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510" firstSheet="2" activeTab="5"/>
  </bookViews>
  <sheets>
    <sheet name="Sheet1" sheetId="1" state="hidden" r:id="rId1"/>
    <sheet name="甘特图" sheetId="3" state="hidden" r:id="rId2"/>
    <sheet name="日历" sheetId="6" r:id="rId3"/>
    <sheet name="项目进度表" sheetId="5" r:id="rId4"/>
    <sheet name="工作周报模板" sheetId="8" r:id="rId5"/>
    <sheet name="刘昊周报(8.24-8.30)" sheetId="9" r:id="rId6"/>
  </sheets>
  <definedNames>
    <definedName name="_xlnm.Print_Area" localSheetId="3">项目进度表!$A$1:$AK$19</definedName>
  </definedNames>
  <calcPr calcId="144525"/>
</workbook>
</file>

<file path=xl/sharedStrings.xml><?xml version="1.0" encoding="utf-8"?>
<sst xmlns="http://schemas.openxmlformats.org/spreadsheetml/2006/main" count="160" uniqueCount="116">
  <si>
    <r>
      <rPr>
        <sz val="20"/>
        <rFont val="黑体"/>
        <charset val="134"/>
      </rPr>
      <t xml:space="preserve">课程开发计划
</t>
    </r>
    <r>
      <rPr>
        <sz val="12"/>
        <rFont val="宋体"/>
        <charset val="134"/>
      </rPr>
      <t>（8月完成主要课件开发，9月开展相关培训活动）</t>
    </r>
  </si>
  <si>
    <t>序号</t>
  </si>
  <si>
    <t>事件</t>
  </si>
  <si>
    <t>责任单位</t>
  </si>
  <si>
    <t>责任人</t>
  </si>
  <si>
    <t>完成时间</t>
  </si>
  <si>
    <t>备    注</t>
  </si>
  <si>
    <t>确定专业课程的开发人员</t>
  </si>
  <si>
    <t>家居连锁事业部</t>
  </si>
  <si>
    <t>杨峰、夏天、华诚、向开文</t>
  </si>
  <si>
    <t>课程开发人员应达到如下要求：</t>
  </si>
  <si>
    <t>1.专业资深</t>
  </si>
  <si>
    <t>2.有一定文字写作能力</t>
  </si>
  <si>
    <t>3.具有较强的归纳、总结能力</t>
  </si>
  <si>
    <t>4.有一定的表达能力，具有讲师潜质</t>
  </si>
  <si>
    <t>拟定2012年下半年培训计划</t>
  </si>
  <si>
    <t>朱琪</t>
  </si>
  <si>
    <t>培训计划是课程的“源”。没有计划，就没有课题</t>
  </si>
  <si>
    <t>召开课程开发人员会议，明确课题的写作方向</t>
  </si>
  <si>
    <t>培训管理中心</t>
  </si>
  <si>
    <t>戴敏、翟强</t>
  </si>
  <si>
    <t>课题拟定总体要求：宜精不宜多、宜点不宜面、宜小不宜大、宜重点不宜全面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</si>
  <si>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.课程大纲要求：至少三级纲目</t>
    </r>
  </si>
  <si>
    <t>2.课题要求:①业务类专题，不可是公共类题目，如责任、沟通、执行力、协调等；②宜小不宜大，不要诸如“如何做一名合格的商务经理”宽泛性课题，要具体课题，如“如何做好楼面督导的培养”；③课题不能是某某流程，某某制度。</t>
  </si>
  <si>
    <t>3.各业务模块现阶段拟定一个最紧急、最重要的课题</t>
  </si>
  <si>
    <t>4.人力资源部给出课程大纲的最终实例，请大家按此模式填鸭</t>
  </si>
  <si>
    <t>5.各课程开发人员随时保持与戴敏、翟强、翟强的沟通，他俩很乐意协助大家</t>
  </si>
  <si>
    <t>6.几易稿件后，经各中心总经理确认，方可明确课程大纲，截止时间为8月18日</t>
  </si>
  <si>
    <t>课题名称的确认</t>
  </si>
  <si>
    <t>各课题提交的截止日</t>
  </si>
  <si>
    <t>课程开发方法培训</t>
  </si>
  <si>
    <t>1.培训时间：2小时。人力资源部事先为大家制作出各课程的大纲PPT</t>
  </si>
  <si>
    <t>2.培训内容：教会大家如何“装”PPT。如何插入新幻灯片；如何分页；如何插入备注；如何提炼、精简文字</t>
  </si>
  <si>
    <t>讲课技巧培训</t>
  </si>
  <si>
    <t>1.培训时间：2小时</t>
  </si>
  <si>
    <t>2.培训内容：TTT；演示工具的应用（时间显示工具，放大涂鸦工具等）</t>
  </si>
  <si>
    <t>讲师试讲及讲师认证</t>
  </si>
  <si>
    <t>1.单个课程试讲0.5小时。各课程开发人员都要试讲，27、28试讲两天</t>
  </si>
  <si>
    <t>2.提出改进意见</t>
  </si>
  <si>
    <t>3.试讲合格人员，颁发讲师证</t>
  </si>
  <si>
    <t>课程开发截止日</t>
  </si>
  <si>
    <t>培训管理中心、家居连锁事业部</t>
  </si>
  <si>
    <t>各模块讲师</t>
  </si>
  <si>
    <t>课程开发过程中，人力资源部随时协助大家。经总经理、人力资源部确认后按照《课程开发规定》发放补助</t>
  </si>
  <si>
    <t>按照事业部培训计划开展培训活动</t>
  </si>
  <si>
    <t>2012年9月1日起</t>
  </si>
  <si>
    <t>适时按《内训师制度》发放课酬</t>
  </si>
  <si>
    <t>PPT高级应用</t>
  </si>
  <si>
    <t>1.单次培训时间2小时</t>
  </si>
  <si>
    <t>2.07/10版SMART应用</t>
  </si>
  <si>
    <t>3.年终PPT评比，奖励先进</t>
  </si>
  <si>
    <r>
      <rPr>
        <sz val="12"/>
        <rFont val="宋体"/>
        <charset val="134"/>
      </rPr>
      <t xml:space="preserve">                                            培训管理中心
                                            </t>
    </r>
    <r>
      <rPr>
        <sz val="12"/>
        <rFont val="宋体"/>
        <charset val="134"/>
      </rPr>
      <t>2012-8-6</t>
    </r>
  </si>
  <si>
    <t>开始时间
(日期)</t>
  </si>
  <si>
    <t>天数</t>
  </si>
  <si>
    <t>完成时间
（日期）</t>
  </si>
  <si>
    <t>确认课题名称、大纲</t>
  </si>
  <si>
    <t>培训课程开发方法</t>
  </si>
  <si>
    <t>培训讲课技巧</t>
  </si>
  <si>
    <t>试讲</t>
  </si>
  <si>
    <t>开发课程</t>
  </si>
  <si>
    <t>日历</t>
  </si>
  <si>
    <t>年</t>
  </si>
  <si>
    <t>月</t>
  </si>
  <si>
    <t>今天：</t>
  </si>
  <si>
    <t>一</t>
  </si>
  <si>
    <t>二</t>
  </si>
  <si>
    <t>三</t>
  </si>
  <si>
    <t>四</t>
  </si>
  <si>
    <t>五</t>
  </si>
  <si>
    <t>六</t>
  </si>
  <si>
    <t>日</t>
  </si>
  <si>
    <t>南湖实验室
大数据互操作系统团队</t>
  </si>
  <si>
    <t>项目时间计划范围</t>
  </si>
  <si>
    <t>开始时间</t>
  </si>
  <si>
    <t>结束时间</t>
  </si>
  <si>
    <t>使用方法：只修改蓝色的文字；插入一行时，要加“完成率”100%</t>
  </si>
  <si>
    <t>时间单位</t>
  </si>
  <si>
    <t>工作估计</t>
  </si>
  <si>
    <t>事项</t>
  </si>
  <si>
    <t>负责人</t>
  </si>
  <si>
    <t xml:space="preserve">完成率 </t>
  </si>
  <si>
    <t>数据湖方向调研</t>
  </si>
  <si>
    <t>刘昊</t>
  </si>
  <si>
    <t>论证报告阅读并修改</t>
  </si>
  <si>
    <t>论证报告论证会ppt制作</t>
  </si>
  <si>
    <t xml:space="preserve">工作周报               </t>
  </si>
  <si>
    <t xml:space="preserve">团队名称：  </t>
  </si>
  <si>
    <t>汇报人：</t>
  </si>
  <si>
    <t>-</t>
  </si>
  <si>
    <t>第</t>
  </si>
  <si>
    <t>周</t>
  </si>
  <si>
    <t>编号</t>
  </si>
  <si>
    <t>上周总结</t>
  </si>
  <si>
    <t>本 周 工 作 记 录</t>
  </si>
  <si>
    <t>具 体 时 间</t>
  </si>
  <si>
    <t>工作内容记录</t>
  </si>
  <si>
    <t>本周工作中存在问题及建议解决办法</t>
  </si>
  <si>
    <t>存在问题</t>
  </si>
  <si>
    <t>解决办法</t>
  </si>
  <si>
    <t>是否解决</t>
  </si>
  <si>
    <t>下周计划</t>
  </si>
  <si>
    <t>备注：</t>
  </si>
  <si>
    <t xml:space="preserve">团队名称：大数据互操作系统  </t>
  </si>
  <si>
    <t>汇报人：刘昊</t>
  </si>
  <si>
    <t>阅读并修改《一体化互操作系统建设立项论证报告》</t>
  </si>
  <si>
    <t>制作上述报告论证会PPT</t>
  </si>
  <si>
    <t>工作汇报Excel模板的制作</t>
  </si>
  <si>
    <t>1.制作Excel周报模板</t>
  </si>
  <si>
    <t>1.制作Excel日历模板</t>
  </si>
  <si>
    <t>2.制作Excel项目进度管理模板</t>
  </si>
  <si>
    <t>1.制作Excel项目进度管理模板</t>
  </si>
  <si>
    <t>1.阅读并修改《一体化互操作系统建设立项论证报告》，完成100页左右</t>
  </si>
  <si>
    <t>2.制作上述报告论证会ppt</t>
  </si>
  <si>
    <t>完成论证报告ppt制作</t>
  </si>
  <si>
    <t>赴嘉兴出差，接替叶宇铭</t>
  </si>
  <si>
    <t>继续调研数据湖，阅读相关论文</t>
  </si>
</sst>
</file>

<file path=xl/styles.xml><?xml version="1.0" encoding="utf-8"?>
<styleSheet xmlns="http://schemas.openxmlformats.org/spreadsheetml/2006/main">
  <numFmts count="12">
    <numFmt numFmtId="176" formatCode="ddd"/>
    <numFmt numFmtId="177" formatCode="d/m/yy"/>
    <numFmt numFmtId="43" formatCode="_ * #,##0.00_ ;_ * \-#,##0.00_ ;_ * &quot;-&quot;??_ ;_ @_ "/>
    <numFmt numFmtId="178" formatCode="m/d;@"/>
    <numFmt numFmtId="179" formatCode="m&quot;月&quot;d&quot;日&quot;;@"/>
    <numFmt numFmtId="180" formatCode="yyyy&quot;年&quot;m&quot;月&quot;d&quot;日&quot;;@"/>
    <numFmt numFmtId="181" formatCode="_(* #,##0_);_(* \(#,##0\);_(* &quot;-&quot;??_);_(@_)"/>
    <numFmt numFmtId="44" formatCode="_ &quot;￥&quot;* #,##0.00_ ;_ &quot;￥&quot;* \-#,##0.00_ ;_ &quot;￥&quot;* &quot;-&quot;??_ ;_ @_ "/>
    <numFmt numFmtId="182" formatCode="[$-804]aaaa;@"/>
    <numFmt numFmtId="183" formatCode="0\ \%"/>
    <numFmt numFmtId="41" formatCode="_ * #,##0_ ;_ * \-#,##0_ ;_ * &quot;-&quot;_ ;_ @_ "/>
    <numFmt numFmtId="42" formatCode="_ &quot;￥&quot;* #,##0_ ;_ &quot;￥&quot;* \-#,##0_ ;_ &quot;￥&quot;* &quot;-&quot;_ ;_ @_ "/>
  </numFmts>
  <fonts count="64">
    <font>
      <sz val="12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b/>
      <sz val="18"/>
      <name val="宋体"/>
      <charset val="134"/>
    </font>
    <font>
      <b/>
      <sz val="11"/>
      <color indexed="8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b/>
      <sz val="14"/>
      <color indexed="8"/>
      <name val="宋体"/>
      <charset val="134"/>
    </font>
    <font>
      <sz val="12"/>
      <color rgb="FF000000"/>
      <name val="宋体"/>
      <charset val="134"/>
    </font>
    <font>
      <sz val="12"/>
      <color rgb="FF000000"/>
      <name val="Times New Roman"/>
      <charset val="134"/>
    </font>
    <font>
      <sz val="12"/>
      <color indexed="8"/>
      <name val="Times New Roman"/>
      <charset val="134"/>
    </font>
    <font>
      <sz val="10"/>
      <color indexed="9"/>
      <name val="Arial Unicode MS"/>
      <charset val="134"/>
    </font>
    <font>
      <sz val="10"/>
      <name val="Arial Unicode MS"/>
      <charset val="134"/>
    </font>
    <font>
      <sz val="10"/>
      <color rgb="FF0066FF"/>
      <name val="Arial Unicode MS"/>
      <charset val="134"/>
    </font>
    <font>
      <sz val="22"/>
      <color theme="8" tint="-0.5"/>
      <name val="思源黑体 CN Medium"/>
      <charset val="134"/>
    </font>
    <font>
      <sz val="10"/>
      <color rgb="FF0066FF"/>
      <name val="思源黑体 CN Medium"/>
      <charset val="134"/>
    </font>
    <font>
      <b/>
      <sz val="10"/>
      <color rgb="FF0066FF"/>
      <name val="思源黑体 CN Medium"/>
      <charset val="134"/>
    </font>
    <font>
      <b/>
      <sz val="10"/>
      <color theme="8" tint="-0.5"/>
      <name val="思源黑体 CN Medium"/>
      <charset val="134"/>
    </font>
    <font>
      <b/>
      <sz val="8"/>
      <color theme="8" tint="-0.5"/>
      <name val="思源黑体 CN Medium"/>
      <charset val="134"/>
    </font>
    <font>
      <b/>
      <sz val="14"/>
      <color theme="8" tint="-0.5"/>
      <name val="思源黑体 CN Medium"/>
      <charset val="134"/>
    </font>
    <font>
      <sz val="9"/>
      <color theme="4" tint="-0.5"/>
      <name val="思源黑体 CN Medium"/>
      <charset val="134"/>
    </font>
    <font>
      <sz val="9"/>
      <color theme="4" tint="-0.25"/>
      <name val="思源黑体 CN Medium"/>
      <charset val="134"/>
    </font>
    <font>
      <sz val="8"/>
      <color rgb="FF0066FF"/>
      <name val="思源黑体 CN Medium"/>
      <charset val="134"/>
    </font>
    <font>
      <sz val="10"/>
      <name val="思源黑体 CN Medium"/>
      <charset val="134"/>
    </font>
    <font>
      <sz val="12"/>
      <color rgb="FFFF0000"/>
      <name val="思源黑体 CN Medium"/>
      <charset val="134"/>
    </font>
    <font>
      <sz val="8"/>
      <name val="思源黑体 CN Medium"/>
      <charset val="134"/>
    </font>
    <font>
      <b/>
      <sz val="12"/>
      <name val="思源黑体 CN Medium"/>
      <charset val="134"/>
    </font>
    <font>
      <sz val="9"/>
      <name val="思源黑体 CN Medium"/>
      <charset val="134"/>
    </font>
    <font>
      <sz val="8"/>
      <color indexed="9"/>
      <name val="思源黑体 CN Medium"/>
      <charset val="134"/>
    </font>
    <font>
      <sz val="16"/>
      <color rgb="FFFF0000"/>
      <name val="微软雅黑"/>
      <charset val="134"/>
    </font>
    <font>
      <sz val="16"/>
      <color rgb="FFFF0000"/>
      <name val="Times New Roman"/>
      <charset val="134"/>
    </font>
    <font>
      <sz val="15"/>
      <color rgb="FFFF0000"/>
      <name val="Times New Roman"/>
      <charset val="134"/>
    </font>
    <font>
      <sz val="12"/>
      <color theme="4" tint="-0.25"/>
      <name val="楷体"/>
      <charset val="134"/>
    </font>
    <font>
      <sz val="12"/>
      <color theme="4" tint="-0.25"/>
      <name val="Times New Roman"/>
      <charset val="134"/>
    </font>
    <font>
      <sz val="12"/>
      <color rgb="FF1F2DA8"/>
      <name val="微软雅黑"/>
      <charset val="134"/>
    </font>
    <font>
      <sz val="13"/>
      <color theme="1"/>
      <name val="Times New Roman"/>
      <charset val="134"/>
    </font>
    <font>
      <sz val="12"/>
      <color theme="1"/>
      <name val="微软雅黑"/>
      <charset val="134"/>
    </font>
    <font>
      <sz val="13"/>
      <color theme="4" tint="-0.25"/>
      <name val="Times New Roman"/>
      <charset val="134"/>
    </font>
    <font>
      <sz val="13"/>
      <color rgb="FFFF0000"/>
      <name val="Times New Roman"/>
      <charset val="134"/>
    </font>
    <font>
      <sz val="9"/>
      <name val="宋体"/>
      <charset val="134"/>
    </font>
    <font>
      <b/>
      <sz val="9"/>
      <name val="宋体"/>
      <charset val="134"/>
    </font>
    <font>
      <sz val="20"/>
      <name val="黑体"/>
      <charset val="134"/>
    </font>
    <font>
      <b/>
      <sz val="12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7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double">
        <color indexed="8"/>
      </left>
      <right/>
      <top style="double">
        <color rgb="FF000000"/>
      </top>
      <bottom/>
      <diagonal/>
    </border>
    <border>
      <left style="thin">
        <color indexed="55"/>
      </left>
      <right style="thin">
        <color indexed="55"/>
      </right>
      <top style="double">
        <color rgb="FF000000"/>
      </top>
      <bottom/>
      <diagonal/>
    </border>
    <border>
      <left style="thin">
        <color auto="1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55"/>
      </left>
      <right style="thin">
        <color indexed="55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thin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rgb="FF000000"/>
      </right>
      <top style="double">
        <color rgb="FF000000"/>
      </top>
      <bottom/>
      <diagonal/>
    </border>
    <border>
      <left style="thin">
        <color indexed="55"/>
      </left>
      <right style="thin">
        <color theme="1"/>
      </right>
      <top/>
      <bottom style="double">
        <color indexed="8"/>
      </bottom>
      <diagonal/>
    </border>
    <border>
      <left style="thin">
        <color theme="0" tint="-0.25"/>
      </left>
      <right/>
      <top style="thin">
        <color theme="0" tint="-0.25"/>
      </top>
      <bottom/>
      <diagonal/>
    </border>
    <border>
      <left/>
      <right/>
      <top style="thin">
        <color theme="0" tint="-0.25"/>
      </top>
      <bottom/>
      <diagonal/>
    </border>
    <border>
      <left style="thin">
        <color theme="0" tint="-0.25"/>
      </left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/>
      <right style="thin">
        <color theme="0" tint="-0.25"/>
      </right>
      <top style="thin">
        <color theme="0" tint="-0.25"/>
      </top>
      <bottom/>
      <diagonal/>
    </border>
    <border>
      <left/>
      <right style="thin">
        <color theme="0" tint="-0.25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0" fontId="0" fillId="0" borderId="0"/>
    <xf numFmtId="4" fontId="61" fillId="0" borderId="0" applyBorder="0">
      <alignment vertical="center"/>
    </xf>
    <xf numFmtId="0" fontId="50" fillId="8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47" fillId="0" borderId="65" applyNumberFormat="0" applyFill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60" fillId="0" borderId="71" applyNumberFormat="0" applyFill="0" applyAlignment="0" applyProtection="0">
      <alignment vertical="center"/>
    </xf>
    <xf numFmtId="0" fontId="59" fillId="11" borderId="70" applyNumberFormat="0" applyAlignment="0" applyProtection="0">
      <alignment vertical="center"/>
    </xf>
    <xf numFmtId="44" fontId="44" fillId="0" borderId="0" applyFont="0" applyFill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4" fillId="14" borderId="69" applyNumberFormat="0" applyFont="0" applyAlignment="0" applyProtection="0">
      <alignment vertical="center"/>
    </xf>
    <xf numFmtId="0" fontId="53" fillId="9" borderId="6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11" borderId="67" applyNumberFormat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0" fillId="0" borderId="0" applyBorder="0"/>
    <xf numFmtId="0" fontId="54" fillId="0" borderId="68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0" borderId="66" applyNumberFormat="0" applyFill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42" fontId="44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3" fillId="0" borderId="6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5" fillId="6" borderId="64" applyNumberFormat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</cellStyleXfs>
  <cellXfs count="186">
    <xf numFmtId="0" fontId="0" fillId="0" borderId="0" xfId="0">
      <alignment vertical="center"/>
    </xf>
    <xf numFmtId="0" fontId="1" fillId="0" borderId="0" xfId="36" applyFont="1"/>
    <xf numFmtId="0" fontId="2" fillId="0" borderId="0" xfId="36" applyFont="1"/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4" xfId="36" applyFont="1" applyFill="1" applyBorder="1" applyAlignment="1">
      <alignment horizontal="left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4" xfId="36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182" fontId="6" fillId="3" borderId="4" xfId="1" applyNumberFormat="1" applyFont="1" applyFill="1" applyBorder="1" applyAlignment="1">
      <alignment horizontal="center" vertical="center" wrapText="1"/>
    </xf>
    <xf numFmtId="178" fontId="6" fillId="3" borderId="4" xfId="36" applyNumberFormat="1" applyFont="1" applyFill="1" applyBorder="1" applyAlignment="1">
      <alignment horizontal="center" vertical="center"/>
    </xf>
    <xf numFmtId="49" fontId="8" fillId="2" borderId="4" xfId="36" applyNumberFormat="1" applyFont="1" applyFill="1" applyBorder="1" applyAlignment="1">
      <alignment horizontal="left" vertical="center" wrapText="1"/>
    </xf>
    <xf numFmtId="49" fontId="8" fillId="0" borderId="4" xfId="36" applyNumberFormat="1" applyFont="1" applyFill="1" applyBorder="1" applyAlignment="1">
      <alignment horizontal="left" vertical="center" wrapText="1"/>
    </xf>
    <xf numFmtId="182" fontId="6" fillId="2" borderId="4" xfId="1" applyNumberFormat="1" applyFont="1" applyFill="1" applyBorder="1" applyAlignment="1">
      <alignment horizontal="center" vertical="center" wrapText="1"/>
    </xf>
    <xf numFmtId="178" fontId="6" fillId="2" borderId="4" xfId="36" applyNumberFormat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6" fillId="2" borderId="4" xfId="36" applyFont="1" applyFill="1" applyBorder="1" applyAlignment="1">
      <alignment vertical="center" wrapText="1"/>
    </xf>
    <xf numFmtId="0" fontId="6" fillId="2" borderId="6" xfId="1" applyFont="1" applyFill="1" applyBorder="1" applyAlignment="1">
      <alignment horizontal="left" vertical="top" wrapText="1"/>
    </xf>
    <xf numFmtId="0" fontId="6" fillId="2" borderId="7" xfId="1" applyFont="1" applyFill="1" applyBorder="1" applyAlignment="1">
      <alignment horizontal="left" vertical="top" wrapText="1"/>
    </xf>
    <xf numFmtId="0" fontId="6" fillId="2" borderId="8" xfId="1" applyFont="1" applyFill="1" applyBorder="1" applyAlignment="1">
      <alignment horizontal="left" vertical="top" wrapText="1"/>
    </xf>
    <xf numFmtId="0" fontId="6" fillId="2" borderId="0" xfId="1" applyFont="1" applyFill="1" applyAlignment="1">
      <alignment horizontal="left" vertical="top" wrapText="1"/>
    </xf>
    <xf numFmtId="0" fontId="6" fillId="2" borderId="9" xfId="1" applyFont="1" applyFill="1" applyBorder="1" applyAlignment="1">
      <alignment horizontal="left" vertical="top" wrapText="1"/>
    </xf>
    <xf numFmtId="0" fontId="6" fillId="2" borderId="10" xfId="1" applyFont="1" applyFill="1" applyBorder="1" applyAlignment="1">
      <alignment horizontal="left" vertical="top" wrapText="1"/>
    </xf>
    <xf numFmtId="0" fontId="2" fillId="0" borderId="0" xfId="36" applyFont="1" applyBorder="1"/>
    <xf numFmtId="49" fontId="6" fillId="0" borderId="4" xfId="36" applyNumberFormat="1" applyFont="1" applyFill="1" applyBorder="1" applyAlignment="1">
      <alignment horizontal="left" vertical="center" wrapText="1"/>
    </xf>
    <xf numFmtId="180" fontId="4" fillId="2" borderId="9" xfId="1" applyNumberFormat="1" applyFont="1" applyFill="1" applyBorder="1" applyAlignment="1">
      <alignment horizontal="center" vertical="center" wrapText="1"/>
    </xf>
    <xf numFmtId="180" fontId="4" fillId="2" borderId="10" xfId="1" applyNumberFormat="1" applyFont="1" applyFill="1" applyBorder="1" applyAlignment="1">
      <alignment horizontal="center" vertical="center" wrapText="1"/>
    </xf>
    <xf numFmtId="180" fontId="4" fillId="2" borderId="10" xfId="1" applyNumberFormat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180" fontId="4" fillId="2" borderId="10" xfId="1" applyNumberFormat="1" applyFont="1" applyFill="1" applyBorder="1" applyAlignment="1">
      <alignment horizontal="center" vertical="center" wrapText="1"/>
    </xf>
    <xf numFmtId="180" fontId="4" fillId="2" borderId="10" xfId="1" applyNumberFormat="1" applyFont="1" applyFill="1" applyBorder="1" applyAlignment="1">
      <alignment horizontal="center" vertical="center" wrapText="1"/>
    </xf>
    <xf numFmtId="180" fontId="4" fillId="2" borderId="9" xfId="1" applyNumberFormat="1" applyFont="1" applyFill="1" applyBorder="1" applyAlignment="1">
      <alignment horizontal="center" vertical="center" wrapText="1"/>
    </xf>
    <xf numFmtId="0" fontId="6" fillId="0" borderId="1" xfId="36" applyFont="1" applyFill="1" applyBorder="1" applyAlignment="1">
      <alignment horizontal="left" vertical="center" wrapText="1"/>
    </xf>
    <xf numFmtId="0" fontId="6" fillId="0" borderId="4" xfId="36" applyFont="1" applyFill="1" applyBorder="1" applyAlignment="1">
      <alignment horizontal="left" vertical="center" wrapText="1"/>
    </xf>
    <xf numFmtId="0" fontId="6" fillId="2" borderId="1" xfId="36" applyFont="1" applyFill="1" applyBorder="1" applyAlignment="1">
      <alignment horizontal="left" vertical="center" wrapText="1"/>
    </xf>
    <xf numFmtId="0" fontId="6" fillId="2" borderId="4" xfId="36" applyFont="1" applyFill="1" applyBorder="1" applyAlignment="1">
      <alignment horizontal="left" vertical="center" wrapText="1"/>
    </xf>
    <xf numFmtId="49" fontId="8" fillId="2" borderId="1" xfId="36" applyNumberFormat="1" applyFont="1" applyFill="1" applyBorder="1" applyAlignment="1">
      <alignment horizontal="left" vertical="center" wrapText="1"/>
    </xf>
    <xf numFmtId="49" fontId="8" fillId="2" borderId="4" xfId="36" applyNumberFormat="1" applyFont="1" applyFill="1" applyBorder="1" applyAlignment="1">
      <alignment horizontal="left" vertical="center" wrapText="1"/>
    </xf>
    <xf numFmtId="49" fontId="6" fillId="0" borderId="1" xfId="36" applyNumberFormat="1" applyFont="1" applyFill="1" applyBorder="1" applyAlignment="1">
      <alignment horizontal="left" vertical="center" wrapText="1"/>
    </xf>
    <xf numFmtId="49" fontId="6" fillId="0" borderId="4" xfId="36" applyNumberFormat="1" applyFont="1" applyFill="1" applyBorder="1" applyAlignment="1">
      <alignment horizontal="left" vertical="center" wrapText="1"/>
    </xf>
    <xf numFmtId="0" fontId="5" fillId="0" borderId="2" xfId="1" applyFont="1" applyFill="1" applyBorder="1" applyAlignment="1">
      <alignment horizontal="center" vertical="center"/>
    </xf>
    <xf numFmtId="0" fontId="6" fillId="2" borderId="1" xfId="36" applyFont="1" applyFill="1" applyBorder="1" applyAlignment="1">
      <alignment vertical="center" wrapText="1"/>
    </xf>
    <xf numFmtId="0" fontId="6" fillId="2" borderId="4" xfId="36" applyFont="1" applyFill="1" applyBorder="1" applyAlignment="1">
      <alignment vertical="center" wrapText="1"/>
    </xf>
    <xf numFmtId="0" fontId="2" fillId="0" borderId="0" xfId="36" applyFont="1"/>
    <xf numFmtId="0" fontId="3" fillId="2" borderId="5" xfId="1" applyFont="1" applyFill="1" applyBorder="1" applyAlignment="1">
      <alignment horizontal="center" vertical="center" wrapText="1"/>
    </xf>
    <xf numFmtId="180" fontId="4" fillId="2" borderId="11" xfId="1" applyNumberFormat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left" vertical="top" wrapText="1"/>
    </xf>
    <xf numFmtId="0" fontId="6" fillId="2" borderId="13" xfId="1" applyFont="1" applyFill="1" applyBorder="1" applyAlignment="1">
      <alignment horizontal="left" vertical="top" wrapText="1"/>
    </xf>
    <xf numFmtId="0" fontId="6" fillId="2" borderId="11" xfId="1" applyFont="1" applyFill="1" applyBorder="1" applyAlignment="1">
      <alignment horizontal="left" vertical="top" wrapText="1"/>
    </xf>
    <xf numFmtId="49" fontId="9" fillId="2" borderId="4" xfId="36" applyNumberFormat="1" applyFont="1" applyFill="1" applyBorder="1" applyAlignment="1">
      <alignment horizontal="left" vertical="center" wrapText="1"/>
    </xf>
    <xf numFmtId="49" fontId="9" fillId="0" borderId="4" xfId="36" applyNumberFormat="1" applyFont="1" applyFill="1" applyBorder="1" applyAlignment="1">
      <alignment horizontal="left" vertical="center" wrapText="1"/>
    </xf>
    <xf numFmtId="49" fontId="10" fillId="0" borderId="4" xfId="36" applyNumberFormat="1" applyFont="1" applyFill="1" applyBorder="1" applyAlignment="1">
      <alignment horizontal="left" vertical="center" wrapText="1"/>
    </xf>
    <xf numFmtId="49" fontId="9" fillId="2" borderId="1" xfId="36" applyNumberFormat="1" applyFont="1" applyFill="1" applyBorder="1" applyAlignment="1">
      <alignment horizontal="left" vertical="center" wrapText="1"/>
    </xf>
    <xf numFmtId="49" fontId="9" fillId="2" borderId="4" xfId="36" applyNumberFormat="1" applyFont="1" applyFill="1" applyBorder="1" applyAlignment="1">
      <alignment horizontal="left" vertical="center" wrapText="1"/>
    </xf>
    <xf numFmtId="49" fontId="10" fillId="0" borderId="1" xfId="36" applyNumberFormat="1" applyFont="1" applyFill="1" applyBorder="1" applyAlignment="1">
      <alignment horizontal="left" vertical="center" wrapText="1"/>
    </xf>
    <xf numFmtId="49" fontId="10" fillId="0" borderId="4" xfId="36" applyNumberFormat="1" applyFont="1" applyFill="1" applyBorder="1" applyAlignment="1">
      <alignment horizontal="left" vertical="center" wrapText="1"/>
    </xf>
    <xf numFmtId="4" fontId="11" fillId="0" borderId="0" xfId="2" applyFont="1" applyFill="1" applyBorder="1">
      <alignment vertical="center"/>
    </xf>
    <xf numFmtId="4" fontId="12" fillId="0" borderId="0" xfId="2" applyFont="1" applyFill="1" applyBorder="1" applyAlignment="1">
      <alignment horizontal="center" vertical="center"/>
    </xf>
    <xf numFmtId="4" fontId="13" fillId="0" borderId="0" xfId="2" applyFont="1" applyFill="1" applyBorder="1">
      <alignment vertical="center"/>
    </xf>
    <xf numFmtId="4" fontId="13" fillId="0" borderId="0" xfId="2" applyFont="1" applyFill="1">
      <alignment vertical="center"/>
    </xf>
    <xf numFmtId="4" fontId="12" fillId="0" borderId="0" xfId="2" applyFont="1" applyFill="1" applyAlignment="1">
      <alignment horizontal="center" vertical="center"/>
    </xf>
    <xf numFmtId="4" fontId="12" fillId="0" borderId="0" xfId="2" applyFont="1" applyFill="1">
      <alignment vertical="center"/>
    </xf>
    <xf numFmtId="4" fontId="12" fillId="0" borderId="0" xfId="2" applyFont="1" applyFill="1" applyBorder="1">
      <alignment vertical="center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180" fontId="15" fillId="0" borderId="14" xfId="2" applyNumberFormat="1" applyFont="1" applyFill="1" applyBorder="1" applyAlignment="1" applyProtection="1">
      <alignment horizontal="centerContinuous" vertical="center"/>
      <protection locked="0"/>
    </xf>
    <xf numFmtId="4" fontId="16" fillId="0" borderId="15" xfId="2" applyFont="1" applyFill="1" applyBorder="1" applyAlignment="1" applyProtection="1">
      <alignment horizontal="centerContinuous" vertical="center" wrapText="1"/>
      <protection locked="0"/>
    </xf>
    <xf numFmtId="4" fontId="17" fillId="0" borderId="16" xfId="2" applyFont="1" applyFill="1" applyBorder="1" applyAlignment="1" applyProtection="1">
      <alignment horizontal="centerContinuous" vertical="center" wrapText="1"/>
      <protection locked="0"/>
    </xf>
    <xf numFmtId="180" fontId="18" fillId="0" borderId="17" xfId="2" applyNumberFormat="1" applyFont="1" applyFill="1" applyBorder="1" applyAlignment="1" applyProtection="1">
      <alignment horizontal="centerContinuous" vertical="center"/>
      <protection locked="0"/>
    </xf>
    <xf numFmtId="0" fontId="14" fillId="0" borderId="18" xfId="0" applyFont="1" applyFill="1" applyBorder="1" applyAlignment="1" applyProtection="1">
      <alignment horizontal="center" vertical="center" wrapText="1"/>
      <protection locked="0"/>
    </xf>
    <xf numFmtId="177" fontId="17" fillId="0" borderId="19" xfId="2" applyNumberFormat="1" applyFont="1" applyFill="1" applyBorder="1" applyAlignment="1" applyProtection="1">
      <alignment horizontal="center" vertical="center"/>
      <protection locked="0"/>
    </xf>
    <xf numFmtId="4" fontId="19" fillId="0" borderId="20" xfId="2" applyFont="1" applyFill="1" applyBorder="1" applyAlignment="1" applyProtection="1">
      <alignment horizontal="center" vertical="center" wrapText="1"/>
      <protection locked="0"/>
    </xf>
    <xf numFmtId="4" fontId="19" fillId="0" borderId="21" xfId="2" applyFont="1" applyFill="1" applyBorder="1" applyAlignment="1" applyProtection="1">
      <alignment horizontal="center" vertical="center" wrapText="1"/>
      <protection locked="0"/>
    </xf>
    <xf numFmtId="0" fontId="20" fillId="0" borderId="4" xfId="2" applyNumberFormat="1" applyFont="1" applyFill="1" applyBorder="1" applyAlignment="1" applyProtection="1">
      <alignment horizontal="center" vertical="center"/>
      <protection locked="0"/>
    </xf>
    <xf numFmtId="4" fontId="21" fillId="0" borderId="4" xfId="2" applyFont="1" applyFill="1" applyBorder="1" applyAlignment="1" applyProtection="1">
      <alignment horizontal="left" vertical="center" wrapText="1"/>
      <protection locked="0"/>
    </xf>
    <xf numFmtId="4" fontId="21" fillId="0" borderId="4" xfId="2" applyFont="1" applyFill="1" applyBorder="1" applyAlignment="1" applyProtection="1">
      <alignment horizontal="center" vertical="center" wrapText="1"/>
      <protection locked="0"/>
    </xf>
    <xf numFmtId="31" fontId="21" fillId="0" borderId="4" xfId="2" applyNumberFormat="1" applyFont="1" applyFill="1" applyBorder="1" applyAlignment="1" applyProtection="1">
      <alignment horizontal="center" vertical="center"/>
      <protection locked="0"/>
    </xf>
    <xf numFmtId="0" fontId="20" fillId="0" borderId="3" xfId="2" applyNumberFormat="1" applyFont="1" applyFill="1" applyBorder="1" applyAlignment="1" applyProtection="1">
      <alignment horizontal="center" vertical="center"/>
      <protection locked="0"/>
    </xf>
    <xf numFmtId="4" fontId="21" fillId="0" borderId="3" xfId="2" applyFont="1" applyFill="1" applyBorder="1" applyAlignment="1" applyProtection="1">
      <alignment horizontal="left" vertical="center" wrapText="1"/>
      <protection locked="0"/>
    </xf>
    <xf numFmtId="4" fontId="21" fillId="0" borderId="3" xfId="2" applyFont="1" applyFill="1" applyBorder="1" applyAlignment="1" applyProtection="1">
      <alignment horizontal="center" vertical="center" wrapText="1"/>
      <protection locked="0"/>
    </xf>
    <xf numFmtId="31" fontId="21" fillId="0" borderId="3" xfId="2" applyNumberFormat="1" applyFont="1" applyFill="1" applyBorder="1" applyAlignment="1" applyProtection="1">
      <alignment horizontal="center" vertical="center"/>
      <protection locked="0"/>
    </xf>
    <xf numFmtId="0" fontId="22" fillId="0" borderId="4" xfId="2" applyNumberFormat="1" applyFont="1" applyFill="1" applyBorder="1" applyAlignment="1" applyProtection="1">
      <alignment horizontal="center" vertical="center"/>
      <protection locked="0"/>
    </xf>
    <xf numFmtId="4" fontId="15" fillId="0" borderId="4" xfId="2" applyFont="1" applyFill="1" applyBorder="1" applyAlignment="1" applyProtection="1">
      <alignment horizontal="left" vertical="center" wrapText="1"/>
      <protection locked="0"/>
    </xf>
    <xf numFmtId="4" fontId="22" fillId="0" borderId="4" xfId="2" applyFont="1" applyFill="1" applyBorder="1" applyAlignment="1" applyProtection="1">
      <alignment horizontal="center" vertical="center" wrapText="1"/>
      <protection locked="0"/>
    </xf>
    <xf numFmtId="15" fontId="22" fillId="0" borderId="4" xfId="2" applyNumberFormat="1" applyFont="1" applyFill="1" applyBorder="1" applyAlignment="1" applyProtection="1">
      <alignment horizontal="center" vertical="center"/>
      <protection locked="0"/>
    </xf>
    <xf numFmtId="4" fontId="13" fillId="0" borderId="0" xfId="2" applyFont="1" applyFill="1" applyBorder="1" applyAlignment="1">
      <alignment horizontal="center" vertical="center"/>
    </xf>
    <xf numFmtId="4" fontId="13" fillId="0" borderId="0" xfId="2" applyFont="1" applyFill="1" applyAlignment="1">
      <alignment horizontal="center" vertical="center"/>
    </xf>
    <xf numFmtId="4" fontId="23" fillId="0" borderId="0" xfId="2" applyFont="1" applyFill="1" applyBorder="1" applyAlignment="1" applyProtection="1">
      <alignment horizontal="right" vertical="center"/>
      <protection locked="0"/>
    </xf>
    <xf numFmtId="4" fontId="15" fillId="0" borderId="22" xfId="2" applyFont="1" applyFill="1" applyBorder="1" applyAlignment="1" applyProtection="1">
      <alignment horizontal="centerContinuous" vertical="center"/>
      <protection locked="0"/>
    </xf>
    <xf numFmtId="4" fontId="23" fillId="0" borderId="0" xfId="2" applyFont="1" applyFill="1" applyBorder="1" applyProtection="1">
      <alignment vertical="center"/>
      <protection locked="0"/>
    </xf>
    <xf numFmtId="4" fontId="17" fillId="0" borderId="23" xfId="2" applyFont="1" applyFill="1" applyBorder="1" applyAlignment="1" applyProtection="1">
      <alignment horizontal="centerContinuous" vertical="center" wrapText="1"/>
      <protection locked="0"/>
    </xf>
    <xf numFmtId="181" fontId="24" fillId="0" borderId="0" xfId="47" applyNumberFormat="1" applyFont="1" applyFill="1" applyBorder="1" applyAlignment="1" applyProtection="1">
      <alignment horizontal="left" vertical="center" wrapText="1"/>
      <protection locked="0"/>
    </xf>
    <xf numFmtId="180" fontId="18" fillId="0" borderId="24" xfId="2" applyNumberFormat="1" applyFont="1" applyFill="1" applyBorder="1" applyAlignment="1" applyProtection="1">
      <alignment horizontal="centerContinuous" vertical="center"/>
      <protection locked="0"/>
    </xf>
    <xf numFmtId="0" fontId="17" fillId="0" borderId="25" xfId="47" applyNumberFormat="1" applyFont="1" applyFill="1" applyBorder="1" applyAlignment="1" applyProtection="1">
      <alignment horizontal="center" vertical="center"/>
      <protection locked="0"/>
    </xf>
    <xf numFmtId="4" fontId="23" fillId="0" borderId="26" xfId="2" applyFont="1" applyFill="1" applyBorder="1" applyAlignment="1" applyProtection="1">
      <alignment horizontal="center" vertical="center" wrapText="1"/>
      <protection locked="0"/>
    </xf>
    <xf numFmtId="182" fontId="25" fillId="0" borderId="27" xfId="2" applyNumberFormat="1" applyFont="1" applyFill="1" applyBorder="1" applyAlignment="1" applyProtection="1">
      <alignment vertical="center" textRotation="90"/>
      <protection locked="0"/>
    </xf>
    <xf numFmtId="4" fontId="19" fillId="0" borderId="28" xfId="2" applyFont="1" applyFill="1" applyBorder="1" applyAlignment="1" applyProtection="1">
      <alignment horizontal="center" vertical="center" wrapText="1"/>
      <protection locked="0"/>
    </xf>
    <xf numFmtId="4" fontId="26" fillId="0" borderId="29" xfId="2" applyFont="1" applyFill="1" applyBorder="1" applyAlignment="1" applyProtection="1">
      <alignment horizontal="center" vertical="center" wrapText="1"/>
      <protection locked="0"/>
    </xf>
    <xf numFmtId="58" fontId="25" fillId="0" borderId="30" xfId="2" applyNumberFormat="1" applyFont="1" applyFill="1" applyBorder="1" applyAlignment="1" applyProtection="1">
      <alignment horizontal="center" vertical="center" textRotation="90"/>
      <protection locked="0"/>
    </xf>
    <xf numFmtId="179" fontId="25" fillId="0" borderId="30" xfId="2" applyNumberFormat="1" applyFont="1" applyFill="1" applyBorder="1" applyAlignment="1" applyProtection="1">
      <alignment horizontal="center" vertical="center" textRotation="90"/>
      <protection locked="0"/>
    </xf>
    <xf numFmtId="31" fontId="21" fillId="0" borderId="31" xfId="2" applyNumberFormat="1" applyFont="1" applyFill="1" applyBorder="1" applyAlignment="1" applyProtection="1">
      <alignment horizontal="center" vertical="center"/>
      <protection locked="0"/>
    </xf>
    <xf numFmtId="183" fontId="27" fillId="0" borderId="32" xfId="2" applyNumberFormat="1" applyFont="1" applyFill="1" applyBorder="1" applyAlignment="1" applyProtection="1">
      <alignment horizontal="center" vertical="center"/>
      <protection locked="0"/>
    </xf>
    <xf numFmtId="4" fontId="23" fillId="0" borderId="33" xfId="2" applyFont="1" applyFill="1" applyBorder="1" applyAlignment="1" applyProtection="1">
      <alignment horizontal="center" vertical="center"/>
      <protection locked="0"/>
    </xf>
    <xf numFmtId="4" fontId="21" fillId="0" borderId="31" xfId="2" applyFont="1" applyFill="1" applyBorder="1" applyAlignment="1" applyProtection="1">
      <alignment horizontal="left" vertical="center" wrapText="1"/>
      <protection locked="0"/>
    </xf>
    <xf numFmtId="15" fontId="22" fillId="0" borderId="31" xfId="2" applyNumberFormat="1" applyFont="1" applyFill="1" applyBorder="1" applyAlignment="1" applyProtection="1">
      <alignment horizontal="center" vertical="center"/>
      <protection locked="0"/>
    </xf>
    <xf numFmtId="176" fontId="28" fillId="0" borderId="27" xfId="2" applyNumberFormat="1" applyFont="1" applyFill="1" applyBorder="1" applyAlignment="1" applyProtection="1">
      <alignment vertical="center" textRotation="90"/>
      <protection locked="0"/>
    </xf>
    <xf numFmtId="15" fontId="25" fillId="0" borderId="30" xfId="2" applyNumberFormat="1" applyFont="1" applyFill="1" applyBorder="1" applyAlignment="1" applyProtection="1">
      <alignment horizontal="center" vertical="center" textRotation="90"/>
      <protection locked="0"/>
    </xf>
    <xf numFmtId="176" fontId="28" fillId="0" borderId="34" xfId="2" applyNumberFormat="1" applyFont="1" applyFill="1" applyBorder="1" applyAlignment="1" applyProtection="1">
      <alignment vertical="center" textRotation="90"/>
      <protection locked="0"/>
    </xf>
    <xf numFmtId="15" fontId="25" fillId="0" borderId="35" xfId="2" applyNumberFormat="1" applyFont="1" applyFill="1" applyBorder="1" applyAlignment="1" applyProtection="1">
      <alignment horizontal="center" vertical="center" textRotation="90"/>
      <protection locked="0"/>
    </xf>
    <xf numFmtId="0" fontId="29" fillId="4" borderId="36" xfId="0" applyFont="1" applyFill="1" applyBorder="1" applyAlignment="1">
      <alignment horizontal="center" vertical="center"/>
    </xf>
    <xf numFmtId="0" fontId="30" fillId="4" borderId="37" xfId="0" applyFont="1" applyFill="1" applyBorder="1" applyAlignment="1">
      <alignment horizontal="center" vertical="center"/>
    </xf>
    <xf numFmtId="0" fontId="31" fillId="4" borderId="37" xfId="0" applyFont="1" applyFill="1" applyBorder="1" applyAlignment="1">
      <alignment horizontal="right"/>
    </xf>
    <xf numFmtId="0" fontId="32" fillId="0" borderId="38" xfId="0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4" fillId="5" borderId="39" xfId="0" applyFont="1" applyFill="1" applyBorder="1" applyAlignment="1">
      <alignment horizontal="center" vertical="center"/>
    </xf>
    <xf numFmtId="0" fontId="35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/>
    </xf>
    <xf numFmtId="0" fontId="31" fillId="4" borderId="37" xfId="0" applyFont="1" applyFill="1" applyBorder="1" applyAlignment="1">
      <alignment horizontal="center"/>
    </xf>
    <xf numFmtId="0" fontId="36" fillId="4" borderId="40" xfId="0" applyFont="1" applyFill="1" applyBorder="1" applyAlignment="1">
      <alignment horizontal="center"/>
    </xf>
    <xf numFmtId="180" fontId="37" fillId="0" borderId="0" xfId="0" applyNumberFormat="1" applyFont="1" applyFill="1" applyAlignment="1">
      <alignment horizontal="center" vertical="center"/>
    </xf>
    <xf numFmtId="180" fontId="37" fillId="0" borderId="41" xfId="0" applyNumberFormat="1" applyFont="1" applyFill="1" applyBorder="1" applyAlignment="1">
      <alignment horizontal="center" vertical="center"/>
    </xf>
    <xf numFmtId="0" fontId="38" fillId="0" borderId="39" xfId="0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40" fillId="0" borderId="42" xfId="0" applyFont="1" applyBorder="1" applyAlignment="1">
      <alignment horizontal="center" vertical="center" wrapText="1"/>
    </xf>
    <xf numFmtId="0" fontId="40" fillId="0" borderId="43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1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1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41" fillId="0" borderId="0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/>
    </xf>
    <xf numFmtId="0" fontId="42" fillId="0" borderId="46" xfId="0" applyFont="1" applyBorder="1" applyAlignment="1">
      <alignment horizontal="center" vertical="center"/>
    </xf>
    <xf numFmtId="0" fontId="42" fillId="0" borderId="43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42" fillId="0" borderId="56" xfId="0" applyFont="1" applyBorder="1" applyAlignment="1">
      <alignment horizontal="center" vertical="center" wrapText="1"/>
    </xf>
    <xf numFmtId="31" fontId="0" fillId="0" borderId="57" xfId="0" applyNumberFormat="1" applyBorder="1" applyAlignment="1">
      <alignment horizontal="center" vertical="center" wrapText="1"/>
    </xf>
    <xf numFmtId="0" fontId="0" fillId="0" borderId="56" xfId="0" applyBorder="1" applyAlignment="1">
      <alignment horizontal="left" vertical="center"/>
    </xf>
    <xf numFmtId="31" fontId="0" fillId="0" borderId="19" xfId="0" applyNumberFormat="1" applyBorder="1" applyAlignment="1">
      <alignment horizontal="center" vertical="center" wrapText="1"/>
    </xf>
    <xf numFmtId="0" fontId="0" fillId="0" borderId="58" xfId="0" applyBorder="1" applyAlignment="1">
      <alignment horizontal="left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59" xfId="0" applyBorder="1" applyAlignment="1">
      <alignment horizontal="left" vertical="center" wrapText="1"/>
    </xf>
    <xf numFmtId="180" fontId="0" fillId="0" borderId="14" xfId="0" applyNumberFormat="1" applyBorder="1" applyAlignment="1">
      <alignment horizontal="center" vertical="center" wrapText="1"/>
    </xf>
    <xf numFmtId="31" fontId="0" fillId="0" borderId="60" xfId="0" applyNumberFormat="1" applyBorder="1" applyAlignment="1">
      <alignment horizontal="center" vertical="center" wrapText="1"/>
    </xf>
    <xf numFmtId="0" fontId="0" fillId="0" borderId="61" xfId="0" applyFont="1" applyBorder="1" applyAlignment="1">
      <alignment horizontal="left" vertical="center" wrapText="1"/>
    </xf>
    <xf numFmtId="31" fontId="0" fillId="0" borderId="17" xfId="0" applyNumberFormat="1" applyBorder="1" applyAlignment="1">
      <alignment horizontal="center" vertical="center" wrapText="1"/>
    </xf>
    <xf numFmtId="0" fontId="0" fillId="0" borderId="58" xfId="0" applyFont="1" applyBorder="1" applyAlignment="1">
      <alignment horizontal="left" vertical="center" wrapText="1"/>
    </xf>
    <xf numFmtId="31" fontId="0" fillId="0" borderId="16" xfId="0" applyNumberFormat="1" applyBorder="1" applyAlignment="1">
      <alignment horizontal="center" vertical="center" wrapText="1"/>
    </xf>
    <xf numFmtId="31" fontId="0" fillId="0" borderId="14" xfId="0" applyNumberFormat="1" applyBorder="1" applyAlignment="1">
      <alignment horizontal="center" vertical="center" wrapText="1"/>
    </xf>
    <xf numFmtId="0" fontId="0" fillId="0" borderId="61" xfId="0" applyBorder="1" applyAlignment="1">
      <alignment horizontal="left" vertical="center" wrapText="1"/>
    </xf>
    <xf numFmtId="31" fontId="0" fillId="0" borderId="62" xfId="0" applyNumberFormat="1" applyBorder="1" applyAlignment="1">
      <alignment horizontal="center" vertical="center" wrapText="1"/>
    </xf>
    <xf numFmtId="0" fontId="0" fillId="0" borderId="63" xfId="0" applyBorder="1" applyAlignment="1">
      <alignment horizontal="left" vertical="center" wrapText="1"/>
    </xf>
    <xf numFmtId="31" fontId="0" fillId="0" borderId="0" xfId="0" applyNumberFormat="1" applyFont="1" applyBorder="1" applyAlignment="1">
      <alignment horizontal="center" vertical="center" wrapText="1"/>
    </xf>
  </cellXfs>
  <cellStyles count="52">
    <cellStyle name="Normal" xfId="0" builtinId="0"/>
    <cellStyle name="常规_Sheet1" xfId="1"/>
    <cellStyle name="Normal_ChartUs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3232" xfId="3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10">
    <dxf>
      <fill>
        <patternFill patternType="solid">
          <bgColor theme="0" tint="-0.05"/>
        </patternFill>
      </fill>
    </dxf>
    <dxf>
      <font>
        <b val="1"/>
        <i val="0"/>
        <color theme="0"/>
      </font>
      <fill>
        <patternFill patternType="solid">
          <bgColor rgb="FF00B050"/>
        </patternFill>
      </fill>
    </dxf>
    <dxf>
      <font>
        <b val="1"/>
        <i val="0"/>
        <color theme="0"/>
      </font>
      <fill>
        <patternFill patternType="solid">
          <bgColor rgb="FFFF0000"/>
        </patternFill>
      </fill>
    </dxf>
    <dxf>
      <fill>
        <patternFill patternType="solid">
          <bgColor indexed="22"/>
        </patternFill>
      </fill>
    </dxf>
    <dxf>
      <font>
        <color indexed="8"/>
      </font>
      <fill>
        <patternFill patternType="solid">
          <bgColor indexed="22"/>
        </patternFill>
      </fill>
    </dxf>
    <dxf>
      <fill>
        <patternFill patternType="solid">
          <bgColor indexed="22"/>
        </patternFill>
      </fill>
      <border>
        <left style="thin">
          <color indexed="28"/>
        </left>
        <right style="thin">
          <color indexed="28"/>
        </right>
      </border>
    </dxf>
    <dxf>
      <fill>
        <patternFill patternType="solid">
          <bgColor indexed="52"/>
        </patternFill>
      </fill>
    </dxf>
    <dxf>
      <fill>
        <patternFill patternType="solid"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ill>
        <patternFill patternType="darkUp">
          <fgColor indexed="31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bgColor indexed="22"/>
        </patternFill>
      </fill>
      <border>
        <left style="thin">
          <color indexed="9"/>
        </left>
        <right style="thin">
          <color indexed="9"/>
        </right>
      </border>
    </dxf>
  </dxfs>
  <tableStyles count="0" defaultTableStyle="TableStyleMedium2" defaultPivotStyle="PivotStyleLight16"/>
  <colors>
    <mruColors>
      <color rgb="000066FF"/>
      <color rgb="005C79A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delete val="1"/>
          </c:dLbls>
          <c:cat>
            <c:strRef>
              <c:f>甘特图!$A$2:$A$9</c:f>
              <c:strCache>
                <c:ptCount val="8"/>
                <c:pt idx="0">
                  <c:v>确定专业课程的开发人员</c:v>
                </c:pt>
                <c:pt idx="1">
                  <c:v>拟定2012年下半年培训计划</c:v>
                </c:pt>
                <c:pt idx="2">
                  <c:v>召开课程开发人员会议，明确课题的写作方向</c:v>
                </c:pt>
                <c:pt idx="3">
                  <c:v>确认课题名称、大纲</c:v>
                </c:pt>
                <c:pt idx="4">
                  <c:v>培训课程开发方法</c:v>
                </c:pt>
                <c:pt idx="5">
                  <c:v>培训讲课技巧</c:v>
                </c:pt>
                <c:pt idx="6">
                  <c:v>试讲</c:v>
                </c:pt>
                <c:pt idx="7">
                  <c:v>开发课程</c:v>
                </c:pt>
              </c:strCache>
            </c:strRef>
          </c:cat>
          <c:val>
            <c:numRef>
              <c:f>甘特图!$B$2:$B$9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20</c:v>
                </c:pt>
                <c:pt idx="6">
                  <c:v>27</c:v>
                </c:pt>
                <c:pt idx="7">
                  <c:v>13</c:v>
                </c:pt>
              </c:numCache>
            </c:numRef>
          </c:val>
        </c:ser>
        <c:ser>
          <c:idx val="1"/>
          <c:order val="1"/>
          <c:invertIfNegative val="0"/>
          <c:dLbls>
            <c:delete val="1"/>
          </c:dLbls>
          <c:cat>
            <c:strRef>
              <c:f>甘特图!$A$2:$A$9</c:f>
              <c:strCache>
                <c:ptCount val="8"/>
                <c:pt idx="0">
                  <c:v>确定专业课程的开发人员</c:v>
                </c:pt>
                <c:pt idx="1">
                  <c:v>拟定2012年下半年培训计划</c:v>
                </c:pt>
                <c:pt idx="2">
                  <c:v>召开课程开发人员会议，明确课题的写作方向</c:v>
                </c:pt>
                <c:pt idx="3">
                  <c:v>确认课题名称、大纲</c:v>
                </c:pt>
                <c:pt idx="4">
                  <c:v>培训课程开发方法</c:v>
                </c:pt>
                <c:pt idx="5">
                  <c:v>培训讲课技巧</c:v>
                </c:pt>
                <c:pt idx="6">
                  <c:v>试讲</c:v>
                </c:pt>
                <c:pt idx="7">
                  <c:v>开发课程</c:v>
                </c:pt>
              </c:strCache>
            </c:strRef>
          </c:cat>
          <c:val>
            <c:numRef>
              <c:f>甘特图!$C$2:$C$9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52992"/>
        <c:axId val="78462976"/>
      </c:barChart>
      <c:dateAx>
        <c:axId val="78452992"/>
        <c:scaling>
          <c:orientation val="maxMin"/>
        </c:scaling>
        <c:delete val="0"/>
        <c:axPos val="l"/>
        <c:numFmt formatCode="g\!/&quot;通&quot;&quot;用&quot;&quot;格&quot;&quot;式&quot;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2976"/>
        <c:crosses val="autoZero"/>
        <c:auto val="0"/>
        <c:lblAlgn val="ctr"/>
        <c:lblOffset val="100"/>
        <c:baseTimeUnit val="days"/>
      </c:dateAx>
      <c:valAx>
        <c:axId val="78462976"/>
        <c:scaling>
          <c:orientation val="minMax"/>
          <c:min val="6"/>
        </c:scaling>
        <c:delete val="0"/>
        <c:axPos val="t"/>
        <c:majorGridlines>
          <c:spPr>
            <a:ln w="12700" cap="flat" cmpd="sng" algn="ctr">
              <a:solidFill>
                <a:srgbClr val="4F81BD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52992"/>
        <c:crosses val="autoZero"/>
        <c:crossBetween val="between"/>
        <c:majorUnit val="1"/>
      </c:valAx>
    </c:plotArea>
    <c:plotVisOnly val="1"/>
    <c:dispBlanksAs val="gap"/>
    <c:showDLblsOverMax val="0"/>
  </c:chart>
  <c:spPr>
    <a:ln w="9525" cap="flat" cmpd="sng" algn="ctr">
      <a:solidFill>
        <a:schemeClr val="accent1"/>
      </a:solidFill>
      <a:prstDash val="solid"/>
      <a:round/>
    </a:ln>
    <a:scene3d>
      <a:camera prst="orthographicFront"/>
      <a:lightRig rig="threePt" dir="t"/>
    </a:scene3d>
    <a:sp3d>
      <a:bevelT/>
    </a:sp3d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66675</xdr:colOff>
      <xdr:row>10</xdr:row>
      <xdr:rowOff>114300</xdr:rowOff>
    </xdr:from>
    <xdr:to>
      <xdr:col>7</xdr:col>
      <xdr:colOff>514350</xdr:colOff>
      <xdr:row>25</xdr:row>
      <xdr:rowOff>28575</xdr:rowOff>
    </xdr:to>
    <xdr:graphicFrame>
      <xdr:nvGraphicFramePr>
        <xdr:cNvPr id="1042" name="图表 4"/>
        <xdr:cNvGraphicFramePr/>
      </xdr:nvGraphicFramePr>
      <xdr:xfrm>
        <a:off x="66675" y="2228850"/>
        <a:ext cx="8458200" cy="220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29"/>
  <sheetViews>
    <sheetView showGridLines="0" zoomScale="85" zoomScaleNormal="85" workbookViewId="0">
      <selection activeCell="B30" sqref="B30"/>
    </sheetView>
  </sheetViews>
  <sheetFormatPr defaultColWidth="9" defaultRowHeight="18" customHeight="1" outlineLevelCol="5"/>
  <cols>
    <col min="1" max="1" width="5.375" style="147" customWidth="1"/>
    <col min="2" max="2" width="19.875" style="148" customWidth="1"/>
    <col min="3" max="3" width="18.125" style="149" customWidth="1"/>
    <col min="4" max="4" width="19.25" style="149" customWidth="1"/>
    <col min="5" max="5" width="16.875" style="149" customWidth="1"/>
    <col min="6" max="6" width="79.125" style="150" customWidth="1"/>
    <col min="7" max="16384" width="9" style="151"/>
  </cols>
  <sheetData>
    <row r="1" customHeight="1" spans="1:6">
      <c r="A1" s="152" t="s">
        <v>0</v>
      </c>
      <c r="B1" s="153"/>
      <c r="C1" s="153"/>
      <c r="D1" s="153"/>
      <c r="E1" s="153"/>
      <c r="F1" s="153"/>
    </row>
    <row r="2" customHeight="1" spans="1:6">
      <c r="A2" s="154" t="s">
        <v>1</v>
      </c>
      <c r="B2" s="155" t="s">
        <v>2</v>
      </c>
      <c r="C2" s="155" t="s">
        <v>3</v>
      </c>
      <c r="D2" s="155" t="s">
        <v>4</v>
      </c>
      <c r="E2" s="155" t="s">
        <v>5</v>
      </c>
      <c r="F2" s="168" t="s">
        <v>6</v>
      </c>
    </row>
    <row r="3" customHeight="1" spans="1:6">
      <c r="A3" s="156">
        <v>1</v>
      </c>
      <c r="B3" s="157" t="s">
        <v>7</v>
      </c>
      <c r="C3" s="157" t="s">
        <v>8</v>
      </c>
      <c r="D3" s="157" t="s">
        <v>9</v>
      </c>
      <c r="E3" s="169">
        <v>41131</v>
      </c>
      <c r="F3" s="170" t="s">
        <v>10</v>
      </c>
    </row>
    <row r="4" customHeight="1" spans="1:6">
      <c r="A4" s="158"/>
      <c r="B4" s="159"/>
      <c r="C4" s="159"/>
      <c r="D4" s="159"/>
      <c r="E4" s="171"/>
      <c r="F4" s="172" t="s">
        <v>11</v>
      </c>
    </row>
    <row r="5" customHeight="1" spans="1:6">
      <c r="A5" s="158"/>
      <c r="B5" s="159"/>
      <c r="C5" s="159"/>
      <c r="D5" s="159"/>
      <c r="E5" s="173"/>
      <c r="F5" s="172" t="s">
        <v>12</v>
      </c>
    </row>
    <row r="6" customHeight="1" spans="1:6">
      <c r="A6" s="158"/>
      <c r="B6" s="159"/>
      <c r="C6" s="159"/>
      <c r="D6" s="159"/>
      <c r="E6" s="173"/>
      <c r="F6" s="172" t="s">
        <v>13</v>
      </c>
    </row>
    <row r="7" customHeight="1" spans="1:6">
      <c r="A7" s="158"/>
      <c r="B7" s="159"/>
      <c r="C7" s="159"/>
      <c r="D7" s="159"/>
      <c r="E7" s="173"/>
      <c r="F7" s="174" t="s">
        <v>14</v>
      </c>
    </row>
    <row r="8" ht="36" customHeight="1" spans="1:6">
      <c r="A8" s="158">
        <v>2</v>
      </c>
      <c r="B8" s="159" t="s">
        <v>15</v>
      </c>
      <c r="C8" s="159" t="s">
        <v>8</v>
      </c>
      <c r="D8" s="159" t="s">
        <v>16</v>
      </c>
      <c r="E8" s="175">
        <v>41131</v>
      </c>
      <c r="F8" s="172" t="s">
        <v>17</v>
      </c>
    </row>
    <row r="9" customHeight="1" spans="1:6">
      <c r="A9" s="160">
        <v>3</v>
      </c>
      <c r="B9" s="161" t="s">
        <v>18</v>
      </c>
      <c r="C9" s="161" t="s">
        <v>19</v>
      </c>
      <c r="D9" s="161" t="s">
        <v>20</v>
      </c>
      <c r="E9" s="176">
        <v>41132</v>
      </c>
      <c r="F9" s="177" t="s">
        <v>21</v>
      </c>
    </row>
    <row r="10" customHeight="1" spans="1:6">
      <c r="A10" s="162"/>
      <c r="B10" s="163"/>
      <c r="C10" s="163"/>
      <c r="D10" s="163"/>
      <c r="E10" s="178"/>
      <c r="F10" s="179" t="s">
        <v>22</v>
      </c>
    </row>
    <row r="11" customHeight="1" spans="1:6">
      <c r="A11" s="162"/>
      <c r="B11" s="163"/>
      <c r="C11" s="163"/>
      <c r="D11" s="163"/>
      <c r="E11" s="178"/>
      <c r="F11" s="179" t="s">
        <v>23</v>
      </c>
    </row>
    <row r="12" customHeight="1" spans="1:6">
      <c r="A12" s="162"/>
      <c r="B12" s="163"/>
      <c r="C12" s="163"/>
      <c r="D12" s="163"/>
      <c r="E12" s="178"/>
      <c r="F12" s="172" t="s">
        <v>24</v>
      </c>
    </row>
    <row r="13" customHeight="1" spans="1:6">
      <c r="A13" s="162"/>
      <c r="B13" s="163"/>
      <c r="C13" s="163"/>
      <c r="D13" s="163"/>
      <c r="E13" s="178"/>
      <c r="F13" s="172" t="s">
        <v>25</v>
      </c>
    </row>
    <row r="14" customHeight="1" spans="1:6">
      <c r="A14" s="162"/>
      <c r="B14" s="163"/>
      <c r="C14" s="163"/>
      <c r="D14" s="163"/>
      <c r="E14" s="178"/>
      <c r="F14" s="172" t="s">
        <v>26</v>
      </c>
    </row>
    <row r="15" customHeight="1" spans="1:6">
      <c r="A15" s="164"/>
      <c r="B15" s="165"/>
      <c r="C15" s="165"/>
      <c r="D15" s="165"/>
      <c r="E15" s="180"/>
      <c r="F15" s="174" t="s">
        <v>27</v>
      </c>
    </row>
    <row r="16" ht="34.5" customHeight="1" spans="1:6">
      <c r="A16" s="158">
        <v>4</v>
      </c>
      <c r="B16" s="159" t="s">
        <v>28</v>
      </c>
      <c r="C16" s="159" t="s">
        <v>8</v>
      </c>
      <c r="D16" s="159" t="s">
        <v>9</v>
      </c>
      <c r="E16" s="181">
        <v>41139</v>
      </c>
      <c r="F16" s="172" t="s">
        <v>29</v>
      </c>
    </row>
    <row r="17" customHeight="1" spans="1:6">
      <c r="A17" s="158">
        <v>5</v>
      </c>
      <c r="B17" s="159" t="s">
        <v>30</v>
      </c>
      <c r="C17" s="159" t="s">
        <v>19</v>
      </c>
      <c r="D17" s="159" t="s">
        <v>20</v>
      </c>
      <c r="E17" s="171">
        <v>41141</v>
      </c>
      <c r="F17" s="182" t="s">
        <v>31</v>
      </c>
    </row>
    <row r="18" ht="29.25" customHeight="1" spans="1:6">
      <c r="A18" s="158"/>
      <c r="B18" s="159"/>
      <c r="C18" s="159"/>
      <c r="D18" s="159"/>
      <c r="E18" s="173"/>
      <c r="F18" s="172" t="s">
        <v>32</v>
      </c>
    </row>
    <row r="19" customHeight="1" spans="1:6">
      <c r="A19" s="158">
        <v>6</v>
      </c>
      <c r="B19" s="159" t="s">
        <v>33</v>
      </c>
      <c r="C19" s="159" t="s">
        <v>19</v>
      </c>
      <c r="D19" s="159" t="s">
        <v>20</v>
      </c>
      <c r="E19" s="171">
        <v>41146</v>
      </c>
      <c r="F19" s="182" t="s">
        <v>34</v>
      </c>
    </row>
    <row r="20" customHeight="1" spans="1:6">
      <c r="A20" s="158"/>
      <c r="B20" s="159"/>
      <c r="C20" s="159"/>
      <c r="D20" s="159"/>
      <c r="E20" s="171"/>
      <c r="F20" s="172" t="s">
        <v>35</v>
      </c>
    </row>
    <row r="21" customHeight="1" spans="1:6">
      <c r="A21" s="158">
        <v>7</v>
      </c>
      <c r="B21" s="159" t="s">
        <v>36</v>
      </c>
      <c r="C21" s="159" t="s">
        <v>19</v>
      </c>
      <c r="D21" s="159" t="s">
        <v>20</v>
      </c>
      <c r="E21" s="171">
        <v>41149</v>
      </c>
      <c r="F21" s="182" t="s">
        <v>37</v>
      </c>
    </row>
    <row r="22" customHeight="1" spans="1:6">
      <c r="A22" s="158"/>
      <c r="B22" s="159"/>
      <c r="C22" s="159"/>
      <c r="D22" s="159"/>
      <c r="E22" s="171"/>
      <c r="F22" s="172" t="s">
        <v>38</v>
      </c>
    </row>
    <row r="23" customHeight="1" spans="1:6">
      <c r="A23" s="158"/>
      <c r="B23" s="159"/>
      <c r="C23" s="159"/>
      <c r="D23" s="159"/>
      <c r="E23" s="171"/>
      <c r="F23" s="174" t="s">
        <v>39</v>
      </c>
    </row>
    <row r="24" ht="39" customHeight="1" spans="1:6">
      <c r="A24" s="158">
        <v>8</v>
      </c>
      <c r="B24" s="159" t="s">
        <v>40</v>
      </c>
      <c r="C24" s="159" t="s">
        <v>41</v>
      </c>
      <c r="D24" s="159" t="s">
        <v>42</v>
      </c>
      <c r="E24" s="181">
        <v>41152</v>
      </c>
      <c r="F24" s="174" t="s">
        <v>43</v>
      </c>
    </row>
    <row r="25" ht="39" customHeight="1" spans="1:6">
      <c r="A25" s="158">
        <v>9</v>
      </c>
      <c r="B25" s="159" t="s">
        <v>44</v>
      </c>
      <c r="C25" s="159" t="s">
        <v>19</v>
      </c>
      <c r="D25" s="159" t="s">
        <v>20</v>
      </c>
      <c r="E25" s="175" t="s">
        <v>45</v>
      </c>
      <c r="F25" s="182" t="s">
        <v>46</v>
      </c>
    </row>
    <row r="26" customHeight="1" spans="1:6">
      <c r="A26" s="158">
        <v>10</v>
      </c>
      <c r="B26" s="159" t="s">
        <v>47</v>
      </c>
      <c r="C26" s="159" t="s">
        <v>19</v>
      </c>
      <c r="D26" s="159" t="s">
        <v>20</v>
      </c>
      <c r="E26" s="171">
        <v>41162</v>
      </c>
      <c r="F26" s="182" t="s">
        <v>48</v>
      </c>
    </row>
    <row r="27" customHeight="1" spans="1:6">
      <c r="A27" s="158"/>
      <c r="B27" s="159"/>
      <c r="C27" s="159"/>
      <c r="D27" s="159"/>
      <c r="E27" s="171"/>
      <c r="F27" s="172" t="s">
        <v>49</v>
      </c>
    </row>
    <row r="28" customHeight="1" spans="1:6">
      <c r="A28" s="166"/>
      <c r="B28" s="167"/>
      <c r="C28" s="167"/>
      <c r="D28" s="167"/>
      <c r="E28" s="183"/>
      <c r="F28" s="184" t="s">
        <v>50</v>
      </c>
    </row>
    <row r="29" customHeight="1" spans="6:6">
      <c r="F29" s="185" t="s">
        <v>51</v>
      </c>
    </row>
  </sheetData>
  <mergeCells count="31">
    <mergeCell ref="A1:F1"/>
    <mergeCell ref="A3:A7"/>
    <mergeCell ref="A9:A15"/>
    <mergeCell ref="A17:A18"/>
    <mergeCell ref="A19:A20"/>
    <mergeCell ref="A21:A23"/>
    <mergeCell ref="A26:A28"/>
    <mergeCell ref="B3:B7"/>
    <mergeCell ref="B9:B15"/>
    <mergeCell ref="B17:B18"/>
    <mergeCell ref="B19:B20"/>
    <mergeCell ref="B21:B23"/>
    <mergeCell ref="B26:B28"/>
    <mergeCell ref="C3:C7"/>
    <mergeCell ref="C9:C15"/>
    <mergeCell ref="C17:C18"/>
    <mergeCell ref="C19:C20"/>
    <mergeCell ref="C21:C23"/>
    <mergeCell ref="C26:C28"/>
    <mergeCell ref="D3:D7"/>
    <mergeCell ref="D9:D15"/>
    <mergeCell ref="D17:D18"/>
    <mergeCell ref="D19:D20"/>
    <mergeCell ref="D21:D23"/>
    <mergeCell ref="D26:D28"/>
    <mergeCell ref="E3:E7"/>
    <mergeCell ref="E9:E15"/>
    <mergeCell ref="E17:E18"/>
    <mergeCell ref="E19:E20"/>
    <mergeCell ref="E21:E23"/>
    <mergeCell ref="E26:E28"/>
  </mergeCells>
  <printOptions horizontalCentered="1"/>
  <pageMargins left="0.196527777777778" right="0.196527777777778" top="0.196527777777778" bottom="0.196527777777778" header="0" footer="0"/>
  <pageSetup paperSize="9" scale="85" orientation="landscape" horizont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G5" sqref="G5"/>
    </sheetView>
  </sheetViews>
  <sheetFormatPr defaultColWidth="20.75" defaultRowHeight="12" outlineLevelCol="3"/>
  <cols>
    <col min="1" max="1" width="20.75" style="136" customWidth="1"/>
    <col min="2" max="2" width="8.625" style="137" customWidth="1"/>
    <col min="3" max="3" width="5.25" style="137" customWidth="1"/>
    <col min="4" max="4" width="8.25" style="136" customWidth="1"/>
    <col min="5" max="16384" width="20.75" style="136"/>
  </cols>
  <sheetData>
    <row r="1" s="135" customFormat="1" ht="36" customHeight="1" spans="1:4">
      <c r="A1" s="138" t="s">
        <v>2</v>
      </c>
      <c r="B1" s="139" t="s">
        <v>52</v>
      </c>
      <c r="C1" s="139" t="s">
        <v>53</v>
      </c>
      <c r="D1" s="140" t="s">
        <v>54</v>
      </c>
    </row>
    <row r="2" ht="16.5" customHeight="1" spans="1:4">
      <c r="A2" s="141" t="s">
        <v>7</v>
      </c>
      <c r="B2" s="142">
        <v>6</v>
      </c>
      <c r="C2" s="142">
        <v>5</v>
      </c>
      <c r="D2" s="143">
        <v>10</v>
      </c>
    </row>
    <row r="3" ht="18" customHeight="1" spans="1:4">
      <c r="A3" s="144" t="s">
        <v>15</v>
      </c>
      <c r="B3" s="142">
        <v>6</v>
      </c>
      <c r="C3" s="142">
        <v>5</v>
      </c>
      <c r="D3" s="143">
        <v>10</v>
      </c>
    </row>
    <row r="4" ht="24" spans="1:4">
      <c r="A4" s="145" t="s">
        <v>18</v>
      </c>
      <c r="B4" s="142">
        <v>11</v>
      </c>
      <c r="C4" s="142">
        <v>1</v>
      </c>
      <c r="D4" s="143">
        <v>11</v>
      </c>
    </row>
    <row r="5" spans="1:4">
      <c r="A5" s="144" t="s">
        <v>55</v>
      </c>
      <c r="B5" s="146">
        <v>11</v>
      </c>
      <c r="C5" s="146">
        <v>3</v>
      </c>
      <c r="D5" s="143">
        <v>13</v>
      </c>
    </row>
    <row r="6" spans="1:4">
      <c r="A6" s="144" t="s">
        <v>56</v>
      </c>
      <c r="B6" s="146">
        <v>13</v>
      </c>
      <c r="C6" s="146">
        <v>1</v>
      </c>
      <c r="D6" s="143">
        <v>13</v>
      </c>
    </row>
    <row r="7" spans="1:4">
      <c r="A7" s="144" t="s">
        <v>57</v>
      </c>
      <c r="B7" s="146">
        <v>20</v>
      </c>
      <c r="C7" s="146">
        <v>1</v>
      </c>
      <c r="D7" s="143">
        <v>20</v>
      </c>
    </row>
    <row r="8" spans="1:4">
      <c r="A8" s="144" t="s">
        <v>58</v>
      </c>
      <c r="B8" s="146">
        <v>27</v>
      </c>
      <c r="C8" s="146">
        <v>2</v>
      </c>
      <c r="D8" s="143">
        <v>18</v>
      </c>
    </row>
    <row r="9" spans="1:4">
      <c r="A9" s="144" t="s">
        <v>59</v>
      </c>
      <c r="B9" s="146">
        <v>13</v>
      </c>
      <c r="C9" s="146">
        <v>19</v>
      </c>
      <c r="D9" s="143">
        <v>31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I15" sqref="I15"/>
    </sheetView>
  </sheetViews>
  <sheetFormatPr defaultColWidth="9" defaultRowHeight="14.25" outlineLevelCol="6"/>
  <cols>
    <col min="1" max="7" width="5" customWidth="1"/>
  </cols>
  <sheetData>
    <row r="1" ht="25" customHeight="1" spans="1:7">
      <c r="A1" s="122" t="s">
        <v>60</v>
      </c>
      <c r="B1" s="123"/>
      <c r="C1" s="124">
        <v>2020</v>
      </c>
      <c r="D1" s="124"/>
      <c r="E1" s="129" t="s">
        <v>61</v>
      </c>
      <c r="F1" s="130">
        <v>8</v>
      </c>
      <c r="G1" s="131" t="s">
        <v>62</v>
      </c>
    </row>
    <row r="2" ht="25" customHeight="1" spans="1:7">
      <c r="A2" s="125" t="s">
        <v>63</v>
      </c>
      <c r="B2" s="126"/>
      <c r="C2" s="126"/>
      <c r="D2" s="126"/>
      <c r="E2" s="132">
        <f ca="1">TODAY()</f>
        <v>44073</v>
      </c>
      <c r="F2" s="132"/>
      <c r="G2" s="133"/>
    </row>
    <row r="3" ht="25" customHeight="1" spans="1:7">
      <c r="A3" s="127" t="s">
        <v>64</v>
      </c>
      <c r="B3" s="127" t="s">
        <v>65</v>
      </c>
      <c r="C3" s="127" t="s">
        <v>66</v>
      </c>
      <c r="D3" s="127" t="s">
        <v>67</v>
      </c>
      <c r="E3" s="127" t="s">
        <v>68</v>
      </c>
      <c r="F3" s="127" t="s">
        <v>69</v>
      </c>
      <c r="G3" s="127" t="s">
        <v>70</v>
      </c>
    </row>
    <row r="4" ht="25" customHeight="1" spans="1:7">
      <c r="A4" s="128" t="str">
        <f>IF(WEEKDAY(DATE($C$1,$F$1,1),2)=1,1,"")</f>
        <v/>
      </c>
      <c r="B4" s="128" t="str">
        <f>IF(A4&lt;&gt;"",A4+1,IF(WEEKDAY(DATE($C$1,$F$1,1),2)=2,1,""))</f>
        <v/>
      </c>
      <c r="C4" s="128" t="str">
        <f>IF(B4&lt;&gt;"",B4+1,IF(WEEKDAY(DATE($C$1,$F$1,1),2)=3,1,""))</f>
        <v/>
      </c>
      <c r="D4" s="128" t="str">
        <f>IF(C4&lt;&gt;"",C4+1,IF(WEEKDAY(DATE($C$1,$F$1,1),2)=4,1,""))</f>
        <v/>
      </c>
      <c r="E4" s="128" t="str">
        <f>IF(D4&lt;&gt;"",D4+1,IF(WEEKDAY(DATE($C$1,$F$1,1),2)=5,1,""))</f>
        <v/>
      </c>
      <c r="F4" s="134">
        <f>IF(E4&lt;&gt;"",E4+1,IF(WEEKDAY(DATE($C$1,$F$1,1),2)=6,1,""))</f>
        <v>1</v>
      </c>
      <c r="G4" s="134">
        <f>IF(F4&lt;&gt;"",F4+1,IF(WEEKDAY(DATE($C$1,$F$1,1),2)=7,1,""))</f>
        <v>2</v>
      </c>
    </row>
    <row r="5" ht="25" customHeight="1" spans="1:7">
      <c r="A5" s="128">
        <f t="shared" ref="A5:A7" si="0">G4+1</f>
        <v>3</v>
      </c>
      <c r="B5" s="128">
        <f t="shared" ref="B5:G5" si="1">A5+1</f>
        <v>4</v>
      </c>
      <c r="C5" s="128">
        <f t="shared" si="1"/>
        <v>5</v>
      </c>
      <c r="D5" s="128">
        <f t="shared" si="1"/>
        <v>6</v>
      </c>
      <c r="E5" s="128">
        <f t="shared" si="1"/>
        <v>7</v>
      </c>
      <c r="F5" s="134">
        <f t="shared" si="1"/>
        <v>8</v>
      </c>
      <c r="G5" s="134">
        <f t="shared" si="1"/>
        <v>9</v>
      </c>
    </row>
    <row r="6" ht="25" customHeight="1" spans="1:7">
      <c r="A6" s="128">
        <f t="shared" si="0"/>
        <v>10</v>
      </c>
      <c r="B6" s="128">
        <f t="shared" ref="B6:G6" si="2">A6+1</f>
        <v>11</v>
      </c>
      <c r="C6" s="128">
        <f t="shared" si="2"/>
        <v>12</v>
      </c>
      <c r="D6" s="128">
        <f t="shared" si="2"/>
        <v>13</v>
      </c>
      <c r="E6" s="128">
        <f t="shared" si="2"/>
        <v>14</v>
      </c>
      <c r="F6" s="134">
        <f t="shared" si="2"/>
        <v>15</v>
      </c>
      <c r="G6" s="134">
        <f t="shared" si="2"/>
        <v>16</v>
      </c>
    </row>
    <row r="7" ht="25" customHeight="1" spans="1:7">
      <c r="A7" s="128">
        <f t="shared" si="0"/>
        <v>17</v>
      </c>
      <c r="B7" s="128">
        <f t="shared" ref="B7:G7" si="3">A7+1</f>
        <v>18</v>
      </c>
      <c r="C7" s="128">
        <f t="shared" si="3"/>
        <v>19</v>
      </c>
      <c r="D7" s="128">
        <f t="shared" si="3"/>
        <v>20</v>
      </c>
      <c r="E7" s="128">
        <f t="shared" si="3"/>
        <v>21</v>
      </c>
      <c r="F7" s="134">
        <f t="shared" si="3"/>
        <v>22</v>
      </c>
      <c r="G7" s="134">
        <f t="shared" si="3"/>
        <v>23</v>
      </c>
    </row>
    <row r="8" ht="25" customHeight="1" spans="1:7">
      <c r="A8" s="128">
        <f>IF(G7&gt;=IF($F$1=2,IF(OR($C$1/400=INT($C$1/400),AND($C$1/4=INT($C$1/4),$C$1/100&lt;&gt;INT($C$1/100))),29,28),IF(OR($F$1=4,$F$1=6,$F$1=9,$F$1=11),30,31)),"",G7+1)</f>
        <v>24</v>
      </c>
      <c r="B8" s="128">
        <f>IF(A8&gt;=IF($F$1=2,IF(OR($C$1/400=INT($C$1/400),AND($C$1/4=INT($C$1/4),$C$1/100&lt;&gt;INT($C$1/100))),29,28),IF(OR($F$1=4,$F$1=6,$F$1=9,$F$1=11),30,31)),"",A8+1)</f>
        <v>25</v>
      </c>
      <c r="C8" s="128">
        <f>IF(B8&gt;=IF($F$1=2,IF(OR($C$1/400=INT($C$1/400),AND($C$1/4=INT($C$1/4),$C$1/100&lt;&gt;INT($C$1/100))),29,28),IF(OR($F$1=4,$F$1=6,$F$1=9,$F$1=11),30,31)),"",B8+1)</f>
        <v>26</v>
      </c>
      <c r="D8" s="128">
        <f>IF(C8&gt;=IF($F$1=2,IF(OR($C$1/400=INT($C$1/400),AND($C$1/4=INT($C$1/4),$C$1/100&lt;&gt;INT($C$1/100))),29,28),IF(OR($F$1=4,$F$1=6,$F$1=9,$F$1=11),30,31)),"",C8+1)</f>
        <v>27</v>
      </c>
      <c r="E8" s="128">
        <f>IF(D8&gt;=IF($F$1=2,IF(OR($C$1/400=INT($C$1/400),AND($C$1/4=INT($C$1/4),$C$1/100&lt;&gt;INT($C$1/100))),29,28),IF(OR($F$1=4,$F$1=6,$F$1=9,$F$1=11),30,31)),"",D8+1)</f>
        <v>28</v>
      </c>
      <c r="F8" s="134">
        <f>IF(E8&gt;=IF($F$1=2,IF(OR($C$1/400=INT($C$1/400),AND($C$1/4=INT($C$1/4),$C$1/100&lt;&gt;INT($C$1/100))),29,28),IF(OR($F$1=4,$F$1=6,$F$1=9,$F$1=11),30,31)),"",E8+1)</f>
        <v>29</v>
      </c>
      <c r="G8" s="134">
        <f>IF(F8&gt;=IF($F$1=2,IF(OR($C$1/400=INT($C$1/400),AND($C$1/4=INT($C$1/4),$C$1/100&lt;&gt;INT($C$1/100))),29,28),IF(OR($F$1=4,$F$1=6,$F$1=9,$F$1=11),30,31)),"",F8+1)</f>
        <v>30</v>
      </c>
    </row>
    <row r="9" ht="25" customHeight="1" spans="1:7">
      <c r="A9" s="128">
        <f>IF(G8&gt;=IF($F$1=2,IF(OR($C$1/400=INT($C$1/400),AND($C$1/4=INT($C$1/4),$C$1/100&lt;&gt;INT($C$1/100))),29,28),IF(OR($F$1=4,$F$1=6,$F$1=9,$F$1=11),30,31)),"",G8+1)</f>
        <v>31</v>
      </c>
      <c r="B9" s="128" t="str">
        <f>IF(A9&gt;=IF($F$1=2,IF(OR($C$1/400=INT($C$1/400),AND($C$1/4=INT($C$1/4),$C$1/100&lt;&gt;INT($C$1/100))),29,28),IF(OR($F$1=4,$F$1=6,$F$1=9,$F$1=11),30,31)),"",A9+1)</f>
        <v/>
      </c>
      <c r="C9" s="128" t="str">
        <f>IF(B9&gt;=IF($F$1=2,IF(OR($C$1/400=INT($C$1/400),AND($C$1/4=INT($C$1/4),$C$1/100&lt;&gt;INT($C$1/100))),29,28),IF(OR($F$1=4,$F$1=6,$F$1=9,$F$1=11),30,31)),"",B9+1)</f>
        <v/>
      </c>
      <c r="D9" s="128" t="str">
        <f>IF(C9&gt;=IF($F$1=2,IF(OR($C$1/400=INT($C$1/400),AND($C$1/4=INT($C$1/4),$C$1/100&lt;&gt;INT($C$1/100))),29,28),IF(OR($F$1=4,$F$1=6,$F$1=9,$F$1=11),30,31)),"",C9+1)</f>
        <v/>
      </c>
      <c r="E9" s="128" t="str">
        <f>IF(D9&gt;=IF($F$1=2,IF(OR($C$1/400=INT($C$1/400),AND($C$1/4=INT($C$1/4),$C$1/100&lt;&gt;INT($C$1/100))),29,28),IF(OR($F$1=4,$F$1=6,$F$1=9,$F$1=11),30,31)),"",D9+1)</f>
        <v/>
      </c>
      <c r="F9" s="134" t="str">
        <f>IF(E9&gt;=IF($F$1=2,IF(OR($C$1/400=INT($C$1/400),AND($C$1/4=INT($C$1/4),$C$1/100&lt;&gt;INT($C$1/100))),29,28),IF(OR($F$1=4,$F$1=6,$F$1=9,$F$1=11),30,31)),"",E9+1)</f>
        <v/>
      </c>
      <c r="G9" s="134" t="str">
        <f>IF(F9&gt;=IF($F$1=2,IF(OR($C$1/400=INT($C$1/400),AND($C$1/4=INT($C$1/4),$C$1/100&lt;&gt;INT($C$1/100))),29,28),IF(OR($F$1=4,$F$1=6,$F$1=9,$F$1=11),30,31)),"",F9+1)</f>
        <v/>
      </c>
    </row>
  </sheetData>
  <mergeCells count="4">
    <mergeCell ref="A1:B1"/>
    <mergeCell ref="C1:D1"/>
    <mergeCell ref="A2:D2"/>
    <mergeCell ref="E2:G2"/>
  </mergeCells>
  <conditionalFormatting sqref="A4:G9">
    <cfRule type="expression" dxfId="0" priority="3">
      <formula>MOD(ROW(),2)=1</formula>
    </cfRule>
    <cfRule type="expression" dxfId="1" priority="2">
      <formula>DATE($C$1,$F$1,A4)=TODAY()</formula>
    </cfRule>
    <cfRule type="expression" dxfId="2" priority="1">
      <formula>SUMPRODUCT((($M$4:$M$2891)="未完成")*(($L$4:$L$2891)=DATE($C$1,$F$1,A4)))&gt;=1</formula>
    </cfRule>
  </conditionalFormatting>
  <dataValidations count="2">
    <dataValidation type="list" allowBlank="1" showInputMessage="1" showErrorMessage="1" sqref="F1">
      <formula1>"1,2,3,4,5,6,7,8,9,10,11,12"</formula1>
    </dataValidation>
    <dataValidation type="list" allowBlank="1" showInputMessage="1" showErrorMessage="1" sqref="C1">
      <formula1>"2019,2020,2021,2022,2023,2024,2025"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U69"/>
  <sheetViews>
    <sheetView topLeftCell="A3" workbookViewId="0">
      <selection activeCell="E9" sqref="E9"/>
    </sheetView>
  </sheetViews>
  <sheetFormatPr defaultColWidth="7.75" defaultRowHeight="13.5"/>
  <cols>
    <col min="1" max="1" width="4.25" style="72" customWidth="1"/>
    <col min="2" max="2" width="30.75" style="73" customWidth="1"/>
    <col min="3" max="3" width="8.75" style="73" customWidth="1"/>
    <col min="4" max="4" width="12" style="73" customWidth="1"/>
    <col min="5" max="5" width="12.875" style="73" customWidth="1"/>
    <col min="6" max="6" width="7.375" style="74" customWidth="1"/>
    <col min="7" max="177" width="2.375" style="75" customWidth="1"/>
    <col min="178" max="16384" width="7.75" style="76"/>
  </cols>
  <sheetData>
    <row r="1" ht="18.75" hidden="1" customHeight="1" spans="1:177">
      <c r="A1" s="77" t="s">
        <v>71</v>
      </c>
      <c r="B1" s="77"/>
      <c r="C1" s="77"/>
      <c r="D1" s="78">
        <f>IF(D4="",MIN(D7:D896,D4),D4)</f>
        <v>44071</v>
      </c>
      <c r="E1" s="78">
        <f>MAX(E7:E896,E4)</f>
        <v>44196</v>
      </c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R1" s="100"/>
      <c r="CS1" s="100"/>
      <c r="CT1" s="100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P1" s="100"/>
      <c r="DQ1" s="100"/>
      <c r="DR1" s="100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N1" s="100"/>
      <c r="EO1" s="100"/>
      <c r="EP1" s="100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L1" s="100"/>
      <c r="FM1" s="100"/>
      <c r="FN1" s="100"/>
      <c r="FO1" s="100"/>
      <c r="FP1" s="100"/>
      <c r="FQ1" s="100"/>
      <c r="FR1" s="100"/>
      <c r="FS1" s="100"/>
      <c r="FT1" s="100"/>
      <c r="FU1" s="100"/>
    </row>
    <row r="2" ht="20.25" hidden="1" customHeight="1" spans="1:177">
      <c r="A2" s="77"/>
      <c r="B2" s="77"/>
      <c r="C2" s="77"/>
      <c r="D2" s="79" t="s">
        <v>72</v>
      </c>
      <c r="E2" s="101"/>
      <c r="F2" s="100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  <c r="BQ2" s="102"/>
      <c r="BR2" s="102"/>
      <c r="BS2" s="102"/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102"/>
      <c r="CI2" s="102"/>
      <c r="CJ2" s="102"/>
      <c r="CK2" s="102"/>
      <c r="CL2" s="102"/>
      <c r="CM2" s="102"/>
      <c r="CN2" s="102"/>
      <c r="CO2" s="102"/>
      <c r="CP2" s="102"/>
      <c r="CQ2" s="102"/>
      <c r="CR2" s="102"/>
      <c r="CS2" s="102"/>
      <c r="CT2" s="102"/>
      <c r="CU2" s="102"/>
      <c r="CV2" s="102"/>
      <c r="CW2" s="102"/>
      <c r="CX2" s="102"/>
      <c r="CY2" s="102"/>
      <c r="CZ2" s="102"/>
      <c r="DA2" s="102"/>
      <c r="DB2" s="102"/>
      <c r="DC2" s="102"/>
      <c r="DD2" s="102"/>
      <c r="DE2" s="102"/>
      <c r="DF2" s="102"/>
      <c r="DG2" s="102"/>
      <c r="DH2" s="102"/>
      <c r="DI2" s="102"/>
      <c r="DJ2" s="102"/>
      <c r="DK2" s="102"/>
      <c r="DL2" s="102"/>
      <c r="DM2" s="102"/>
      <c r="DN2" s="102"/>
      <c r="DO2" s="102"/>
      <c r="DP2" s="102"/>
      <c r="DQ2" s="102"/>
      <c r="DR2" s="102"/>
      <c r="DS2" s="102"/>
      <c r="DT2" s="102"/>
      <c r="DU2" s="102"/>
      <c r="DV2" s="102"/>
      <c r="DW2" s="102"/>
      <c r="DX2" s="102"/>
      <c r="DY2" s="102"/>
      <c r="DZ2" s="102"/>
      <c r="EA2" s="102"/>
      <c r="EB2" s="102"/>
      <c r="EC2" s="102"/>
      <c r="ED2" s="102"/>
      <c r="EE2" s="102"/>
      <c r="EF2" s="102"/>
      <c r="EG2" s="102"/>
      <c r="EH2" s="102"/>
      <c r="EI2" s="102"/>
      <c r="EJ2" s="102"/>
      <c r="EK2" s="102"/>
      <c r="EL2" s="102"/>
      <c r="EM2" s="102"/>
      <c r="EN2" s="102"/>
      <c r="EO2" s="102"/>
      <c r="EP2" s="102"/>
      <c r="EQ2" s="102"/>
      <c r="ER2" s="102"/>
      <c r="ES2" s="102"/>
      <c r="ET2" s="102"/>
      <c r="EU2" s="102"/>
      <c r="EV2" s="102"/>
      <c r="EW2" s="102"/>
      <c r="EX2" s="102"/>
      <c r="EY2" s="102"/>
      <c r="EZ2" s="102"/>
      <c r="FA2" s="102"/>
      <c r="FB2" s="102"/>
      <c r="FC2" s="102"/>
      <c r="FD2" s="102"/>
      <c r="FE2" s="102"/>
      <c r="FF2" s="102"/>
      <c r="FG2" s="102"/>
      <c r="FH2" s="102"/>
      <c r="FI2" s="102"/>
      <c r="FJ2" s="102"/>
      <c r="FK2" s="102"/>
      <c r="FL2" s="102"/>
      <c r="FM2" s="102"/>
      <c r="FN2" s="102"/>
      <c r="FO2" s="102"/>
      <c r="FP2" s="102"/>
      <c r="FQ2" s="102"/>
      <c r="FR2" s="102"/>
      <c r="FS2" s="102"/>
      <c r="FT2" s="102"/>
      <c r="FU2" s="102"/>
    </row>
    <row r="3" ht="18" customHeight="1" spans="1:177">
      <c r="A3" s="77"/>
      <c r="B3" s="77"/>
      <c r="C3" s="77"/>
      <c r="D3" s="80" t="s">
        <v>73</v>
      </c>
      <c r="E3" s="103" t="s">
        <v>74</v>
      </c>
      <c r="F3" s="104" t="s">
        <v>75</v>
      </c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2"/>
      <c r="BZ3" s="102"/>
      <c r="CA3" s="102"/>
      <c r="CB3" s="102"/>
      <c r="CC3" s="102"/>
      <c r="CD3" s="102"/>
      <c r="CE3" s="102"/>
      <c r="CF3" s="102"/>
      <c r="CG3" s="102"/>
      <c r="CH3" s="102"/>
      <c r="CI3" s="102"/>
      <c r="CJ3" s="102"/>
      <c r="CK3" s="102"/>
      <c r="CL3" s="102"/>
      <c r="CM3" s="102"/>
      <c r="CN3" s="102"/>
      <c r="CO3" s="102"/>
      <c r="CP3" s="102"/>
      <c r="CQ3" s="102"/>
      <c r="CR3" s="102"/>
      <c r="CS3" s="102"/>
      <c r="CT3" s="102"/>
      <c r="CU3" s="102"/>
      <c r="CV3" s="102"/>
      <c r="CW3" s="102"/>
      <c r="CX3" s="102"/>
      <c r="CY3" s="102"/>
      <c r="CZ3" s="102"/>
      <c r="DA3" s="102"/>
      <c r="DB3" s="102"/>
      <c r="DC3" s="102"/>
      <c r="DD3" s="102"/>
      <c r="DE3" s="102"/>
      <c r="DF3" s="102"/>
      <c r="DG3" s="102"/>
      <c r="DH3" s="102"/>
      <c r="DI3" s="102"/>
      <c r="DJ3" s="102"/>
      <c r="DK3" s="102"/>
      <c r="DL3" s="102"/>
      <c r="DM3" s="102"/>
      <c r="DN3" s="102"/>
      <c r="DO3" s="102"/>
      <c r="DP3" s="102"/>
      <c r="DQ3" s="102"/>
      <c r="DR3" s="102"/>
      <c r="DS3" s="102"/>
      <c r="DT3" s="102"/>
      <c r="DU3" s="102"/>
      <c r="DV3" s="102"/>
      <c r="DW3" s="102"/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102"/>
      <c r="EO3" s="102"/>
      <c r="EP3" s="102"/>
      <c r="EQ3" s="102"/>
      <c r="ER3" s="102"/>
      <c r="ES3" s="102"/>
      <c r="ET3" s="102"/>
      <c r="EU3" s="102"/>
      <c r="EV3" s="102"/>
      <c r="EW3" s="102"/>
      <c r="EX3" s="102"/>
      <c r="EY3" s="102"/>
      <c r="EZ3" s="102"/>
      <c r="FA3" s="102"/>
      <c r="FB3" s="102"/>
      <c r="FC3" s="102"/>
      <c r="FD3" s="102"/>
      <c r="FE3" s="102"/>
      <c r="FF3" s="102"/>
      <c r="FG3" s="102"/>
      <c r="FH3" s="102"/>
      <c r="FI3" s="102"/>
      <c r="FJ3" s="102"/>
      <c r="FK3" s="102"/>
      <c r="FL3" s="102"/>
      <c r="FM3" s="102"/>
      <c r="FN3" s="102"/>
      <c r="FO3" s="102"/>
      <c r="FP3" s="102"/>
      <c r="FQ3" s="102"/>
      <c r="FR3" s="102"/>
      <c r="FS3" s="102"/>
      <c r="FT3" s="102"/>
      <c r="FU3" s="102"/>
    </row>
    <row r="4" ht="19.5" customHeight="1" spans="1:177">
      <c r="A4" s="77"/>
      <c r="B4" s="77"/>
      <c r="C4" s="77"/>
      <c r="D4" s="81">
        <v>44071</v>
      </c>
      <c r="E4" s="105">
        <v>44196</v>
      </c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2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2"/>
      <c r="CK4" s="102"/>
      <c r="CL4" s="102"/>
      <c r="CM4" s="102"/>
      <c r="CN4" s="102"/>
      <c r="CO4" s="102"/>
      <c r="CP4" s="102"/>
      <c r="CQ4" s="102"/>
      <c r="CR4" s="102"/>
      <c r="CS4" s="102"/>
      <c r="CT4" s="102"/>
      <c r="CU4" s="102"/>
      <c r="CV4" s="102"/>
      <c r="CW4" s="102"/>
      <c r="CX4" s="102"/>
      <c r="CY4" s="102"/>
      <c r="CZ4" s="102"/>
      <c r="DA4" s="102"/>
      <c r="DB4" s="102"/>
      <c r="DC4" s="102"/>
      <c r="DD4" s="102"/>
      <c r="DE4" s="102"/>
      <c r="DF4" s="102"/>
      <c r="DG4" s="102"/>
      <c r="DH4" s="102"/>
      <c r="DI4" s="102"/>
      <c r="DJ4" s="102"/>
      <c r="DK4" s="102"/>
      <c r="DL4" s="102"/>
      <c r="DM4" s="102"/>
      <c r="DN4" s="102"/>
      <c r="DO4" s="102"/>
      <c r="DP4" s="102"/>
      <c r="DQ4" s="102"/>
      <c r="DR4" s="102"/>
      <c r="DS4" s="102"/>
      <c r="DT4" s="102"/>
      <c r="DU4" s="102"/>
      <c r="DV4" s="102"/>
      <c r="DW4" s="102"/>
      <c r="DX4" s="102"/>
      <c r="DY4" s="102"/>
      <c r="DZ4" s="102"/>
      <c r="EA4" s="102"/>
      <c r="EB4" s="102"/>
      <c r="EC4" s="102"/>
      <c r="ED4" s="102"/>
      <c r="EE4" s="102"/>
      <c r="EF4" s="102"/>
      <c r="EG4" s="102"/>
      <c r="EH4" s="102"/>
      <c r="EI4" s="102"/>
      <c r="EJ4" s="102"/>
      <c r="EK4" s="102"/>
      <c r="EL4" s="102"/>
      <c r="EM4" s="102"/>
      <c r="EN4" s="102"/>
      <c r="EO4" s="102"/>
      <c r="EP4" s="102"/>
      <c r="EQ4" s="102"/>
      <c r="ER4" s="102"/>
      <c r="ES4" s="102"/>
      <c r="ET4" s="102"/>
      <c r="EU4" s="102"/>
      <c r="EV4" s="102"/>
      <c r="EW4" s="102"/>
      <c r="EX4" s="102"/>
      <c r="EY4" s="102"/>
      <c r="EZ4" s="102"/>
      <c r="FA4" s="102"/>
      <c r="FB4" s="102"/>
      <c r="FC4" s="102"/>
      <c r="FD4" s="102"/>
      <c r="FE4" s="102"/>
      <c r="FF4" s="102"/>
      <c r="FG4" s="102"/>
      <c r="FH4" s="102"/>
      <c r="FI4" s="102"/>
      <c r="FJ4" s="102"/>
      <c r="FK4" s="102"/>
      <c r="FL4" s="102"/>
      <c r="FM4" s="102"/>
      <c r="FN4" s="102"/>
      <c r="FO4" s="102"/>
      <c r="FP4" s="102"/>
      <c r="FQ4" s="102"/>
      <c r="FR4" s="102"/>
      <c r="FS4" s="102"/>
      <c r="FT4" s="102"/>
      <c r="FU4" s="102"/>
    </row>
    <row r="5" s="70" customFormat="1" ht="57.75" customHeight="1" spans="1:177">
      <c r="A5" s="82"/>
      <c r="B5" s="82"/>
      <c r="C5" s="82"/>
      <c r="D5" s="83" t="s">
        <v>76</v>
      </c>
      <c r="E5" s="106">
        <v>1</v>
      </c>
      <c r="F5" s="107" t="s">
        <v>77</v>
      </c>
      <c r="G5" s="108">
        <f t="shared" ref="G5:AL5" si="0">G6</f>
        <v>44071</v>
      </c>
      <c r="H5" s="108">
        <f t="shared" si="0"/>
        <v>44072</v>
      </c>
      <c r="I5" s="108">
        <f t="shared" si="0"/>
        <v>44073</v>
      </c>
      <c r="J5" s="108">
        <f t="shared" si="0"/>
        <v>44074</v>
      </c>
      <c r="K5" s="108">
        <f t="shared" si="0"/>
        <v>44075</v>
      </c>
      <c r="L5" s="108">
        <f t="shared" si="0"/>
        <v>44076</v>
      </c>
      <c r="M5" s="108">
        <f t="shared" si="0"/>
        <v>44077</v>
      </c>
      <c r="N5" s="108">
        <f t="shared" si="0"/>
        <v>44078</v>
      </c>
      <c r="O5" s="108">
        <f t="shared" si="0"/>
        <v>44079</v>
      </c>
      <c r="P5" s="108">
        <f t="shared" si="0"/>
        <v>44080</v>
      </c>
      <c r="Q5" s="108">
        <f t="shared" si="0"/>
        <v>44081</v>
      </c>
      <c r="R5" s="108">
        <f t="shared" si="0"/>
        <v>44082</v>
      </c>
      <c r="S5" s="108">
        <f t="shared" si="0"/>
        <v>44083</v>
      </c>
      <c r="T5" s="108">
        <f t="shared" si="0"/>
        <v>44084</v>
      </c>
      <c r="U5" s="108">
        <f t="shared" si="0"/>
        <v>44085</v>
      </c>
      <c r="V5" s="108">
        <f t="shared" si="0"/>
        <v>44086</v>
      </c>
      <c r="W5" s="108">
        <f t="shared" si="0"/>
        <v>44087</v>
      </c>
      <c r="X5" s="108">
        <f t="shared" si="0"/>
        <v>44088</v>
      </c>
      <c r="Y5" s="108">
        <f t="shared" si="0"/>
        <v>44089</v>
      </c>
      <c r="Z5" s="108">
        <f t="shared" si="0"/>
        <v>44090</v>
      </c>
      <c r="AA5" s="108">
        <f t="shared" si="0"/>
        <v>44091</v>
      </c>
      <c r="AB5" s="108">
        <f t="shared" si="0"/>
        <v>44092</v>
      </c>
      <c r="AC5" s="108">
        <f t="shared" si="0"/>
        <v>44093</v>
      </c>
      <c r="AD5" s="108">
        <f t="shared" si="0"/>
        <v>44094</v>
      </c>
      <c r="AE5" s="108">
        <f t="shared" si="0"/>
        <v>44095</v>
      </c>
      <c r="AF5" s="108">
        <f t="shared" si="0"/>
        <v>44096</v>
      </c>
      <c r="AG5" s="108">
        <f t="shared" si="0"/>
        <v>44097</v>
      </c>
      <c r="AH5" s="108">
        <f t="shared" si="0"/>
        <v>44098</v>
      </c>
      <c r="AI5" s="108">
        <f t="shared" si="0"/>
        <v>44099</v>
      </c>
      <c r="AJ5" s="108">
        <f t="shared" si="0"/>
        <v>44100</v>
      </c>
      <c r="AK5" s="108">
        <f t="shared" si="0"/>
        <v>44101</v>
      </c>
      <c r="AL5" s="108">
        <f t="shared" si="0"/>
        <v>44102</v>
      </c>
      <c r="AM5" s="108">
        <f t="shared" ref="AM5:BR5" si="1">AM6</f>
        <v>44103</v>
      </c>
      <c r="AN5" s="108">
        <f t="shared" si="1"/>
        <v>44104</v>
      </c>
      <c r="AO5" s="108">
        <f t="shared" si="1"/>
        <v>44105</v>
      </c>
      <c r="AP5" s="108">
        <f t="shared" si="1"/>
        <v>44106</v>
      </c>
      <c r="AQ5" s="108">
        <f t="shared" si="1"/>
        <v>44107</v>
      </c>
      <c r="AR5" s="108">
        <f t="shared" si="1"/>
        <v>44108</v>
      </c>
      <c r="AS5" s="108">
        <f t="shared" si="1"/>
        <v>44109</v>
      </c>
      <c r="AT5" s="108">
        <f t="shared" si="1"/>
        <v>44110</v>
      </c>
      <c r="AU5" s="108">
        <f t="shared" si="1"/>
        <v>44111</v>
      </c>
      <c r="AV5" s="108">
        <f t="shared" si="1"/>
        <v>44112</v>
      </c>
      <c r="AW5" s="108">
        <f t="shared" si="1"/>
        <v>44113</v>
      </c>
      <c r="AX5" s="108">
        <f t="shared" si="1"/>
        <v>44114</v>
      </c>
      <c r="AY5" s="108">
        <f t="shared" si="1"/>
        <v>44115</v>
      </c>
      <c r="AZ5" s="108">
        <f t="shared" si="1"/>
        <v>44116</v>
      </c>
      <c r="BA5" s="108">
        <f t="shared" si="1"/>
        <v>44117</v>
      </c>
      <c r="BB5" s="108">
        <f t="shared" si="1"/>
        <v>44118</v>
      </c>
      <c r="BC5" s="108">
        <f t="shared" si="1"/>
        <v>44119</v>
      </c>
      <c r="BD5" s="108">
        <f t="shared" si="1"/>
        <v>44120</v>
      </c>
      <c r="BE5" s="108">
        <f t="shared" si="1"/>
        <v>44121</v>
      </c>
      <c r="BF5" s="108">
        <f t="shared" si="1"/>
        <v>44122</v>
      </c>
      <c r="BG5" s="108">
        <f t="shared" si="1"/>
        <v>44123</v>
      </c>
      <c r="BH5" s="108">
        <f t="shared" si="1"/>
        <v>44124</v>
      </c>
      <c r="BI5" s="108">
        <f t="shared" si="1"/>
        <v>44125</v>
      </c>
      <c r="BJ5" s="108">
        <f t="shared" si="1"/>
        <v>44126</v>
      </c>
      <c r="BK5" s="108">
        <f t="shared" si="1"/>
        <v>44127</v>
      </c>
      <c r="BL5" s="108">
        <f t="shared" si="1"/>
        <v>44128</v>
      </c>
      <c r="BM5" s="108">
        <f t="shared" si="1"/>
        <v>44129</v>
      </c>
      <c r="BN5" s="108">
        <f t="shared" si="1"/>
        <v>44130</v>
      </c>
      <c r="BO5" s="108">
        <f t="shared" si="1"/>
        <v>44131</v>
      </c>
      <c r="BP5" s="108">
        <f t="shared" si="1"/>
        <v>44132</v>
      </c>
      <c r="BQ5" s="108">
        <f t="shared" si="1"/>
        <v>44133</v>
      </c>
      <c r="BR5" s="108">
        <f t="shared" si="1"/>
        <v>44134</v>
      </c>
      <c r="BS5" s="108">
        <f t="shared" ref="BS5:CX5" si="2">BS6</f>
        <v>44135</v>
      </c>
      <c r="BT5" s="108">
        <f t="shared" si="2"/>
        <v>44136</v>
      </c>
      <c r="BU5" s="108">
        <f t="shared" si="2"/>
        <v>44137</v>
      </c>
      <c r="BV5" s="108">
        <f t="shared" si="2"/>
        <v>44138</v>
      </c>
      <c r="BW5" s="108">
        <f t="shared" si="2"/>
        <v>44139</v>
      </c>
      <c r="BX5" s="108">
        <f t="shared" si="2"/>
        <v>44140</v>
      </c>
      <c r="BY5" s="108">
        <f t="shared" si="2"/>
        <v>44141</v>
      </c>
      <c r="BZ5" s="108">
        <f t="shared" si="2"/>
        <v>44142</v>
      </c>
      <c r="CA5" s="108">
        <f t="shared" si="2"/>
        <v>44143</v>
      </c>
      <c r="CB5" s="108">
        <f t="shared" si="2"/>
        <v>44144</v>
      </c>
      <c r="CC5" s="108">
        <f t="shared" si="2"/>
        <v>44145</v>
      </c>
      <c r="CD5" s="108">
        <f t="shared" si="2"/>
        <v>44146</v>
      </c>
      <c r="CE5" s="108">
        <f t="shared" si="2"/>
        <v>44147</v>
      </c>
      <c r="CF5" s="108">
        <f t="shared" si="2"/>
        <v>44148</v>
      </c>
      <c r="CG5" s="108">
        <f t="shared" si="2"/>
        <v>44149</v>
      </c>
      <c r="CH5" s="108">
        <f t="shared" si="2"/>
        <v>44150</v>
      </c>
      <c r="CI5" s="108">
        <f t="shared" si="2"/>
        <v>44151</v>
      </c>
      <c r="CJ5" s="108">
        <f t="shared" si="2"/>
        <v>44152</v>
      </c>
      <c r="CK5" s="108">
        <f t="shared" si="2"/>
        <v>44153</v>
      </c>
      <c r="CL5" s="108">
        <f t="shared" si="2"/>
        <v>44154</v>
      </c>
      <c r="CM5" s="108">
        <f t="shared" si="2"/>
        <v>44155</v>
      </c>
      <c r="CN5" s="108">
        <f t="shared" si="2"/>
        <v>44156</v>
      </c>
      <c r="CO5" s="108">
        <f t="shared" si="2"/>
        <v>44157</v>
      </c>
      <c r="CP5" s="108">
        <f t="shared" si="2"/>
        <v>44158</v>
      </c>
      <c r="CQ5" s="108">
        <f t="shared" si="2"/>
        <v>44159</v>
      </c>
      <c r="CR5" s="108">
        <f t="shared" si="2"/>
        <v>44160</v>
      </c>
      <c r="CS5" s="108">
        <f t="shared" si="2"/>
        <v>44161</v>
      </c>
      <c r="CT5" s="108">
        <f t="shared" si="2"/>
        <v>44162</v>
      </c>
      <c r="CU5" s="108">
        <f t="shared" si="2"/>
        <v>44163</v>
      </c>
      <c r="CV5" s="108">
        <f t="shared" si="2"/>
        <v>44164</v>
      </c>
      <c r="CW5" s="108">
        <f t="shared" si="2"/>
        <v>44165</v>
      </c>
      <c r="CX5" s="108">
        <f t="shared" si="2"/>
        <v>44166</v>
      </c>
      <c r="CY5" s="108">
        <f t="shared" ref="CY5:ED5" si="3">CY6</f>
        <v>44167</v>
      </c>
      <c r="CZ5" s="108">
        <f t="shared" si="3"/>
        <v>44168</v>
      </c>
      <c r="DA5" s="108">
        <f t="shared" si="3"/>
        <v>44169</v>
      </c>
      <c r="DB5" s="108">
        <f t="shared" si="3"/>
        <v>44170</v>
      </c>
      <c r="DC5" s="108">
        <f t="shared" si="3"/>
        <v>44171</v>
      </c>
      <c r="DD5" s="108">
        <f t="shared" si="3"/>
        <v>44172</v>
      </c>
      <c r="DE5" s="108">
        <f t="shared" si="3"/>
        <v>44173</v>
      </c>
      <c r="DF5" s="108">
        <f t="shared" si="3"/>
        <v>44174</v>
      </c>
      <c r="DG5" s="108">
        <f t="shared" si="3"/>
        <v>44175</v>
      </c>
      <c r="DH5" s="108">
        <f t="shared" si="3"/>
        <v>44176</v>
      </c>
      <c r="DI5" s="108">
        <f t="shared" si="3"/>
        <v>44177</v>
      </c>
      <c r="DJ5" s="108">
        <f t="shared" si="3"/>
        <v>44178</v>
      </c>
      <c r="DK5" s="108">
        <f t="shared" si="3"/>
        <v>44179</v>
      </c>
      <c r="DL5" s="108">
        <f t="shared" si="3"/>
        <v>44180</v>
      </c>
      <c r="DM5" s="108">
        <f t="shared" si="3"/>
        <v>44181</v>
      </c>
      <c r="DN5" s="108">
        <f t="shared" si="3"/>
        <v>44182</v>
      </c>
      <c r="DO5" s="108">
        <f t="shared" si="3"/>
        <v>44183</v>
      </c>
      <c r="DP5" s="108">
        <f t="shared" si="3"/>
        <v>44184</v>
      </c>
      <c r="DQ5" s="108">
        <f t="shared" si="3"/>
        <v>44185</v>
      </c>
      <c r="DR5" s="108">
        <f t="shared" si="3"/>
        <v>44186</v>
      </c>
      <c r="DS5" s="108">
        <f t="shared" si="3"/>
        <v>44187</v>
      </c>
      <c r="DT5" s="108">
        <f t="shared" si="3"/>
        <v>44188</v>
      </c>
      <c r="DU5" s="108">
        <f t="shared" si="3"/>
        <v>44189</v>
      </c>
      <c r="DV5" s="108">
        <f t="shared" si="3"/>
        <v>44190</v>
      </c>
      <c r="DW5" s="108">
        <f t="shared" si="3"/>
        <v>44191</v>
      </c>
      <c r="DX5" s="108">
        <f t="shared" si="3"/>
        <v>44192</v>
      </c>
      <c r="DY5" s="108">
        <f t="shared" si="3"/>
        <v>44193</v>
      </c>
      <c r="DZ5" s="108">
        <f t="shared" si="3"/>
        <v>44194</v>
      </c>
      <c r="EA5" s="108">
        <f t="shared" si="3"/>
        <v>44195</v>
      </c>
      <c r="EB5" s="108">
        <f t="shared" si="3"/>
        <v>44196</v>
      </c>
      <c r="EC5" s="108" t="str">
        <f t="shared" si="3"/>
        <v/>
      </c>
      <c r="ED5" s="108" t="str">
        <f t="shared" si="3"/>
        <v/>
      </c>
      <c r="EE5" s="108" t="str">
        <f t="shared" ref="EE5:EX5" si="4">EE6</f>
        <v/>
      </c>
      <c r="EF5" s="108" t="str">
        <f t="shared" si="4"/>
        <v/>
      </c>
      <c r="EG5" s="108" t="str">
        <f t="shared" si="4"/>
        <v/>
      </c>
      <c r="EH5" s="108" t="str">
        <f t="shared" si="4"/>
        <v/>
      </c>
      <c r="EI5" s="108" t="str">
        <f t="shared" si="4"/>
        <v/>
      </c>
      <c r="EJ5" s="108" t="str">
        <f t="shared" si="4"/>
        <v/>
      </c>
      <c r="EK5" s="108" t="str">
        <f t="shared" si="4"/>
        <v/>
      </c>
      <c r="EL5" s="108" t="str">
        <f t="shared" si="4"/>
        <v/>
      </c>
      <c r="EM5" s="108" t="str">
        <f t="shared" si="4"/>
        <v/>
      </c>
      <c r="EN5" s="108" t="str">
        <f t="shared" si="4"/>
        <v/>
      </c>
      <c r="EO5" s="108" t="str">
        <f t="shared" si="4"/>
        <v/>
      </c>
      <c r="EP5" s="108" t="str">
        <f t="shared" si="4"/>
        <v/>
      </c>
      <c r="EQ5" s="108" t="str">
        <f t="shared" si="4"/>
        <v/>
      </c>
      <c r="ER5" s="108" t="str">
        <f t="shared" si="4"/>
        <v/>
      </c>
      <c r="ES5" s="108" t="str">
        <f t="shared" si="4"/>
        <v/>
      </c>
      <c r="ET5" s="108" t="str">
        <f t="shared" si="4"/>
        <v/>
      </c>
      <c r="EU5" s="108" t="str">
        <f t="shared" si="4"/>
        <v/>
      </c>
      <c r="EV5" s="108" t="str">
        <f t="shared" si="4"/>
        <v/>
      </c>
      <c r="EW5" s="108" t="str">
        <f t="shared" si="4"/>
        <v/>
      </c>
      <c r="EX5" s="108" t="str">
        <f t="shared" si="4"/>
        <v/>
      </c>
      <c r="EY5" s="118" t="str">
        <f t="shared" ref="EY5:FU5" si="5">IF((EY6&lt;&gt;""),WEEKDAY(EY6,1),"")</f>
        <v/>
      </c>
      <c r="EZ5" s="118" t="str">
        <f t="shared" si="5"/>
        <v/>
      </c>
      <c r="FA5" s="118" t="str">
        <f t="shared" si="5"/>
        <v/>
      </c>
      <c r="FB5" s="118" t="str">
        <f t="shared" si="5"/>
        <v/>
      </c>
      <c r="FC5" s="118" t="str">
        <f t="shared" si="5"/>
        <v/>
      </c>
      <c r="FD5" s="118" t="str">
        <f t="shared" si="5"/>
        <v/>
      </c>
      <c r="FE5" s="118" t="str">
        <f t="shared" si="5"/>
        <v/>
      </c>
      <c r="FF5" s="118" t="str">
        <f t="shared" si="5"/>
        <v/>
      </c>
      <c r="FG5" s="118" t="str">
        <f t="shared" si="5"/>
        <v/>
      </c>
      <c r="FH5" s="118" t="str">
        <f t="shared" si="5"/>
        <v/>
      </c>
      <c r="FI5" s="118" t="str">
        <f t="shared" si="5"/>
        <v/>
      </c>
      <c r="FJ5" s="118" t="str">
        <f t="shared" si="5"/>
        <v/>
      </c>
      <c r="FK5" s="118" t="str">
        <f t="shared" si="5"/>
        <v/>
      </c>
      <c r="FL5" s="118" t="str">
        <f t="shared" si="5"/>
        <v/>
      </c>
      <c r="FM5" s="118" t="str">
        <f t="shared" si="5"/>
        <v/>
      </c>
      <c r="FN5" s="118" t="str">
        <f t="shared" si="5"/>
        <v/>
      </c>
      <c r="FO5" s="118" t="str">
        <f t="shared" si="5"/>
        <v/>
      </c>
      <c r="FP5" s="118" t="str">
        <f t="shared" si="5"/>
        <v/>
      </c>
      <c r="FQ5" s="118" t="str">
        <f t="shared" si="5"/>
        <v/>
      </c>
      <c r="FR5" s="118" t="str">
        <f t="shared" si="5"/>
        <v/>
      </c>
      <c r="FS5" s="118" t="str">
        <f t="shared" si="5"/>
        <v/>
      </c>
      <c r="FT5" s="118" t="str">
        <f t="shared" si="5"/>
        <v/>
      </c>
      <c r="FU5" s="120" t="str">
        <f t="shared" si="5"/>
        <v/>
      </c>
    </row>
    <row r="6" s="71" customFormat="1" ht="45.75" customHeight="1" spans="1:177">
      <c r="A6" s="84" t="s">
        <v>1</v>
      </c>
      <c r="B6" s="84" t="s">
        <v>78</v>
      </c>
      <c r="C6" s="84" t="s">
        <v>79</v>
      </c>
      <c r="D6" s="85" t="s">
        <v>73</v>
      </c>
      <c r="E6" s="109" t="s">
        <v>74</v>
      </c>
      <c r="F6" s="110" t="s">
        <v>80</v>
      </c>
      <c r="G6" s="111">
        <f>IF(D4="",MIN(D7:D896,D4),D4)</f>
        <v>44071</v>
      </c>
      <c r="H6" s="112">
        <f t="shared" ref="H6:AM6" si="6">IF(G6="","",IF((G6+$E$5)&gt;$E$4,"",(G6+$E$5)))</f>
        <v>44072</v>
      </c>
      <c r="I6" s="112">
        <f t="shared" si="6"/>
        <v>44073</v>
      </c>
      <c r="J6" s="112">
        <f t="shared" si="6"/>
        <v>44074</v>
      </c>
      <c r="K6" s="112">
        <f t="shared" si="6"/>
        <v>44075</v>
      </c>
      <c r="L6" s="112">
        <f t="shared" si="6"/>
        <v>44076</v>
      </c>
      <c r="M6" s="112">
        <f t="shared" si="6"/>
        <v>44077</v>
      </c>
      <c r="N6" s="112">
        <f t="shared" si="6"/>
        <v>44078</v>
      </c>
      <c r="O6" s="112">
        <f t="shared" si="6"/>
        <v>44079</v>
      </c>
      <c r="P6" s="112">
        <f t="shared" si="6"/>
        <v>44080</v>
      </c>
      <c r="Q6" s="112">
        <f t="shared" si="6"/>
        <v>44081</v>
      </c>
      <c r="R6" s="112">
        <f t="shared" si="6"/>
        <v>44082</v>
      </c>
      <c r="S6" s="112">
        <f t="shared" si="6"/>
        <v>44083</v>
      </c>
      <c r="T6" s="112">
        <f t="shared" si="6"/>
        <v>44084</v>
      </c>
      <c r="U6" s="112">
        <f t="shared" si="6"/>
        <v>44085</v>
      </c>
      <c r="V6" s="112">
        <f t="shared" si="6"/>
        <v>44086</v>
      </c>
      <c r="W6" s="112">
        <f t="shared" si="6"/>
        <v>44087</v>
      </c>
      <c r="X6" s="112">
        <f t="shared" si="6"/>
        <v>44088</v>
      </c>
      <c r="Y6" s="112">
        <f t="shared" si="6"/>
        <v>44089</v>
      </c>
      <c r="Z6" s="112">
        <f t="shared" si="6"/>
        <v>44090</v>
      </c>
      <c r="AA6" s="112">
        <f t="shared" si="6"/>
        <v>44091</v>
      </c>
      <c r="AB6" s="112">
        <f t="shared" si="6"/>
        <v>44092</v>
      </c>
      <c r="AC6" s="112">
        <f t="shared" si="6"/>
        <v>44093</v>
      </c>
      <c r="AD6" s="112">
        <f t="shared" si="6"/>
        <v>44094</v>
      </c>
      <c r="AE6" s="112">
        <f t="shared" si="6"/>
        <v>44095</v>
      </c>
      <c r="AF6" s="112">
        <f t="shared" si="6"/>
        <v>44096</v>
      </c>
      <c r="AG6" s="112">
        <f t="shared" si="6"/>
        <v>44097</v>
      </c>
      <c r="AH6" s="112">
        <f t="shared" si="6"/>
        <v>44098</v>
      </c>
      <c r="AI6" s="112">
        <f t="shared" si="6"/>
        <v>44099</v>
      </c>
      <c r="AJ6" s="112">
        <f t="shared" si="6"/>
        <v>44100</v>
      </c>
      <c r="AK6" s="112">
        <f t="shared" si="6"/>
        <v>44101</v>
      </c>
      <c r="AL6" s="112">
        <f t="shared" si="6"/>
        <v>44102</v>
      </c>
      <c r="AM6" s="112">
        <f t="shared" si="6"/>
        <v>44103</v>
      </c>
      <c r="AN6" s="112">
        <f t="shared" ref="AN6:BS6" si="7">IF(AM6="","",IF((AM6+$E$5)&gt;$E$4,"",(AM6+$E$5)))</f>
        <v>44104</v>
      </c>
      <c r="AO6" s="112">
        <f t="shared" si="7"/>
        <v>44105</v>
      </c>
      <c r="AP6" s="112">
        <f t="shared" si="7"/>
        <v>44106</v>
      </c>
      <c r="AQ6" s="112">
        <f t="shared" si="7"/>
        <v>44107</v>
      </c>
      <c r="AR6" s="112">
        <f t="shared" si="7"/>
        <v>44108</v>
      </c>
      <c r="AS6" s="112">
        <f t="shared" si="7"/>
        <v>44109</v>
      </c>
      <c r="AT6" s="112">
        <f t="shared" si="7"/>
        <v>44110</v>
      </c>
      <c r="AU6" s="112">
        <f t="shared" si="7"/>
        <v>44111</v>
      </c>
      <c r="AV6" s="112">
        <f t="shared" si="7"/>
        <v>44112</v>
      </c>
      <c r="AW6" s="112">
        <f t="shared" si="7"/>
        <v>44113</v>
      </c>
      <c r="AX6" s="112">
        <f t="shared" si="7"/>
        <v>44114</v>
      </c>
      <c r="AY6" s="112">
        <f t="shared" si="7"/>
        <v>44115</v>
      </c>
      <c r="AZ6" s="112">
        <f t="shared" si="7"/>
        <v>44116</v>
      </c>
      <c r="BA6" s="112">
        <f t="shared" si="7"/>
        <v>44117</v>
      </c>
      <c r="BB6" s="112">
        <f t="shared" si="7"/>
        <v>44118</v>
      </c>
      <c r="BC6" s="112">
        <f t="shared" si="7"/>
        <v>44119</v>
      </c>
      <c r="BD6" s="112">
        <f t="shared" si="7"/>
        <v>44120</v>
      </c>
      <c r="BE6" s="112">
        <f t="shared" si="7"/>
        <v>44121</v>
      </c>
      <c r="BF6" s="112">
        <f t="shared" si="7"/>
        <v>44122</v>
      </c>
      <c r="BG6" s="112">
        <f t="shared" si="7"/>
        <v>44123</v>
      </c>
      <c r="BH6" s="112">
        <f t="shared" si="7"/>
        <v>44124</v>
      </c>
      <c r="BI6" s="112">
        <f t="shared" si="7"/>
        <v>44125</v>
      </c>
      <c r="BJ6" s="112">
        <f t="shared" si="7"/>
        <v>44126</v>
      </c>
      <c r="BK6" s="112">
        <f t="shared" si="7"/>
        <v>44127</v>
      </c>
      <c r="BL6" s="112">
        <f t="shared" si="7"/>
        <v>44128</v>
      </c>
      <c r="BM6" s="112">
        <f t="shared" si="7"/>
        <v>44129</v>
      </c>
      <c r="BN6" s="112">
        <f t="shared" si="7"/>
        <v>44130</v>
      </c>
      <c r="BO6" s="112">
        <f t="shared" si="7"/>
        <v>44131</v>
      </c>
      <c r="BP6" s="112">
        <f t="shared" si="7"/>
        <v>44132</v>
      </c>
      <c r="BQ6" s="112">
        <f t="shared" si="7"/>
        <v>44133</v>
      </c>
      <c r="BR6" s="112">
        <f t="shared" si="7"/>
        <v>44134</v>
      </c>
      <c r="BS6" s="112">
        <f t="shared" si="7"/>
        <v>44135</v>
      </c>
      <c r="BT6" s="112">
        <f t="shared" ref="BT6:CY6" si="8">IF(BS6="","",IF((BS6+$E$5)&gt;$E$4,"",(BS6+$E$5)))</f>
        <v>44136</v>
      </c>
      <c r="BU6" s="112">
        <f t="shared" si="8"/>
        <v>44137</v>
      </c>
      <c r="BV6" s="112">
        <f t="shared" si="8"/>
        <v>44138</v>
      </c>
      <c r="BW6" s="112">
        <f t="shared" si="8"/>
        <v>44139</v>
      </c>
      <c r="BX6" s="112">
        <f t="shared" si="8"/>
        <v>44140</v>
      </c>
      <c r="BY6" s="112">
        <f t="shared" si="8"/>
        <v>44141</v>
      </c>
      <c r="BZ6" s="112">
        <f t="shared" si="8"/>
        <v>44142</v>
      </c>
      <c r="CA6" s="112">
        <f t="shared" si="8"/>
        <v>44143</v>
      </c>
      <c r="CB6" s="112">
        <f t="shared" si="8"/>
        <v>44144</v>
      </c>
      <c r="CC6" s="112">
        <f t="shared" si="8"/>
        <v>44145</v>
      </c>
      <c r="CD6" s="112">
        <f t="shared" si="8"/>
        <v>44146</v>
      </c>
      <c r="CE6" s="112">
        <f t="shared" si="8"/>
        <v>44147</v>
      </c>
      <c r="CF6" s="112">
        <f t="shared" si="8"/>
        <v>44148</v>
      </c>
      <c r="CG6" s="112">
        <f t="shared" si="8"/>
        <v>44149</v>
      </c>
      <c r="CH6" s="112">
        <f t="shared" si="8"/>
        <v>44150</v>
      </c>
      <c r="CI6" s="112">
        <f t="shared" si="8"/>
        <v>44151</v>
      </c>
      <c r="CJ6" s="112">
        <f t="shared" si="8"/>
        <v>44152</v>
      </c>
      <c r="CK6" s="112">
        <f t="shared" si="8"/>
        <v>44153</v>
      </c>
      <c r="CL6" s="112">
        <f t="shared" si="8"/>
        <v>44154</v>
      </c>
      <c r="CM6" s="112">
        <f t="shared" si="8"/>
        <v>44155</v>
      </c>
      <c r="CN6" s="112">
        <f t="shared" si="8"/>
        <v>44156</v>
      </c>
      <c r="CO6" s="112">
        <f t="shared" si="8"/>
        <v>44157</v>
      </c>
      <c r="CP6" s="112">
        <f t="shared" si="8"/>
        <v>44158</v>
      </c>
      <c r="CQ6" s="112">
        <f t="shared" si="8"/>
        <v>44159</v>
      </c>
      <c r="CR6" s="112">
        <f t="shared" si="8"/>
        <v>44160</v>
      </c>
      <c r="CS6" s="112">
        <f t="shared" si="8"/>
        <v>44161</v>
      </c>
      <c r="CT6" s="112">
        <f t="shared" si="8"/>
        <v>44162</v>
      </c>
      <c r="CU6" s="112">
        <f t="shared" si="8"/>
        <v>44163</v>
      </c>
      <c r="CV6" s="112">
        <f t="shared" si="8"/>
        <v>44164</v>
      </c>
      <c r="CW6" s="112">
        <f t="shared" si="8"/>
        <v>44165</v>
      </c>
      <c r="CX6" s="112">
        <f t="shared" si="8"/>
        <v>44166</v>
      </c>
      <c r="CY6" s="112">
        <f t="shared" si="8"/>
        <v>44167</v>
      </c>
      <c r="CZ6" s="112">
        <f t="shared" ref="CZ6:EE6" si="9">IF(CY6="","",IF((CY6+$E$5)&gt;$E$4,"",(CY6+$E$5)))</f>
        <v>44168</v>
      </c>
      <c r="DA6" s="112">
        <f t="shared" si="9"/>
        <v>44169</v>
      </c>
      <c r="DB6" s="112">
        <f t="shared" si="9"/>
        <v>44170</v>
      </c>
      <c r="DC6" s="112">
        <f t="shared" si="9"/>
        <v>44171</v>
      </c>
      <c r="DD6" s="112">
        <f t="shared" si="9"/>
        <v>44172</v>
      </c>
      <c r="DE6" s="112">
        <f t="shared" si="9"/>
        <v>44173</v>
      </c>
      <c r="DF6" s="112">
        <f t="shared" si="9"/>
        <v>44174</v>
      </c>
      <c r="DG6" s="112">
        <f t="shared" si="9"/>
        <v>44175</v>
      </c>
      <c r="DH6" s="112">
        <f t="shared" si="9"/>
        <v>44176</v>
      </c>
      <c r="DI6" s="112">
        <f t="shared" si="9"/>
        <v>44177</v>
      </c>
      <c r="DJ6" s="112">
        <f t="shared" si="9"/>
        <v>44178</v>
      </c>
      <c r="DK6" s="112">
        <f t="shared" si="9"/>
        <v>44179</v>
      </c>
      <c r="DL6" s="112">
        <f t="shared" si="9"/>
        <v>44180</v>
      </c>
      <c r="DM6" s="112">
        <f t="shared" si="9"/>
        <v>44181</v>
      </c>
      <c r="DN6" s="112">
        <f t="shared" si="9"/>
        <v>44182</v>
      </c>
      <c r="DO6" s="112">
        <f t="shared" si="9"/>
        <v>44183</v>
      </c>
      <c r="DP6" s="112">
        <f t="shared" si="9"/>
        <v>44184</v>
      </c>
      <c r="DQ6" s="112">
        <f t="shared" si="9"/>
        <v>44185</v>
      </c>
      <c r="DR6" s="112">
        <f t="shared" si="9"/>
        <v>44186</v>
      </c>
      <c r="DS6" s="112">
        <f t="shared" si="9"/>
        <v>44187</v>
      </c>
      <c r="DT6" s="112">
        <f t="shared" si="9"/>
        <v>44188</v>
      </c>
      <c r="DU6" s="112">
        <f t="shared" si="9"/>
        <v>44189</v>
      </c>
      <c r="DV6" s="112">
        <f t="shared" si="9"/>
        <v>44190</v>
      </c>
      <c r="DW6" s="112">
        <f t="shared" si="9"/>
        <v>44191</v>
      </c>
      <c r="DX6" s="112">
        <f t="shared" si="9"/>
        <v>44192</v>
      </c>
      <c r="DY6" s="112">
        <f t="shared" si="9"/>
        <v>44193</v>
      </c>
      <c r="DZ6" s="112">
        <f t="shared" si="9"/>
        <v>44194</v>
      </c>
      <c r="EA6" s="112">
        <f t="shared" si="9"/>
        <v>44195</v>
      </c>
      <c r="EB6" s="112">
        <f t="shared" si="9"/>
        <v>44196</v>
      </c>
      <c r="EC6" s="112" t="str">
        <f t="shared" si="9"/>
        <v/>
      </c>
      <c r="ED6" s="112" t="str">
        <f t="shared" si="9"/>
        <v/>
      </c>
      <c r="EE6" s="112" t="str">
        <f t="shared" si="9"/>
        <v/>
      </c>
      <c r="EF6" s="112" t="str">
        <f t="shared" ref="EF6:EX6" si="10">IF(EE6="","",IF((EE6+$E$5)&gt;$E$4,"",(EE6+$E$5)))</f>
        <v/>
      </c>
      <c r="EG6" s="112" t="str">
        <f t="shared" si="10"/>
        <v/>
      </c>
      <c r="EH6" s="112" t="str">
        <f t="shared" si="10"/>
        <v/>
      </c>
      <c r="EI6" s="112" t="str">
        <f t="shared" si="10"/>
        <v/>
      </c>
      <c r="EJ6" s="112" t="str">
        <f t="shared" si="10"/>
        <v/>
      </c>
      <c r="EK6" s="112" t="str">
        <f t="shared" si="10"/>
        <v/>
      </c>
      <c r="EL6" s="112" t="str">
        <f t="shared" si="10"/>
        <v/>
      </c>
      <c r="EM6" s="112" t="str">
        <f t="shared" si="10"/>
        <v/>
      </c>
      <c r="EN6" s="112" t="str">
        <f t="shared" si="10"/>
        <v/>
      </c>
      <c r="EO6" s="112" t="str">
        <f t="shared" si="10"/>
        <v/>
      </c>
      <c r="EP6" s="112" t="str">
        <f t="shared" si="10"/>
        <v/>
      </c>
      <c r="EQ6" s="112" t="str">
        <f t="shared" si="10"/>
        <v/>
      </c>
      <c r="ER6" s="112" t="str">
        <f t="shared" si="10"/>
        <v/>
      </c>
      <c r="ES6" s="112" t="str">
        <f t="shared" si="10"/>
        <v/>
      </c>
      <c r="ET6" s="112" t="str">
        <f t="shared" si="10"/>
        <v/>
      </c>
      <c r="EU6" s="112" t="str">
        <f t="shared" si="10"/>
        <v/>
      </c>
      <c r="EV6" s="112" t="str">
        <f t="shared" si="10"/>
        <v/>
      </c>
      <c r="EW6" s="112" t="str">
        <f t="shared" si="10"/>
        <v/>
      </c>
      <c r="EX6" s="112" t="str">
        <f t="shared" si="10"/>
        <v/>
      </c>
      <c r="EY6" s="119" t="str">
        <f t="shared" ref="EY6:FU6" si="11">IF(EX6="","",IF((EX6+$E$5)&gt;$E$4,"",(EX6+$E$5)))</f>
        <v/>
      </c>
      <c r="EZ6" s="119" t="str">
        <f t="shared" si="11"/>
        <v/>
      </c>
      <c r="FA6" s="119" t="str">
        <f t="shared" si="11"/>
        <v/>
      </c>
      <c r="FB6" s="119" t="str">
        <f t="shared" si="11"/>
        <v/>
      </c>
      <c r="FC6" s="119" t="str">
        <f t="shared" si="11"/>
        <v/>
      </c>
      <c r="FD6" s="119" t="str">
        <f t="shared" si="11"/>
        <v/>
      </c>
      <c r="FE6" s="119" t="str">
        <f t="shared" si="11"/>
        <v/>
      </c>
      <c r="FF6" s="119" t="str">
        <f t="shared" si="11"/>
        <v/>
      </c>
      <c r="FG6" s="119" t="str">
        <f t="shared" si="11"/>
        <v/>
      </c>
      <c r="FH6" s="119" t="str">
        <f t="shared" si="11"/>
        <v/>
      </c>
      <c r="FI6" s="119" t="str">
        <f t="shared" si="11"/>
        <v/>
      </c>
      <c r="FJ6" s="119" t="str">
        <f t="shared" si="11"/>
        <v/>
      </c>
      <c r="FK6" s="119" t="str">
        <f t="shared" si="11"/>
        <v/>
      </c>
      <c r="FL6" s="119" t="str">
        <f t="shared" si="11"/>
        <v/>
      </c>
      <c r="FM6" s="119" t="str">
        <f t="shared" si="11"/>
        <v/>
      </c>
      <c r="FN6" s="119" t="str">
        <f t="shared" si="11"/>
        <v/>
      </c>
      <c r="FO6" s="119" t="str">
        <f t="shared" si="11"/>
        <v/>
      </c>
      <c r="FP6" s="119" t="str">
        <f t="shared" si="11"/>
        <v/>
      </c>
      <c r="FQ6" s="119" t="str">
        <f t="shared" si="11"/>
        <v/>
      </c>
      <c r="FR6" s="119" t="str">
        <f t="shared" si="11"/>
        <v/>
      </c>
      <c r="FS6" s="119" t="str">
        <f t="shared" si="11"/>
        <v/>
      </c>
      <c r="FT6" s="119" t="str">
        <f t="shared" si="11"/>
        <v/>
      </c>
      <c r="FU6" s="121" t="str">
        <f t="shared" si="11"/>
        <v/>
      </c>
    </row>
    <row r="7" s="71" customFormat="1" ht="25.5" customHeight="1" spans="1:177">
      <c r="A7" s="86">
        <v>1</v>
      </c>
      <c r="B7" s="87" t="s">
        <v>81</v>
      </c>
      <c r="C7" s="88" t="s">
        <v>82</v>
      </c>
      <c r="D7" s="89">
        <v>44071</v>
      </c>
      <c r="E7" s="113">
        <v>44104</v>
      </c>
      <c r="F7" s="114">
        <v>20</v>
      </c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115"/>
      <c r="BT7" s="115"/>
      <c r="BU7" s="115"/>
      <c r="BV7" s="115"/>
      <c r="BW7" s="115"/>
      <c r="BX7" s="115"/>
      <c r="BY7" s="11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115"/>
      <c r="CL7" s="115"/>
      <c r="CM7" s="115"/>
      <c r="CN7" s="115"/>
      <c r="CO7" s="115"/>
      <c r="CP7" s="115"/>
      <c r="CQ7" s="115"/>
      <c r="CR7" s="115"/>
      <c r="CS7" s="115"/>
      <c r="CT7" s="115"/>
      <c r="CU7" s="115"/>
      <c r="CV7" s="115"/>
      <c r="CW7" s="115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15"/>
      <c r="EU7" s="115"/>
      <c r="EV7" s="115"/>
      <c r="EW7" s="115"/>
      <c r="EX7" s="115"/>
      <c r="EY7" s="115"/>
      <c r="EZ7" s="115"/>
      <c r="FA7" s="115"/>
      <c r="FB7" s="115"/>
      <c r="FC7" s="115"/>
      <c r="FD7" s="115"/>
      <c r="FE7" s="115"/>
      <c r="FF7" s="115"/>
      <c r="FG7" s="115"/>
      <c r="FH7" s="115"/>
      <c r="FI7" s="115"/>
      <c r="FJ7" s="115"/>
      <c r="FK7" s="115"/>
      <c r="FL7" s="115"/>
      <c r="FM7" s="115"/>
      <c r="FN7" s="115"/>
      <c r="FO7" s="115"/>
      <c r="FP7" s="115"/>
      <c r="FQ7" s="115"/>
      <c r="FR7" s="115"/>
      <c r="FS7" s="115"/>
      <c r="FT7" s="115"/>
      <c r="FU7" s="115"/>
    </row>
    <row r="8" s="71" customFormat="1" ht="25.5" customHeight="1" spans="1:177">
      <c r="A8" s="86">
        <v>2</v>
      </c>
      <c r="B8" s="87" t="s">
        <v>83</v>
      </c>
      <c r="C8" s="88" t="s">
        <v>82</v>
      </c>
      <c r="D8" s="89">
        <v>44071</v>
      </c>
      <c r="E8" s="113">
        <v>44073</v>
      </c>
      <c r="F8" s="114">
        <v>100</v>
      </c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5"/>
      <c r="BJ8" s="115"/>
      <c r="BK8" s="115"/>
      <c r="BL8" s="115"/>
      <c r="BM8" s="115"/>
      <c r="BN8" s="115"/>
      <c r="BO8" s="115"/>
      <c r="BP8" s="115"/>
      <c r="BQ8" s="115"/>
      <c r="BR8" s="115"/>
      <c r="BS8" s="115"/>
      <c r="BT8" s="115"/>
      <c r="BU8" s="115"/>
      <c r="BV8" s="115"/>
      <c r="BW8" s="115"/>
      <c r="BX8" s="115"/>
      <c r="BY8" s="115"/>
      <c r="BZ8" s="115"/>
      <c r="CA8" s="115"/>
      <c r="CB8" s="115"/>
      <c r="CC8" s="115"/>
      <c r="CD8" s="115"/>
      <c r="CE8" s="115"/>
      <c r="CF8" s="115"/>
      <c r="CG8" s="115"/>
      <c r="CH8" s="115"/>
      <c r="CI8" s="115"/>
      <c r="CJ8" s="115"/>
      <c r="CK8" s="115"/>
      <c r="CL8" s="115"/>
      <c r="CM8" s="115"/>
      <c r="CN8" s="115"/>
      <c r="CO8" s="115"/>
      <c r="CP8" s="115"/>
      <c r="CQ8" s="115"/>
      <c r="CR8" s="115"/>
      <c r="CS8" s="115"/>
      <c r="CT8" s="115"/>
      <c r="CU8" s="115"/>
      <c r="CV8" s="115"/>
      <c r="CW8" s="115"/>
      <c r="CX8" s="115"/>
      <c r="CY8" s="115"/>
      <c r="CZ8" s="115"/>
      <c r="DA8" s="115"/>
      <c r="DB8" s="115"/>
      <c r="DC8" s="115"/>
      <c r="DD8" s="115"/>
      <c r="DE8" s="115"/>
      <c r="DF8" s="115"/>
      <c r="DG8" s="115"/>
      <c r="DH8" s="115"/>
      <c r="DI8" s="115"/>
      <c r="DJ8" s="115"/>
      <c r="DK8" s="115"/>
      <c r="DL8" s="115"/>
      <c r="DM8" s="115"/>
      <c r="DN8" s="115"/>
      <c r="DO8" s="115"/>
      <c r="DP8" s="115"/>
      <c r="DQ8" s="115"/>
      <c r="DR8" s="115"/>
      <c r="DS8" s="115"/>
      <c r="DT8" s="115"/>
      <c r="DU8" s="115"/>
      <c r="DV8" s="115"/>
      <c r="DW8" s="115"/>
      <c r="DX8" s="115"/>
      <c r="DY8" s="115"/>
      <c r="DZ8" s="115"/>
      <c r="EA8" s="115"/>
      <c r="EB8" s="115"/>
      <c r="EC8" s="115"/>
      <c r="ED8" s="115"/>
      <c r="EE8" s="115"/>
      <c r="EF8" s="115"/>
      <c r="EG8" s="115"/>
      <c r="EH8" s="115"/>
      <c r="EI8" s="115"/>
      <c r="EJ8" s="115"/>
      <c r="EK8" s="115"/>
      <c r="EL8" s="115"/>
      <c r="EM8" s="115"/>
      <c r="EN8" s="115"/>
      <c r="EO8" s="115"/>
      <c r="EP8" s="115"/>
      <c r="EQ8" s="115"/>
      <c r="ER8" s="115"/>
      <c r="ES8" s="115"/>
      <c r="ET8" s="115"/>
      <c r="EU8" s="115"/>
      <c r="EV8" s="115"/>
      <c r="EW8" s="115"/>
      <c r="EX8" s="115"/>
      <c r="EY8" s="115"/>
      <c r="EZ8" s="115"/>
      <c r="FA8" s="115"/>
      <c r="FB8" s="115"/>
      <c r="FC8" s="115"/>
      <c r="FD8" s="115"/>
      <c r="FE8" s="115"/>
      <c r="FF8" s="115"/>
      <c r="FG8" s="115"/>
      <c r="FH8" s="115"/>
      <c r="FI8" s="115"/>
      <c r="FJ8" s="115"/>
      <c r="FK8" s="115"/>
      <c r="FL8" s="115"/>
      <c r="FM8" s="115"/>
      <c r="FN8" s="115"/>
      <c r="FO8" s="115"/>
      <c r="FP8" s="115"/>
      <c r="FQ8" s="115"/>
      <c r="FR8" s="115"/>
      <c r="FS8" s="115"/>
      <c r="FT8" s="115"/>
      <c r="FU8" s="115"/>
    </row>
    <row r="9" s="71" customFormat="1" ht="25.5" customHeight="1" spans="1:177">
      <c r="A9" s="86">
        <v>3</v>
      </c>
      <c r="B9" s="87" t="s">
        <v>84</v>
      </c>
      <c r="C9" s="88" t="s">
        <v>82</v>
      </c>
      <c r="D9" s="89">
        <v>44071</v>
      </c>
      <c r="E9" s="113">
        <v>44076</v>
      </c>
      <c r="F9" s="114">
        <v>30</v>
      </c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BI9" s="115"/>
      <c r="BJ9" s="115"/>
      <c r="BK9" s="115"/>
      <c r="BL9" s="115"/>
      <c r="BM9" s="115"/>
      <c r="BN9" s="115"/>
      <c r="BO9" s="115"/>
      <c r="BP9" s="115"/>
      <c r="BQ9" s="115"/>
      <c r="BR9" s="115"/>
      <c r="BS9" s="115"/>
      <c r="BT9" s="115"/>
      <c r="BU9" s="115"/>
      <c r="BV9" s="115"/>
      <c r="BW9" s="115"/>
      <c r="BX9" s="115"/>
      <c r="BY9" s="115"/>
      <c r="BZ9" s="115"/>
      <c r="CA9" s="115"/>
      <c r="CB9" s="115"/>
      <c r="CC9" s="115"/>
      <c r="CD9" s="115"/>
      <c r="CE9" s="115"/>
      <c r="CF9" s="115"/>
      <c r="CG9" s="115"/>
      <c r="CH9" s="115"/>
      <c r="CI9" s="115"/>
      <c r="CJ9" s="115"/>
      <c r="CK9" s="115"/>
      <c r="CL9" s="115"/>
      <c r="CM9" s="115"/>
      <c r="CN9" s="115"/>
      <c r="CO9" s="115"/>
      <c r="CP9" s="115"/>
      <c r="CQ9" s="115"/>
      <c r="CR9" s="115"/>
      <c r="CS9" s="115"/>
      <c r="CT9" s="115"/>
      <c r="CU9" s="115"/>
      <c r="CV9" s="115"/>
      <c r="CW9" s="115"/>
      <c r="CX9" s="115"/>
      <c r="CY9" s="115"/>
      <c r="CZ9" s="115"/>
      <c r="DA9" s="115"/>
      <c r="DB9" s="115"/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15"/>
      <c r="EU9" s="115"/>
      <c r="EV9" s="115"/>
      <c r="EW9" s="115"/>
      <c r="EX9" s="115"/>
      <c r="EY9" s="115"/>
      <c r="EZ9" s="115"/>
      <c r="FA9" s="115"/>
      <c r="FB9" s="115"/>
      <c r="FC9" s="115"/>
      <c r="FD9" s="115"/>
      <c r="FE9" s="115"/>
      <c r="FF9" s="115"/>
      <c r="FG9" s="115"/>
      <c r="FH9" s="115"/>
      <c r="FI9" s="115"/>
      <c r="FJ9" s="115"/>
      <c r="FK9" s="115"/>
      <c r="FL9" s="115"/>
      <c r="FM9" s="115"/>
      <c r="FN9" s="115"/>
      <c r="FO9" s="115"/>
      <c r="FP9" s="115"/>
      <c r="FQ9" s="115"/>
      <c r="FR9" s="115"/>
      <c r="FS9" s="115"/>
      <c r="FT9" s="115"/>
      <c r="FU9" s="115"/>
    </row>
    <row r="10" s="71" customFormat="1" ht="25.5" customHeight="1" spans="1:177">
      <c r="A10" s="90"/>
      <c r="B10" s="91"/>
      <c r="C10" s="92"/>
      <c r="D10" s="93"/>
      <c r="E10" s="113"/>
      <c r="F10" s="114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/>
      <c r="BS10" s="115"/>
      <c r="BT10" s="115"/>
      <c r="BU10" s="115"/>
      <c r="BV10" s="115"/>
      <c r="BW10" s="115"/>
      <c r="BX10" s="115"/>
      <c r="BY10" s="115"/>
      <c r="BZ10" s="115"/>
      <c r="CA10" s="115"/>
      <c r="CB10" s="115"/>
      <c r="CC10" s="115"/>
      <c r="CD10" s="115"/>
      <c r="CE10" s="115"/>
      <c r="CF10" s="115"/>
      <c r="CG10" s="115"/>
      <c r="CH10" s="115"/>
      <c r="CI10" s="115"/>
      <c r="CJ10" s="115"/>
      <c r="CK10" s="115"/>
      <c r="CL10" s="115"/>
      <c r="CM10" s="115"/>
      <c r="CN10" s="115"/>
      <c r="CO10" s="115"/>
      <c r="CP10" s="115"/>
      <c r="CQ10" s="115"/>
      <c r="CR10" s="115"/>
      <c r="CS10" s="115"/>
      <c r="CT10" s="115"/>
      <c r="CU10" s="115"/>
      <c r="CV10" s="115"/>
      <c r="CW10" s="115"/>
      <c r="CX10" s="115"/>
      <c r="CY10" s="115"/>
      <c r="CZ10" s="115"/>
      <c r="DA10" s="115"/>
      <c r="DB10" s="115"/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/>
      <c r="DW10" s="115"/>
      <c r="DX10" s="115"/>
      <c r="DY10" s="115"/>
      <c r="DZ10" s="115"/>
      <c r="EA10" s="115"/>
      <c r="EB10" s="115"/>
      <c r="EC10" s="115"/>
      <c r="ED10" s="115"/>
      <c r="EE10" s="115"/>
      <c r="EF10" s="115"/>
      <c r="EG10" s="115"/>
      <c r="EH10" s="115"/>
      <c r="EI10" s="115"/>
      <c r="EJ10" s="115"/>
      <c r="EK10" s="115"/>
      <c r="EL10" s="115"/>
      <c r="EM10" s="115"/>
      <c r="EN10" s="115"/>
      <c r="EO10" s="115"/>
      <c r="EP10" s="115"/>
      <c r="EQ10" s="115"/>
      <c r="ER10" s="115"/>
      <c r="ES10" s="115"/>
      <c r="ET10" s="115"/>
      <c r="EU10" s="115"/>
      <c r="EV10" s="115"/>
      <c r="EW10" s="115"/>
      <c r="EX10" s="115"/>
      <c r="EY10" s="115"/>
      <c r="EZ10" s="115"/>
      <c r="FA10" s="115"/>
      <c r="FB10" s="115"/>
      <c r="FC10" s="115"/>
      <c r="FD10" s="115"/>
      <c r="FE10" s="115"/>
      <c r="FF10" s="115"/>
      <c r="FG10" s="115"/>
      <c r="FH10" s="115"/>
      <c r="FI10" s="115"/>
      <c r="FJ10" s="115"/>
      <c r="FK10" s="115"/>
      <c r="FL10" s="115"/>
      <c r="FM10" s="115"/>
      <c r="FN10" s="115"/>
      <c r="FO10" s="115"/>
      <c r="FP10" s="115"/>
      <c r="FQ10" s="115"/>
      <c r="FR10" s="115"/>
      <c r="FS10" s="115"/>
      <c r="FT10" s="115"/>
      <c r="FU10" s="115"/>
    </row>
    <row r="11" s="71" customFormat="1" ht="25.5" customHeight="1" spans="1:177">
      <c r="A11" s="86"/>
      <c r="B11" s="87"/>
      <c r="C11" s="88"/>
      <c r="D11" s="89"/>
      <c r="E11" s="113"/>
      <c r="F11" s="114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15"/>
      <c r="EU11" s="115"/>
      <c r="EV11" s="115"/>
      <c r="EW11" s="115"/>
      <c r="EX11" s="115"/>
      <c r="EY11" s="115"/>
      <c r="EZ11" s="115"/>
      <c r="FA11" s="115"/>
      <c r="FB11" s="115"/>
      <c r="FC11" s="115"/>
      <c r="FD11" s="115"/>
      <c r="FE11" s="115"/>
      <c r="FF11" s="115"/>
      <c r="FG11" s="115"/>
      <c r="FH11" s="115"/>
      <c r="FI11" s="115"/>
      <c r="FJ11" s="115"/>
      <c r="FK11" s="115"/>
      <c r="FL11" s="115"/>
      <c r="FM11" s="115"/>
      <c r="FN11" s="115"/>
      <c r="FO11" s="115"/>
      <c r="FP11" s="115"/>
      <c r="FQ11" s="115"/>
      <c r="FR11" s="115"/>
      <c r="FS11" s="115"/>
      <c r="FT11" s="115"/>
      <c r="FU11" s="115"/>
    </row>
    <row r="12" s="71" customFormat="1" ht="25.5" customHeight="1" spans="1:177">
      <c r="A12" s="86"/>
      <c r="B12" s="87"/>
      <c r="C12" s="88"/>
      <c r="D12" s="89"/>
      <c r="E12" s="113"/>
      <c r="F12" s="114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15"/>
      <c r="EU12" s="115"/>
      <c r="EV12" s="115"/>
      <c r="EW12" s="115"/>
      <c r="EX12" s="115"/>
      <c r="EY12" s="115"/>
      <c r="EZ12" s="115"/>
      <c r="FA12" s="115"/>
      <c r="FB12" s="115"/>
      <c r="FC12" s="115"/>
      <c r="FD12" s="115"/>
      <c r="FE12" s="115"/>
      <c r="FF12" s="115"/>
      <c r="FG12" s="115"/>
      <c r="FH12" s="115"/>
      <c r="FI12" s="115"/>
      <c r="FJ12" s="115"/>
      <c r="FK12" s="115"/>
      <c r="FL12" s="115"/>
      <c r="FM12" s="115"/>
      <c r="FN12" s="115"/>
      <c r="FO12" s="115"/>
      <c r="FP12" s="115"/>
      <c r="FQ12" s="115"/>
      <c r="FR12" s="115"/>
      <c r="FS12" s="115"/>
      <c r="FT12" s="115"/>
      <c r="FU12" s="115"/>
    </row>
    <row r="13" s="71" customFormat="1" ht="25.5" customHeight="1" spans="1:177">
      <c r="A13" s="86"/>
      <c r="B13" s="87"/>
      <c r="C13" s="88"/>
      <c r="D13" s="89"/>
      <c r="E13" s="113"/>
      <c r="F13" s="114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</row>
    <row r="14" s="71" customFormat="1" ht="25.5" customHeight="1" spans="1:177">
      <c r="A14" s="86"/>
      <c r="B14" s="87"/>
      <c r="C14" s="88"/>
      <c r="D14" s="89"/>
      <c r="E14" s="113"/>
      <c r="F14" s="114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15"/>
      <c r="FL14" s="115"/>
      <c r="FM14" s="115"/>
      <c r="FN14" s="115"/>
      <c r="FO14" s="115"/>
      <c r="FP14" s="115"/>
      <c r="FQ14" s="115"/>
      <c r="FR14" s="115"/>
      <c r="FS14" s="115"/>
      <c r="FT14" s="115"/>
      <c r="FU14" s="115"/>
    </row>
    <row r="15" s="71" customFormat="1" ht="25.5" customHeight="1" spans="1:177">
      <c r="A15" s="86"/>
      <c r="B15" s="87"/>
      <c r="C15" s="88"/>
      <c r="D15" s="89"/>
      <c r="E15" s="113"/>
      <c r="F15" s="114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5"/>
      <c r="CX15" s="115"/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15"/>
      <c r="FL15" s="115"/>
      <c r="FM15" s="115"/>
      <c r="FN15" s="115"/>
      <c r="FO15" s="115"/>
      <c r="FP15" s="115"/>
      <c r="FQ15" s="115"/>
      <c r="FR15" s="115"/>
      <c r="FS15" s="115"/>
      <c r="FT15" s="115"/>
      <c r="FU15" s="115"/>
    </row>
    <row r="16" s="71" customFormat="1" ht="25.5" customHeight="1" spans="1:177">
      <c r="A16" s="86"/>
      <c r="B16" s="87"/>
      <c r="C16" s="88"/>
      <c r="D16" s="89"/>
      <c r="E16" s="113"/>
      <c r="F16" s="114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15"/>
      <c r="EC16" s="115"/>
      <c r="ED16" s="115"/>
      <c r="EE16" s="115"/>
      <c r="EF16" s="115"/>
      <c r="EG16" s="115"/>
      <c r="EH16" s="115"/>
      <c r="EI16" s="115"/>
      <c r="EJ16" s="115"/>
      <c r="EK16" s="115"/>
      <c r="EL16" s="115"/>
      <c r="EM16" s="115"/>
      <c r="EN16" s="115"/>
      <c r="EO16" s="115"/>
      <c r="EP16" s="115"/>
      <c r="EQ16" s="115"/>
      <c r="ER16" s="115"/>
      <c r="ES16" s="115"/>
      <c r="ET16" s="115"/>
      <c r="EU16" s="115"/>
      <c r="EV16" s="115"/>
      <c r="EW16" s="115"/>
      <c r="EX16" s="115"/>
      <c r="EY16" s="115"/>
      <c r="EZ16" s="115"/>
      <c r="FA16" s="115"/>
      <c r="FB16" s="115"/>
      <c r="FC16" s="115"/>
      <c r="FD16" s="115"/>
      <c r="FE16" s="115"/>
      <c r="FF16" s="115"/>
      <c r="FG16" s="115"/>
      <c r="FH16" s="115"/>
      <c r="FI16" s="115"/>
      <c r="FJ16" s="115"/>
      <c r="FK16" s="115"/>
      <c r="FL16" s="115"/>
      <c r="FM16" s="115"/>
      <c r="FN16" s="115"/>
      <c r="FO16" s="115"/>
      <c r="FP16" s="115"/>
      <c r="FQ16" s="115"/>
      <c r="FR16" s="115"/>
      <c r="FS16" s="115"/>
      <c r="FT16" s="115"/>
      <c r="FU16" s="115"/>
    </row>
    <row r="17" s="71" customFormat="1" ht="25.5" customHeight="1" spans="1:177">
      <c r="A17" s="86"/>
      <c r="B17" s="87"/>
      <c r="C17" s="88"/>
      <c r="D17" s="89"/>
      <c r="E17" s="113"/>
      <c r="F17" s="114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15"/>
      <c r="BU17" s="115"/>
      <c r="BV17" s="115"/>
      <c r="BW17" s="115"/>
      <c r="BX17" s="115"/>
      <c r="BY17" s="115"/>
      <c r="BZ17" s="115"/>
      <c r="CA17" s="115"/>
      <c r="CB17" s="115"/>
      <c r="CC17" s="115"/>
      <c r="CD17" s="115"/>
      <c r="CE17" s="115"/>
      <c r="CF17" s="115"/>
      <c r="CG17" s="115"/>
      <c r="CH17" s="115"/>
      <c r="CI17" s="115"/>
      <c r="CJ17" s="115"/>
      <c r="CK17" s="115"/>
      <c r="CL17" s="115"/>
      <c r="CM17" s="115"/>
      <c r="CN17" s="115"/>
      <c r="CO17" s="115"/>
      <c r="CP17" s="115"/>
      <c r="CQ17" s="115"/>
      <c r="CR17" s="115"/>
      <c r="CS17" s="115"/>
      <c r="CT17" s="115"/>
      <c r="CU17" s="115"/>
      <c r="CV17" s="115"/>
      <c r="CW17" s="115"/>
      <c r="CX17" s="115"/>
      <c r="CY17" s="115"/>
      <c r="CZ17" s="115"/>
      <c r="DA17" s="115"/>
      <c r="DB17" s="115"/>
      <c r="DC17" s="115"/>
      <c r="DD17" s="115"/>
      <c r="DE17" s="115"/>
      <c r="DF17" s="115"/>
      <c r="DG17" s="115"/>
      <c r="DH17" s="115"/>
      <c r="DI17" s="115"/>
      <c r="DJ17" s="115"/>
      <c r="DK17" s="115"/>
      <c r="DL17" s="115"/>
      <c r="DM17" s="115"/>
      <c r="DN17" s="115"/>
      <c r="DO17" s="115"/>
      <c r="DP17" s="115"/>
      <c r="DQ17" s="115"/>
      <c r="DR17" s="115"/>
      <c r="DS17" s="115"/>
      <c r="DT17" s="115"/>
      <c r="DU17" s="115"/>
      <c r="DV17" s="115"/>
      <c r="DW17" s="115"/>
      <c r="DX17" s="115"/>
      <c r="DY17" s="115"/>
      <c r="DZ17" s="115"/>
      <c r="EA17" s="115"/>
      <c r="EB17" s="115"/>
      <c r="EC17" s="115"/>
      <c r="ED17" s="115"/>
      <c r="EE17" s="115"/>
      <c r="EF17" s="115"/>
      <c r="EG17" s="115"/>
      <c r="EH17" s="115"/>
      <c r="EI17" s="115"/>
      <c r="EJ17" s="115"/>
      <c r="EK17" s="115"/>
      <c r="EL17" s="115"/>
      <c r="EM17" s="115"/>
      <c r="EN17" s="115"/>
      <c r="EO17" s="115"/>
      <c r="EP17" s="115"/>
      <c r="EQ17" s="115"/>
      <c r="ER17" s="115"/>
      <c r="ES17" s="115"/>
      <c r="ET17" s="115"/>
      <c r="EU17" s="115"/>
      <c r="EV17" s="115"/>
      <c r="EW17" s="115"/>
      <c r="EX17" s="115"/>
      <c r="EY17" s="115"/>
      <c r="EZ17" s="115"/>
      <c r="FA17" s="115"/>
      <c r="FB17" s="115"/>
      <c r="FC17" s="115"/>
      <c r="FD17" s="115"/>
      <c r="FE17" s="115"/>
      <c r="FF17" s="115"/>
      <c r="FG17" s="115"/>
      <c r="FH17" s="115"/>
      <c r="FI17" s="115"/>
      <c r="FJ17" s="115"/>
      <c r="FK17" s="115"/>
      <c r="FL17" s="115"/>
      <c r="FM17" s="115"/>
      <c r="FN17" s="115"/>
      <c r="FO17" s="115"/>
      <c r="FP17" s="115"/>
      <c r="FQ17" s="115"/>
      <c r="FR17" s="115"/>
      <c r="FS17" s="115"/>
      <c r="FT17" s="115"/>
      <c r="FU17" s="115"/>
    </row>
    <row r="18" s="71" customFormat="1" ht="25.5" customHeight="1" spans="1:177">
      <c r="A18" s="86"/>
      <c r="B18" s="87"/>
      <c r="C18" s="87"/>
      <c r="D18" s="87"/>
      <c r="E18" s="116"/>
      <c r="F18" s="114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115"/>
      <c r="BN18" s="115"/>
      <c r="BO18" s="115"/>
      <c r="BP18" s="115"/>
      <c r="BQ18" s="115"/>
      <c r="BR18" s="115"/>
      <c r="BS18" s="115"/>
      <c r="BT18" s="115"/>
      <c r="BU18" s="115"/>
      <c r="BV18" s="115"/>
      <c r="BW18" s="115"/>
      <c r="BX18" s="115"/>
      <c r="BY18" s="115"/>
      <c r="BZ18" s="115"/>
      <c r="CA18" s="115"/>
      <c r="CB18" s="115"/>
      <c r="CC18" s="115"/>
      <c r="CD18" s="115"/>
      <c r="CE18" s="115"/>
      <c r="CF18" s="115"/>
      <c r="CG18" s="115"/>
      <c r="CH18" s="115"/>
      <c r="CI18" s="115"/>
      <c r="CJ18" s="115"/>
      <c r="CK18" s="115"/>
      <c r="CL18" s="115"/>
      <c r="CM18" s="115"/>
      <c r="CN18" s="115"/>
      <c r="CO18" s="115"/>
      <c r="CP18" s="115"/>
      <c r="CQ18" s="115"/>
      <c r="CR18" s="115"/>
      <c r="CS18" s="115"/>
      <c r="CT18" s="115"/>
      <c r="CU18" s="115"/>
      <c r="CV18" s="115"/>
      <c r="CW18" s="115"/>
      <c r="CX18" s="115"/>
      <c r="CY18" s="115"/>
      <c r="CZ18" s="115"/>
      <c r="DA18" s="115"/>
      <c r="DB18" s="115"/>
      <c r="DC18" s="115"/>
      <c r="DD18" s="115"/>
      <c r="DE18" s="115"/>
      <c r="DF18" s="115"/>
      <c r="DG18" s="115"/>
      <c r="DH18" s="115"/>
      <c r="DI18" s="115"/>
      <c r="DJ18" s="115"/>
      <c r="DK18" s="115"/>
      <c r="DL18" s="115"/>
      <c r="DM18" s="115"/>
      <c r="DN18" s="115"/>
      <c r="DO18" s="115"/>
      <c r="DP18" s="115"/>
      <c r="DQ18" s="115"/>
      <c r="DR18" s="115"/>
      <c r="DS18" s="115"/>
      <c r="DT18" s="115"/>
      <c r="DU18" s="115"/>
      <c r="DV18" s="115"/>
      <c r="DW18" s="115"/>
      <c r="DX18" s="115"/>
      <c r="DY18" s="115"/>
      <c r="DZ18" s="115"/>
      <c r="EA18" s="115"/>
      <c r="EB18" s="115"/>
      <c r="EC18" s="115"/>
      <c r="ED18" s="115"/>
      <c r="EE18" s="115"/>
      <c r="EF18" s="115"/>
      <c r="EG18" s="115"/>
      <c r="EH18" s="115"/>
      <c r="EI18" s="115"/>
      <c r="EJ18" s="115"/>
      <c r="EK18" s="115"/>
      <c r="EL18" s="115"/>
      <c r="EM18" s="115"/>
      <c r="EN18" s="115"/>
      <c r="EO18" s="115"/>
      <c r="EP18" s="115"/>
      <c r="EQ18" s="115"/>
      <c r="ER18" s="115"/>
      <c r="ES18" s="115"/>
      <c r="ET18" s="115"/>
      <c r="EU18" s="115"/>
      <c r="EV18" s="115"/>
      <c r="EW18" s="115"/>
      <c r="EX18" s="115"/>
      <c r="EY18" s="115"/>
      <c r="EZ18" s="115"/>
      <c r="FA18" s="115"/>
      <c r="FB18" s="115"/>
      <c r="FC18" s="115"/>
      <c r="FD18" s="115"/>
      <c r="FE18" s="115"/>
      <c r="FF18" s="115"/>
      <c r="FG18" s="115"/>
      <c r="FH18" s="115"/>
      <c r="FI18" s="115"/>
      <c r="FJ18" s="115"/>
      <c r="FK18" s="115"/>
      <c r="FL18" s="115"/>
      <c r="FM18" s="115"/>
      <c r="FN18" s="115"/>
      <c r="FO18" s="115"/>
      <c r="FP18" s="115"/>
      <c r="FQ18" s="115"/>
      <c r="FR18" s="115"/>
      <c r="FS18" s="115"/>
      <c r="FT18" s="115"/>
      <c r="FU18" s="115"/>
    </row>
    <row r="19" s="71" customFormat="1" ht="25.5" customHeight="1" spans="1:177">
      <c r="A19" s="94"/>
      <c r="B19" s="95"/>
      <c r="C19" s="96"/>
      <c r="D19" s="97"/>
      <c r="E19" s="117"/>
      <c r="F19" s="114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115"/>
      <c r="BN19" s="115"/>
      <c r="BO19" s="115"/>
      <c r="BP19" s="115"/>
      <c r="BQ19" s="115"/>
      <c r="BR19" s="115"/>
      <c r="BS19" s="115"/>
      <c r="BT19" s="115"/>
      <c r="BU19" s="115"/>
      <c r="BV19" s="115"/>
      <c r="BW19" s="115"/>
      <c r="BX19" s="115"/>
      <c r="BY19" s="115"/>
      <c r="BZ19" s="115"/>
      <c r="CA19" s="115"/>
      <c r="CB19" s="115"/>
      <c r="CC19" s="115"/>
      <c r="CD19" s="115"/>
      <c r="CE19" s="115"/>
      <c r="CF19" s="115"/>
      <c r="CG19" s="115"/>
      <c r="CH19" s="115"/>
      <c r="CI19" s="115"/>
      <c r="CJ19" s="115"/>
      <c r="CK19" s="115"/>
      <c r="CL19" s="115"/>
      <c r="CM19" s="115"/>
      <c r="CN19" s="115"/>
      <c r="CO19" s="115"/>
      <c r="CP19" s="115"/>
      <c r="CQ19" s="115"/>
      <c r="CR19" s="115"/>
      <c r="CS19" s="115"/>
      <c r="CT19" s="115"/>
      <c r="CU19" s="115"/>
      <c r="CV19" s="115"/>
      <c r="CW19" s="115"/>
      <c r="CX19" s="115"/>
      <c r="CY19" s="115"/>
      <c r="CZ19" s="115"/>
      <c r="DA19" s="115"/>
      <c r="DB19" s="115"/>
      <c r="DC19" s="115"/>
      <c r="DD19" s="115"/>
      <c r="DE19" s="115"/>
      <c r="DF19" s="115"/>
      <c r="DG19" s="115"/>
      <c r="DH19" s="115"/>
      <c r="DI19" s="115"/>
      <c r="DJ19" s="115"/>
      <c r="DK19" s="115"/>
      <c r="DL19" s="115"/>
      <c r="DM19" s="115"/>
      <c r="DN19" s="115"/>
      <c r="DO19" s="115"/>
      <c r="DP19" s="115"/>
      <c r="DQ19" s="115"/>
      <c r="DR19" s="115"/>
      <c r="DS19" s="115"/>
      <c r="DT19" s="115"/>
      <c r="DU19" s="115"/>
      <c r="DV19" s="115"/>
      <c r="DW19" s="115"/>
      <c r="DX19" s="115"/>
      <c r="DY19" s="115"/>
      <c r="DZ19" s="115"/>
      <c r="EA19" s="115"/>
      <c r="EB19" s="115"/>
      <c r="EC19" s="115"/>
      <c r="ED19" s="115"/>
      <c r="EE19" s="115"/>
      <c r="EF19" s="115"/>
      <c r="EG19" s="115"/>
      <c r="EH19" s="115"/>
      <c r="EI19" s="115"/>
      <c r="EJ19" s="115"/>
      <c r="EK19" s="115"/>
      <c r="EL19" s="115"/>
      <c r="EM19" s="115"/>
      <c r="EN19" s="115"/>
      <c r="EO19" s="115"/>
      <c r="EP19" s="115"/>
      <c r="EQ19" s="115"/>
      <c r="ER19" s="115"/>
      <c r="ES19" s="115"/>
      <c r="ET19" s="115"/>
      <c r="EU19" s="115"/>
      <c r="EV19" s="115"/>
      <c r="EW19" s="115"/>
      <c r="EX19" s="115"/>
      <c r="EY19" s="115"/>
      <c r="EZ19" s="115"/>
      <c r="FA19" s="115"/>
      <c r="FB19" s="115"/>
      <c r="FC19" s="115"/>
      <c r="FD19" s="115"/>
      <c r="FE19" s="115"/>
      <c r="FF19" s="115"/>
      <c r="FG19" s="115"/>
      <c r="FH19" s="115"/>
      <c r="FI19" s="115"/>
      <c r="FJ19" s="115"/>
      <c r="FK19" s="115"/>
      <c r="FL19" s="115"/>
      <c r="FM19" s="115"/>
      <c r="FN19" s="115"/>
      <c r="FO19" s="115"/>
      <c r="FP19" s="115"/>
      <c r="FQ19" s="115"/>
      <c r="FR19" s="115"/>
      <c r="FS19" s="115"/>
      <c r="FT19" s="115"/>
      <c r="FU19" s="115"/>
    </row>
    <row r="20" s="71" customFormat="1" spans="1:177">
      <c r="A20" s="98"/>
      <c r="B20" s="99"/>
      <c r="C20" s="99"/>
      <c r="D20" s="99"/>
      <c r="E20" s="99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74"/>
      <c r="ED20" s="74"/>
      <c r="EE20" s="74"/>
      <c r="EF20" s="74"/>
      <c r="EG20" s="74"/>
      <c r="EH20" s="74"/>
      <c r="EI20" s="74"/>
      <c r="EJ20" s="74"/>
      <c r="EK20" s="74"/>
      <c r="EL20" s="74"/>
      <c r="EM20" s="74"/>
      <c r="EN20" s="74"/>
      <c r="EO20" s="74"/>
      <c r="EP20" s="74"/>
      <c r="EQ20" s="74"/>
      <c r="ER20" s="74"/>
      <c r="ES20" s="74"/>
      <c r="ET20" s="74"/>
      <c r="EU20" s="74"/>
      <c r="EV20" s="74"/>
      <c r="EW20" s="74"/>
      <c r="EX20" s="74"/>
      <c r="EY20" s="74"/>
      <c r="EZ20" s="74"/>
      <c r="FA20" s="74"/>
      <c r="FB20" s="74"/>
      <c r="FC20" s="74"/>
      <c r="FD20" s="74"/>
      <c r="FE20" s="74"/>
      <c r="FF20" s="74"/>
      <c r="FG20" s="74"/>
      <c r="FH20" s="74"/>
      <c r="FI20" s="74"/>
      <c r="FJ20" s="74"/>
      <c r="FK20" s="74"/>
      <c r="FL20" s="74"/>
      <c r="FM20" s="74"/>
      <c r="FN20" s="74"/>
      <c r="FO20" s="74"/>
      <c r="FP20" s="74"/>
      <c r="FQ20" s="74"/>
      <c r="FR20" s="74"/>
      <c r="FS20" s="74"/>
      <c r="FT20" s="74"/>
      <c r="FU20" s="74"/>
    </row>
    <row r="21" s="71" customFormat="1" spans="1:177">
      <c r="A21" s="98"/>
      <c r="B21" s="99"/>
      <c r="C21" s="99"/>
      <c r="D21" s="99"/>
      <c r="E21" s="99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74"/>
      <c r="ED21" s="74"/>
      <c r="EE21" s="74"/>
      <c r="EF21" s="74"/>
      <c r="EG21" s="74"/>
      <c r="EH21" s="74"/>
      <c r="EI21" s="74"/>
      <c r="EJ21" s="74"/>
      <c r="EK21" s="74"/>
      <c r="EL21" s="74"/>
      <c r="EM21" s="74"/>
      <c r="EN21" s="74"/>
      <c r="EO21" s="74"/>
      <c r="EP21" s="74"/>
      <c r="EQ21" s="74"/>
      <c r="ER21" s="74"/>
      <c r="ES21" s="74"/>
      <c r="ET21" s="74"/>
      <c r="EU21" s="74"/>
      <c r="EV21" s="74"/>
      <c r="EW21" s="74"/>
      <c r="EX21" s="74"/>
      <c r="EY21" s="74"/>
      <c r="EZ21" s="74"/>
      <c r="FA21" s="74"/>
      <c r="FB21" s="74"/>
      <c r="FC21" s="74"/>
      <c r="FD21" s="74"/>
      <c r="FE21" s="74"/>
      <c r="FF21" s="74"/>
      <c r="FG21" s="74"/>
      <c r="FH21" s="74"/>
      <c r="FI21" s="74"/>
      <c r="FJ21" s="74"/>
      <c r="FK21" s="74"/>
      <c r="FL21" s="74"/>
      <c r="FM21" s="74"/>
      <c r="FN21" s="74"/>
      <c r="FO21" s="74"/>
      <c r="FP21" s="74"/>
      <c r="FQ21" s="74"/>
      <c r="FR21" s="74"/>
      <c r="FS21" s="74"/>
      <c r="FT21" s="74"/>
      <c r="FU21" s="74"/>
    </row>
    <row r="22" s="71" customFormat="1" spans="1:177">
      <c r="A22" s="98"/>
      <c r="B22" s="99"/>
      <c r="C22" s="99"/>
      <c r="D22" s="99"/>
      <c r="E22" s="99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74"/>
      <c r="ED22" s="74"/>
      <c r="EE22" s="74"/>
      <c r="EF22" s="74"/>
      <c r="EG22" s="74"/>
      <c r="EH22" s="74"/>
      <c r="EI22" s="74"/>
      <c r="EJ22" s="74"/>
      <c r="EK22" s="74"/>
      <c r="EL22" s="74"/>
      <c r="EM22" s="74"/>
      <c r="EN22" s="74"/>
      <c r="EO22" s="74"/>
      <c r="EP22" s="74"/>
      <c r="EQ22" s="74"/>
      <c r="ER22" s="74"/>
      <c r="ES22" s="74"/>
      <c r="ET22" s="74"/>
      <c r="EU22" s="74"/>
      <c r="EV22" s="74"/>
      <c r="EW22" s="74"/>
      <c r="EX22" s="74"/>
      <c r="EY22" s="74"/>
      <c r="EZ22" s="74"/>
      <c r="FA22" s="74"/>
      <c r="FB22" s="74"/>
      <c r="FC22" s="74"/>
      <c r="FD22" s="74"/>
      <c r="FE22" s="74"/>
      <c r="FF22" s="74"/>
      <c r="FG22" s="74"/>
      <c r="FH22" s="74"/>
      <c r="FI22" s="74"/>
      <c r="FJ22" s="74"/>
      <c r="FK22" s="74"/>
      <c r="FL22" s="74"/>
      <c r="FM22" s="74"/>
      <c r="FN22" s="74"/>
      <c r="FO22" s="74"/>
      <c r="FP22" s="74"/>
      <c r="FQ22" s="74"/>
      <c r="FR22" s="74"/>
      <c r="FS22" s="74"/>
      <c r="FT22" s="74"/>
      <c r="FU22" s="74"/>
    </row>
    <row r="23" s="71" customFormat="1" spans="1:177">
      <c r="A23" s="98"/>
      <c r="B23" s="99"/>
      <c r="C23" s="99"/>
      <c r="D23" s="99"/>
      <c r="E23" s="99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74"/>
      <c r="EC23" s="74"/>
      <c r="ED23" s="74"/>
      <c r="EE23" s="74"/>
      <c r="EF23" s="74"/>
      <c r="EG23" s="74"/>
      <c r="EH23" s="74"/>
      <c r="EI23" s="74"/>
      <c r="EJ23" s="74"/>
      <c r="EK23" s="74"/>
      <c r="EL23" s="74"/>
      <c r="EM23" s="74"/>
      <c r="EN23" s="74"/>
      <c r="EO23" s="74"/>
      <c r="EP23" s="74"/>
      <c r="EQ23" s="74"/>
      <c r="ER23" s="74"/>
      <c r="ES23" s="74"/>
      <c r="ET23" s="74"/>
      <c r="EU23" s="74"/>
      <c r="EV23" s="74"/>
      <c r="EW23" s="74"/>
      <c r="EX23" s="74"/>
      <c r="EY23" s="74"/>
      <c r="EZ23" s="74"/>
      <c r="FA23" s="74"/>
      <c r="FB23" s="74"/>
      <c r="FC23" s="74"/>
      <c r="FD23" s="74"/>
      <c r="FE23" s="74"/>
      <c r="FF23" s="74"/>
      <c r="FG23" s="74"/>
      <c r="FH23" s="74"/>
      <c r="FI23" s="74"/>
      <c r="FJ23" s="74"/>
      <c r="FK23" s="74"/>
      <c r="FL23" s="74"/>
      <c r="FM23" s="74"/>
      <c r="FN23" s="74"/>
      <c r="FO23" s="74"/>
      <c r="FP23" s="74"/>
      <c r="FQ23" s="74"/>
      <c r="FR23" s="74"/>
      <c r="FS23" s="74"/>
      <c r="FT23" s="74"/>
      <c r="FU23" s="74"/>
    </row>
    <row r="24" s="71" customFormat="1" spans="1:177">
      <c r="A24" s="98"/>
      <c r="B24" s="99"/>
      <c r="C24" s="99"/>
      <c r="D24" s="99"/>
      <c r="E24" s="99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  <c r="DN24" s="74"/>
      <c r="DO24" s="74"/>
      <c r="DP24" s="74"/>
      <c r="DQ24" s="74"/>
      <c r="DR24" s="74"/>
      <c r="DS24" s="74"/>
      <c r="DT24" s="74"/>
      <c r="DU24" s="74"/>
      <c r="DV24" s="74"/>
      <c r="DW24" s="74"/>
      <c r="DX24" s="74"/>
      <c r="DY24" s="74"/>
      <c r="DZ24" s="74"/>
      <c r="EA24" s="74"/>
      <c r="EB24" s="74"/>
      <c r="EC24" s="74"/>
      <c r="ED24" s="74"/>
      <c r="EE24" s="74"/>
      <c r="EF24" s="74"/>
      <c r="EG24" s="74"/>
      <c r="EH24" s="74"/>
      <c r="EI24" s="74"/>
      <c r="EJ24" s="74"/>
      <c r="EK24" s="74"/>
      <c r="EL24" s="74"/>
      <c r="EM24" s="74"/>
      <c r="EN24" s="74"/>
      <c r="EO24" s="74"/>
      <c r="EP24" s="74"/>
      <c r="EQ24" s="74"/>
      <c r="ER24" s="74"/>
      <c r="ES24" s="74"/>
      <c r="ET24" s="74"/>
      <c r="EU24" s="74"/>
      <c r="EV24" s="74"/>
      <c r="EW24" s="74"/>
      <c r="EX24" s="74"/>
      <c r="EY24" s="74"/>
      <c r="EZ24" s="74"/>
      <c r="FA24" s="74"/>
      <c r="FB24" s="74"/>
      <c r="FC24" s="74"/>
      <c r="FD24" s="74"/>
      <c r="FE24" s="74"/>
      <c r="FF24" s="74"/>
      <c r="FG24" s="74"/>
      <c r="FH24" s="74"/>
      <c r="FI24" s="74"/>
      <c r="FJ24" s="74"/>
      <c r="FK24" s="74"/>
      <c r="FL24" s="74"/>
      <c r="FM24" s="74"/>
      <c r="FN24" s="74"/>
      <c r="FO24" s="74"/>
      <c r="FP24" s="74"/>
      <c r="FQ24" s="74"/>
      <c r="FR24" s="74"/>
      <c r="FS24" s="74"/>
      <c r="FT24" s="74"/>
      <c r="FU24" s="74"/>
    </row>
    <row r="25" s="71" customFormat="1" spans="1:177">
      <c r="A25" s="98"/>
      <c r="B25" s="99"/>
      <c r="C25" s="99"/>
      <c r="D25" s="99"/>
      <c r="E25" s="99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</row>
    <row r="26" s="71" customFormat="1" spans="1:177">
      <c r="A26" s="98"/>
      <c r="B26" s="99"/>
      <c r="C26" s="99"/>
      <c r="D26" s="99"/>
      <c r="E26" s="99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74"/>
      <c r="FC26" s="74"/>
      <c r="FD26" s="74"/>
      <c r="FE26" s="74"/>
      <c r="FF26" s="74"/>
      <c r="FG26" s="74"/>
      <c r="FH26" s="74"/>
      <c r="FI26" s="74"/>
      <c r="FJ26" s="74"/>
      <c r="FK26" s="74"/>
      <c r="FL26" s="74"/>
      <c r="FM26" s="74"/>
      <c r="FN26" s="74"/>
      <c r="FO26" s="74"/>
      <c r="FP26" s="74"/>
      <c r="FQ26" s="74"/>
      <c r="FR26" s="74"/>
      <c r="FS26" s="74"/>
      <c r="FT26" s="74"/>
      <c r="FU26" s="74"/>
    </row>
    <row r="27" s="71" customFormat="1" spans="1:177">
      <c r="A27" s="98"/>
      <c r="B27" s="99"/>
      <c r="C27" s="99"/>
      <c r="D27" s="99"/>
      <c r="E27" s="99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  <c r="FB27" s="74"/>
      <c r="FC27" s="74"/>
      <c r="FD27" s="74"/>
      <c r="FE27" s="74"/>
      <c r="FF27" s="74"/>
      <c r="FG27" s="74"/>
      <c r="FH27" s="74"/>
      <c r="FI27" s="74"/>
      <c r="FJ27" s="74"/>
      <c r="FK27" s="74"/>
      <c r="FL27" s="74"/>
      <c r="FM27" s="74"/>
      <c r="FN27" s="74"/>
      <c r="FO27" s="74"/>
      <c r="FP27" s="74"/>
      <c r="FQ27" s="74"/>
      <c r="FR27" s="74"/>
      <c r="FS27" s="74"/>
      <c r="FT27" s="74"/>
      <c r="FU27" s="74"/>
    </row>
    <row r="28" s="71" customFormat="1" spans="1:177">
      <c r="A28" s="98"/>
      <c r="B28" s="99"/>
      <c r="C28" s="99"/>
      <c r="D28" s="99"/>
      <c r="E28" s="99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  <c r="FB28" s="74"/>
      <c r="FC28" s="74"/>
      <c r="FD28" s="74"/>
      <c r="FE28" s="74"/>
      <c r="FF28" s="74"/>
      <c r="FG28" s="74"/>
      <c r="FH28" s="74"/>
      <c r="FI28" s="74"/>
      <c r="FJ28" s="74"/>
      <c r="FK28" s="74"/>
      <c r="FL28" s="74"/>
      <c r="FM28" s="74"/>
      <c r="FN28" s="74"/>
      <c r="FO28" s="74"/>
      <c r="FP28" s="74"/>
      <c r="FQ28" s="74"/>
      <c r="FR28" s="74"/>
      <c r="FS28" s="74"/>
      <c r="FT28" s="74"/>
      <c r="FU28" s="74"/>
    </row>
    <row r="29" s="71" customFormat="1" spans="1:177">
      <c r="A29" s="98"/>
      <c r="B29" s="99"/>
      <c r="C29" s="99"/>
      <c r="D29" s="99"/>
      <c r="E29" s="99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 s="74"/>
      <c r="EP29" s="74"/>
      <c r="EQ29" s="74"/>
      <c r="ER29" s="74"/>
      <c r="ES29" s="74"/>
      <c r="ET29" s="74"/>
      <c r="EU29" s="74"/>
      <c r="EV29" s="74"/>
      <c r="EW29" s="74"/>
      <c r="EX29" s="74"/>
      <c r="EY29" s="74"/>
      <c r="EZ29" s="74"/>
      <c r="FA29" s="74"/>
      <c r="FB29" s="74"/>
      <c r="FC29" s="74"/>
      <c r="FD29" s="74"/>
      <c r="FE29" s="74"/>
      <c r="FF29" s="74"/>
      <c r="FG29" s="74"/>
      <c r="FH29" s="74"/>
      <c r="FI29" s="74"/>
      <c r="FJ29" s="74"/>
      <c r="FK29" s="74"/>
      <c r="FL29" s="74"/>
      <c r="FM29" s="74"/>
      <c r="FN29" s="74"/>
      <c r="FO29" s="74"/>
      <c r="FP29" s="74"/>
      <c r="FQ29" s="74"/>
      <c r="FR29" s="74"/>
      <c r="FS29" s="74"/>
      <c r="FT29" s="74"/>
      <c r="FU29" s="74"/>
    </row>
    <row r="30" s="71" customFormat="1" spans="1:177">
      <c r="A30" s="98"/>
      <c r="B30" s="99"/>
      <c r="C30" s="99"/>
      <c r="D30" s="99"/>
      <c r="E30" s="99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74"/>
      <c r="EP30" s="74"/>
      <c r="EQ30" s="74"/>
      <c r="ER30" s="74"/>
      <c r="ES30" s="74"/>
      <c r="ET30" s="74"/>
      <c r="EU30" s="74"/>
      <c r="EV30" s="74"/>
      <c r="EW30" s="74"/>
      <c r="EX30" s="74"/>
      <c r="EY30" s="74"/>
      <c r="EZ30" s="74"/>
      <c r="FA30" s="74"/>
      <c r="FB30" s="74"/>
      <c r="FC30" s="74"/>
      <c r="FD30" s="74"/>
      <c r="FE30" s="74"/>
      <c r="FF30" s="74"/>
      <c r="FG30" s="74"/>
      <c r="FH30" s="74"/>
      <c r="FI30" s="74"/>
      <c r="FJ30" s="74"/>
      <c r="FK30" s="74"/>
      <c r="FL30" s="74"/>
      <c r="FM30" s="74"/>
      <c r="FN30" s="74"/>
      <c r="FO30" s="74"/>
      <c r="FP30" s="74"/>
      <c r="FQ30" s="74"/>
      <c r="FR30" s="74"/>
      <c r="FS30" s="74"/>
      <c r="FT30" s="74"/>
      <c r="FU30" s="74"/>
    </row>
    <row r="31" s="71" customFormat="1" spans="1:177">
      <c r="A31" s="98"/>
      <c r="B31" s="99"/>
      <c r="C31" s="99"/>
      <c r="D31" s="99"/>
      <c r="E31" s="99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74"/>
      <c r="EC31" s="74"/>
      <c r="ED31" s="74"/>
      <c r="EE31" s="74"/>
      <c r="EF31" s="74"/>
      <c r="EG31" s="74"/>
      <c r="EH31" s="74"/>
      <c r="EI31" s="74"/>
      <c r="EJ31" s="74"/>
      <c r="EK31" s="74"/>
      <c r="EL31" s="74"/>
      <c r="EM31" s="74"/>
      <c r="EN31" s="74"/>
      <c r="EO31" s="74"/>
      <c r="EP31" s="74"/>
      <c r="EQ31" s="74"/>
      <c r="ER31" s="74"/>
      <c r="ES31" s="74"/>
      <c r="ET31" s="74"/>
      <c r="EU31" s="74"/>
      <c r="EV31" s="74"/>
      <c r="EW31" s="74"/>
      <c r="EX31" s="74"/>
      <c r="EY31" s="74"/>
      <c r="EZ31" s="74"/>
      <c r="FA31" s="74"/>
      <c r="FB31" s="74"/>
      <c r="FC31" s="74"/>
      <c r="FD31" s="74"/>
      <c r="FE31" s="74"/>
      <c r="FF31" s="74"/>
      <c r="FG31" s="74"/>
      <c r="FH31" s="74"/>
      <c r="FI31" s="74"/>
      <c r="FJ31" s="74"/>
      <c r="FK31" s="74"/>
      <c r="FL31" s="74"/>
      <c r="FM31" s="74"/>
      <c r="FN31" s="74"/>
      <c r="FO31" s="74"/>
      <c r="FP31" s="74"/>
      <c r="FQ31" s="74"/>
      <c r="FR31" s="74"/>
      <c r="FS31" s="74"/>
      <c r="FT31" s="74"/>
      <c r="FU31" s="74"/>
    </row>
    <row r="32" s="71" customFormat="1" spans="1:177">
      <c r="A32" s="98"/>
      <c r="B32" s="99"/>
      <c r="C32" s="99"/>
      <c r="D32" s="99"/>
      <c r="E32" s="99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</row>
    <row r="33" s="71" customFormat="1" spans="1:177">
      <c r="A33" s="98"/>
      <c r="B33" s="99"/>
      <c r="C33" s="99"/>
      <c r="D33" s="99"/>
      <c r="E33" s="99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74"/>
      <c r="EC33" s="74"/>
      <c r="ED33" s="74"/>
      <c r="EE33" s="74"/>
      <c r="EF33" s="74"/>
      <c r="EG33" s="74"/>
      <c r="EH33" s="74"/>
      <c r="EI33" s="74"/>
      <c r="EJ33" s="74"/>
      <c r="EK33" s="74"/>
      <c r="EL33" s="74"/>
      <c r="EM33" s="74"/>
      <c r="EN33" s="74"/>
      <c r="EO33" s="74"/>
      <c r="EP33" s="74"/>
      <c r="EQ33" s="74"/>
      <c r="ER33" s="74"/>
      <c r="ES33" s="74"/>
      <c r="ET33" s="74"/>
      <c r="EU33" s="74"/>
      <c r="EV33" s="74"/>
      <c r="EW33" s="74"/>
      <c r="EX33" s="74"/>
      <c r="EY33" s="74"/>
      <c r="EZ33" s="74"/>
      <c r="FA33" s="74"/>
      <c r="FB33" s="74"/>
      <c r="FC33" s="74"/>
      <c r="FD33" s="74"/>
      <c r="FE33" s="74"/>
      <c r="FF33" s="74"/>
      <c r="FG33" s="74"/>
      <c r="FH33" s="74"/>
      <c r="FI33" s="74"/>
      <c r="FJ33" s="74"/>
      <c r="FK33" s="74"/>
      <c r="FL33" s="74"/>
      <c r="FM33" s="74"/>
      <c r="FN33" s="74"/>
      <c r="FO33" s="74"/>
      <c r="FP33" s="74"/>
      <c r="FQ33" s="74"/>
      <c r="FR33" s="74"/>
      <c r="FS33" s="74"/>
      <c r="FT33" s="74"/>
      <c r="FU33" s="74"/>
    </row>
    <row r="34" s="71" customFormat="1" spans="1:177">
      <c r="A34" s="98"/>
      <c r="B34" s="99"/>
      <c r="C34" s="99"/>
      <c r="D34" s="99"/>
      <c r="E34" s="99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74"/>
      <c r="EC34" s="74"/>
      <c r="ED34" s="74"/>
      <c r="EE34" s="74"/>
      <c r="EF34" s="74"/>
      <c r="EG34" s="74"/>
      <c r="EH34" s="74"/>
      <c r="EI34" s="74"/>
      <c r="EJ34" s="74"/>
      <c r="EK34" s="74"/>
      <c r="EL34" s="74"/>
      <c r="EM34" s="74"/>
      <c r="EN34" s="74"/>
      <c r="EO34" s="74"/>
      <c r="EP34" s="74"/>
      <c r="EQ34" s="74"/>
      <c r="ER34" s="74"/>
      <c r="ES34" s="74"/>
      <c r="ET34" s="74"/>
      <c r="EU34" s="74"/>
      <c r="EV34" s="74"/>
      <c r="EW34" s="74"/>
      <c r="EX34" s="74"/>
      <c r="EY34" s="74"/>
      <c r="EZ34" s="74"/>
      <c r="FA34" s="74"/>
      <c r="FB34" s="74"/>
      <c r="FC34" s="74"/>
      <c r="FD34" s="74"/>
      <c r="FE34" s="74"/>
      <c r="FF34" s="74"/>
      <c r="FG34" s="74"/>
      <c r="FH34" s="74"/>
      <c r="FI34" s="74"/>
      <c r="FJ34" s="74"/>
      <c r="FK34" s="74"/>
      <c r="FL34" s="74"/>
      <c r="FM34" s="74"/>
      <c r="FN34" s="74"/>
      <c r="FO34" s="74"/>
      <c r="FP34" s="74"/>
      <c r="FQ34" s="74"/>
      <c r="FR34" s="74"/>
      <c r="FS34" s="74"/>
      <c r="FT34" s="74"/>
      <c r="FU34" s="74"/>
    </row>
    <row r="35" s="71" customFormat="1" spans="1:177">
      <c r="A35" s="98"/>
      <c r="B35" s="99"/>
      <c r="C35" s="99"/>
      <c r="D35" s="99"/>
      <c r="E35" s="99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74"/>
      <c r="EC35" s="74"/>
      <c r="ED35" s="74"/>
      <c r="EE35" s="74"/>
      <c r="EF35" s="74"/>
      <c r="EG35" s="74"/>
      <c r="EH35" s="74"/>
      <c r="EI35" s="74"/>
      <c r="EJ35" s="74"/>
      <c r="EK35" s="74"/>
      <c r="EL35" s="74"/>
      <c r="EM35" s="74"/>
      <c r="EN35" s="74"/>
      <c r="EO35" s="74"/>
      <c r="EP35" s="74"/>
      <c r="EQ35" s="74"/>
      <c r="ER35" s="74"/>
      <c r="ES35" s="74"/>
      <c r="ET35" s="74"/>
      <c r="EU35" s="74"/>
      <c r="EV35" s="74"/>
      <c r="EW35" s="74"/>
      <c r="EX35" s="74"/>
      <c r="EY35" s="74"/>
      <c r="EZ35" s="74"/>
      <c r="FA35" s="74"/>
      <c r="FB35" s="74"/>
      <c r="FC35" s="74"/>
      <c r="FD35" s="74"/>
      <c r="FE35" s="74"/>
      <c r="FF35" s="74"/>
      <c r="FG35" s="74"/>
      <c r="FH35" s="74"/>
      <c r="FI35" s="74"/>
      <c r="FJ35" s="74"/>
      <c r="FK35" s="74"/>
      <c r="FL35" s="74"/>
      <c r="FM35" s="74"/>
      <c r="FN35" s="74"/>
      <c r="FO35" s="74"/>
      <c r="FP35" s="74"/>
      <c r="FQ35" s="74"/>
      <c r="FR35" s="74"/>
      <c r="FS35" s="74"/>
      <c r="FT35" s="74"/>
      <c r="FU35" s="74"/>
    </row>
    <row r="36" s="71" customFormat="1" spans="1:177">
      <c r="A36" s="98"/>
      <c r="B36" s="99"/>
      <c r="C36" s="99"/>
      <c r="D36" s="99"/>
      <c r="E36" s="99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74"/>
      <c r="EC36" s="74"/>
      <c r="ED36" s="74"/>
      <c r="EE36" s="74"/>
      <c r="EF36" s="74"/>
      <c r="EG36" s="74"/>
      <c r="EH36" s="74"/>
      <c r="EI36" s="74"/>
      <c r="EJ36" s="74"/>
      <c r="EK36" s="74"/>
      <c r="EL36" s="74"/>
      <c r="EM36" s="74"/>
      <c r="EN36" s="74"/>
      <c r="EO36" s="74"/>
      <c r="EP36" s="74"/>
      <c r="EQ36" s="74"/>
      <c r="ER36" s="74"/>
      <c r="ES36" s="74"/>
      <c r="ET36" s="74"/>
      <c r="EU36" s="74"/>
      <c r="EV36" s="74"/>
      <c r="EW36" s="74"/>
      <c r="EX36" s="74"/>
      <c r="EY36" s="74"/>
      <c r="EZ36" s="74"/>
      <c r="FA36" s="74"/>
      <c r="FB36" s="74"/>
      <c r="FC36" s="74"/>
      <c r="FD36" s="74"/>
      <c r="FE36" s="74"/>
      <c r="FF36" s="74"/>
      <c r="FG36" s="74"/>
      <c r="FH36" s="74"/>
      <c r="FI36" s="74"/>
      <c r="FJ36" s="74"/>
      <c r="FK36" s="74"/>
      <c r="FL36" s="74"/>
      <c r="FM36" s="74"/>
      <c r="FN36" s="74"/>
      <c r="FO36" s="74"/>
      <c r="FP36" s="74"/>
      <c r="FQ36" s="74"/>
      <c r="FR36" s="74"/>
      <c r="FS36" s="74"/>
      <c r="FT36" s="74"/>
      <c r="FU36" s="74"/>
    </row>
    <row r="37" s="71" customFormat="1" spans="1:177">
      <c r="A37" s="98"/>
      <c r="B37" s="99"/>
      <c r="C37" s="99"/>
      <c r="D37" s="99"/>
      <c r="E37" s="99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74"/>
      <c r="EC37" s="74"/>
      <c r="ED37" s="74"/>
      <c r="EE37" s="74"/>
      <c r="EF37" s="74"/>
      <c r="EG37" s="74"/>
      <c r="EH37" s="74"/>
      <c r="EI37" s="74"/>
      <c r="EJ37" s="74"/>
      <c r="EK37" s="74"/>
      <c r="EL37" s="74"/>
      <c r="EM37" s="74"/>
      <c r="EN37" s="74"/>
      <c r="EO37" s="74"/>
      <c r="EP37" s="74"/>
      <c r="EQ37" s="74"/>
      <c r="ER37" s="74"/>
      <c r="ES37" s="74"/>
      <c r="ET37" s="74"/>
      <c r="EU37" s="74"/>
      <c r="EV37" s="74"/>
      <c r="EW37" s="74"/>
      <c r="EX37" s="74"/>
      <c r="EY37" s="74"/>
      <c r="EZ37" s="74"/>
      <c r="FA37" s="74"/>
      <c r="FB37" s="74"/>
      <c r="FC37" s="74"/>
      <c r="FD37" s="74"/>
      <c r="FE37" s="74"/>
      <c r="FF37" s="74"/>
      <c r="FG37" s="74"/>
      <c r="FH37" s="74"/>
      <c r="FI37" s="74"/>
      <c r="FJ37" s="74"/>
      <c r="FK37" s="74"/>
      <c r="FL37" s="74"/>
      <c r="FM37" s="74"/>
      <c r="FN37" s="74"/>
      <c r="FO37" s="74"/>
      <c r="FP37" s="74"/>
      <c r="FQ37" s="74"/>
      <c r="FR37" s="74"/>
      <c r="FS37" s="74"/>
      <c r="FT37" s="74"/>
      <c r="FU37" s="74"/>
    </row>
    <row r="38" s="71" customFormat="1" spans="1:177">
      <c r="A38" s="98"/>
      <c r="B38" s="99"/>
      <c r="C38" s="99"/>
      <c r="D38" s="99"/>
      <c r="E38" s="99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74"/>
      <c r="EC38" s="74"/>
      <c r="ED38" s="74"/>
      <c r="EE38" s="74"/>
      <c r="EF38" s="74"/>
      <c r="EG38" s="74"/>
      <c r="EH38" s="74"/>
      <c r="EI38" s="74"/>
      <c r="EJ38" s="74"/>
      <c r="EK38" s="74"/>
      <c r="EL38" s="74"/>
      <c r="EM38" s="74"/>
      <c r="EN38" s="74"/>
      <c r="EO38" s="74"/>
      <c r="EP38" s="74"/>
      <c r="EQ38" s="74"/>
      <c r="ER38" s="74"/>
      <c r="ES38" s="74"/>
      <c r="ET38" s="74"/>
      <c r="EU38" s="74"/>
      <c r="EV38" s="74"/>
      <c r="EW38" s="74"/>
      <c r="EX38" s="74"/>
      <c r="EY38" s="74"/>
      <c r="EZ38" s="74"/>
      <c r="FA38" s="74"/>
      <c r="FB38" s="74"/>
      <c r="FC38" s="74"/>
      <c r="FD38" s="74"/>
      <c r="FE38" s="74"/>
      <c r="FF38" s="74"/>
      <c r="FG38" s="74"/>
      <c r="FH38" s="74"/>
      <c r="FI38" s="74"/>
      <c r="FJ38" s="74"/>
      <c r="FK38" s="74"/>
      <c r="FL38" s="74"/>
      <c r="FM38" s="74"/>
      <c r="FN38" s="74"/>
      <c r="FO38" s="74"/>
      <c r="FP38" s="74"/>
      <c r="FQ38" s="74"/>
      <c r="FR38" s="74"/>
      <c r="FS38" s="74"/>
      <c r="FT38" s="74"/>
      <c r="FU38" s="74"/>
    </row>
    <row r="39" s="71" customFormat="1" spans="1:177">
      <c r="A39" s="98"/>
      <c r="B39" s="99"/>
      <c r="C39" s="99"/>
      <c r="D39" s="99"/>
      <c r="E39" s="99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  <c r="ED39" s="74"/>
      <c r="EE39" s="74"/>
      <c r="EF39" s="74"/>
      <c r="EG39" s="74"/>
      <c r="EH39" s="74"/>
      <c r="EI39" s="74"/>
      <c r="EJ39" s="74"/>
      <c r="EK39" s="74"/>
      <c r="EL39" s="74"/>
      <c r="EM39" s="74"/>
      <c r="EN39" s="74"/>
      <c r="EO39" s="74"/>
      <c r="EP39" s="74"/>
      <c r="EQ39" s="74"/>
      <c r="ER39" s="74"/>
      <c r="ES39" s="74"/>
      <c r="ET39" s="74"/>
      <c r="EU39" s="74"/>
      <c r="EV39" s="74"/>
      <c r="EW39" s="74"/>
      <c r="EX39" s="74"/>
      <c r="EY39" s="74"/>
      <c r="EZ39" s="74"/>
      <c r="FA39" s="74"/>
      <c r="FB39" s="74"/>
      <c r="FC39" s="74"/>
      <c r="FD39" s="74"/>
      <c r="FE39" s="74"/>
      <c r="FF39" s="74"/>
      <c r="FG39" s="74"/>
      <c r="FH39" s="74"/>
      <c r="FI39" s="74"/>
      <c r="FJ39" s="74"/>
      <c r="FK39" s="74"/>
      <c r="FL39" s="74"/>
      <c r="FM39" s="74"/>
      <c r="FN39" s="74"/>
      <c r="FO39" s="74"/>
      <c r="FP39" s="74"/>
      <c r="FQ39" s="74"/>
      <c r="FR39" s="74"/>
      <c r="FS39" s="74"/>
      <c r="FT39" s="74"/>
      <c r="FU39" s="74"/>
    </row>
    <row r="40" s="71" customFormat="1" spans="1:177">
      <c r="A40" s="98"/>
      <c r="B40" s="99"/>
      <c r="C40" s="99"/>
      <c r="D40" s="99"/>
      <c r="E40" s="99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74"/>
      <c r="EC40" s="74"/>
      <c r="ED40" s="74"/>
      <c r="EE40" s="74"/>
      <c r="EF40" s="74"/>
      <c r="EG40" s="74"/>
      <c r="EH40" s="74"/>
      <c r="EI40" s="74"/>
      <c r="EJ40" s="74"/>
      <c r="EK40" s="74"/>
      <c r="EL40" s="74"/>
      <c r="EM40" s="74"/>
      <c r="EN40" s="74"/>
      <c r="EO40" s="74"/>
      <c r="EP40" s="74"/>
      <c r="EQ40" s="74"/>
      <c r="ER40" s="74"/>
      <c r="ES40" s="74"/>
      <c r="ET40" s="74"/>
      <c r="EU40" s="74"/>
      <c r="EV40" s="74"/>
      <c r="EW40" s="74"/>
      <c r="EX40" s="74"/>
      <c r="EY40" s="74"/>
      <c r="EZ40" s="74"/>
      <c r="FA40" s="74"/>
      <c r="FB40" s="74"/>
      <c r="FC40" s="74"/>
      <c r="FD40" s="74"/>
      <c r="FE40" s="74"/>
      <c r="FF40" s="74"/>
      <c r="FG40" s="74"/>
      <c r="FH40" s="74"/>
      <c r="FI40" s="74"/>
      <c r="FJ40" s="74"/>
      <c r="FK40" s="74"/>
      <c r="FL40" s="74"/>
      <c r="FM40" s="74"/>
      <c r="FN40" s="74"/>
      <c r="FO40" s="74"/>
      <c r="FP40" s="74"/>
      <c r="FQ40" s="74"/>
      <c r="FR40" s="74"/>
      <c r="FS40" s="74"/>
      <c r="FT40" s="74"/>
      <c r="FU40" s="74"/>
    </row>
    <row r="41" s="71" customFormat="1" spans="1:177">
      <c r="A41" s="98"/>
      <c r="B41" s="99"/>
      <c r="C41" s="99"/>
      <c r="D41" s="99"/>
      <c r="E41" s="99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74"/>
      <c r="DP41" s="74"/>
      <c r="DQ41" s="74"/>
      <c r="DR41" s="74"/>
      <c r="DS41" s="74"/>
      <c r="DT41" s="74"/>
      <c r="DU41" s="74"/>
      <c r="DV41" s="74"/>
      <c r="DW41" s="74"/>
      <c r="DX41" s="74"/>
      <c r="DY41" s="74"/>
      <c r="DZ41" s="74"/>
      <c r="EA41" s="74"/>
      <c r="EB41" s="74"/>
      <c r="EC41" s="74"/>
      <c r="ED41" s="74"/>
      <c r="EE41" s="74"/>
      <c r="EF41" s="74"/>
      <c r="EG41" s="74"/>
      <c r="EH41" s="74"/>
      <c r="EI41" s="74"/>
      <c r="EJ41" s="74"/>
      <c r="EK41" s="74"/>
      <c r="EL41" s="74"/>
      <c r="EM41" s="74"/>
      <c r="EN41" s="74"/>
      <c r="EO41" s="74"/>
      <c r="EP41" s="74"/>
      <c r="EQ41" s="74"/>
      <c r="ER41" s="74"/>
      <c r="ES41" s="74"/>
      <c r="ET41" s="74"/>
      <c r="EU41" s="74"/>
      <c r="EV41" s="74"/>
      <c r="EW41" s="74"/>
      <c r="EX41" s="74"/>
      <c r="EY41" s="74"/>
      <c r="EZ41" s="74"/>
      <c r="FA41" s="74"/>
      <c r="FB41" s="74"/>
      <c r="FC41" s="74"/>
      <c r="FD41" s="74"/>
      <c r="FE41" s="74"/>
      <c r="FF41" s="74"/>
      <c r="FG41" s="74"/>
      <c r="FH41" s="74"/>
      <c r="FI41" s="74"/>
      <c r="FJ41" s="74"/>
      <c r="FK41" s="74"/>
      <c r="FL41" s="74"/>
      <c r="FM41" s="74"/>
      <c r="FN41" s="74"/>
      <c r="FO41" s="74"/>
      <c r="FP41" s="74"/>
      <c r="FQ41" s="74"/>
      <c r="FR41" s="74"/>
      <c r="FS41" s="74"/>
      <c r="FT41" s="74"/>
      <c r="FU41" s="74"/>
    </row>
    <row r="42" s="71" customFormat="1" spans="1:177">
      <c r="A42" s="98"/>
      <c r="B42" s="99"/>
      <c r="C42" s="99"/>
      <c r="D42" s="99"/>
      <c r="E42" s="99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74"/>
      <c r="EC42" s="74"/>
      <c r="ED42" s="74"/>
      <c r="EE42" s="74"/>
      <c r="EF42" s="74"/>
      <c r="EG42" s="74"/>
      <c r="EH42" s="74"/>
      <c r="EI42" s="74"/>
      <c r="EJ42" s="74"/>
      <c r="EK42" s="74"/>
      <c r="EL42" s="74"/>
      <c r="EM42" s="74"/>
      <c r="EN42" s="74"/>
      <c r="EO42" s="74"/>
      <c r="EP42" s="74"/>
      <c r="EQ42" s="74"/>
      <c r="ER42" s="74"/>
      <c r="ES42" s="74"/>
      <c r="ET42" s="74"/>
      <c r="EU42" s="74"/>
      <c r="EV42" s="74"/>
      <c r="EW42" s="74"/>
      <c r="EX42" s="74"/>
      <c r="EY42" s="74"/>
      <c r="EZ42" s="74"/>
      <c r="FA42" s="74"/>
      <c r="FB42" s="74"/>
      <c r="FC42" s="74"/>
      <c r="FD42" s="74"/>
      <c r="FE42" s="74"/>
      <c r="FF42" s="74"/>
      <c r="FG42" s="74"/>
      <c r="FH42" s="74"/>
      <c r="FI42" s="74"/>
      <c r="FJ42" s="74"/>
      <c r="FK42" s="74"/>
      <c r="FL42" s="74"/>
      <c r="FM42" s="74"/>
      <c r="FN42" s="74"/>
      <c r="FO42" s="74"/>
      <c r="FP42" s="74"/>
      <c r="FQ42" s="74"/>
      <c r="FR42" s="74"/>
      <c r="FS42" s="74"/>
      <c r="FT42" s="74"/>
      <c r="FU42" s="74"/>
    </row>
    <row r="43" s="71" customFormat="1" spans="1:177">
      <c r="A43" s="98"/>
      <c r="B43" s="99"/>
      <c r="C43" s="99"/>
      <c r="D43" s="99"/>
      <c r="E43" s="99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  <c r="DD43" s="74"/>
      <c r="DE43" s="74"/>
      <c r="DF43" s="74"/>
      <c r="DG43" s="74"/>
      <c r="DH43" s="74"/>
      <c r="DI43" s="74"/>
      <c r="DJ43" s="74"/>
      <c r="DK43" s="74"/>
      <c r="DL43" s="74"/>
      <c r="DM43" s="74"/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74"/>
      <c r="EC43" s="74"/>
      <c r="ED43" s="74"/>
      <c r="EE43" s="74"/>
      <c r="EF43" s="74"/>
      <c r="EG43" s="74"/>
      <c r="EH43" s="74"/>
      <c r="EI43" s="74"/>
      <c r="EJ43" s="74"/>
      <c r="EK43" s="74"/>
      <c r="EL43" s="74"/>
      <c r="EM43" s="74"/>
      <c r="EN43" s="74"/>
      <c r="EO43" s="74"/>
      <c r="EP43" s="74"/>
      <c r="EQ43" s="74"/>
      <c r="ER43" s="74"/>
      <c r="ES43" s="74"/>
      <c r="ET43" s="74"/>
      <c r="EU43" s="74"/>
      <c r="EV43" s="74"/>
      <c r="EW43" s="74"/>
      <c r="EX43" s="74"/>
      <c r="EY43" s="74"/>
      <c r="EZ43" s="74"/>
      <c r="FA43" s="74"/>
      <c r="FB43" s="74"/>
      <c r="FC43" s="74"/>
      <c r="FD43" s="74"/>
      <c r="FE43" s="74"/>
      <c r="FF43" s="74"/>
      <c r="FG43" s="74"/>
      <c r="FH43" s="74"/>
      <c r="FI43" s="74"/>
      <c r="FJ43" s="74"/>
      <c r="FK43" s="74"/>
      <c r="FL43" s="74"/>
      <c r="FM43" s="74"/>
      <c r="FN43" s="74"/>
      <c r="FO43" s="74"/>
      <c r="FP43" s="74"/>
      <c r="FQ43" s="74"/>
      <c r="FR43" s="74"/>
      <c r="FS43" s="74"/>
      <c r="FT43" s="74"/>
      <c r="FU43" s="74"/>
    </row>
    <row r="44" s="71" customFormat="1" spans="1:177">
      <c r="A44" s="98"/>
      <c r="B44" s="99"/>
      <c r="C44" s="99"/>
      <c r="D44" s="99"/>
      <c r="E44" s="99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74"/>
      <c r="EC44" s="74"/>
      <c r="ED44" s="74"/>
      <c r="EE44" s="74"/>
      <c r="EF44" s="74"/>
      <c r="EG44" s="74"/>
      <c r="EH44" s="74"/>
      <c r="EI44" s="74"/>
      <c r="EJ44" s="74"/>
      <c r="EK44" s="74"/>
      <c r="EL44" s="74"/>
      <c r="EM44" s="74"/>
      <c r="EN44" s="74"/>
      <c r="EO44" s="74"/>
      <c r="EP44" s="74"/>
      <c r="EQ44" s="74"/>
      <c r="ER44" s="74"/>
      <c r="ES44" s="74"/>
      <c r="ET44" s="74"/>
      <c r="EU44" s="74"/>
      <c r="EV44" s="74"/>
      <c r="EW44" s="74"/>
      <c r="EX44" s="74"/>
      <c r="EY44" s="74"/>
      <c r="EZ44" s="74"/>
      <c r="FA44" s="74"/>
      <c r="FB44" s="74"/>
      <c r="FC44" s="74"/>
      <c r="FD44" s="74"/>
      <c r="FE44" s="74"/>
      <c r="FF44" s="74"/>
      <c r="FG44" s="74"/>
      <c r="FH44" s="74"/>
      <c r="FI44" s="74"/>
      <c r="FJ44" s="74"/>
      <c r="FK44" s="74"/>
      <c r="FL44" s="74"/>
      <c r="FM44" s="74"/>
      <c r="FN44" s="74"/>
      <c r="FO44" s="74"/>
      <c r="FP44" s="74"/>
      <c r="FQ44" s="74"/>
      <c r="FR44" s="74"/>
      <c r="FS44" s="74"/>
      <c r="FT44" s="74"/>
      <c r="FU44" s="74"/>
    </row>
    <row r="45" s="71" customFormat="1" spans="1:177">
      <c r="A45" s="98"/>
      <c r="B45" s="99"/>
      <c r="C45" s="99"/>
      <c r="D45" s="99"/>
      <c r="E45" s="99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  <c r="DA45" s="74"/>
      <c r="DB45" s="74"/>
      <c r="DC45" s="74"/>
      <c r="DD45" s="74"/>
      <c r="DE45" s="74"/>
      <c r="DF45" s="74"/>
      <c r="DG45" s="74"/>
      <c r="DH45" s="74"/>
      <c r="DI45" s="74"/>
      <c r="DJ45" s="74"/>
      <c r="DK45" s="74"/>
      <c r="DL45" s="74"/>
      <c r="DM45" s="74"/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74"/>
      <c r="EC45" s="74"/>
      <c r="ED45" s="74"/>
      <c r="EE45" s="74"/>
      <c r="EF45" s="74"/>
      <c r="EG45" s="74"/>
      <c r="EH45" s="74"/>
      <c r="EI45" s="74"/>
      <c r="EJ45" s="74"/>
      <c r="EK45" s="74"/>
      <c r="EL45" s="74"/>
      <c r="EM45" s="74"/>
      <c r="EN45" s="74"/>
      <c r="EO45" s="74"/>
      <c r="EP45" s="74"/>
      <c r="EQ45" s="74"/>
      <c r="ER45" s="74"/>
      <c r="ES45" s="74"/>
      <c r="ET45" s="74"/>
      <c r="EU45" s="74"/>
      <c r="EV45" s="74"/>
      <c r="EW45" s="74"/>
      <c r="EX45" s="74"/>
      <c r="EY45" s="74"/>
      <c r="EZ45" s="74"/>
      <c r="FA45" s="74"/>
      <c r="FB45" s="74"/>
      <c r="FC45" s="74"/>
      <c r="FD45" s="74"/>
      <c r="FE45" s="74"/>
      <c r="FF45" s="74"/>
      <c r="FG45" s="74"/>
      <c r="FH45" s="74"/>
      <c r="FI45" s="74"/>
      <c r="FJ45" s="74"/>
      <c r="FK45" s="74"/>
      <c r="FL45" s="74"/>
      <c r="FM45" s="74"/>
      <c r="FN45" s="74"/>
      <c r="FO45" s="74"/>
      <c r="FP45" s="74"/>
      <c r="FQ45" s="74"/>
      <c r="FR45" s="74"/>
      <c r="FS45" s="74"/>
      <c r="FT45" s="74"/>
      <c r="FU45" s="74"/>
    </row>
    <row r="46" s="71" customFormat="1" spans="1:177">
      <c r="A46" s="98"/>
      <c r="B46" s="99"/>
      <c r="C46" s="99"/>
      <c r="D46" s="99"/>
      <c r="E46" s="99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  <c r="DA46" s="74"/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74"/>
      <c r="EC46" s="74"/>
      <c r="ED46" s="74"/>
      <c r="EE46" s="74"/>
      <c r="EF46" s="74"/>
      <c r="EG46" s="74"/>
      <c r="EH46" s="74"/>
      <c r="EI46" s="74"/>
      <c r="EJ46" s="74"/>
      <c r="EK46" s="74"/>
      <c r="EL46" s="74"/>
      <c r="EM46" s="74"/>
      <c r="EN46" s="74"/>
      <c r="EO46" s="74"/>
      <c r="EP46" s="74"/>
      <c r="EQ46" s="74"/>
      <c r="ER46" s="74"/>
      <c r="ES46" s="74"/>
      <c r="ET46" s="74"/>
      <c r="EU46" s="74"/>
      <c r="EV46" s="74"/>
      <c r="EW46" s="74"/>
      <c r="EX46" s="74"/>
      <c r="EY46" s="74"/>
      <c r="EZ46" s="74"/>
      <c r="FA46" s="74"/>
      <c r="FB46" s="74"/>
      <c r="FC46" s="74"/>
      <c r="FD46" s="74"/>
      <c r="FE46" s="74"/>
      <c r="FF46" s="74"/>
      <c r="FG46" s="74"/>
      <c r="FH46" s="74"/>
      <c r="FI46" s="74"/>
      <c r="FJ46" s="74"/>
      <c r="FK46" s="74"/>
      <c r="FL46" s="74"/>
      <c r="FM46" s="74"/>
      <c r="FN46" s="74"/>
      <c r="FO46" s="74"/>
      <c r="FP46" s="74"/>
      <c r="FQ46" s="74"/>
      <c r="FR46" s="74"/>
      <c r="FS46" s="74"/>
      <c r="FT46" s="74"/>
      <c r="FU46" s="74"/>
    </row>
    <row r="47" s="71" customFormat="1" spans="1:177">
      <c r="A47" s="98"/>
      <c r="B47" s="99"/>
      <c r="C47" s="99"/>
      <c r="D47" s="99"/>
      <c r="E47" s="99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74"/>
      <c r="EC47" s="74"/>
      <c r="ED47" s="74"/>
      <c r="EE47" s="74"/>
      <c r="EF47" s="74"/>
      <c r="EG47" s="74"/>
      <c r="EH47" s="74"/>
      <c r="EI47" s="74"/>
      <c r="EJ47" s="74"/>
      <c r="EK47" s="74"/>
      <c r="EL47" s="74"/>
      <c r="EM47" s="74"/>
      <c r="EN47" s="74"/>
      <c r="EO47" s="74"/>
      <c r="EP47" s="74"/>
      <c r="EQ47" s="74"/>
      <c r="ER47" s="74"/>
      <c r="ES47" s="74"/>
      <c r="ET47" s="74"/>
      <c r="EU47" s="74"/>
      <c r="EV47" s="74"/>
      <c r="EW47" s="74"/>
      <c r="EX47" s="74"/>
      <c r="EY47" s="74"/>
      <c r="EZ47" s="74"/>
      <c r="FA47" s="74"/>
      <c r="FB47" s="74"/>
      <c r="FC47" s="74"/>
      <c r="FD47" s="74"/>
      <c r="FE47" s="74"/>
      <c r="FF47" s="74"/>
      <c r="FG47" s="74"/>
      <c r="FH47" s="74"/>
      <c r="FI47" s="74"/>
      <c r="FJ47" s="74"/>
      <c r="FK47" s="74"/>
      <c r="FL47" s="74"/>
      <c r="FM47" s="74"/>
      <c r="FN47" s="74"/>
      <c r="FO47" s="74"/>
      <c r="FP47" s="74"/>
      <c r="FQ47" s="74"/>
      <c r="FR47" s="74"/>
      <c r="FS47" s="74"/>
      <c r="FT47" s="74"/>
      <c r="FU47" s="74"/>
    </row>
    <row r="48" s="71" customFormat="1" spans="1:177">
      <c r="A48" s="98"/>
      <c r="B48" s="99"/>
      <c r="C48" s="99"/>
      <c r="D48" s="99"/>
      <c r="E48" s="99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74"/>
      <c r="EC48" s="74"/>
      <c r="ED48" s="74"/>
      <c r="EE48" s="74"/>
      <c r="EF48" s="74"/>
      <c r="EG48" s="74"/>
      <c r="EH48" s="74"/>
      <c r="EI48" s="74"/>
      <c r="EJ48" s="74"/>
      <c r="EK48" s="74"/>
      <c r="EL48" s="74"/>
      <c r="EM48" s="74"/>
      <c r="EN48" s="74"/>
      <c r="EO48" s="74"/>
      <c r="EP48" s="74"/>
      <c r="EQ48" s="74"/>
      <c r="ER48" s="74"/>
      <c r="ES48" s="74"/>
      <c r="ET48" s="74"/>
      <c r="EU48" s="74"/>
      <c r="EV48" s="74"/>
      <c r="EW48" s="74"/>
      <c r="EX48" s="74"/>
      <c r="EY48" s="74"/>
      <c r="EZ48" s="74"/>
      <c r="FA48" s="74"/>
      <c r="FB48" s="74"/>
      <c r="FC48" s="74"/>
      <c r="FD48" s="74"/>
      <c r="FE48" s="74"/>
      <c r="FF48" s="74"/>
      <c r="FG48" s="74"/>
      <c r="FH48" s="74"/>
      <c r="FI48" s="74"/>
      <c r="FJ48" s="74"/>
      <c r="FK48" s="74"/>
      <c r="FL48" s="74"/>
      <c r="FM48" s="74"/>
      <c r="FN48" s="74"/>
      <c r="FO48" s="74"/>
      <c r="FP48" s="74"/>
      <c r="FQ48" s="74"/>
      <c r="FR48" s="74"/>
      <c r="FS48" s="74"/>
      <c r="FT48" s="74"/>
      <c r="FU48" s="74"/>
    </row>
    <row r="49" s="71" customFormat="1" spans="1:177">
      <c r="A49" s="98"/>
      <c r="B49" s="99"/>
      <c r="C49" s="99"/>
      <c r="D49" s="99"/>
      <c r="E49" s="99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  <c r="DA49" s="74"/>
      <c r="DB49" s="74"/>
      <c r="DC49" s="74"/>
      <c r="DD49" s="74"/>
      <c r="DE49" s="74"/>
      <c r="DF49" s="74"/>
      <c r="DG49" s="74"/>
      <c r="DH49" s="74"/>
      <c r="DI49" s="74"/>
      <c r="DJ49" s="74"/>
      <c r="DK49" s="74"/>
      <c r="DL49" s="74"/>
      <c r="DM49" s="74"/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74"/>
      <c r="EC49" s="74"/>
      <c r="ED49" s="74"/>
      <c r="EE49" s="74"/>
      <c r="EF49" s="74"/>
      <c r="EG49" s="74"/>
      <c r="EH49" s="74"/>
      <c r="EI49" s="74"/>
      <c r="EJ49" s="74"/>
      <c r="EK49" s="74"/>
      <c r="EL49" s="74"/>
      <c r="EM49" s="74"/>
      <c r="EN49" s="74"/>
      <c r="EO49" s="74"/>
      <c r="EP49" s="74"/>
      <c r="EQ49" s="74"/>
      <c r="ER49" s="74"/>
      <c r="ES49" s="74"/>
      <c r="ET49" s="74"/>
      <c r="EU49" s="74"/>
      <c r="EV49" s="74"/>
      <c r="EW49" s="74"/>
      <c r="EX49" s="74"/>
      <c r="EY49" s="74"/>
      <c r="EZ49" s="74"/>
      <c r="FA49" s="74"/>
      <c r="FB49" s="74"/>
      <c r="FC49" s="74"/>
      <c r="FD49" s="74"/>
      <c r="FE49" s="74"/>
      <c r="FF49" s="74"/>
      <c r="FG49" s="74"/>
      <c r="FH49" s="74"/>
      <c r="FI49" s="74"/>
      <c r="FJ49" s="74"/>
      <c r="FK49" s="74"/>
      <c r="FL49" s="74"/>
      <c r="FM49" s="74"/>
      <c r="FN49" s="74"/>
      <c r="FO49" s="74"/>
      <c r="FP49" s="74"/>
      <c r="FQ49" s="74"/>
      <c r="FR49" s="74"/>
      <c r="FS49" s="74"/>
      <c r="FT49" s="74"/>
      <c r="FU49" s="74"/>
    </row>
    <row r="50" s="71" customFormat="1" spans="1:177">
      <c r="A50" s="98"/>
      <c r="B50" s="99"/>
      <c r="C50" s="99"/>
      <c r="D50" s="99"/>
      <c r="E50" s="99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  <c r="DL50" s="74"/>
      <c r="DM50" s="74"/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74"/>
      <c r="EC50" s="74"/>
      <c r="ED50" s="74"/>
      <c r="EE50" s="74"/>
      <c r="EF50" s="74"/>
      <c r="EG50" s="74"/>
      <c r="EH50" s="74"/>
      <c r="EI50" s="74"/>
      <c r="EJ50" s="74"/>
      <c r="EK50" s="74"/>
      <c r="EL50" s="74"/>
      <c r="EM50" s="74"/>
      <c r="EN50" s="74"/>
      <c r="EO50" s="74"/>
      <c r="EP50" s="74"/>
      <c r="EQ50" s="74"/>
      <c r="ER50" s="74"/>
      <c r="ES50" s="74"/>
      <c r="ET50" s="74"/>
      <c r="EU50" s="74"/>
      <c r="EV50" s="74"/>
      <c r="EW50" s="74"/>
      <c r="EX50" s="74"/>
      <c r="EY50" s="74"/>
      <c r="EZ50" s="74"/>
      <c r="FA50" s="74"/>
      <c r="FB50" s="74"/>
      <c r="FC50" s="74"/>
      <c r="FD50" s="74"/>
      <c r="FE50" s="74"/>
      <c r="FF50" s="74"/>
      <c r="FG50" s="74"/>
      <c r="FH50" s="74"/>
      <c r="FI50" s="74"/>
      <c r="FJ50" s="74"/>
      <c r="FK50" s="74"/>
      <c r="FL50" s="74"/>
      <c r="FM50" s="74"/>
      <c r="FN50" s="74"/>
      <c r="FO50" s="74"/>
      <c r="FP50" s="74"/>
      <c r="FQ50" s="74"/>
      <c r="FR50" s="74"/>
      <c r="FS50" s="74"/>
      <c r="FT50" s="74"/>
      <c r="FU50" s="74"/>
    </row>
    <row r="51" s="71" customFormat="1" spans="1:177">
      <c r="A51" s="98"/>
      <c r="B51" s="99"/>
      <c r="C51" s="99"/>
      <c r="D51" s="99"/>
      <c r="E51" s="99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CP51" s="74"/>
      <c r="CQ51" s="74"/>
      <c r="CR51" s="74"/>
      <c r="CS51" s="74"/>
      <c r="CT51" s="74"/>
      <c r="CU51" s="74"/>
      <c r="CV51" s="74"/>
      <c r="CW51" s="74"/>
      <c r="CX51" s="74"/>
      <c r="CY51" s="74"/>
      <c r="CZ51" s="74"/>
      <c r="DA51" s="74"/>
      <c r="DB51" s="74"/>
      <c r="DC51" s="74"/>
      <c r="DD51" s="74"/>
      <c r="DE51" s="74"/>
      <c r="DF51" s="74"/>
      <c r="DG51" s="74"/>
      <c r="DH51" s="74"/>
      <c r="DI51" s="74"/>
      <c r="DJ51" s="74"/>
      <c r="DK51" s="74"/>
      <c r="DL51" s="74"/>
      <c r="DM51" s="74"/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74"/>
      <c r="EC51" s="74"/>
      <c r="ED51" s="74"/>
      <c r="EE51" s="74"/>
      <c r="EF51" s="74"/>
      <c r="EG51" s="74"/>
      <c r="EH51" s="74"/>
      <c r="EI51" s="74"/>
      <c r="EJ51" s="74"/>
      <c r="EK51" s="74"/>
      <c r="EL51" s="74"/>
      <c r="EM51" s="74"/>
      <c r="EN51" s="74"/>
      <c r="EO51" s="74"/>
      <c r="EP51" s="74"/>
      <c r="EQ51" s="74"/>
      <c r="ER51" s="74"/>
      <c r="ES51" s="74"/>
      <c r="ET51" s="74"/>
      <c r="EU51" s="74"/>
      <c r="EV51" s="74"/>
      <c r="EW51" s="74"/>
      <c r="EX51" s="74"/>
      <c r="EY51" s="74"/>
      <c r="EZ51" s="74"/>
      <c r="FA51" s="74"/>
      <c r="FB51" s="74"/>
      <c r="FC51" s="74"/>
      <c r="FD51" s="74"/>
      <c r="FE51" s="74"/>
      <c r="FF51" s="74"/>
      <c r="FG51" s="74"/>
      <c r="FH51" s="74"/>
      <c r="FI51" s="74"/>
      <c r="FJ51" s="74"/>
      <c r="FK51" s="74"/>
      <c r="FL51" s="74"/>
      <c r="FM51" s="74"/>
      <c r="FN51" s="74"/>
      <c r="FO51" s="74"/>
      <c r="FP51" s="74"/>
      <c r="FQ51" s="74"/>
      <c r="FR51" s="74"/>
      <c r="FS51" s="74"/>
      <c r="FT51" s="74"/>
      <c r="FU51" s="74"/>
    </row>
    <row r="52" s="71" customFormat="1" spans="1:177">
      <c r="A52" s="98"/>
      <c r="B52" s="99"/>
      <c r="C52" s="99"/>
      <c r="D52" s="99"/>
      <c r="E52" s="99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74"/>
      <c r="DG52" s="74"/>
      <c r="DH52" s="74"/>
      <c r="DI52" s="74"/>
      <c r="DJ52" s="74"/>
      <c r="DK52" s="74"/>
      <c r="DL52" s="74"/>
      <c r="DM52" s="74"/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74"/>
      <c r="EC52" s="74"/>
      <c r="ED52" s="74"/>
      <c r="EE52" s="74"/>
      <c r="EF52" s="74"/>
      <c r="EG52" s="74"/>
      <c r="EH52" s="74"/>
      <c r="EI52" s="74"/>
      <c r="EJ52" s="74"/>
      <c r="EK52" s="74"/>
      <c r="EL52" s="74"/>
      <c r="EM52" s="74"/>
      <c r="EN52" s="74"/>
      <c r="EO52" s="74"/>
      <c r="EP52" s="74"/>
      <c r="EQ52" s="74"/>
      <c r="ER52" s="74"/>
      <c r="ES52" s="74"/>
      <c r="ET52" s="74"/>
      <c r="EU52" s="74"/>
      <c r="EV52" s="74"/>
      <c r="EW52" s="74"/>
      <c r="EX52" s="74"/>
      <c r="EY52" s="74"/>
      <c r="EZ52" s="74"/>
      <c r="FA52" s="74"/>
      <c r="FB52" s="74"/>
      <c r="FC52" s="74"/>
      <c r="FD52" s="74"/>
      <c r="FE52" s="74"/>
      <c r="FF52" s="74"/>
      <c r="FG52" s="74"/>
      <c r="FH52" s="74"/>
      <c r="FI52" s="74"/>
      <c r="FJ52" s="74"/>
      <c r="FK52" s="74"/>
      <c r="FL52" s="74"/>
      <c r="FM52" s="74"/>
      <c r="FN52" s="74"/>
      <c r="FO52" s="74"/>
      <c r="FP52" s="74"/>
      <c r="FQ52" s="74"/>
      <c r="FR52" s="74"/>
      <c r="FS52" s="74"/>
      <c r="FT52" s="74"/>
      <c r="FU52" s="74"/>
    </row>
    <row r="53" s="71" customFormat="1" spans="1:177">
      <c r="A53" s="98"/>
      <c r="B53" s="99"/>
      <c r="C53" s="99"/>
      <c r="D53" s="99"/>
      <c r="E53" s="99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  <c r="DD53" s="74"/>
      <c r="DE53" s="74"/>
      <c r="DF53" s="74"/>
      <c r="DG53" s="74"/>
      <c r="DH53" s="74"/>
      <c r="DI53" s="74"/>
      <c r="DJ53" s="74"/>
      <c r="DK53" s="74"/>
      <c r="DL53" s="74"/>
      <c r="DM53" s="74"/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74"/>
      <c r="EC53" s="74"/>
      <c r="ED53" s="74"/>
      <c r="EE53" s="74"/>
      <c r="EF53" s="74"/>
      <c r="EG53" s="74"/>
      <c r="EH53" s="74"/>
      <c r="EI53" s="74"/>
      <c r="EJ53" s="74"/>
      <c r="EK53" s="74"/>
      <c r="EL53" s="74"/>
      <c r="EM53" s="74"/>
      <c r="EN53" s="74"/>
      <c r="EO53" s="74"/>
      <c r="EP53" s="74"/>
      <c r="EQ53" s="74"/>
      <c r="ER53" s="74"/>
      <c r="ES53" s="74"/>
      <c r="ET53" s="74"/>
      <c r="EU53" s="74"/>
      <c r="EV53" s="74"/>
      <c r="EW53" s="74"/>
      <c r="EX53" s="74"/>
      <c r="EY53" s="74"/>
      <c r="EZ53" s="74"/>
      <c r="FA53" s="74"/>
      <c r="FB53" s="74"/>
      <c r="FC53" s="74"/>
      <c r="FD53" s="74"/>
      <c r="FE53" s="74"/>
      <c r="FF53" s="74"/>
      <c r="FG53" s="74"/>
      <c r="FH53" s="74"/>
      <c r="FI53" s="74"/>
      <c r="FJ53" s="74"/>
      <c r="FK53" s="74"/>
      <c r="FL53" s="74"/>
      <c r="FM53" s="74"/>
      <c r="FN53" s="74"/>
      <c r="FO53" s="74"/>
      <c r="FP53" s="74"/>
      <c r="FQ53" s="74"/>
      <c r="FR53" s="74"/>
      <c r="FS53" s="74"/>
      <c r="FT53" s="74"/>
      <c r="FU53" s="74"/>
    </row>
    <row r="54" s="71" customFormat="1" spans="1:177">
      <c r="A54" s="98"/>
      <c r="B54" s="99"/>
      <c r="C54" s="99"/>
      <c r="D54" s="99"/>
      <c r="E54" s="99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  <c r="DD54" s="74"/>
      <c r="DE54" s="74"/>
      <c r="DF54" s="74"/>
      <c r="DG54" s="74"/>
      <c r="DH54" s="74"/>
      <c r="DI54" s="74"/>
      <c r="DJ54" s="74"/>
      <c r="DK54" s="74"/>
      <c r="DL54" s="74"/>
      <c r="DM54" s="74"/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74"/>
      <c r="EC54" s="74"/>
      <c r="ED54" s="74"/>
      <c r="EE54" s="74"/>
      <c r="EF54" s="74"/>
      <c r="EG54" s="74"/>
      <c r="EH54" s="74"/>
      <c r="EI54" s="74"/>
      <c r="EJ54" s="74"/>
      <c r="EK54" s="74"/>
      <c r="EL54" s="74"/>
      <c r="EM54" s="74"/>
      <c r="EN54" s="74"/>
      <c r="EO54" s="74"/>
      <c r="EP54" s="74"/>
      <c r="EQ54" s="74"/>
      <c r="ER54" s="74"/>
      <c r="ES54" s="74"/>
      <c r="ET54" s="74"/>
      <c r="EU54" s="74"/>
      <c r="EV54" s="74"/>
      <c r="EW54" s="74"/>
      <c r="EX54" s="74"/>
      <c r="EY54" s="74"/>
      <c r="EZ54" s="74"/>
      <c r="FA54" s="74"/>
      <c r="FB54" s="74"/>
      <c r="FC54" s="74"/>
      <c r="FD54" s="74"/>
      <c r="FE54" s="74"/>
      <c r="FF54" s="74"/>
      <c r="FG54" s="74"/>
      <c r="FH54" s="74"/>
      <c r="FI54" s="74"/>
      <c r="FJ54" s="74"/>
      <c r="FK54" s="74"/>
      <c r="FL54" s="74"/>
      <c r="FM54" s="74"/>
      <c r="FN54" s="74"/>
      <c r="FO54" s="74"/>
      <c r="FP54" s="74"/>
      <c r="FQ54" s="74"/>
      <c r="FR54" s="74"/>
      <c r="FS54" s="74"/>
      <c r="FT54" s="74"/>
      <c r="FU54" s="74"/>
    </row>
    <row r="55" s="71" customFormat="1" spans="1:177">
      <c r="A55" s="98"/>
      <c r="B55" s="99"/>
      <c r="C55" s="99"/>
      <c r="D55" s="99"/>
      <c r="E55" s="99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  <c r="DB55" s="74"/>
      <c r="DC55" s="74"/>
      <c r="DD55" s="74"/>
      <c r="DE55" s="74"/>
      <c r="DF55" s="74"/>
      <c r="DG55" s="74"/>
      <c r="DH55" s="74"/>
      <c r="DI55" s="74"/>
      <c r="DJ55" s="74"/>
      <c r="DK55" s="74"/>
      <c r="DL55" s="74"/>
      <c r="DM55" s="74"/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74"/>
      <c r="EC55" s="74"/>
      <c r="ED55" s="74"/>
      <c r="EE55" s="74"/>
      <c r="EF55" s="74"/>
      <c r="EG55" s="74"/>
      <c r="EH55" s="74"/>
      <c r="EI55" s="74"/>
      <c r="EJ55" s="74"/>
      <c r="EK55" s="74"/>
      <c r="EL55" s="74"/>
      <c r="EM55" s="74"/>
      <c r="EN55" s="74"/>
      <c r="EO55" s="74"/>
      <c r="EP55" s="74"/>
      <c r="EQ55" s="74"/>
      <c r="ER55" s="74"/>
      <c r="ES55" s="74"/>
      <c r="ET55" s="74"/>
      <c r="EU55" s="74"/>
      <c r="EV55" s="74"/>
      <c r="EW55" s="74"/>
      <c r="EX55" s="74"/>
      <c r="EY55" s="74"/>
      <c r="EZ55" s="74"/>
      <c r="FA55" s="74"/>
      <c r="FB55" s="74"/>
      <c r="FC55" s="74"/>
      <c r="FD55" s="74"/>
      <c r="FE55" s="74"/>
      <c r="FF55" s="74"/>
      <c r="FG55" s="74"/>
      <c r="FH55" s="74"/>
      <c r="FI55" s="74"/>
      <c r="FJ55" s="74"/>
      <c r="FK55" s="74"/>
      <c r="FL55" s="74"/>
      <c r="FM55" s="74"/>
      <c r="FN55" s="74"/>
      <c r="FO55" s="74"/>
      <c r="FP55" s="74"/>
      <c r="FQ55" s="74"/>
      <c r="FR55" s="74"/>
      <c r="FS55" s="74"/>
      <c r="FT55" s="74"/>
      <c r="FU55" s="74"/>
    </row>
    <row r="56" s="71" customFormat="1" spans="1:177">
      <c r="A56" s="98"/>
      <c r="B56" s="99"/>
      <c r="C56" s="99"/>
      <c r="D56" s="99"/>
      <c r="E56" s="99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74"/>
      <c r="CZ56" s="74"/>
      <c r="DA56" s="74"/>
      <c r="DB56" s="74"/>
      <c r="DC56" s="74"/>
      <c r="DD56" s="74"/>
      <c r="DE56" s="74"/>
      <c r="DF56" s="74"/>
      <c r="DG56" s="74"/>
      <c r="DH56" s="74"/>
      <c r="DI56" s="74"/>
      <c r="DJ56" s="74"/>
      <c r="DK56" s="74"/>
      <c r="DL56" s="74"/>
      <c r="DM56" s="74"/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74"/>
      <c r="EC56" s="74"/>
      <c r="ED56" s="74"/>
      <c r="EE56" s="74"/>
      <c r="EF56" s="74"/>
      <c r="EG56" s="74"/>
      <c r="EH56" s="74"/>
      <c r="EI56" s="74"/>
      <c r="EJ56" s="74"/>
      <c r="EK56" s="74"/>
      <c r="EL56" s="74"/>
      <c r="EM56" s="74"/>
      <c r="EN56" s="74"/>
      <c r="EO56" s="74"/>
      <c r="EP56" s="74"/>
      <c r="EQ56" s="74"/>
      <c r="ER56" s="74"/>
      <c r="ES56" s="74"/>
      <c r="ET56" s="74"/>
      <c r="EU56" s="74"/>
      <c r="EV56" s="74"/>
      <c r="EW56" s="74"/>
      <c r="EX56" s="74"/>
      <c r="EY56" s="74"/>
      <c r="EZ56" s="74"/>
      <c r="FA56" s="74"/>
      <c r="FB56" s="74"/>
      <c r="FC56" s="74"/>
      <c r="FD56" s="74"/>
      <c r="FE56" s="74"/>
      <c r="FF56" s="74"/>
      <c r="FG56" s="74"/>
      <c r="FH56" s="74"/>
      <c r="FI56" s="74"/>
      <c r="FJ56" s="74"/>
      <c r="FK56" s="74"/>
      <c r="FL56" s="74"/>
      <c r="FM56" s="74"/>
      <c r="FN56" s="74"/>
      <c r="FO56" s="74"/>
      <c r="FP56" s="74"/>
      <c r="FQ56" s="74"/>
      <c r="FR56" s="74"/>
      <c r="FS56" s="74"/>
      <c r="FT56" s="74"/>
      <c r="FU56" s="74"/>
    </row>
    <row r="57" s="71" customFormat="1" spans="1:177">
      <c r="A57" s="98"/>
      <c r="B57" s="99"/>
      <c r="C57" s="99"/>
      <c r="D57" s="99"/>
      <c r="E57" s="99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  <c r="DB57" s="74"/>
      <c r="DC57" s="74"/>
      <c r="DD57" s="74"/>
      <c r="DE57" s="74"/>
      <c r="DF57" s="74"/>
      <c r="DG57" s="74"/>
      <c r="DH57" s="74"/>
      <c r="DI57" s="74"/>
      <c r="DJ57" s="74"/>
      <c r="DK57" s="74"/>
      <c r="DL57" s="74"/>
      <c r="DM57" s="74"/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74"/>
      <c r="EC57" s="74"/>
      <c r="ED57" s="74"/>
      <c r="EE57" s="74"/>
      <c r="EF57" s="74"/>
      <c r="EG57" s="74"/>
      <c r="EH57" s="74"/>
      <c r="EI57" s="74"/>
      <c r="EJ57" s="74"/>
      <c r="EK57" s="74"/>
      <c r="EL57" s="74"/>
      <c r="EM57" s="74"/>
      <c r="EN57" s="74"/>
      <c r="EO57" s="74"/>
      <c r="EP57" s="74"/>
      <c r="EQ57" s="74"/>
      <c r="ER57" s="74"/>
      <c r="ES57" s="74"/>
      <c r="ET57" s="74"/>
      <c r="EU57" s="74"/>
      <c r="EV57" s="74"/>
      <c r="EW57" s="74"/>
      <c r="EX57" s="74"/>
      <c r="EY57" s="74"/>
      <c r="EZ57" s="74"/>
      <c r="FA57" s="74"/>
      <c r="FB57" s="74"/>
      <c r="FC57" s="74"/>
      <c r="FD57" s="74"/>
      <c r="FE57" s="74"/>
      <c r="FF57" s="74"/>
      <c r="FG57" s="74"/>
      <c r="FH57" s="74"/>
      <c r="FI57" s="74"/>
      <c r="FJ57" s="74"/>
      <c r="FK57" s="74"/>
      <c r="FL57" s="74"/>
      <c r="FM57" s="74"/>
      <c r="FN57" s="74"/>
      <c r="FO57" s="74"/>
      <c r="FP57" s="74"/>
      <c r="FQ57" s="74"/>
      <c r="FR57" s="74"/>
      <c r="FS57" s="74"/>
      <c r="FT57" s="74"/>
      <c r="FU57" s="74"/>
    </row>
    <row r="58" s="71" customFormat="1" spans="1:177">
      <c r="A58" s="98"/>
      <c r="B58" s="99"/>
      <c r="C58" s="99"/>
      <c r="D58" s="99"/>
      <c r="E58" s="99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  <c r="DA58" s="74"/>
      <c r="DB58" s="74"/>
      <c r="DC58" s="74"/>
      <c r="DD58" s="74"/>
      <c r="DE58" s="74"/>
      <c r="DF58" s="74"/>
      <c r="DG58" s="74"/>
      <c r="DH58" s="74"/>
      <c r="DI58" s="74"/>
      <c r="DJ58" s="74"/>
      <c r="DK58" s="74"/>
      <c r="DL58" s="74"/>
      <c r="DM58" s="74"/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74"/>
      <c r="EC58" s="74"/>
      <c r="ED58" s="74"/>
      <c r="EE58" s="74"/>
      <c r="EF58" s="74"/>
      <c r="EG58" s="74"/>
      <c r="EH58" s="74"/>
      <c r="EI58" s="74"/>
      <c r="EJ58" s="74"/>
      <c r="EK58" s="74"/>
      <c r="EL58" s="74"/>
      <c r="EM58" s="74"/>
      <c r="EN58" s="74"/>
      <c r="EO58" s="74"/>
      <c r="EP58" s="74"/>
      <c r="EQ58" s="74"/>
      <c r="ER58" s="74"/>
      <c r="ES58" s="74"/>
      <c r="ET58" s="74"/>
      <c r="EU58" s="74"/>
      <c r="EV58" s="74"/>
      <c r="EW58" s="74"/>
      <c r="EX58" s="74"/>
      <c r="EY58" s="74"/>
      <c r="EZ58" s="74"/>
      <c r="FA58" s="74"/>
      <c r="FB58" s="74"/>
      <c r="FC58" s="74"/>
      <c r="FD58" s="74"/>
      <c r="FE58" s="74"/>
      <c r="FF58" s="74"/>
      <c r="FG58" s="74"/>
      <c r="FH58" s="74"/>
      <c r="FI58" s="74"/>
      <c r="FJ58" s="74"/>
      <c r="FK58" s="74"/>
      <c r="FL58" s="74"/>
      <c r="FM58" s="74"/>
      <c r="FN58" s="74"/>
      <c r="FO58" s="74"/>
      <c r="FP58" s="74"/>
      <c r="FQ58" s="74"/>
      <c r="FR58" s="74"/>
      <c r="FS58" s="74"/>
      <c r="FT58" s="74"/>
      <c r="FU58" s="74"/>
    </row>
    <row r="59" s="71" customFormat="1" spans="1:177">
      <c r="A59" s="98"/>
      <c r="B59" s="99"/>
      <c r="C59" s="99"/>
      <c r="D59" s="99"/>
      <c r="E59" s="99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  <c r="DD59" s="74"/>
      <c r="DE59" s="74"/>
      <c r="DF59" s="74"/>
      <c r="DG59" s="74"/>
      <c r="DH59" s="74"/>
      <c r="DI59" s="74"/>
      <c r="DJ59" s="74"/>
      <c r="DK59" s="74"/>
      <c r="DL59" s="74"/>
      <c r="DM59" s="74"/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74"/>
      <c r="EC59" s="74"/>
      <c r="ED59" s="74"/>
      <c r="EE59" s="74"/>
      <c r="EF59" s="74"/>
      <c r="EG59" s="74"/>
      <c r="EH59" s="74"/>
      <c r="EI59" s="74"/>
      <c r="EJ59" s="74"/>
      <c r="EK59" s="74"/>
      <c r="EL59" s="74"/>
      <c r="EM59" s="74"/>
      <c r="EN59" s="74"/>
      <c r="EO59" s="74"/>
      <c r="EP59" s="74"/>
      <c r="EQ59" s="74"/>
      <c r="ER59" s="74"/>
      <c r="ES59" s="74"/>
      <c r="ET59" s="74"/>
      <c r="EU59" s="74"/>
      <c r="EV59" s="74"/>
      <c r="EW59" s="74"/>
      <c r="EX59" s="74"/>
      <c r="EY59" s="74"/>
      <c r="EZ59" s="74"/>
      <c r="FA59" s="74"/>
      <c r="FB59" s="74"/>
      <c r="FC59" s="74"/>
      <c r="FD59" s="74"/>
      <c r="FE59" s="74"/>
      <c r="FF59" s="74"/>
      <c r="FG59" s="74"/>
      <c r="FH59" s="74"/>
      <c r="FI59" s="74"/>
      <c r="FJ59" s="74"/>
      <c r="FK59" s="74"/>
      <c r="FL59" s="74"/>
      <c r="FM59" s="74"/>
      <c r="FN59" s="74"/>
      <c r="FO59" s="74"/>
      <c r="FP59" s="74"/>
      <c r="FQ59" s="74"/>
      <c r="FR59" s="74"/>
      <c r="FS59" s="74"/>
      <c r="FT59" s="74"/>
      <c r="FU59" s="74"/>
    </row>
    <row r="60" s="71" customFormat="1" spans="1:177">
      <c r="A60" s="98"/>
      <c r="B60" s="99"/>
      <c r="C60" s="99"/>
      <c r="D60" s="99"/>
      <c r="E60" s="99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  <c r="DD60" s="74"/>
      <c r="DE60" s="74"/>
      <c r="DF60" s="74"/>
      <c r="DG60" s="74"/>
      <c r="DH60" s="74"/>
      <c r="DI60" s="74"/>
      <c r="DJ60" s="74"/>
      <c r="DK60" s="74"/>
      <c r="DL60" s="74"/>
      <c r="DM60" s="74"/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74"/>
      <c r="EC60" s="74"/>
      <c r="ED60" s="74"/>
      <c r="EE60" s="74"/>
      <c r="EF60" s="74"/>
      <c r="EG60" s="74"/>
      <c r="EH60" s="74"/>
      <c r="EI60" s="74"/>
      <c r="EJ60" s="74"/>
      <c r="EK60" s="74"/>
      <c r="EL60" s="74"/>
      <c r="EM60" s="74"/>
      <c r="EN60" s="74"/>
      <c r="EO60" s="74"/>
      <c r="EP60" s="74"/>
      <c r="EQ60" s="74"/>
      <c r="ER60" s="74"/>
      <c r="ES60" s="74"/>
      <c r="ET60" s="74"/>
      <c r="EU60" s="74"/>
      <c r="EV60" s="74"/>
      <c r="EW60" s="74"/>
      <c r="EX60" s="74"/>
      <c r="EY60" s="74"/>
      <c r="EZ60" s="74"/>
      <c r="FA60" s="74"/>
      <c r="FB60" s="74"/>
      <c r="FC60" s="74"/>
      <c r="FD60" s="74"/>
      <c r="FE60" s="74"/>
      <c r="FF60" s="74"/>
      <c r="FG60" s="74"/>
      <c r="FH60" s="74"/>
      <c r="FI60" s="74"/>
      <c r="FJ60" s="74"/>
      <c r="FK60" s="74"/>
      <c r="FL60" s="74"/>
      <c r="FM60" s="74"/>
      <c r="FN60" s="74"/>
      <c r="FO60" s="74"/>
      <c r="FP60" s="74"/>
      <c r="FQ60" s="74"/>
      <c r="FR60" s="74"/>
      <c r="FS60" s="74"/>
      <c r="FT60" s="74"/>
      <c r="FU60" s="74"/>
    </row>
    <row r="61" s="71" customFormat="1" spans="1:177">
      <c r="A61" s="98"/>
      <c r="B61" s="99"/>
      <c r="C61" s="99"/>
      <c r="D61" s="99"/>
      <c r="E61" s="99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  <c r="DD61" s="74"/>
      <c r="DE61" s="74"/>
      <c r="DF61" s="74"/>
      <c r="DG61" s="74"/>
      <c r="DH61" s="74"/>
      <c r="DI61" s="74"/>
      <c r="DJ61" s="74"/>
      <c r="DK61" s="74"/>
      <c r="DL61" s="74"/>
      <c r="DM61" s="74"/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74"/>
      <c r="EC61" s="74"/>
      <c r="ED61" s="74"/>
      <c r="EE61" s="74"/>
      <c r="EF61" s="74"/>
      <c r="EG61" s="74"/>
      <c r="EH61" s="74"/>
      <c r="EI61" s="74"/>
      <c r="EJ61" s="74"/>
      <c r="EK61" s="74"/>
      <c r="EL61" s="74"/>
      <c r="EM61" s="74"/>
      <c r="EN61" s="74"/>
      <c r="EO61" s="74"/>
      <c r="EP61" s="74"/>
      <c r="EQ61" s="74"/>
      <c r="ER61" s="74"/>
      <c r="ES61" s="74"/>
      <c r="ET61" s="74"/>
      <c r="EU61" s="74"/>
      <c r="EV61" s="74"/>
      <c r="EW61" s="74"/>
      <c r="EX61" s="74"/>
      <c r="EY61" s="74"/>
      <c r="EZ61" s="74"/>
      <c r="FA61" s="74"/>
      <c r="FB61" s="74"/>
      <c r="FC61" s="74"/>
      <c r="FD61" s="74"/>
      <c r="FE61" s="74"/>
      <c r="FF61" s="74"/>
      <c r="FG61" s="74"/>
      <c r="FH61" s="74"/>
      <c r="FI61" s="74"/>
      <c r="FJ61" s="74"/>
      <c r="FK61" s="74"/>
      <c r="FL61" s="74"/>
      <c r="FM61" s="74"/>
      <c r="FN61" s="74"/>
      <c r="FO61" s="74"/>
      <c r="FP61" s="74"/>
      <c r="FQ61" s="74"/>
      <c r="FR61" s="74"/>
      <c r="FS61" s="74"/>
      <c r="FT61" s="74"/>
      <c r="FU61" s="74"/>
    </row>
    <row r="62" s="71" customFormat="1" spans="1:177">
      <c r="A62" s="98"/>
      <c r="B62" s="99"/>
      <c r="C62" s="99"/>
      <c r="D62" s="99"/>
      <c r="E62" s="99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  <c r="DD62" s="74"/>
      <c r="DE62" s="74"/>
      <c r="DF62" s="74"/>
      <c r="DG62" s="74"/>
      <c r="DH62" s="74"/>
      <c r="DI62" s="74"/>
      <c r="DJ62" s="74"/>
      <c r="DK62" s="74"/>
      <c r="DL62" s="74"/>
      <c r="DM62" s="74"/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74"/>
      <c r="EC62" s="74"/>
      <c r="ED62" s="74"/>
      <c r="EE62" s="74"/>
      <c r="EF62" s="74"/>
      <c r="EG62" s="74"/>
      <c r="EH62" s="74"/>
      <c r="EI62" s="74"/>
      <c r="EJ62" s="74"/>
      <c r="EK62" s="74"/>
      <c r="EL62" s="74"/>
      <c r="EM62" s="74"/>
      <c r="EN62" s="74"/>
      <c r="EO62" s="74"/>
      <c r="EP62" s="74"/>
      <c r="EQ62" s="74"/>
      <c r="ER62" s="74"/>
      <c r="ES62" s="74"/>
      <c r="ET62" s="74"/>
      <c r="EU62" s="74"/>
      <c r="EV62" s="74"/>
      <c r="EW62" s="74"/>
      <c r="EX62" s="74"/>
      <c r="EY62" s="74"/>
      <c r="EZ62" s="74"/>
      <c r="FA62" s="74"/>
      <c r="FB62" s="74"/>
      <c r="FC62" s="74"/>
      <c r="FD62" s="74"/>
      <c r="FE62" s="74"/>
      <c r="FF62" s="74"/>
      <c r="FG62" s="74"/>
      <c r="FH62" s="74"/>
      <c r="FI62" s="74"/>
      <c r="FJ62" s="74"/>
      <c r="FK62" s="74"/>
      <c r="FL62" s="74"/>
      <c r="FM62" s="74"/>
      <c r="FN62" s="74"/>
      <c r="FO62" s="74"/>
      <c r="FP62" s="74"/>
      <c r="FQ62" s="74"/>
      <c r="FR62" s="74"/>
      <c r="FS62" s="74"/>
      <c r="FT62" s="74"/>
      <c r="FU62" s="74"/>
    </row>
    <row r="63" s="71" customFormat="1" spans="1:177">
      <c r="A63" s="98"/>
      <c r="B63" s="99"/>
      <c r="C63" s="99"/>
      <c r="D63" s="99"/>
      <c r="E63" s="99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74"/>
      <c r="CQ63" s="74"/>
      <c r="CR63" s="74"/>
      <c r="CS63" s="74"/>
      <c r="CT63" s="74"/>
      <c r="CU63" s="74"/>
      <c r="CV63" s="74"/>
      <c r="CW63" s="74"/>
      <c r="CX63" s="74"/>
      <c r="CY63" s="74"/>
      <c r="CZ63" s="74"/>
      <c r="DA63" s="74"/>
      <c r="DB63" s="74"/>
      <c r="DC63" s="74"/>
      <c r="DD63" s="74"/>
      <c r="DE63" s="74"/>
      <c r="DF63" s="74"/>
      <c r="DG63" s="74"/>
      <c r="DH63" s="74"/>
      <c r="DI63" s="74"/>
      <c r="DJ63" s="74"/>
      <c r="DK63" s="74"/>
      <c r="DL63" s="74"/>
      <c r="DM63" s="74"/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74"/>
      <c r="EC63" s="74"/>
      <c r="ED63" s="74"/>
      <c r="EE63" s="74"/>
      <c r="EF63" s="74"/>
      <c r="EG63" s="74"/>
      <c r="EH63" s="74"/>
      <c r="EI63" s="74"/>
      <c r="EJ63" s="74"/>
      <c r="EK63" s="74"/>
      <c r="EL63" s="74"/>
      <c r="EM63" s="74"/>
      <c r="EN63" s="74"/>
      <c r="EO63" s="74"/>
      <c r="EP63" s="74"/>
      <c r="EQ63" s="74"/>
      <c r="ER63" s="74"/>
      <c r="ES63" s="74"/>
      <c r="ET63" s="74"/>
      <c r="EU63" s="74"/>
      <c r="EV63" s="74"/>
      <c r="EW63" s="74"/>
      <c r="EX63" s="74"/>
      <c r="EY63" s="74"/>
      <c r="EZ63" s="74"/>
      <c r="FA63" s="74"/>
      <c r="FB63" s="74"/>
      <c r="FC63" s="74"/>
      <c r="FD63" s="74"/>
      <c r="FE63" s="74"/>
      <c r="FF63" s="74"/>
      <c r="FG63" s="74"/>
      <c r="FH63" s="74"/>
      <c r="FI63" s="74"/>
      <c r="FJ63" s="74"/>
      <c r="FK63" s="74"/>
      <c r="FL63" s="74"/>
      <c r="FM63" s="74"/>
      <c r="FN63" s="74"/>
      <c r="FO63" s="74"/>
      <c r="FP63" s="74"/>
      <c r="FQ63" s="74"/>
      <c r="FR63" s="74"/>
      <c r="FS63" s="74"/>
      <c r="FT63" s="74"/>
      <c r="FU63" s="74"/>
    </row>
    <row r="64" s="71" customFormat="1" spans="1:177">
      <c r="A64" s="98"/>
      <c r="B64" s="99"/>
      <c r="C64" s="99"/>
      <c r="D64" s="99"/>
      <c r="E64" s="99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  <c r="DD64" s="74"/>
      <c r="DE64" s="74"/>
      <c r="DF64" s="74"/>
      <c r="DG64" s="74"/>
      <c r="DH64" s="74"/>
      <c r="DI64" s="74"/>
      <c r="DJ64" s="74"/>
      <c r="DK64" s="74"/>
      <c r="DL64" s="74"/>
      <c r="DM64" s="74"/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74"/>
      <c r="EC64" s="74"/>
      <c r="ED64" s="74"/>
      <c r="EE64" s="74"/>
      <c r="EF64" s="74"/>
      <c r="EG64" s="74"/>
      <c r="EH64" s="74"/>
      <c r="EI64" s="74"/>
      <c r="EJ64" s="74"/>
      <c r="EK64" s="74"/>
      <c r="EL64" s="74"/>
      <c r="EM64" s="74"/>
      <c r="EN64" s="74"/>
      <c r="EO64" s="74"/>
      <c r="EP64" s="74"/>
      <c r="EQ64" s="74"/>
      <c r="ER64" s="74"/>
      <c r="ES64" s="74"/>
      <c r="ET64" s="74"/>
      <c r="EU64" s="74"/>
      <c r="EV64" s="74"/>
      <c r="EW64" s="74"/>
      <c r="EX64" s="74"/>
      <c r="EY64" s="74"/>
      <c r="EZ64" s="74"/>
      <c r="FA64" s="74"/>
      <c r="FB64" s="74"/>
      <c r="FC64" s="74"/>
      <c r="FD64" s="74"/>
      <c r="FE64" s="74"/>
      <c r="FF64" s="74"/>
      <c r="FG64" s="74"/>
      <c r="FH64" s="74"/>
      <c r="FI64" s="74"/>
      <c r="FJ64" s="74"/>
      <c r="FK64" s="74"/>
      <c r="FL64" s="74"/>
      <c r="FM64" s="74"/>
      <c r="FN64" s="74"/>
      <c r="FO64" s="74"/>
      <c r="FP64" s="74"/>
      <c r="FQ64" s="74"/>
      <c r="FR64" s="74"/>
      <c r="FS64" s="74"/>
      <c r="FT64" s="74"/>
      <c r="FU64" s="74"/>
    </row>
    <row r="65" s="71" customFormat="1" spans="1:177">
      <c r="A65" s="98"/>
      <c r="B65" s="99"/>
      <c r="C65" s="99"/>
      <c r="D65" s="99"/>
      <c r="E65" s="99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74"/>
      <c r="CJ65" s="74"/>
      <c r="CK65" s="74"/>
      <c r="CL65" s="74"/>
      <c r="CM65" s="74"/>
      <c r="CN65" s="74"/>
      <c r="CO65" s="74"/>
      <c r="CP65" s="74"/>
      <c r="CQ65" s="74"/>
      <c r="CR65" s="74"/>
      <c r="CS65" s="74"/>
      <c r="CT65" s="74"/>
      <c r="CU65" s="74"/>
      <c r="CV65" s="74"/>
      <c r="CW65" s="74"/>
      <c r="CX65" s="74"/>
      <c r="CY65" s="74"/>
      <c r="CZ65" s="74"/>
      <c r="DA65" s="74"/>
      <c r="DB65" s="74"/>
      <c r="DC65" s="74"/>
      <c r="DD65" s="74"/>
      <c r="DE65" s="74"/>
      <c r="DF65" s="74"/>
      <c r="DG65" s="74"/>
      <c r="DH65" s="74"/>
      <c r="DI65" s="74"/>
      <c r="DJ65" s="74"/>
      <c r="DK65" s="74"/>
      <c r="DL65" s="74"/>
      <c r="DM65" s="74"/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74"/>
      <c r="EC65" s="74"/>
      <c r="ED65" s="74"/>
      <c r="EE65" s="74"/>
      <c r="EF65" s="74"/>
      <c r="EG65" s="74"/>
      <c r="EH65" s="74"/>
      <c r="EI65" s="74"/>
      <c r="EJ65" s="74"/>
      <c r="EK65" s="74"/>
      <c r="EL65" s="74"/>
      <c r="EM65" s="74"/>
      <c r="EN65" s="74"/>
      <c r="EO65" s="74"/>
      <c r="EP65" s="74"/>
      <c r="EQ65" s="74"/>
      <c r="ER65" s="74"/>
      <c r="ES65" s="74"/>
      <c r="ET65" s="74"/>
      <c r="EU65" s="74"/>
      <c r="EV65" s="74"/>
      <c r="EW65" s="74"/>
      <c r="EX65" s="74"/>
      <c r="EY65" s="74"/>
      <c r="EZ65" s="74"/>
      <c r="FA65" s="74"/>
      <c r="FB65" s="74"/>
      <c r="FC65" s="74"/>
      <c r="FD65" s="74"/>
      <c r="FE65" s="74"/>
      <c r="FF65" s="74"/>
      <c r="FG65" s="74"/>
      <c r="FH65" s="74"/>
      <c r="FI65" s="74"/>
      <c r="FJ65" s="74"/>
      <c r="FK65" s="74"/>
      <c r="FL65" s="74"/>
      <c r="FM65" s="74"/>
      <c r="FN65" s="74"/>
      <c r="FO65" s="74"/>
      <c r="FP65" s="74"/>
      <c r="FQ65" s="74"/>
      <c r="FR65" s="74"/>
      <c r="FS65" s="74"/>
      <c r="FT65" s="74"/>
      <c r="FU65" s="74"/>
    </row>
    <row r="66" s="71" customFormat="1" spans="1:177">
      <c r="A66" s="98"/>
      <c r="B66" s="99"/>
      <c r="C66" s="99"/>
      <c r="D66" s="99"/>
      <c r="E66" s="99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4"/>
      <c r="DA66" s="74"/>
      <c r="DB66" s="74"/>
      <c r="DC66" s="74"/>
      <c r="DD66" s="74"/>
      <c r="DE66" s="74"/>
      <c r="DF66" s="74"/>
      <c r="DG66" s="74"/>
      <c r="DH66" s="74"/>
      <c r="DI66" s="74"/>
      <c r="DJ66" s="74"/>
      <c r="DK66" s="74"/>
      <c r="DL66" s="74"/>
      <c r="DM66" s="74"/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74"/>
      <c r="EC66" s="74"/>
      <c r="ED66" s="74"/>
      <c r="EE66" s="74"/>
      <c r="EF66" s="74"/>
      <c r="EG66" s="74"/>
      <c r="EH66" s="74"/>
      <c r="EI66" s="74"/>
      <c r="EJ66" s="74"/>
      <c r="EK66" s="74"/>
      <c r="EL66" s="74"/>
      <c r="EM66" s="74"/>
      <c r="EN66" s="74"/>
      <c r="EO66" s="74"/>
      <c r="EP66" s="74"/>
      <c r="EQ66" s="74"/>
      <c r="ER66" s="74"/>
      <c r="ES66" s="74"/>
      <c r="ET66" s="74"/>
      <c r="EU66" s="74"/>
      <c r="EV66" s="74"/>
      <c r="EW66" s="74"/>
      <c r="EX66" s="74"/>
      <c r="EY66" s="74"/>
      <c r="EZ66" s="74"/>
      <c r="FA66" s="74"/>
      <c r="FB66" s="74"/>
      <c r="FC66" s="74"/>
      <c r="FD66" s="74"/>
      <c r="FE66" s="74"/>
      <c r="FF66" s="74"/>
      <c r="FG66" s="74"/>
      <c r="FH66" s="74"/>
      <c r="FI66" s="74"/>
      <c r="FJ66" s="74"/>
      <c r="FK66" s="74"/>
      <c r="FL66" s="74"/>
      <c r="FM66" s="74"/>
      <c r="FN66" s="74"/>
      <c r="FO66" s="74"/>
      <c r="FP66" s="74"/>
      <c r="FQ66" s="74"/>
      <c r="FR66" s="74"/>
      <c r="FS66" s="74"/>
      <c r="FT66" s="74"/>
      <c r="FU66" s="74"/>
    </row>
    <row r="67" s="71" customFormat="1" spans="1:177">
      <c r="A67" s="98"/>
      <c r="B67" s="99"/>
      <c r="C67" s="99"/>
      <c r="D67" s="99"/>
      <c r="E67" s="99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74"/>
      <c r="CJ67" s="74"/>
      <c r="CK67" s="74"/>
      <c r="CL67" s="74"/>
      <c r="CM67" s="74"/>
      <c r="CN67" s="74"/>
      <c r="CO67" s="74"/>
      <c r="CP67" s="74"/>
      <c r="CQ67" s="74"/>
      <c r="CR67" s="74"/>
      <c r="CS67" s="74"/>
      <c r="CT67" s="74"/>
      <c r="CU67" s="74"/>
      <c r="CV67" s="74"/>
      <c r="CW67" s="74"/>
      <c r="CX67" s="74"/>
      <c r="CY67" s="74"/>
      <c r="CZ67" s="74"/>
      <c r="DA67" s="74"/>
      <c r="DB67" s="74"/>
      <c r="DC67" s="74"/>
      <c r="DD67" s="74"/>
      <c r="DE67" s="74"/>
      <c r="DF67" s="74"/>
      <c r="DG67" s="74"/>
      <c r="DH67" s="74"/>
      <c r="DI67" s="74"/>
      <c r="DJ67" s="74"/>
      <c r="DK67" s="74"/>
      <c r="DL67" s="74"/>
      <c r="DM67" s="74"/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74"/>
      <c r="EC67" s="74"/>
      <c r="ED67" s="74"/>
      <c r="EE67" s="74"/>
      <c r="EF67" s="74"/>
      <c r="EG67" s="74"/>
      <c r="EH67" s="74"/>
      <c r="EI67" s="74"/>
      <c r="EJ67" s="74"/>
      <c r="EK67" s="74"/>
      <c r="EL67" s="74"/>
      <c r="EM67" s="74"/>
      <c r="EN67" s="74"/>
      <c r="EO67" s="74"/>
      <c r="EP67" s="74"/>
      <c r="EQ67" s="74"/>
      <c r="ER67" s="74"/>
      <c r="ES67" s="74"/>
      <c r="ET67" s="74"/>
      <c r="EU67" s="74"/>
      <c r="EV67" s="74"/>
      <c r="EW67" s="74"/>
      <c r="EX67" s="74"/>
      <c r="EY67" s="74"/>
      <c r="EZ67" s="74"/>
      <c r="FA67" s="74"/>
      <c r="FB67" s="74"/>
      <c r="FC67" s="74"/>
      <c r="FD67" s="74"/>
      <c r="FE67" s="74"/>
      <c r="FF67" s="74"/>
      <c r="FG67" s="74"/>
      <c r="FH67" s="74"/>
      <c r="FI67" s="74"/>
      <c r="FJ67" s="74"/>
      <c r="FK67" s="74"/>
      <c r="FL67" s="74"/>
      <c r="FM67" s="74"/>
      <c r="FN67" s="74"/>
      <c r="FO67" s="74"/>
      <c r="FP67" s="74"/>
      <c r="FQ67" s="74"/>
      <c r="FR67" s="74"/>
      <c r="FS67" s="74"/>
      <c r="FT67" s="74"/>
      <c r="FU67" s="74"/>
    </row>
    <row r="68" s="71" customFormat="1" spans="1:177">
      <c r="A68" s="98"/>
      <c r="B68" s="99"/>
      <c r="C68" s="99"/>
      <c r="D68" s="99"/>
      <c r="E68" s="99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74"/>
      <c r="CJ68" s="74"/>
      <c r="CK68" s="74"/>
      <c r="CL68" s="74"/>
      <c r="CM68" s="74"/>
      <c r="CN68" s="74"/>
      <c r="CO68" s="74"/>
      <c r="CP68" s="74"/>
      <c r="CQ68" s="74"/>
      <c r="CR68" s="74"/>
      <c r="CS68" s="74"/>
      <c r="CT68" s="74"/>
      <c r="CU68" s="74"/>
      <c r="CV68" s="74"/>
      <c r="CW68" s="74"/>
      <c r="CX68" s="74"/>
      <c r="CY68" s="74"/>
      <c r="CZ68" s="74"/>
      <c r="DA68" s="74"/>
      <c r="DB68" s="74"/>
      <c r="DC68" s="74"/>
      <c r="DD68" s="74"/>
      <c r="DE68" s="74"/>
      <c r="DF68" s="74"/>
      <c r="DG68" s="74"/>
      <c r="DH68" s="74"/>
      <c r="DI68" s="74"/>
      <c r="DJ68" s="74"/>
      <c r="DK68" s="74"/>
      <c r="DL68" s="74"/>
      <c r="DM68" s="74"/>
      <c r="DN68" s="74"/>
      <c r="DO68" s="74"/>
      <c r="DP68" s="74"/>
      <c r="DQ68" s="74"/>
      <c r="DR68" s="74"/>
      <c r="DS68" s="74"/>
      <c r="DT68" s="74"/>
      <c r="DU68" s="74"/>
      <c r="DV68" s="74"/>
      <c r="DW68" s="74"/>
      <c r="DX68" s="74"/>
      <c r="DY68" s="74"/>
      <c r="DZ68" s="74"/>
      <c r="EA68" s="74"/>
      <c r="EB68" s="74"/>
      <c r="EC68" s="74"/>
      <c r="ED68" s="74"/>
      <c r="EE68" s="74"/>
      <c r="EF68" s="74"/>
      <c r="EG68" s="74"/>
      <c r="EH68" s="74"/>
      <c r="EI68" s="74"/>
      <c r="EJ68" s="74"/>
      <c r="EK68" s="74"/>
      <c r="EL68" s="74"/>
      <c r="EM68" s="74"/>
      <c r="EN68" s="74"/>
      <c r="EO68" s="74"/>
      <c r="EP68" s="74"/>
      <c r="EQ68" s="74"/>
      <c r="ER68" s="74"/>
      <c r="ES68" s="74"/>
      <c r="ET68" s="74"/>
      <c r="EU68" s="74"/>
      <c r="EV68" s="74"/>
      <c r="EW68" s="74"/>
      <c r="EX68" s="74"/>
      <c r="EY68" s="74"/>
      <c r="EZ68" s="74"/>
      <c r="FA68" s="74"/>
      <c r="FB68" s="74"/>
      <c r="FC68" s="74"/>
      <c r="FD68" s="74"/>
      <c r="FE68" s="74"/>
      <c r="FF68" s="74"/>
      <c r="FG68" s="74"/>
      <c r="FH68" s="74"/>
      <c r="FI68" s="74"/>
      <c r="FJ68" s="74"/>
      <c r="FK68" s="74"/>
      <c r="FL68" s="74"/>
      <c r="FM68" s="74"/>
      <c r="FN68" s="74"/>
      <c r="FO68" s="74"/>
      <c r="FP68" s="74"/>
      <c r="FQ68" s="74"/>
      <c r="FR68" s="74"/>
      <c r="FS68" s="74"/>
      <c r="FT68" s="74"/>
      <c r="FU68" s="74"/>
    </row>
    <row r="69" s="71" customFormat="1" spans="1:177">
      <c r="A69" s="98"/>
      <c r="B69" s="99"/>
      <c r="C69" s="99"/>
      <c r="D69" s="99"/>
      <c r="E69" s="99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4"/>
      <c r="CW69" s="74"/>
      <c r="CX69" s="74"/>
      <c r="CY69" s="74"/>
      <c r="CZ69" s="74"/>
      <c r="DA69" s="74"/>
      <c r="DB69" s="74"/>
      <c r="DC69" s="74"/>
      <c r="DD69" s="74"/>
      <c r="DE69" s="74"/>
      <c r="DF69" s="74"/>
      <c r="DG69" s="74"/>
      <c r="DH69" s="74"/>
      <c r="DI69" s="74"/>
      <c r="DJ69" s="74"/>
      <c r="DK69" s="74"/>
      <c r="DL69" s="74"/>
      <c r="DM69" s="74"/>
      <c r="DN69" s="74"/>
      <c r="DO69" s="74"/>
      <c r="DP69" s="74"/>
      <c r="DQ69" s="74"/>
      <c r="DR69" s="74"/>
      <c r="DS69" s="74"/>
      <c r="DT69" s="74"/>
      <c r="DU69" s="74"/>
      <c r="DV69" s="74"/>
      <c r="DW69" s="74"/>
      <c r="DX69" s="74"/>
      <c r="DY69" s="74"/>
      <c r="DZ69" s="74"/>
      <c r="EA69" s="74"/>
      <c r="EB69" s="74"/>
      <c r="EC69" s="74"/>
      <c r="ED69" s="74"/>
      <c r="EE69" s="74"/>
      <c r="EF69" s="74"/>
      <c r="EG69" s="74"/>
      <c r="EH69" s="74"/>
      <c r="EI69" s="74"/>
      <c r="EJ69" s="74"/>
      <c r="EK69" s="74"/>
      <c r="EL69" s="74"/>
      <c r="EM69" s="74"/>
      <c r="EN69" s="74"/>
      <c r="EO69" s="74"/>
      <c r="EP69" s="74"/>
      <c r="EQ69" s="74"/>
      <c r="ER69" s="74"/>
      <c r="ES69" s="74"/>
      <c r="ET69" s="74"/>
      <c r="EU69" s="74"/>
      <c r="EV69" s="74"/>
      <c r="EW69" s="74"/>
      <c r="EX69" s="74"/>
      <c r="EY69" s="74"/>
      <c r="EZ69" s="74"/>
      <c r="FA69" s="74"/>
      <c r="FB69" s="74"/>
      <c r="FC69" s="74"/>
      <c r="FD69" s="74"/>
      <c r="FE69" s="74"/>
      <c r="FF69" s="74"/>
      <c r="FG69" s="74"/>
      <c r="FH69" s="74"/>
      <c r="FI69" s="74"/>
      <c r="FJ69" s="74"/>
      <c r="FK69" s="74"/>
      <c r="FL69" s="74"/>
      <c r="FM69" s="74"/>
      <c r="FN69" s="74"/>
      <c r="FO69" s="74"/>
      <c r="FP69" s="74"/>
      <c r="FQ69" s="74"/>
      <c r="FR69" s="74"/>
      <c r="FS69" s="74"/>
      <c r="FT69" s="74"/>
      <c r="FU69" s="74"/>
    </row>
  </sheetData>
  <mergeCells count="2">
    <mergeCell ref="A1:C5"/>
    <mergeCell ref="F3:AK4"/>
  </mergeCells>
  <conditionalFormatting sqref="G1:FU1">
    <cfRule type="cellIs" dxfId="3" priority="2" stopIfTrue="1" operator="greaterThan">
      <formula>5</formula>
    </cfRule>
  </conditionalFormatting>
  <conditionalFormatting sqref="G5:FU5">
    <cfRule type="expression" dxfId="4" priority="4" stopIfTrue="1">
      <formula>IF($E$5&lt;2,(OR(WEEKDAY(G6)=1,WEEKDAY(G6)=7)))</formula>
    </cfRule>
  </conditionalFormatting>
  <conditionalFormatting sqref="G6:FU6">
    <cfRule type="expression" dxfId="5" priority="8" stopIfTrue="1">
      <formula>IF($E$5&lt;2,(OR(WEEKDAY(G6)=1,WEEKDAY(G6)=7)))</formula>
    </cfRule>
  </conditionalFormatting>
  <conditionalFormatting sqref="E19">
    <cfRule type="cellIs" dxfId="6" priority="3" stopIfTrue="1" operator="lessThan">
      <formula>D19</formula>
    </cfRule>
  </conditionalFormatting>
  <conditionalFormatting sqref="G7:FU19">
    <cfRule type="expression" dxfId="7" priority="5" stopIfTrue="1">
      <formula>AND(G$6&gt;=$D7,G$6&lt;$D7+($E7-$D7+1)*$F7%)</formula>
    </cfRule>
    <cfRule type="expression" dxfId="8" priority="6" stopIfTrue="1">
      <formula>AND(G$6&gt;=$D7+($E7-$D7+1)*$F7%,G$6&lt;=$E7)</formula>
    </cfRule>
    <cfRule type="expression" dxfId="9" priority="7" stopIfTrue="1">
      <formula>IF($E$5&lt;2,(OR(WEEKDAY(G$6)=1,WEEKDAY(G$6)=7)))</formula>
    </cfRule>
  </conditionalFormatting>
  <dataValidations count="1">
    <dataValidation type="list" allowBlank="1" showErrorMessage="1" errorTitle="Input Error" error="Value can only be 1 for daily and 7 for weekly.  Please re-enter your value" sqref="E5" showDropDown="1">
      <formula1>"1, 7"</formula1>
    </dataValidation>
  </dataValidations>
  <pageMargins left="0.338888888888889" right="0.129166666666667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zoomScale="130" zoomScaleNormal="130" topLeftCell="A3" workbookViewId="0">
      <selection activeCell="B27" sqref="B27:R27"/>
    </sheetView>
  </sheetViews>
  <sheetFormatPr defaultColWidth="9" defaultRowHeight="14.25"/>
  <cols>
    <col min="1" max="8" width="5.83333333333333" style="2" customWidth="1"/>
    <col min="9" max="11" width="5.33333333333333" style="2" customWidth="1"/>
    <col min="12" max="12" width="2.49166666666667" style="2" customWidth="1"/>
    <col min="13" max="15" width="5.33333333333333" style="2" customWidth="1"/>
    <col min="16" max="18" width="3.33333333333333" style="2" customWidth="1"/>
    <col min="19" max="16375" width="9" style="2"/>
  </cols>
  <sheetData>
    <row r="1" ht="29.25" customHeight="1" spans="1:18">
      <c r="A1" s="3" t="s">
        <v>85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5"/>
    </row>
    <row r="2" s="1" customFormat="1" ht="20" customHeight="1" spans="1:18">
      <c r="A2" s="5" t="s">
        <v>86</v>
      </c>
      <c r="B2" s="5"/>
      <c r="C2" s="5"/>
      <c r="D2" s="5"/>
      <c r="E2" s="5"/>
      <c r="F2" s="5" t="s">
        <v>87</v>
      </c>
      <c r="G2" s="5"/>
      <c r="H2" s="5"/>
      <c r="I2" s="36">
        <v>44067</v>
      </c>
      <c r="J2" s="37"/>
      <c r="K2" s="38"/>
      <c r="L2" s="39" t="s">
        <v>88</v>
      </c>
      <c r="M2" s="40">
        <f>I2+6</f>
        <v>44073</v>
      </c>
      <c r="N2" s="37"/>
      <c r="O2" s="41"/>
      <c r="P2" s="42" t="s">
        <v>89</v>
      </c>
      <c r="Q2" s="39">
        <f>WEEKNUM(I2,2)</f>
        <v>35</v>
      </c>
      <c r="R2" s="56" t="s">
        <v>90</v>
      </c>
    </row>
    <row r="3" ht="16" customHeight="1" spans="1:18">
      <c r="A3" s="6" t="s">
        <v>91</v>
      </c>
      <c r="B3" s="7" t="s">
        <v>92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57"/>
    </row>
    <row r="4" spans="1:18">
      <c r="A4" s="9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43"/>
      <c r="P4" s="44"/>
      <c r="Q4" s="44"/>
      <c r="R4" s="44"/>
    </row>
    <row r="5" spans="1:18">
      <c r="A5" s="11">
        <v>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45"/>
      <c r="P5" s="46"/>
      <c r="Q5" s="46"/>
      <c r="R5" s="46"/>
    </row>
    <row r="6" spans="1:18">
      <c r="A6" s="9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43"/>
      <c r="P6" s="44"/>
      <c r="Q6" s="44"/>
      <c r="R6" s="44"/>
    </row>
    <row r="7" ht="18.75" customHeight="1" spans="1:18">
      <c r="A7" s="13" t="s">
        <v>93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58"/>
    </row>
    <row r="8" spans="1:18">
      <c r="A8" s="15" t="s">
        <v>94</v>
      </c>
      <c r="B8" s="16"/>
      <c r="C8" s="17"/>
      <c r="D8" s="15" t="s">
        <v>95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7"/>
    </row>
    <row r="9" spans="1:18">
      <c r="A9" s="18">
        <v>44067</v>
      </c>
      <c r="B9" s="18"/>
      <c r="C9" s="19">
        <f>I2</f>
        <v>44067</v>
      </c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6"/>
      <c r="P9" s="63"/>
      <c r="Q9" s="63"/>
      <c r="R9" s="63"/>
    </row>
    <row r="10" spans="1:18">
      <c r="A10" s="18"/>
      <c r="B10" s="18"/>
      <c r="C10" s="19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6"/>
      <c r="P10" s="63"/>
      <c r="Q10" s="63"/>
      <c r="R10" s="63"/>
    </row>
    <row r="11" spans="1:18">
      <c r="A11" s="18">
        <v>44068</v>
      </c>
      <c r="B11" s="18"/>
      <c r="C11" s="19">
        <f>C9+1</f>
        <v>44068</v>
      </c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6"/>
      <c r="P11" s="67"/>
      <c r="Q11" s="67"/>
      <c r="R11" s="67"/>
    </row>
    <row r="12" spans="1:18">
      <c r="A12" s="18"/>
      <c r="B12" s="18"/>
      <c r="C12" s="19"/>
      <c r="D12" s="64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8"/>
      <c r="P12" s="69"/>
      <c r="Q12" s="69"/>
      <c r="R12" s="69"/>
    </row>
    <row r="13" spans="1:18">
      <c r="A13" s="18">
        <v>44069</v>
      </c>
      <c r="B13" s="18"/>
      <c r="C13" s="19">
        <f>C11+1</f>
        <v>44069</v>
      </c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6"/>
      <c r="P13" s="63"/>
      <c r="Q13" s="63"/>
      <c r="R13" s="63"/>
    </row>
    <row r="14" spans="1:18">
      <c r="A14" s="18"/>
      <c r="B14" s="18"/>
      <c r="C14" s="19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6"/>
      <c r="P14" s="63"/>
      <c r="Q14" s="63"/>
      <c r="R14" s="63"/>
    </row>
    <row r="15" spans="1:18">
      <c r="A15" s="18">
        <v>44070</v>
      </c>
      <c r="B15" s="18"/>
      <c r="C15" s="19">
        <f>C13+1</f>
        <v>44070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6"/>
      <c r="P15" s="63"/>
      <c r="Q15" s="63"/>
      <c r="R15" s="63"/>
    </row>
    <row r="16" spans="1:18">
      <c r="A16" s="18"/>
      <c r="B16" s="18"/>
      <c r="C16" s="19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6"/>
      <c r="P16" s="63"/>
      <c r="Q16" s="63"/>
      <c r="R16" s="63"/>
    </row>
    <row r="17" ht="13.5" customHeight="1" spans="1:18">
      <c r="A17" s="18">
        <v>44071</v>
      </c>
      <c r="B17" s="18"/>
      <c r="C17" s="19">
        <f>C15+1</f>
        <v>44071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6"/>
      <c r="P17" s="67"/>
      <c r="Q17" s="67"/>
      <c r="R17" s="67"/>
    </row>
    <row r="18" spans="1:18">
      <c r="A18" s="18"/>
      <c r="B18" s="18"/>
      <c r="C18" s="19"/>
      <c r="D18" s="64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8"/>
      <c r="P18" s="69"/>
      <c r="Q18" s="69"/>
      <c r="R18" s="69"/>
    </row>
    <row r="19" spans="1:18">
      <c r="A19" s="22">
        <v>44072</v>
      </c>
      <c r="B19" s="22"/>
      <c r="C19" s="23">
        <f>C17+1</f>
        <v>44072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6"/>
      <c r="P19" s="67"/>
      <c r="Q19" s="67"/>
      <c r="R19" s="67"/>
    </row>
    <row r="20" spans="1:18">
      <c r="A20" s="22"/>
      <c r="B20" s="22"/>
      <c r="C20" s="23"/>
      <c r="D20" s="64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8"/>
      <c r="P20" s="69"/>
      <c r="Q20" s="69"/>
      <c r="R20" s="69"/>
    </row>
    <row r="21" spans="1:18">
      <c r="A21" s="22">
        <v>44073</v>
      </c>
      <c r="B21" s="22"/>
      <c r="C21" s="23">
        <f>C19+1</f>
        <v>44073</v>
      </c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6"/>
      <c r="P21" s="67"/>
      <c r="Q21" s="67"/>
      <c r="R21" s="67"/>
    </row>
    <row r="22" spans="1:18">
      <c r="A22" s="22"/>
      <c r="B22" s="22"/>
      <c r="C22" s="23"/>
      <c r="D22" s="64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8"/>
      <c r="P22" s="69"/>
      <c r="Q22" s="69"/>
      <c r="R22" s="69"/>
    </row>
    <row r="23" spans="1:18">
      <c r="A23" s="7" t="s">
        <v>96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57"/>
    </row>
    <row r="24" spans="1:18">
      <c r="A24" s="24" t="s">
        <v>91</v>
      </c>
      <c r="B24" s="25" t="s">
        <v>97</v>
      </c>
      <c r="C24" s="25"/>
      <c r="D24" s="25"/>
      <c r="E24" s="25"/>
      <c r="F24" s="25"/>
      <c r="G24" s="25"/>
      <c r="H24" s="25"/>
      <c r="I24" s="15" t="s">
        <v>98</v>
      </c>
      <c r="J24" s="16"/>
      <c r="K24" s="16"/>
      <c r="L24" s="16"/>
      <c r="M24" s="16"/>
      <c r="N24" s="16"/>
      <c r="O24" s="17"/>
      <c r="P24" s="51" t="s">
        <v>99</v>
      </c>
      <c r="Q24" s="51"/>
      <c r="R24" s="59"/>
    </row>
    <row r="25" ht="20" customHeight="1" spans="1:18">
      <c r="A25" s="24">
        <v>1</v>
      </c>
      <c r="B25" s="25"/>
      <c r="C25" s="25"/>
      <c r="D25" s="25"/>
      <c r="E25" s="25"/>
      <c r="F25" s="25"/>
      <c r="G25" s="25"/>
      <c r="H25" s="25"/>
      <c r="I25" s="15"/>
      <c r="J25" s="16"/>
      <c r="K25" s="16"/>
      <c r="L25" s="16"/>
      <c r="M25" s="16"/>
      <c r="N25" s="16"/>
      <c r="O25" s="16"/>
      <c r="P25" s="15"/>
      <c r="Q25" s="16"/>
      <c r="R25" s="17"/>
    </row>
    <row r="26" ht="20" customHeight="1" spans="1:18">
      <c r="A26" s="6">
        <v>2</v>
      </c>
      <c r="B26" s="26"/>
      <c r="C26" s="26"/>
      <c r="D26" s="26"/>
      <c r="E26" s="26"/>
      <c r="F26" s="26"/>
      <c r="G26" s="26"/>
      <c r="H26" s="26"/>
      <c r="I26" s="7"/>
      <c r="J26" s="8"/>
      <c r="K26" s="8"/>
      <c r="L26" s="8"/>
      <c r="M26" s="8"/>
      <c r="N26" s="8"/>
      <c r="O26" s="8"/>
      <c r="P26" s="7"/>
      <c r="Q26" s="8"/>
      <c r="R26" s="57"/>
    </row>
    <row r="27" spans="1:18">
      <c r="A27" s="6" t="s">
        <v>91</v>
      </c>
      <c r="B27" s="7" t="s">
        <v>100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57"/>
    </row>
    <row r="28" ht="20" customHeight="1" spans="1:18">
      <c r="A28" s="24">
        <v>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43"/>
      <c r="P28" s="10"/>
      <c r="Q28" s="10"/>
      <c r="R28" s="10"/>
    </row>
    <row r="29" ht="20" customHeight="1" spans="1:18">
      <c r="A29" s="6">
        <v>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52"/>
      <c r="P29" s="53"/>
      <c r="Q29" s="53"/>
      <c r="R29" s="53"/>
    </row>
    <row r="30" ht="20" customHeight="1" spans="1:18">
      <c r="A30" s="24">
        <v>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43"/>
      <c r="P30" s="44"/>
      <c r="Q30" s="44"/>
      <c r="R30" s="44"/>
    </row>
    <row r="31" spans="1:18">
      <c r="A31" s="28" t="s">
        <v>101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60"/>
    </row>
    <row r="32" spans="1:18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61"/>
    </row>
    <row r="33" spans="1:18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62"/>
    </row>
    <row r="34" ht="13.5" customHeight="1" spans="1:16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54"/>
    </row>
    <row r="36" spans="12:14">
      <c r="L36" s="34"/>
      <c r="M36" s="54"/>
      <c r="N36" s="54"/>
    </row>
    <row r="37" spans="12:14">
      <c r="L37" s="34"/>
      <c r="M37" s="54"/>
      <c r="N37" s="54"/>
    </row>
  </sheetData>
  <mergeCells count="52">
    <mergeCell ref="A1:R1"/>
    <mergeCell ref="A2:E2"/>
    <mergeCell ref="F2:H2"/>
    <mergeCell ref="I2:K2"/>
    <mergeCell ref="M2:O2"/>
    <mergeCell ref="B3:R3"/>
    <mergeCell ref="B4:R4"/>
    <mergeCell ref="B5:R5"/>
    <mergeCell ref="B6:R6"/>
    <mergeCell ref="A7:R7"/>
    <mergeCell ref="A8:C8"/>
    <mergeCell ref="D8:R8"/>
    <mergeCell ref="D11:R11"/>
    <mergeCell ref="D12:R12"/>
    <mergeCell ref="D17:R17"/>
    <mergeCell ref="D18:R18"/>
    <mergeCell ref="D19:R19"/>
    <mergeCell ref="D20:R20"/>
    <mergeCell ref="D21:R21"/>
    <mergeCell ref="D22:R22"/>
    <mergeCell ref="A23:R23"/>
    <mergeCell ref="B24:H24"/>
    <mergeCell ref="I24:O24"/>
    <mergeCell ref="P24:R24"/>
    <mergeCell ref="B25:H25"/>
    <mergeCell ref="I25:O25"/>
    <mergeCell ref="P25:R25"/>
    <mergeCell ref="B26:H26"/>
    <mergeCell ref="I26:O26"/>
    <mergeCell ref="P26:R26"/>
    <mergeCell ref="B27:R27"/>
    <mergeCell ref="B28:R28"/>
    <mergeCell ref="B29:R29"/>
    <mergeCell ref="B30:R30"/>
    <mergeCell ref="C9:C10"/>
    <mergeCell ref="C11:C12"/>
    <mergeCell ref="C13:C14"/>
    <mergeCell ref="C15:C16"/>
    <mergeCell ref="C17:C18"/>
    <mergeCell ref="C19:C20"/>
    <mergeCell ref="C21:C22"/>
    <mergeCell ref="A9:B10"/>
    <mergeCell ref="A11:B12"/>
    <mergeCell ref="A13:B14"/>
    <mergeCell ref="A15:B16"/>
    <mergeCell ref="A17:B18"/>
    <mergeCell ref="A19:B20"/>
    <mergeCell ref="A21:B22"/>
    <mergeCell ref="D9:R10"/>
    <mergeCell ref="D13:R14"/>
    <mergeCell ref="D15:R16"/>
    <mergeCell ref="A31:R33"/>
  </mergeCells>
  <pageMargins left="0.747916666666667" right="0.747916666666667" top="0.590277777777778" bottom="0.393055555555556" header="0.511111111111111" footer="0.196527777777778"/>
  <pageSetup paperSize="9" scale="95" orientation="landscape" horizontalDpi="600" verticalDpi="6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tabSelected="1" zoomScale="130" zoomScaleNormal="130" topLeftCell="A3" workbookViewId="0">
      <selection activeCell="A19" sqref="A19:C22"/>
    </sheetView>
  </sheetViews>
  <sheetFormatPr defaultColWidth="9" defaultRowHeight="14.25"/>
  <cols>
    <col min="1" max="8" width="5.83333333333333" style="2" customWidth="1"/>
    <col min="9" max="11" width="5.33333333333333" style="2" customWidth="1"/>
    <col min="12" max="12" width="2.49166666666667" style="2" customWidth="1"/>
    <col min="13" max="15" width="5.33333333333333" style="2" customWidth="1"/>
    <col min="16" max="18" width="3.33333333333333" style="2" customWidth="1"/>
    <col min="19" max="16375" width="9" style="2"/>
  </cols>
  <sheetData>
    <row r="1" ht="29.25" customHeight="1" spans="1:18">
      <c r="A1" s="3" t="s">
        <v>85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5"/>
    </row>
    <row r="2" s="1" customFormat="1" ht="20" customHeight="1" spans="1:18">
      <c r="A2" s="5" t="s">
        <v>102</v>
      </c>
      <c r="B2" s="5"/>
      <c r="C2" s="5"/>
      <c r="D2" s="5"/>
      <c r="E2" s="5"/>
      <c r="F2" s="5" t="s">
        <v>103</v>
      </c>
      <c r="G2" s="5"/>
      <c r="H2" s="5"/>
      <c r="I2" s="36">
        <v>44067</v>
      </c>
      <c r="J2" s="37"/>
      <c r="K2" s="38"/>
      <c r="L2" s="39" t="s">
        <v>88</v>
      </c>
      <c r="M2" s="40">
        <f>I2+6</f>
        <v>44073</v>
      </c>
      <c r="N2" s="37"/>
      <c r="O2" s="41"/>
      <c r="P2" s="42" t="s">
        <v>89</v>
      </c>
      <c r="Q2" s="39">
        <f>WEEKNUM(I2,2)</f>
        <v>35</v>
      </c>
      <c r="R2" s="56" t="s">
        <v>90</v>
      </c>
    </row>
    <row r="3" ht="16" customHeight="1" spans="1:18">
      <c r="A3" s="6" t="s">
        <v>91</v>
      </c>
      <c r="B3" s="7" t="s">
        <v>92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57"/>
    </row>
    <row r="4" spans="1:18">
      <c r="A4" s="9">
        <v>1</v>
      </c>
      <c r="B4" s="10" t="s">
        <v>104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43"/>
      <c r="P4" s="44"/>
      <c r="Q4" s="44"/>
      <c r="R4" s="44"/>
    </row>
    <row r="5" spans="1:18">
      <c r="A5" s="11">
        <v>2</v>
      </c>
      <c r="B5" s="12" t="s">
        <v>105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45"/>
      <c r="P5" s="46"/>
      <c r="Q5" s="46"/>
      <c r="R5" s="46"/>
    </row>
    <row r="6" spans="1:18">
      <c r="A6" s="9">
        <v>3</v>
      </c>
      <c r="B6" s="10" t="s">
        <v>106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43"/>
      <c r="P6" s="44"/>
      <c r="Q6" s="44"/>
      <c r="R6" s="44"/>
    </row>
    <row r="7" ht="18.75" customHeight="1" spans="1:18">
      <c r="A7" s="13" t="s">
        <v>93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58"/>
    </row>
    <row r="8" spans="1:18">
      <c r="A8" s="15" t="s">
        <v>94</v>
      </c>
      <c r="B8" s="16"/>
      <c r="C8" s="17"/>
      <c r="D8" s="15" t="s">
        <v>95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7"/>
    </row>
    <row r="9" spans="1:18">
      <c r="A9" s="18">
        <v>44067</v>
      </c>
      <c r="B9" s="18"/>
      <c r="C9" s="19">
        <f>I2</f>
        <v>44067</v>
      </c>
      <c r="D9" s="20" t="s">
        <v>107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47"/>
      <c r="P9" s="20"/>
      <c r="Q9" s="20"/>
      <c r="R9" s="20"/>
    </row>
    <row r="10" spans="1:18">
      <c r="A10" s="18"/>
      <c r="B10" s="18"/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47"/>
      <c r="P10" s="20"/>
      <c r="Q10" s="20"/>
      <c r="R10" s="20"/>
    </row>
    <row r="11" spans="1:18">
      <c r="A11" s="18">
        <v>44068</v>
      </c>
      <c r="B11" s="18"/>
      <c r="C11" s="19">
        <f t="shared" ref="C11:C15" si="0">C9+1</f>
        <v>44068</v>
      </c>
      <c r="D11" s="20" t="s">
        <v>108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47"/>
      <c r="P11" s="48"/>
      <c r="Q11" s="48"/>
      <c r="R11" s="48"/>
    </row>
    <row r="12" spans="1:18">
      <c r="A12" s="18"/>
      <c r="B12" s="18"/>
      <c r="C12" s="19"/>
      <c r="D12" s="21" t="s">
        <v>109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49"/>
      <c r="P12" s="50"/>
      <c r="Q12" s="50"/>
      <c r="R12" s="50"/>
    </row>
    <row r="13" spans="1:18">
      <c r="A13" s="18">
        <v>44069</v>
      </c>
      <c r="B13" s="18"/>
      <c r="C13" s="19">
        <f t="shared" si="0"/>
        <v>44069</v>
      </c>
      <c r="D13" s="20" t="s">
        <v>110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47"/>
      <c r="P13" s="20"/>
      <c r="Q13" s="20"/>
      <c r="R13" s="20"/>
    </row>
    <row r="14" spans="1:18">
      <c r="A14" s="18"/>
      <c r="B14" s="18"/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47"/>
      <c r="P14" s="20"/>
      <c r="Q14" s="20"/>
      <c r="R14" s="20"/>
    </row>
    <row r="15" spans="1:18">
      <c r="A15" s="18">
        <v>44070</v>
      </c>
      <c r="B15" s="18"/>
      <c r="C15" s="19">
        <f t="shared" si="0"/>
        <v>44070</v>
      </c>
      <c r="D15" s="20" t="s">
        <v>110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47"/>
      <c r="P15" s="20"/>
      <c r="Q15" s="20"/>
      <c r="R15" s="20"/>
    </row>
    <row r="16" spans="1:18">
      <c r="A16" s="18"/>
      <c r="B16" s="18"/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47"/>
      <c r="P16" s="20"/>
      <c r="Q16" s="20"/>
      <c r="R16" s="20"/>
    </row>
    <row r="17" ht="13.5" customHeight="1" spans="1:18">
      <c r="A17" s="18">
        <v>44071</v>
      </c>
      <c r="B17" s="18"/>
      <c r="C17" s="19">
        <f t="shared" ref="C17:C21" si="1">C15+1</f>
        <v>44071</v>
      </c>
      <c r="D17" s="20" t="s">
        <v>111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47"/>
      <c r="P17" s="48"/>
      <c r="Q17" s="48"/>
      <c r="R17" s="48"/>
    </row>
    <row r="18" spans="1:18">
      <c r="A18" s="18"/>
      <c r="B18" s="18"/>
      <c r="C18" s="19"/>
      <c r="D18" s="21" t="s">
        <v>112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49"/>
      <c r="P18" s="50"/>
      <c r="Q18" s="50"/>
      <c r="R18" s="50"/>
    </row>
    <row r="19" spans="1:18">
      <c r="A19" s="22">
        <v>44072</v>
      </c>
      <c r="B19" s="22"/>
      <c r="C19" s="23">
        <f t="shared" si="1"/>
        <v>44072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47"/>
      <c r="P19" s="48"/>
      <c r="Q19" s="48"/>
      <c r="R19" s="48"/>
    </row>
    <row r="20" spans="1:18">
      <c r="A20" s="22"/>
      <c r="B20" s="22"/>
      <c r="C20" s="23"/>
      <c r="D20" s="21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49"/>
      <c r="P20" s="50"/>
      <c r="Q20" s="50"/>
      <c r="R20" s="50"/>
    </row>
    <row r="21" spans="1:18">
      <c r="A21" s="22">
        <v>44073</v>
      </c>
      <c r="B21" s="22"/>
      <c r="C21" s="23">
        <f t="shared" si="1"/>
        <v>44073</v>
      </c>
      <c r="D21" s="20" t="s">
        <v>111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47"/>
      <c r="P21" s="48"/>
      <c r="Q21" s="48"/>
      <c r="R21" s="48"/>
    </row>
    <row r="22" spans="1:18">
      <c r="A22" s="22"/>
      <c r="B22" s="22"/>
      <c r="C22" s="23"/>
      <c r="D22" s="21" t="s">
        <v>112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49"/>
      <c r="P22" s="50"/>
      <c r="Q22" s="50"/>
      <c r="R22" s="50"/>
    </row>
    <row r="23" spans="1:18">
      <c r="A23" s="7" t="s">
        <v>96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57"/>
    </row>
    <row r="24" spans="1:18">
      <c r="A24" s="24" t="s">
        <v>91</v>
      </c>
      <c r="B24" s="25" t="s">
        <v>97</v>
      </c>
      <c r="C24" s="25"/>
      <c r="D24" s="25"/>
      <c r="E24" s="25"/>
      <c r="F24" s="25"/>
      <c r="G24" s="25"/>
      <c r="H24" s="25"/>
      <c r="I24" s="15" t="s">
        <v>98</v>
      </c>
      <c r="J24" s="16"/>
      <c r="K24" s="16"/>
      <c r="L24" s="16"/>
      <c r="M24" s="16"/>
      <c r="N24" s="16"/>
      <c r="O24" s="17"/>
      <c r="P24" s="51" t="s">
        <v>99</v>
      </c>
      <c r="Q24" s="51"/>
      <c r="R24" s="59"/>
    </row>
    <row r="25" ht="20" customHeight="1" spans="1:18">
      <c r="A25" s="24">
        <v>1</v>
      </c>
      <c r="B25" s="25"/>
      <c r="C25" s="25"/>
      <c r="D25" s="25"/>
      <c r="E25" s="25"/>
      <c r="F25" s="25"/>
      <c r="G25" s="25"/>
      <c r="H25" s="25"/>
      <c r="I25" s="15"/>
      <c r="J25" s="16"/>
      <c r="K25" s="16"/>
      <c r="L25" s="16"/>
      <c r="M25" s="16"/>
      <c r="N25" s="16"/>
      <c r="O25" s="16"/>
      <c r="P25" s="15"/>
      <c r="Q25" s="16"/>
      <c r="R25" s="17"/>
    </row>
    <row r="26" ht="20" customHeight="1" spans="1:18">
      <c r="A26" s="6">
        <v>2</v>
      </c>
      <c r="B26" s="26"/>
      <c r="C26" s="26"/>
      <c r="D26" s="26"/>
      <c r="E26" s="26"/>
      <c r="F26" s="26"/>
      <c r="G26" s="26"/>
      <c r="H26" s="26"/>
      <c r="I26" s="7"/>
      <c r="J26" s="8"/>
      <c r="K26" s="8"/>
      <c r="L26" s="8"/>
      <c r="M26" s="8"/>
      <c r="N26" s="8"/>
      <c r="O26" s="8"/>
      <c r="P26" s="7"/>
      <c r="Q26" s="8"/>
      <c r="R26" s="57"/>
    </row>
    <row r="27" spans="1:18">
      <c r="A27" s="6" t="s">
        <v>91</v>
      </c>
      <c r="B27" s="7" t="s">
        <v>100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57"/>
    </row>
    <row r="28" ht="20" customHeight="1" spans="1:18">
      <c r="A28" s="24">
        <v>1</v>
      </c>
      <c r="B28" s="10" t="s">
        <v>113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43"/>
      <c r="P28" s="10"/>
      <c r="Q28" s="10"/>
      <c r="R28" s="10"/>
    </row>
    <row r="29" ht="20" customHeight="1" spans="1:18">
      <c r="A29" s="6">
        <v>2</v>
      </c>
      <c r="B29" s="27" t="s">
        <v>114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52"/>
      <c r="P29" s="53"/>
      <c r="Q29" s="53"/>
      <c r="R29" s="53"/>
    </row>
    <row r="30" ht="20" customHeight="1" spans="1:18">
      <c r="A30" s="24">
        <v>3</v>
      </c>
      <c r="B30" s="10" t="s">
        <v>115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43"/>
      <c r="P30" s="44"/>
      <c r="Q30" s="44"/>
      <c r="R30" s="44"/>
    </row>
    <row r="31" spans="1:18">
      <c r="A31" s="28" t="s">
        <v>101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60"/>
    </row>
    <row r="32" spans="1:18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61"/>
    </row>
    <row r="33" spans="1:18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62"/>
    </row>
    <row r="34" ht="13.5" customHeight="1" spans="1:16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54"/>
    </row>
    <row r="36" spans="12:14">
      <c r="L36" s="34"/>
      <c r="M36" s="54"/>
      <c r="N36" s="54"/>
    </row>
    <row r="37" spans="12:14">
      <c r="L37" s="34"/>
      <c r="M37" s="54"/>
      <c r="N37" s="54"/>
    </row>
  </sheetData>
  <mergeCells count="52">
    <mergeCell ref="A1:R1"/>
    <mergeCell ref="A2:E2"/>
    <mergeCell ref="F2:H2"/>
    <mergeCell ref="I2:K2"/>
    <mergeCell ref="M2:O2"/>
    <mergeCell ref="B3:R3"/>
    <mergeCell ref="B4:R4"/>
    <mergeCell ref="B5:R5"/>
    <mergeCell ref="B6:R6"/>
    <mergeCell ref="A7:R7"/>
    <mergeCell ref="A8:C8"/>
    <mergeCell ref="D8:R8"/>
    <mergeCell ref="D11:R11"/>
    <mergeCell ref="D12:R12"/>
    <mergeCell ref="D17:R17"/>
    <mergeCell ref="D18:R18"/>
    <mergeCell ref="D19:R19"/>
    <mergeCell ref="D20:R20"/>
    <mergeCell ref="D21:R21"/>
    <mergeCell ref="D22:R22"/>
    <mergeCell ref="A23:R23"/>
    <mergeCell ref="B24:H24"/>
    <mergeCell ref="I24:O24"/>
    <mergeCell ref="P24:R24"/>
    <mergeCell ref="B25:H25"/>
    <mergeCell ref="I25:O25"/>
    <mergeCell ref="P25:R25"/>
    <mergeCell ref="B26:H26"/>
    <mergeCell ref="I26:O26"/>
    <mergeCell ref="P26:R26"/>
    <mergeCell ref="B27:R27"/>
    <mergeCell ref="B28:R28"/>
    <mergeCell ref="B29:R29"/>
    <mergeCell ref="B30:R30"/>
    <mergeCell ref="C9:C10"/>
    <mergeCell ref="C11:C12"/>
    <mergeCell ref="C13:C14"/>
    <mergeCell ref="C15:C16"/>
    <mergeCell ref="C17:C18"/>
    <mergeCell ref="C19:C20"/>
    <mergeCell ref="C21:C22"/>
    <mergeCell ref="A9:B10"/>
    <mergeCell ref="D9:R10"/>
    <mergeCell ref="A11:B12"/>
    <mergeCell ref="A13:B14"/>
    <mergeCell ref="D13:R14"/>
    <mergeCell ref="A15:B16"/>
    <mergeCell ref="D15:R16"/>
    <mergeCell ref="A17:B18"/>
    <mergeCell ref="A19:B20"/>
    <mergeCell ref="A21:B22"/>
    <mergeCell ref="A31:R33"/>
  </mergeCells>
  <pageMargins left="0.747916666666667" right="0.747916666666667" top="0.590277777777778" bottom="0.393055555555556" header="0.511111111111111" footer="0.196527777777778"/>
  <pageSetup paperSize="9" scale="95" orientation="landscape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甘特图</vt:lpstr>
      <vt:lpstr>日历</vt:lpstr>
      <vt:lpstr>项目进度表</vt:lpstr>
      <vt:lpstr>工作周报模板</vt:lpstr>
      <vt:lpstr>刘昊周报(8.24-8.30)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进度表</dc:title>
  <dc:creator>熊猫办公</dc:creator>
  <cp:lastModifiedBy>liuhao</cp:lastModifiedBy>
  <dcterms:created xsi:type="dcterms:W3CDTF">2012-08-06T13:53:00Z</dcterms:created>
  <cp:lastPrinted>2012-08-10T10:33:00Z</cp:lastPrinted>
  <dcterms:modified xsi:type="dcterms:W3CDTF">2020-08-30T12:53:09Z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