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Home\Documents\OfficeTraining\Excel动手实验室 - 材料\"/>
    </mc:Choice>
  </mc:AlternateContent>
  <bookViews>
    <workbookView xWindow="0" yWindow="0" windowWidth="14460" windowHeight="505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4" l="1"/>
  <c r="H18" i="4"/>
  <c r="D18" i="4"/>
  <c r="H18" i="3"/>
  <c r="D18" i="3"/>
</calcChain>
</file>

<file path=xl/sharedStrings.xml><?xml version="1.0" encoding="utf-8"?>
<sst xmlns="http://schemas.openxmlformats.org/spreadsheetml/2006/main" count="121" uniqueCount="37">
  <si>
    <t>工作项目</t>
    <phoneticPr fontId="2" type="noConversion"/>
  </si>
  <si>
    <t>估计材料</t>
    <phoneticPr fontId="2" type="noConversion"/>
  </si>
  <si>
    <t>粉刷墙壁</t>
    <phoneticPr fontId="2" type="noConversion"/>
  </si>
  <si>
    <t>增加壁画</t>
    <phoneticPr fontId="2" type="noConversion"/>
  </si>
  <si>
    <t>更换天花板瓷砖</t>
    <phoneticPr fontId="2" type="noConversion"/>
  </si>
  <si>
    <t>维修地板瓷砖</t>
    <phoneticPr fontId="2" type="noConversion"/>
  </si>
  <si>
    <t>固定灯具</t>
    <phoneticPr fontId="2" type="noConversion"/>
  </si>
  <si>
    <t>重建检验模型</t>
    <phoneticPr fontId="2" type="noConversion"/>
  </si>
  <si>
    <t>固定霓虹灯</t>
    <phoneticPr fontId="2" type="noConversion"/>
  </si>
  <si>
    <t>创建入口</t>
    <phoneticPr fontId="2" type="noConversion"/>
  </si>
  <si>
    <t>添加悬挂图</t>
    <phoneticPr fontId="2" type="noConversion"/>
  </si>
  <si>
    <t>重新粉刷外墙</t>
    <phoneticPr fontId="2" type="noConversion"/>
  </si>
  <si>
    <t>承包商</t>
    <phoneticPr fontId="2" type="noConversion"/>
  </si>
  <si>
    <t>截止时间</t>
    <phoneticPr fontId="2" type="noConversion"/>
  </si>
  <si>
    <t>联系人</t>
    <phoneticPr fontId="2" type="noConversion"/>
  </si>
  <si>
    <t>投标</t>
    <phoneticPr fontId="2" type="noConversion"/>
  </si>
  <si>
    <t>实际成本</t>
    <phoneticPr fontId="2" type="noConversion"/>
  </si>
  <si>
    <t>高于/低于预算</t>
    <phoneticPr fontId="2" type="noConversion"/>
  </si>
  <si>
    <t>新仓库货仓</t>
    <phoneticPr fontId="2" type="noConversion"/>
  </si>
  <si>
    <t>办公室地毯</t>
    <phoneticPr fontId="2" type="noConversion"/>
  </si>
  <si>
    <t>艺术家</t>
    <phoneticPr fontId="2" type="noConversion"/>
  </si>
  <si>
    <t>装修公司</t>
    <phoneticPr fontId="2" type="noConversion"/>
  </si>
  <si>
    <t>建筑公司</t>
    <phoneticPr fontId="2" type="noConversion"/>
  </si>
  <si>
    <t>灯具公司</t>
    <phoneticPr fontId="2" type="noConversion"/>
  </si>
  <si>
    <t>城建公司B</t>
    <phoneticPr fontId="2" type="noConversion"/>
  </si>
  <si>
    <t>装饰公司</t>
    <phoneticPr fontId="2" type="noConversion"/>
  </si>
  <si>
    <t>小明</t>
    <phoneticPr fontId="2" type="noConversion"/>
  </si>
  <si>
    <t>小红</t>
    <phoneticPr fontId="2" type="noConversion"/>
  </si>
  <si>
    <t>小强</t>
    <phoneticPr fontId="2" type="noConversion"/>
  </si>
  <si>
    <t>小刚</t>
    <phoneticPr fontId="2" type="noConversion"/>
  </si>
  <si>
    <t>小乖</t>
    <phoneticPr fontId="2" type="noConversion"/>
  </si>
  <si>
    <t>小五</t>
    <phoneticPr fontId="2" type="noConversion"/>
  </si>
  <si>
    <t>总计</t>
    <phoneticPr fontId="2" type="noConversion"/>
  </si>
  <si>
    <t>估计人工</t>
    <phoneticPr fontId="2" type="noConversion"/>
  </si>
  <si>
    <t>间接成本</t>
    <phoneticPr fontId="2" type="noConversion"/>
  </si>
  <si>
    <t>估计成本</t>
    <phoneticPr fontId="2" type="noConversion"/>
  </si>
  <si>
    <t>成本缓冲百分比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</si>
</sst>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 [$¥-804]* #,##0.00_ ;_ [$¥-804]* \-#,##0.00_ ;_ [$¥-804]* &quot;-&quot;??_ ;_ @_ "/>
  </numFmts>
  <fonts count="4"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3" fillId="2" borderId="1" xfId="1" applyFont="1" applyBorder="1">
      <alignment vertical="center"/>
    </xf>
    <xf numFmtId="0" fontId="3" fillId="2" borderId="2" xfId="1" applyFont="1" applyBorder="1">
      <alignment vertical="center"/>
    </xf>
    <xf numFmtId="0" fontId="3" fillId="2" borderId="0" xfId="1" applyFont="1">
      <alignment vertical="center"/>
    </xf>
  </cellXfs>
  <cellStyles count="2">
    <cellStyle name="Accent5" xfId="1" builtinId="45"/>
    <cellStyle name="Normal" xfId="0" builtinId="0"/>
  </cellStyles>
  <dxfs count="13">
    <dxf>
      <numFmt numFmtId="176" formatCode="_ [$¥-804]* #,##0.00_ ;_ [$¥-804]* \-#,##0.00_ ;_ [$¥-804]* &quot;-&quot;??_ ;_ @_ "/>
    </dxf>
    <dxf>
      <numFmt numFmtId="176" formatCode="_ [$¥-804]* #,##0.00_ ;_ [$¥-804]* \-#,##0.00_ ;_ [$¥-804]* &quot;-&quot;??_ ;_ @_ "/>
    </dxf>
    <dxf>
      <numFmt numFmtId="176" formatCode="_ [$¥-804]* #,##0.00_ ;_ [$¥-804]* \-#,##0.00_ ;_ [$¥-804]* &quot;-&quot;??_ ;_ @_ "/>
    </dxf>
    <dxf>
      <numFmt numFmtId="176" formatCode="_ [$¥-804]* #,##0.00_ ;_ [$¥-804]* \-#,##0.00_ ;_ [$¥-804]* &quot;-&quot;??_ ;_ @_ "/>
    </dxf>
    <dxf>
      <numFmt numFmtId="176" formatCode="_ [$¥-804]* #,##0.00_ ;_ [$¥-804]* \-#,##0.00_ ;_ [$¥-804]* &quot;-&quot;??_ ;_ @_ "/>
    </dxf>
    <dxf>
      <numFmt numFmtId="176" formatCode="_ [$¥-804]* #,##0.00_ ;_ [$¥-804]* \-#,##0.00_ ;_ [$¥-804]* &quot;-&quot;??_ ;_ @_ "/>
    </dxf>
    <dxf>
      <numFmt numFmtId="176" formatCode="_ [$¥-804]* #,##0.00_ ;_ [$¥-804]* \-#,##0.00_ ;_ [$¥-804]* &quot;-&quot;??_ ;_ @_ "/>
    </dxf>
    <dxf>
      <numFmt numFmtId="176" formatCode="_ [$¥-804]* #,##0.00_ ;_ [$¥-804]* \-#,##0.00_ ;_ [$¥-804]* &quot;-&quot;??_ ;_ @_ "/>
    </dxf>
    <dxf>
      <numFmt numFmtId="176" formatCode="_ [$¥-804]* #,##0.00_ ;_ [$¥-804]* \-#,##0.00_ ;_ [$¥-804]* &quot;-&quot;??_ ;_ @_ "/>
    </dxf>
    <dxf>
      <numFmt numFmtId="176" formatCode="_ [$¥-804]* #,##0.00_ ;_ [$¥-804]* \-#,##0.00_ ;_ [$¥-804]* &quot;-&quot;??_ ;_ @_ "/>
    </dxf>
    <dxf>
      <numFmt numFmtId="176" formatCode="_ [$¥-804]* #,##0.00_ ;_ [$¥-804]* \-#,##0.00_ ;_ [$¥-804]* &quot;-&quot;??_ ;_ @_ "/>
    </dxf>
    <dxf>
      <numFmt numFmtId="176" formatCode="_ [$¥-804]* #,##0.00_ ;_ [$¥-804]* \-#,##0.00_ ;_ [$¥-804]* &quot;-&quot;??_ ;_ @_ "/>
    </dxf>
    <dxf>
      <numFmt numFmtId="176" formatCode="_ [$¥-804]* #,##0.00_ ;_ [$¥-804]* \-#,##0.00_ ;_ [$¥-804]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Table3" displayName="Table3" ref="C5:J18" totalsRowCount="1">
  <autoFilter ref="C5:J17"/>
  <tableColumns count="8">
    <tableColumn id="1" name="工作项目" totalsRowLabel="总计"/>
    <tableColumn id="2" name="估计材料" totalsRowFunction="sum" dataDxfId="12" totalsRowDxfId="2"/>
    <tableColumn id="3" name="承包商"/>
    <tableColumn id="4" name="截止时间"/>
    <tableColumn id="5" name="联系人"/>
    <tableColumn id="6" name="投标" totalsRowFunction="sum" dataDxfId="11" totalsRowDxfId="1"/>
    <tableColumn id="7" name="实际成本" dataDxfId="10" totalsRowDxfId="0"/>
    <tableColumn id="8" name="高于/低于预算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4" name="Table35" displayName="Table35" ref="C5:J18" totalsRowCount="1">
  <autoFilter ref="C5:J17"/>
  <tableColumns count="8">
    <tableColumn id="1" name="工作项目" totalsRowLabel="总计"/>
    <tableColumn id="2" name="估计材料" totalsRowFunction="sum" dataDxfId="9" totalsRowDxfId="5"/>
    <tableColumn id="3" name="承包商"/>
    <tableColumn id="4" name="截止时间"/>
    <tableColumn id="5" name="联系人"/>
    <tableColumn id="6" name="投标" totalsRowFunction="sum" dataDxfId="8" totalsRowDxfId="4"/>
    <tableColumn id="7" name="实际成本" totalsRowFunction="sum" dataDxfId="7" totalsRowDxfId="3"/>
    <tableColumn id="8" name="高于/低于预算" dataDxfId="6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6" sqref="C6"/>
    </sheetView>
  </sheetViews>
  <sheetFormatPr defaultRowHeight="13.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15"/>
  <sheetViews>
    <sheetView workbookViewId="0">
      <selection activeCell="C5" sqref="C5"/>
    </sheetView>
  </sheetViews>
  <sheetFormatPr defaultRowHeight="13.5"/>
  <cols>
    <col min="3" max="3" width="9" customWidth="1"/>
  </cols>
  <sheetData>
    <row r="5" spans="3:4">
      <c r="C5" t="s">
        <v>0</v>
      </c>
      <c r="D5" t="s">
        <v>1</v>
      </c>
    </row>
    <row r="6" spans="3:4">
      <c r="C6" t="s">
        <v>2</v>
      </c>
      <c r="D6">
        <v>45450</v>
      </c>
    </row>
    <row r="7" spans="3:4">
      <c r="C7" t="s">
        <v>3</v>
      </c>
      <c r="D7">
        <v>100000</v>
      </c>
    </row>
    <row r="8" spans="3:4">
      <c r="C8" t="s">
        <v>4</v>
      </c>
      <c r="D8">
        <v>20000</v>
      </c>
    </row>
    <row r="9" spans="3:4">
      <c r="C9" t="s">
        <v>5</v>
      </c>
      <c r="D9">
        <v>5000</v>
      </c>
    </row>
    <row r="10" spans="3:4">
      <c r="C10" t="s">
        <v>6</v>
      </c>
      <c r="D10">
        <v>5000</v>
      </c>
    </row>
    <row r="11" spans="3:4">
      <c r="C11" t="s">
        <v>7</v>
      </c>
      <c r="D11">
        <v>40000</v>
      </c>
    </row>
    <row r="12" spans="3:4">
      <c r="C12" t="s">
        <v>8</v>
      </c>
      <c r="D12">
        <v>12000</v>
      </c>
    </row>
    <row r="13" spans="3:4">
      <c r="C13" t="s">
        <v>9</v>
      </c>
      <c r="D13">
        <v>5000</v>
      </c>
    </row>
    <row r="14" spans="3:4">
      <c r="C14" t="s">
        <v>10</v>
      </c>
      <c r="D14">
        <v>2500</v>
      </c>
    </row>
    <row r="15" spans="3:4">
      <c r="C15" t="s">
        <v>11</v>
      </c>
      <c r="D15">
        <v>30000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18"/>
  <sheetViews>
    <sheetView workbookViewId="0">
      <selection activeCell="C5" sqref="C5"/>
    </sheetView>
  </sheetViews>
  <sheetFormatPr defaultRowHeight="13.5"/>
  <cols>
    <col min="3" max="3" width="15.125" bestFit="1" customWidth="1"/>
    <col min="4" max="4" width="17" bestFit="1" customWidth="1"/>
    <col min="5" max="5" width="10" bestFit="1" customWidth="1"/>
    <col min="6" max="6" width="11.75" bestFit="1" customWidth="1"/>
    <col min="7" max="7" width="9.75" bestFit="1" customWidth="1"/>
    <col min="8" max="9" width="17" bestFit="1" customWidth="1"/>
    <col min="10" max="10" width="17.375" bestFit="1" customWidth="1"/>
  </cols>
  <sheetData>
    <row r="5" spans="3:10">
      <c r="C5" t="s">
        <v>0</v>
      </c>
      <c r="D5" t="s">
        <v>1</v>
      </c>
      <c r="E5" t="s">
        <v>12</v>
      </c>
      <c r="F5" t="s">
        <v>13</v>
      </c>
      <c r="G5" t="s">
        <v>14</v>
      </c>
      <c r="H5" t="s">
        <v>15</v>
      </c>
      <c r="I5" t="s">
        <v>16</v>
      </c>
      <c r="J5" t="s">
        <v>17</v>
      </c>
    </row>
    <row r="6" spans="3:10">
      <c r="C6" t="s">
        <v>2</v>
      </c>
      <c r="D6" s="1">
        <v>45450</v>
      </c>
      <c r="E6" t="s">
        <v>22</v>
      </c>
      <c r="F6" s="2">
        <v>42079</v>
      </c>
      <c r="G6" t="s">
        <v>26</v>
      </c>
      <c r="H6" s="1">
        <v>23000</v>
      </c>
      <c r="I6" s="1">
        <v>21500</v>
      </c>
    </row>
    <row r="7" spans="3:10">
      <c r="C7" t="s">
        <v>3</v>
      </c>
      <c r="D7" s="1">
        <v>100000</v>
      </c>
      <c r="E7" t="s">
        <v>20</v>
      </c>
      <c r="F7" s="2">
        <v>42105</v>
      </c>
      <c r="G7" t="s">
        <v>27</v>
      </c>
      <c r="H7" s="1">
        <v>85000</v>
      </c>
      <c r="I7" s="1">
        <v>84923.31</v>
      </c>
    </row>
    <row r="8" spans="3:10">
      <c r="C8" t="s">
        <v>4</v>
      </c>
      <c r="D8" s="1">
        <v>20000</v>
      </c>
      <c r="E8" t="s">
        <v>22</v>
      </c>
      <c r="F8" s="2">
        <v>42105</v>
      </c>
      <c r="G8" t="s">
        <v>26</v>
      </c>
      <c r="H8" s="1">
        <v>15000</v>
      </c>
      <c r="I8" s="1">
        <v>14630</v>
      </c>
    </row>
    <row r="9" spans="3:10">
      <c r="C9" t="s">
        <v>5</v>
      </c>
      <c r="D9" s="1">
        <v>5000</v>
      </c>
      <c r="E9" t="s">
        <v>21</v>
      </c>
      <c r="F9" s="2">
        <v>42107</v>
      </c>
      <c r="G9" t="s">
        <v>28</v>
      </c>
      <c r="H9" s="1">
        <v>10000</v>
      </c>
      <c r="I9" s="1">
        <v>8090</v>
      </c>
    </row>
    <row r="10" spans="3:10">
      <c r="C10" t="s">
        <v>6</v>
      </c>
      <c r="D10" s="1">
        <v>5000</v>
      </c>
      <c r="E10" t="s">
        <v>22</v>
      </c>
      <c r="F10" s="2">
        <v>42099</v>
      </c>
      <c r="G10" t="s">
        <v>26</v>
      </c>
      <c r="H10" s="1">
        <v>4800</v>
      </c>
      <c r="I10" s="1">
        <v>4890</v>
      </c>
    </row>
    <row r="11" spans="3:10">
      <c r="C11" t="s">
        <v>7</v>
      </c>
      <c r="D11" s="1">
        <v>40000</v>
      </c>
      <c r="E11" t="s">
        <v>22</v>
      </c>
      <c r="F11" s="2">
        <v>42072</v>
      </c>
      <c r="G11" t="s">
        <v>26</v>
      </c>
      <c r="H11" s="1">
        <v>57800</v>
      </c>
      <c r="I11" s="1">
        <v>56200</v>
      </c>
    </row>
    <row r="12" spans="3:10">
      <c r="C12" t="s">
        <v>8</v>
      </c>
      <c r="D12" s="1">
        <v>12000</v>
      </c>
      <c r="E12" t="s">
        <v>23</v>
      </c>
      <c r="F12" s="2">
        <v>42081</v>
      </c>
      <c r="G12" t="s">
        <v>29</v>
      </c>
      <c r="H12" s="1">
        <v>15870</v>
      </c>
      <c r="I12" s="1">
        <v>7080</v>
      </c>
    </row>
    <row r="13" spans="3:10">
      <c r="C13" t="s">
        <v>9</v>
      </c>
      <c r="D13" s="1">
        <v>5000</v>
      </c>
      <c r="E13" t="s">
        <v>24</v>
      </c>
      <c r="F13" s="2">
        <v>42086</v>
      </c>
      <c r="G13" t="s">
        <v>31</v>
      </c>
      <c r="H13" s="1">
        <v>8870</v>
      </c>
      <c r="I13" s="1">
        <v>4120</v>
      </c>
    </row>
    <row r="14" spans="3:10">
      <c r="C14" t="s">
        <v>10</v>
      </c>
      <c r="D14" s="1">
        <v>2500</v>
      </c>
      <c r="E14" t="s">
        <v>25</v>
      </c>
      <c r="F14" s="2">
        <v>42079</v>
      </c>
      <c r="G14" t="s">
        <v>30</v>
      </c>
      <c r="H14" s="1">
        <v>3790</v>
      </c>
      <c r="I14" s="1">
        <v>41500</v>
      </c>
    </row>
    <row r="15" spans="3:10">
      <c r="C15" t="s">
        <v>11</v>
      </c>
      <c r="D15" s="1">
        <v>30000</v>
      </c>
      <c r="E15" t="s">
        <v>22</v>
      </c>
      <c r="F15" s="2">
        <v>42114</v>
      </c>
      <c r="G15" t="s">
        <v>26</v>
      </c>
      <c r="H15" s="1">
        <v>41000</v>
      </c>
      <c r="I15" s="1">
        <v>14530</v>
      </c>
    </row>
    <row r="16" spans="3:10">
      <c r="C16" t="s">
        <v>18</v>
      </c>
      <c r="D16" s="1">
        <v>20000</v>
      </c>
      <c r="E16" t="s">
        <v>22</v>
      </c>
      <c r="F16" s="2">
        <v>42114</v>
      </c>
      <c r="G16" t="s">
        <v>26</v>
      </c>
      <c r="H16" s="1">
        <v>20000</v>
      </c>
      <c r="I16" s="1">
        <v>18750</v>
      </c>
    </row>
    <row r="17" spans="3:9">
      <c r="C17" t="s">
        <v>19</v>
      </c>
      <c r="D17" s="1">
        <v>5000</v>
      </c>
      <c r="E17" t="s">
        <v>22</v>
      </c>
      <c r="F17" s="2">
        <v>42093</v>
      </c>
      <c r="G17" t="s">
        <v>26</v>
      </c>
      <c r="H17" s="1">
        <v>5000</v>
      </c>
      <c r="I17" s="1">
        <v>4250</v>
      </c>
    </row>
    <row r="18" spans="3:9">
      <c r="C18" t="s">
        <v>32</v>
      </c>
      <c r="D18" s="1">
        <f>SUBTOTAL(109,Table3[估计材料])</f>
        <v>289950</v>
      </c>
      <c r="H18" s="1">
        <f>SUBTOTAL(109,Table3[投标])</f>
        <v>290130</v>
      </c>
      <c r="I18" s="1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18"/>
  <sheetViews>
    <sheetView workbookViewId="0">
      <selection activeCell="C5" sqref="C5"/>
    </sheetView>
  </sheetViews>
  <sheetFormatPr defaultRowHeight="13.5"/>
  <cols>
    <col min="3" max="3" width="15.125" bestFit="1" customWidth="1"/>
    <col min="4" max="4" width="17" bestFit="1" customWidth="1"/>
    <col min="5" max="5" width="10" bestFit="1" customWidth="1"/>
    <col min="6" max="6" width="11.75" bestFit="1" customWidth="1"/>
    <col min="7" max="7" width="9.75" bestFit="1" customWidth="1"/>
    <col min="8" max="9" width="17" bestFit="1" customWidth="1"/>
    <col min="10" max="10" width="17.375" bestFit="1" customWidth="1"/>
  </cols>
  <sheetData>
    <row r="5" spans="3:10">
      <c r="C5" t="s">
        <v>0</v>
      </c>
      <c r="D5" t="s">
        <v>1</v>
      </c>
      <c r="E5" t="s">
        <v>12</v>
      </c>
      <c r="F5" t="s">
        <v>13</v>
      </c>
      <c r="G5" t="s">
        <v>14</v>
      </c>
      <c r="H5" t="s">
        <v>15</v>
      </c>
      <c r="I5" t="s">
        <v>16</v>
      </c>
      <c r="J5" t="s">
        <v>17</v>
      </c>
    </row>
    <row r="6" spans="3:10">
      <c r="C6" t="s">
        <v>2</v>
      </c>
      <c r="D6" s="1">
        <v>45450</v>
      </c>
      <c r="E6" t="s">
        <v>22</v>
      </c>
      <c r="F6" s="2">
        <v>42079</v>
      </c>
      <c r="G6" t="s">
        <v>26</v>
      </c>
      <c r="H6" s="1">
        <v>23000</v>
      </c>
      <c r="I6" s="1">
        <v>21500</v>
      </c>
      <c r="J6" s="1"/>
    </row>
    <row r="7" spans="3:10">
      <c r="C7" t="s">
        <v>3</v>
      </c>
      <c r="D7" s="1">
        <v>100000</v>
      </c>
      <c r="E7" t="s">
        <v>20</v>
      </c>
      <c r="F7" s="2">
        <v>42105</v>
      </c>
      <c r="G7" t="s">
        <v>27</v>
      </c>
      <c r="H7" s="1">
        <v>85000</v>
      </c>
      <c r="I7" s="1">
        <v>84923.31</v>
      </c>
      <c r="J7" s="1"/>
    </row>
    <row r="8" spans="3:10">
      <c r="C8" t="s">
        <v>4</v>
      </c>
      <c r="D8" s="1">
        <v>20000</v>
      </c>
      <c r="E8" t="s">
        <v>22</v>
      </c>
      <c r="F8" s="2">
        <v>42105</v>
      </c>
      <c r="G8" t="s">
        <v>26</v>
      </c>
      <c r="H8" s="1">
        <v>15000</v>
      </c>
      <c r="I8" s="1">
        <v>14630</v>
      </c>
      <c r="J8" s="1"/>
    </row>
    <row r="9" spans="3:10">
      <c r="C9" t="s">
        <v>5</v>
      </c>
      <c r="D9" s="1">
        <v>5000</v>
      </c>
      <c r="E9" t="s">
        <v>21</v>
      </c>
      <c r="F9" s="2">
        <v>42107</v>
      </c>
      <c r="G9" t="s">
        <v>28</v>
      </c>
      <c r="H9" s="1">
        <v>10000</v>
      </c>
      <c r="I9" s="1">
        <v>8090</v>
      </c>
      <c r="J9" s="1"/>
    </row>
    <row r="10" spans="3:10">
      <c r="C10" t="s">
        <v>6</v>
      </c>
      <c r="D10" s="1">
        <v>5000</v>
      </c>
      <c r="E10" t="s">
        <v>22</v>
      </c>
      <c r="F10" s="2">
        <v>42099</v>
      </c>
      <c r="G10" t="s">
        <v>26</v>
      </c>
      <c r="H10" s="1">
        <v>4800</v>
      </c>
      <c r="I10" s="1">
        <v>4890</v>
      </c>
      <c r="J10" s="1"/>
    </row>
    <row r="11" spans="3:10">
      <c r="C11" t="s">
        <v>7</v>
      </c>
      <c r="D11" s="1">
        <v>40000</v>
      </c>
      <c r="E11" t="s">
        <v>22</v>
      </c>
      <c r="F11" s="2">
        <v>42072</v>
      </c>
      <c r="G11" t="s">
        <v>26</v>
      </c>
      <c r="H11" s="1">
        <v>57800</v>
      </c>
      <c r="I11" s="1">
        <v>56200</v>
      </c>
      <c r="J11" s="1"/>
    </row>
    <row r="12" spans="3:10">
      <c r="C12" t="s">
        <v>8</v>
      </c>
      <c r="D12" s="1">
        <v>12000</v>
      </c>
      <c r="E12" t="s">
        <v>23</v>
      </c>
      <c r="F12" s="2">
        <v>42081</v>
      </c>
      <c r="G12" t="s">
        <v>29</v>
      </c>
      <c r="H12" s="1">
        <v>15870</v>
      </c>
      <c r="I12" s="1">
        <v>7080</v>
      </c>
      <c r="J12" s="1"/>
    </row>
    <row r="13" spans="3:10">
      <c r="C13" t="s">
        <v>9</v>
      </c>
      <c r="D13" s="1">
        <v>5000</v>
      </c>
      <c r="E13" t="s">
        <v>24</v>
      </c>
      <c r="F13" s="2">
        <v>42086</v>
      </c>
      <c r="G13" t="s">
        <v>31</v>
      </c>
      <c r="H13" s="1">
        <v>8870</v>
      </c>
      <c r="I13" s="1">
        <v>4120</v>
      </c>
      <c r="J13" s="1"/>
    </row>
    <row r="14" spans="3:10">
      <c r="C14" t="s">
        <v>10</v>
      </c>
      <c r="D14" s="1">
        <v>2500</v>
      </c>
      <c r="E14" t="s">
        <v>25</v>
      </c>
      <c r="F14" s="2">
        <v>42079</v>
      </c>
      <c r="G14" t="s">
        <v>30</v>
      </c>
      <c r="H14" s="1">
        <v>3790</v>
      </c>
      <c r="I14" s="1">
        <v>41500</v>
      </c>
      <c r="J14" s="1"/>
    </row>
    <row r="15" spans="3:10">
      <c r="C15" t="s">
        <v>11</v>
      </c>
      <c r="D15" s="1">
        <v>30000</v>
      </c>
      <c r="E15" t="s">
        <v>22</v>
      </c>
      <c r="F15" s="2">
        <v>42114</v>
      </c>
      <c r="G15" t="s">
        <v>26</v>
      </c>
      <c r="H15" s="1">
        <v>41000</v>
      </c>
      <c r="I15" s="1">
        <v>14530</v>
      </c>
      <c r="J15" s="1"/>
    </row>
    <row r="16" spans="3:10">
      <c r="C16" t="s">
        <v>18</v>
      </c>
      <c r="D16" s="1">
        <v>20000</v>
      </c>
      <c r="E16" t="s">
        <v>22</v>
      </c>
      <c r="F16" s="2">
        <v>42114</v>
      </c>
      <c r="G16" t="s">
        <v>26</v>
      </c>
      <c r="H16" s="1">
        <v>20000</v>
      </c>
      <c r="I16" s="1">
        <v>18750</v>
      </c>
      <c r="J16" s="1"/>
    </row>
    <row r="17" spans="3:10">
      <c r="C17" t="s">
        <v>19</v>
      </c>
      <c r="D17" s="1">
        <v>5000</v>
      </c>
      <c r="E17" t="s">
        <v>22</v>
      </c>
      <c r="F17" s="2">
        <v>42093</v>
      </c>
      <c r="G17" t="s">
        <v>26</v>
      </c>
      <c r="H17" s="1">
        <v>5000</v>
      </c>
      <c r="I17" s="1">
        <v>4250</v>
      </c>
      <c r="J17" s="1"/>
    </row>
    <row r="18" spans="3:10">
      <c r="C18" t="s">
        <v>32</v>
      </c>
      <c r="D18" s="1">
        <f>SUBTOTAL(109,Table35[估计材料])</f>
        <v>289950</v>
      </c>
      <c r="H18" s="1">
        <f>SUBTOTAL(109,Table35[投标])</f>
        <v>290130</v>
      </c>
      <c r="I18" s="1">
        <f>SUBTOTAL(109,Table35[实际成本])</f>
        <v>280463.31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20"/>
  <sheetViews>
    <sheetView workbookViewId="0">
      <selection activeCell="F6" sqref="F6"/>
    </sheetView>
  </sheetViews>
  <sheetFormatPr defaultRowHeight="13.5"/>
  <cols>
    <col min="3" max="3" width="15.125" bestFit="1" customWidth="1"/>
  </cols>
  <sheetData>
    <row r="5" spans="3:7">
      <c r="C5" s="4" t="s">
        <v>0</v>
      </c>
      <c r="D5" s="5" t="s">
        <v>1</v>
      </c>
      <c r="E5" s="6" t="s">
        <v>33</v>
      </c>
      <c r="F5" s="6" t="s">
        <v>34</v>
      </c>
      <c r="G5" s="6" t="s">
        <v>35</v>
      </c>
    </row>
    <row r="6" spans="3:7">
      <c r="C6" t="s">
        <v>2</v>
      </c>
      <c r="D6">
        <v>9090</v>
      </c>
      <c r="E6">
        <v>36360</v>
      </c>
    </row>
    <row r="7" spans="3:7">
      <c r="C7" t="s">
        <v>3</v>
      </c>
      <c r="D7">
        <v>20000</v>
      </c>
      <c r="E7">
        <v>80000</v>
      </c>
    </row>
    <row r="8" spans="3:7">
      <c r="C8" t="s">
        <v>4</v>
      </c>
      <c r="D8">
        <v>4000</v>
      </c>
      <c r="E8">
        <v>16000</v>
      </c>
    </row>
    <row r="9" spans="3:7">
      <c r="C9" t="s">
        <v>5</v>
      </c>
      <c r="D9">
        <v>1000</v>
      </c>
      <c r="E9">
        <v>4000</v>
      </c>
    </row>
    <row r="10" spans="3:7">
      <c r="C10" t="s">
        <v>6</v>
      </c>
      <c r="D10">
        <v>1000</v>
      </c>
      <c r="E10">
        <v>4000</v>
      </c>
    </row>
    <row r="11" spans="3:7">
      <c r="C11" t="s">
        <v>7</v>
      </c>
      <c r="D11">
        <v>8000</v>
      </c>
      <c r="E11">
        <v>32000</v>
      </c>
    </row>
    <row r="12" spans="3:7">
      <c r="C12" t="s">
        <v>8</v>
      </c>
      <c r="D12">
        <v>1000</v>
      </c>
      <c r="E12">
        <v>4000</v>
      </c>
    </row>
    <row r="13" spans="3:7">
      <c r="C13" t="s">
        <v>9</v>
      </c>
      <c r="D13">
        <v>500</v>
      </c>
      <c r="E13">
        <v>2000</v>
      </c>
    </row>
    <row r="14" spans="3:7">
      <c r="C14" t="s">
        <v>10</v>
      </c>
      <c r="D14">
        <v>6000</v>
      </c>
      <c r="E14">
        <v>24000</v>
      </c>
    </row>
    <row r="15" spans="3:7">
      <c r="C15" t="s">
        <v>11</v>
      </c>
      <c r="D15">
        <v>2400</v>
      </c>
      <c r="E15">
        <v>9600</v>
      </c>
    </row>
    <row r="16" spans="3:7">
      <c r="C16" t="s">
        <v>18</v>
      </c>
      <c r="D16">
        <v>4000</v>
      </c>
      <c r="E16">
        <v>16000</v>
      </c>
    </row>
    <row r="17" spans="3:5">
      <c r="C17" t="s">
        <v>19</v>
      </c>
      <c r="D17">
        <v>1000</v>
      </c>
      <c r="E17">
        <v>4000</v>
      </c>
    </row>
    <row r="18" spans="3:5">
      <c r="C18" t="s">
        <v>32</v>
      </c>
    </row>
    <row r="20" spans="3:5">
      <c r="C20" t="s">
        <v>36</v>
      </c>
      <c r="D20" s="3">
        <v>0.1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肖鉴明</dc:creator>
  <cp:lastModifiedBy>肖鉴明</cp:lastModifiedBy>
  <dcterms:created xsi:type="dcterms:W3CDTF">2015-05-16T08:58:04Z</dcterms:created>
  <dcterms:modified xsi:type="dcterms:W3CDTF">2015-05-16T09:49:07Z</dcterms:modified>
</cp:coreProperties>
</file>