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G17\OneDrive\Desktop\Interactive Media IIIA\Repo\WSOA3028A_1615858\Data from Cricket Matches\"/>
    </mc:Choice>
  </mc:AlternateContent>
  <xr:revisionPtr revIDLastSave="0" documentId="13_ncr:1_{17A47064-848F-4435-AC85-B302D8F649D6}" xr6:coauthVersionLast="45" xr6:coauthVersionMax="45" xr10:uidLastSave="{00000000-0000-0000-0000-000000000000}"/>
  <bookViews>
    <workbookView xWindow="-120" yWindow="-120" windowWidth="29040" windowHeight="15990" xr2:uid="{ADD98756-6630-43A5-A3EB-4814ACE64E29}"/>
  </bookViews>
  <sheets>
    <sheet name="WID vs SA" sheetId="1" r:id="rId1"/>
    <sheet name="Worm" sheetId="2" r:id="rId2"/>
    <sheet name="Run Rate" sheetId="4" r:id="rId3"/>
    <sheet name="Run Rate - By Ball" sheetId="5" r:id="rId4"/>
    <sheet name="Gayle Gibbs" sheetId="6" r:id="rId5"/>
    <sheet name="Worm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" i="6"/>
  <c r="B5" i="6"/>
  <c r="M3" i="6"/>
  <c r="M2" i="6"/>
  <c r="J3" i="6" l="1"/>
  <c r="J2" i="6"/>
  <c r="I3" i="6"/>
  <c r="I2" i="6"/>
  <c r="H3" i="6"/>
  <c r="H2" i="6"/>
  <c r="G3" i="6"/>
  <c r="G2" i="6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P121" i="1"/>
  <c r="P120" i="1"/>
  <c r="P119" i="1"/>
  <c r="P118" i="1"/>
  <c r="P117" i="1"/>
  <c r="P116" i="1"/>
  <c r="O116" i="1" s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2" i="1" s="1"/>
  <c r="F3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C121" i="1" s="1"/>
  <c r="F4" i="1"/>
  <c r="F5" i="1"/>
  <c r="F6" i="1"/>
  <c r="F7" i="1"/>
  <c r="F8" i="1"/>
  <c r="E8" i="1" s="1"/>
  <c r="F9" i="1"/>
  <c r="F10" i="1"/>
  <c r="F11" i="1"/>
  <c r="F12" i="1"/>
  <c r="F13" i="1"/>
  <c r="F14" i="1"/>
  <c r="E14" i="1" s="1"/>
  <c r="F15" i="1"/>
  <c r="F16" i="1"/>
  <c r="F17" i="1"/>
  <c r="F18" i="1"/>
  <c r="F19" i="1"/>
  <c r="F20" i="1"/>
  <c r="E20" i="1" s="1"/>
  <c r="F21" i="1"/>
  <c r="F22" i="1"/>
  <c r="F23" i="1"/>
  <c r="F24" i="1"/>
  <c r="F25" i="1"/>
  <c r="F26" i="1"/>
  <c r="F27" i="1"/>
  <c r="F28" i="1"/>
  <c r="E26" i="1" s="1"/>
  <c r="F29" i="1"/>
  <c r="F30" i="1"/>
  <c r="F31" i="1"/>
  <c r="F32" i="1"/>
  <c r="E32" i="1" s="1"/>
  <c r="F33" i="1"/>
  <c r="F34" i="1"/>
  <c r="F35" i="1"/>
  <c r="F36" i="1"/>
  <c r="F37" i="1"/>
  <c r="F38" i="1"/>
  <c r="E38" i="1" s="1"/>
  <c r="F39" i="1"/>
  <c r="F40" i="1"/>
  <c r="F41" i="1"/>
  <c r="F42" i="1"/>
  <c r="F43" i="1"/>
  <c r="F44" i="1"/>
  <c r="E44" i="1" s="1"/>
  <c r="F45" i="1"/>
  <c r="F46" i="1"/>
  <c r="F47" i="1"/>
  <c r="F48" i="1"/>
  <c r="F49" i="1"/>
  <c r="F50" i="1"/>
  <c r="F51" i="1"/>
  <c r="F52" i="1"/>
  <c r="E50" i="1" s="1"/>
  <c r="F53" i="1"/>
  <c r="F54" i="1"/>
  <c r="F55" i="1"/>
  <c r="F56" i="1"/>
  <c r="E56" i="1" s="1"/>
  <c r="F57" i="1"/>
  <c r="F58" i="1"/>
  <c r="F59" i="1"/>
  <c r="F60" i="1"/>
  <c r="F61" i="1"/>
  <c r="F62" i="1"/>
  <c r="E62" i="1" s="1"/>
  <c r="F63" i="1"/>
  <c r="F64" i="1"/>
  <c r="F65" i="1"/>
  <c r="F66" i="1"/>
  <c r="F67" i="1"/>
  <c r="F68" i="1"/>
  <c r="E68" i="1" s="1"/>
  <c r="F69" i="1"/>
  <c r="F70" i="1"/>
  <c r="F71" i="1"/>
  <c r="F72" i="1"/>
  <c r="F73" i="1"/>
  <c r="F74" i="1"/>
  <c r="F75" i="1"/>
  <c r="F76" i="1"/>
  <c r="E74" i="1" s="1"/>
  <c r="F77" i="1"/>
  <c r="F78" i="1"/>
  <c r="F79" i="1"/>
  <c r="F80" i="1"/>
  <c r="E80" i="1" s="1"/>
  <c r="F81" i="1"/>
  <c r="F82" i="1"/>
  <c r="F83" i="1"/>
  <c r="F84" i="1"/>
  <c r="F85" i="1"/>
  <c r="F86" i="1"/>
  <c r="E86" i="1" s="1"/>
  <c r="F87" i="1"/>
  <c r="F88" i="1"/>
  <c r="F89" i="1"/>
  <c r="F90" i="1"/>
  <c r="F91" i="1"/>
  <c r="F92" i="1"/>
  <c r="E92" i="1" s="1"/>
  <c r="F93" i="1"/>
  <c r="F94" i="1"/>
  <c r="F95" i="1"/>
  <c r="F96" i="1"/>
  <c r="F97" i="1"/>
  <c r="F98" i="1"/>
  <c r="F99" i="1"/>
  <c r="F100" i="1"/>
  <c r="E98" i="1" s="1"/>
  <c r="F101" i="1"/>
  <c r="F102" i="1"/>
  <c r="F103" i="1"/>
  <c r="F104" i="1"/>
  <c r="E104" i="1" s="1"/>
  <c r="F105" i="1"/>
  <c r="F106" i="1"/>
  <c r="F107" i="1"/>
  <c r="F108" i="1"/>
  <c r="F109" i="1"/>
  <c r="F110" i="1"/>
  <c r="E110" i="1" s="1"/>
  <c r="F111" i="1"/>
  <c r="F112" i="1"/>
  <c r="F113" i="1"/>
  <c r="F114" i="1"/>
  <c r="F115" i="1"/>
  <c r="F116" i="1"/>
  <c r="E116" i="1" s="1"/>
  <c r="F117" i="1"/>
  <c r="F118" i="1"/>
  <c r="F119" i="1"/>
  <c r="F120" i="1"/>
  <c r="F121" i="1"/>
  <c r="B2" i="1"/>
  <c r="C2" i="1" s="1"/>
  <c r="K2" i="6" l="1"/>
  <c r="L3" i="6"/>
  <c r="K3" i="6"/>
  <c r="L2" i="6"/>
  <c r="C82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90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98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114" i="1"/>
  <c r="C74" i="1"/>
  <c r="C58" i="1"/>
  <c r="C50" i="1"/>
  <c r="C42" i="1"/>
  <c r="C34" i="1"/>
  <c r="C26" i="1"/>
  <c r="C18" i="1"/>
  <c r="C10" i="1"/>
  <c r="C66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106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O104" i="1"/>
  <c r="O92" i="1"/>
  <c r="O80" i="1"/>
  <c r="O68" i="1"/>
  <c r="O56" i="1"/>
  <c r="O38" i="1"/>
  <c r="O32" i="1"/>
  <c r="O14" i="1"/>
  <c r="O8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O62" i="1"/>
  <c r="O26" i="1"/>
  <c r="O86" i="1"/>
  <c r="O110" i="1"/>
  <c r="O50" i="1"/>
  <c r="O20" i="1"/>
  <c r="O74" i="1"/>
  <c r="O44" i="1"/>
  <c r="O98" i="1"/>
  <c r="O2" i="1"/>
  <c r="N2" i="1" s="1"/>
  <c r="E2" i="1"/>
  <c r="D2" i="1" s="1"/>
  <c r="D8" i="1" l="1"/>
  <c r="W2" i="1"/>
  <c r="X2" i="1" s="1"/>
  <c r="N8" i="1"/>
  <c r="N14" i="1" s="1"/>
  <c r="N20" i="1" s="1"/>
  <c r="N26" i="1" s="1"/>
  <c r="N32" i="1" s="1"/>
  <c r="N38" i="1" s="1"/>
  <c r="N44" i="1" s="1"/>
  <c r="N50" i="1" s="1"/>
  <c r="N56" i="1" s="1"/>
  <c r="N62" i="1" s="1"/>
  <c r="N68" i="1" s="1"/>
  <c r="N74" i="1" s="1"/>
  <c r="N80" i="1" s="1"/>
  <c r="N86" i="1" s="1"/>
  <c r="N92" i="1" s="1"/>
  <c r="N98" i="1" s="1"/>
  <c r="N104" i="1" s="1"/>
  <c r="N110" i="1" s="1"/>
  <c r="N116" i="1" s="1"/>
  <c r="D14" i="1" l="1"/>
  <c r="W3" i="1"/>
  <c r="X3" i="1" s="1"/>
  <c r="D20" i="1" l="1"/>
  <c r="W4" i="1"/>
  <c r="X4" i="1" s="1"/>
  <c r="D26" i="1" l="1"/>
  <c r="W5" i="1"/>
  <c r="X5" i="1" s="1"/>
  <c r="D32" i="1" l="1"/>
  <c r="W6" i="1"/>
  <c r="X6" i="1" s="1"/>
  <c r="D38" i="1" l="1"/>
  <c r="W7" i="1"/>
  <c r="X7" i="1" s="1"/>
  <c r="D44" i="1" l="1"/>
  <c r="W8" i="1"/>
  <c r="X8" i="1" s="1"/>
  <c r="D50" i="1" l="1"/>
  <c r="W9" i="1"/>
  <c r="X9" i="1" s="1"/>
  <c r="D56" i="1" l="1"/>
  <c r="W10" i="1"/>
  <c r="X10" i="1" s="1"/>
  <c r="D62" i="1" l="1"/>
  <c r="W11" i="1"/>
  <c r="X11" i="1" s="1"/>
  <c r="D68" i="1" l="1"/>
  <c r="W12" i="1"/>
  <c r="X12" i="1" s="1"/>
  <c r="D74" i="1" l="1"/>
  <c r="W13" i="1"/>
  <c r="X13" i="1" s="1"/>
  <c r="D80" i="1" l="1"/>
  <c r="W14" i="1"/>
  <c r="X14" i="1" s="1"/>
  <c r="D86" i="1" l="1"/>
  <c r="W15" i="1"/>
  <c r="X15" i="1" s="1"/>
  <c r="D92" i="1" l="1"/>
  <c r="W16" i="1"/>
  <c r="X16" i="1" s="1"/>
  <c r="D98" i="1" l="1"/>
  <c r="W17" i="1"/>
  <c r="X17" i="1" s="1"/>
  <c r="D104" i="1" l="1"/>
  <c r="W18" i="1"/>
  <c r="X18" i="1" s="1"/>
  <c r="D110" i="1" l="1"/>
  <c r="W19" i="1"/>
  <c r="X19" i="1" s="1"/>
  <c r="D116" i="1" l="1"/>
  <c r="W21" i="1" s="1"/>
  <c r="X21" i="1" s="1"/>
  <c r="W20" i="1"/>
  <c r="X20" i="1" s="1"/>
</calcChain>
</file>

<file path=xl/sharedStrings.xml><?xml version="1.0" encoding="utf-8"?>
<sst xmlns="http://schemas.openxmlformats.org/spreadsheetml/2006/main" count="23" uniqueCount="14">
  <si>
    <t>W</t>
  </si>
  <si>
    <t>w</t>
  </si>
  <si>
    <t>Gibbs</t>
  </si>
  <si>
    <t>Gayle</t>
  </si>
  <si>
    <t>Runs</t>
  </si>
  <si>
    <t>Balls</t>
  </si>
  <si>
    <t>Mins</t>
  </si>
  <si>
    <t>Fours</t>
  </si>
  <si>
    <t>Sixes</t>
  </si>
  <si>
    <t>SR</t>
  </si>
  <si>
    <t>RR</t>
  </si>
  <si>
    <t>Boundries</t>
  </si>
  <si>
    <t>Other</t>
  </si>
  <si>
    <t>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</si>
</sst>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4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E2435"/>
      <color rgb="FF42996B"/>
      <color rgb="FF2F3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SA'!$B$2:$B$121</c:f>
              <c:numCache>
                <c:formatCode>General</c:formatCode>
                <c:ptCount val="12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14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36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52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54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64</c:v>
                </c:pt>
                <c:pt idx="41">
                  <c:v>68</c:v>
                </c:pt>
                <c:pt idx="42">
                  <c:v>70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78</c:v>
                </c:pt>
                <c:pt idx="49">
                  <c:v>84</c:v>
                </c:pt>
                <c:pt idx="50">
                  <c:v>85</c:v>
                </c:pt>
                <c:pt idx="51">
                  <c:v>87</c:v>
                </c:pt>
                <c:pt idx="52">
                  <c:v>88</c:v>
                </c:pt>
                <c:pt idx="53">
                  <c:v>93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104</c:v>
                </c:pt>
                <c:pt idx="58">
                  <c:v>108</c:v>
                </c:pt>
                <c:pt idx="59">
                  <c:v>109</c:v>
                </c:pt>
                <c:pt idx="60">
                  <c:v>109</c:v>
                </c:pt>
                <c:pt idx="61">
                  <c:v>110</c:v>
                </c:pt>
                <c:pt idx="62">
                  <c:v>112</c:v>
                </c:pt>
                <c:pt idx="63">
                  <c:v>113</c:v>
                </c:pt>
                <c:pt idx="64">
                  <c:v>113</c:v>
                </c:pt>
                <c:pt idx="65">
                  <c:v>114</c:v>
                </c:pt>
                <c:pt idx="66">
                  <c:v>116</c:v>
                </c:pt>
                <c:pt idx="67">
                  <c:v>120</c:v>
                </c:pt>
                <c:pt idx="68">
                  <c:v>126</c:v>
                </c:pt>
                <c:pt idx="69">
                  <c:v>128</c:v>
                </c:pt>
                <c:pt idx="70">
                  <c:v>129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132</c:v>
                </c:pt>
                <c:pt idx="75">
                  <c:v>133</c:v>
                </c:pt>
                <c:pt idx="76">
                  <c:v>139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151</c:v>
                </c:pt>
                <c:pt idx="83">
                  <c:v>151</c:v>
                </c:pt>
                <c:pt idx="84">
                  <c:v>152</c:v>
                </c:pt>
                <c:pt idx="85">
                  <c:v>152</c:v>
                </c:pt>
                <c:pt idx="86">
                  <c:v>155</c:v>
                </c:pt>
                <c:pt idx="87">
                  <c:v>157</c:v>
                </c:pt>
                <c:pt idx="88">
                  <c:v>161</c:v>
                </c:pt>
                <c:pt idx="89">
                  <c:v>167</c:v>
                </c:pt>
                <c:pt idx="90">
                  <c:v>168</c:v>
                </c:pt>
                <c:pt idx="91">
                  <c:v>173</c:v>
                </c:pt>
                <c:pt idx="92">
                  <c:v>174</c:v>
                </c:pt>
                <c:pt idx="93">
                  <c:v>175</c:v>
                </c:pt>
                <c:pt idx="94">
                  <c:v>176</c:v>
                </c:pt>
                <c:pt idx="95">
                  <c:v>177</c:v>
                </c:pt>
                <c:pt idx="96">
                  <c:v>178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181</c:v>
                </c:pt>
                <c:pt idx="102">
                  <c:v>182</c:v>
                </c:pt>
                <c:pt idx="103">
                  <c:v>182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184</c:v>
                </c:pt>
                <c:pt idx="108">
                  <c:v>188</c:v>
                </c:pt>
                <c:pt idx="109">
                  <c:v>188</c:v>
                </c:pt>
                <c:pt idx="110">
                  <c:v>188</c:v>
                </c:pt>
                <c:pt idx="111">
                  <c:v>192</c:v>
                </c:pt>
                <c:pt idx="112">
                  <c:v>193</c:v>
                </c:pt>
                <c:pt idx="113">
                  <c:v>196</c:v>
                </c:pt>
                <c:pt idx="114">
                  <c:v>196</c:v>
                </c:pt>
                <c:pt idx="115">
                  <c:v>196</c:v>
                </c:pt>
                <c:pt idx="116">
                  <c:v>198</c:v>
                </c:pt>
                <c:pt idx="117">
                  <c:v>204</c:v>
                </c:pt>
                <c:pt idx="118">
                  <c:v>204</c:v>
                </c:pt>
                <c:pt idx="11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7-432D-AA49-CD4F6EDC6B6B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SA'!$L$2:$L$107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20</c:v>
                </c:pt>
                <c:pt idx="18">
                  <c:v>26</c:v>
                </c:pt>
                <c:pt idx="19">
                  <c:v>27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40</c:v>
                </c:pt>
                <c:pt idx="25">
                  <c:v>43</c:v>
                </c:pt>
                <c:pt idx="26">
                  <c:v>48</c:v>
                </c:pt>
                <c:pt idx="27">
                  <c:v>48</c:v>
                </c:pt>
                <c:pt idx="28">
                  <c:v>50</c:v>
                </c:pt>
                <c:pt idx="29">
                  <c:v>50</c:v>
                </c:pt>
                <c:pt idx="30">
                  <c:v>54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61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74</c:v>
                </c:pt>
                <c:pt idx="43">
                  <c:v>78</c:v>
                </c:pt>
                <c:pt idx="44">
                  <c:v>79</c:v>
                </c:pt>
                <c:pt idx="45">
                  <c:v>79</c:v>
                </c:pt>
                <c:pt idx="46">
                  <c:v>81</c:v>
                </c:pt>
                <c:pt idx="47">
                  <c:v>87</c:v>
                </c:pt>
                <c:pt idx="48">
                  <c:v>88</c:v>
                </c:pt>
                <c:pt idx="49">
                  <c:v>88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99</c:v>
                </c:pt>
                <c:pt idx="57">
                  <c:v>101</c:v>
                </c:pt>
                <c:pt idx="58">
                  <c:v>105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107</c:v>
                </c:pt>
                <c:pt idx="64">
                  <c:v>108</c:v>
                </c:pt>
                <c:pt idx="65">
                  <c:v>108</c:v>
                </c:pt>
                <c:pt idx="66">
                  <c:v>112</c:v>
                </c:pt>
                <c:pt idx="67">
                  <c:v>113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126</c:v>
                </c:pt>
                <c:pt idx="73">
                  <c:v>127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137</c:v>
                </c:pt>
                <c:pt idx="78">
                  <c:v>138</c:v>
                </c:pt>
                <c:pt idx="79">
                  <c:v>142</c:v>
                </c:pt>
                <c:pt idx="80">
                  <c:v>146</c:v>
                </c:pt>
                <c:pt idx="81">
                  <c:v>147</c:v>
                </c:pt>
                <c:pt idx="82">
                  <c:v>148</c:v>
                </c:pt>
                <c:pt idx="83">
                  <c:v>148</c:v>
                </c:pt>
                <c:pt idx="84">
                  <c:v>152</c:v>
                </c:pt>
                <c:pt idx="85">
                  <c:v>156</c:v>
                </c:pt>
                <c:pt idx="86">
                  <c:v>157</c:v>
                </c:pt>
                <c:pt idx="87">
                  <c:v>157</c:v>
                </c:pt>
                <c:pt idx="88">
                  <c:v>163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171</c:v>
                </c:pt>
                <c:pt idx="93">
                  <c:v>175</c:v>
                </c:pt>
                <c:pt idx="94">
                  <c:v>179</c:v>
                </c:pt>
                <c:pt idx="95">
                  <c:v>180</c:v>
                </c:pt>
                <c:pt idx="96">
                  <c:v>181</c:v>
                </c:pt>
                <c:pt idx="97">
                  <c:v>185</c:v>
                </c:pt>
                <c:pt idx="98">
                  <c:v>188</c:v>
                </c:pt>
                <c:pt idx="99">
                  <c:v>190</c:v>
                </c:pt>
                <c:pt idx="100">
                  <c:v>191</c:v>
                </c:pt>
                <c:pt idx="101">
                  <c:v>193</c:v>
                </c:pt>
                <c:pt idx="102">
                  <c:v>199</c:v>
                </c:pt>
                <c:pt idx="103">
                  <c:v>203</c:v>
                </c:pt>
                <c:pt idx="104">
                  <c:v>203</c:v>
                </c:pt>
                <c:pt idx="10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7-432D-AA49-CD4F6EDC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3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SA'!$X$2:$X$21</c:f>
              <c:numCache>
                <c:formatCode>0.00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9.6666666666666661</c:v>
                </c:pt>
                <c:pt idx="3">
                  <c:v>10.5</c:v>
                </c:pt>
                <c:pt idx="4">
                  <c:v>9.1999999999999993</c:v>
                </c:pt>
                <c:pt idx="5">
                  <c:v>9</c:v>
                </c:pt>
                <c:pt idx="6">
                  <c:v>9.7142857142857135</c:v>
                </c:pt>
                <c:pt idx="7">
                  <c:v>9.75</c:v>
                </c:pt>
                <c:pt idx="8">
                  <c:v>10.333333333333334</c:v>
                </c:pt>
                <c:pt idx="9">
                  <c:v>10.9</c:v>
                </c:pt>
                <c:pt idx="10">
                  <c:v>10.363636363636363</c:v>
                </c:pt>
                <c:pt idx="11">
                  <c:v>10.916666666666666</c:v>
                </c:pt>
                <c:pt idx="12">
                  <c:v>11.153846153846153</c:v>
                </c:pt>
                <c:pt idx="13">
                  <c:v>10.785714285714286</c:v>
                </c:pt>
                <c:pt idx="14">
                  <c:v>11.133333333333333</c:v>
                </c:pt>
                <c:pt idx="15">
                  <c:v>11.0625</c:v>
                </c:pt>
                <c:pt idx="16">
                  <c:v>10.647058823529411</c:v>
                </c:pt>
                <c:pt idx="17">
                  <c:v>10.222222222222221</c:v>
                </c:pt>
                <c:pt idx="18">
                  <c:v>10.315789473684211</c:v>
                </c:pt>
                <c:pt idx="19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22B-858D-B6250C376A3D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SA'!$Z$2:$Z$21</c:f>
              <c:numCache>
                <c:formatCode>0.00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6.666666666666667</c:v>
                </c:pt>
                <c:pt idx="3">
                  <c:v>9</c:v>
                </c:pt>
                <c:pt idx="4">
                  <c:v>10</c:v>
                </c:pt>
                <c:pt idx="5">
                  <c:v>9.8333333333333339</c:v>
                </c:pt>
                <c:pt idx="6">
                  <c:v>9.5714285714285712</c:v>
                </c:pt>
                <c:pt idx="7">
                  <c:v>10.875</c:v>
                </c:pt>
                <c:pt idx="8">
                  <c:v>10.333333333333334</c:v>
                </c:pt>
                <c:pt idx="9">
                  <c:v>10.6</c:v>
                </c:pt>
                <c:pt idx="10">
                  <c:v>9.8181818181818183</c:v>
                </c:pt>
                <c:pt idx="11">
                  <c:v>10</c:v>
                </c:pt>
                <c:pt idx="12">
                  <c:v>10.538461538461538</c:v>
                </c:pt>
                <c:pt idx="13">
                  <c:v>10.571428571428571</c:v>
                </c:pt>
                <c:pt idx="14">
                  <c:v>11.266666666666667</c:v>
                </c:pt>
                <c:pt idx="15">
                  <c:v>11.25</c:v>
                </c:pt>
                <c:pt idx="16">
                  <c:v>11.352941176470589</c:v>
                </c:pt>
                <c:pt idx="17">
                  <c:v>11.555555555555555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22B-858D-B6250C37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1"/>
        <c:tickMarkSkip val="6"/>
        <c:noMultiLvlLbl val="0"/>
      </c:catAx>
      <c:valAx>
        <c:axId val="23964880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Run Rate - By Ball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SA'!$C$2:$C$121</c:f>
              <c:numCache>
                <c:formatCode>0.00</c:formatCode>
                <c:ptCount val="120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9.6000000000000014</c:v>
                </c:pt>
                <c:pt idx="5">
                  <c:v>8</c:v>
                </c:pt>
                <c:pt idx="6">
                  <c:v>7.7142857142857153</c:v>
                </c:pt>
                <c:pt idx="7">
                  <c:v>7.5</c:v>
                </c:pt>
                <c:pt idx="8">
                  <c:v>6.666666666666667</c:v>
                </c:pt>
                <c:pt idx="9">
                  <c:v>6</c:v>
                </c:pt>
                <c:pt idx="10">
                  <c:v>5.4545454545454541</c:v>
                </c:pt>
                <c:pt idx="11">
                  <c:v>7</c:v>
                </c:pt>
                <c:pt idx="12">
                  <c:v>9.2307692307692317</c:v>
                </c:pt>
                <c:pt idx="13">
                  <c:v>9</c:v>
                </c:pt>
                <c:pt idx="14">
                  <c:v>8.7999999999999989</c:v>
                </c:pt>
                <c:pt idx="15">
                  <c:v>10.125</c:v>
                </c:pt>
                <c:pt idx="16">
                  <c:v>9.882352941176471</c:v>
                </c:pt>
                <c:pt idx="17">
                  <c:v>9.6666666666666679</c:v>
                </c:pt>
                <c:pt idx="18">
                  <c:v>9.1578947368421062</c:v>
                </c:pt>
                <c:pt idx="19">
                  <c:v>8.6999999999999993</c:v>
                </c:pt>
                <c:pt idx="20">
                  <c:v>8.5714285714285712</c:v>
                </c:pt>
                <c:pt idx="21">
                  <c:v>8.1818181818181817</c:v>
                </c:pt>
                <c:pt idx="22">
                  <c:v>9.3913043478260878</c:v>
                </c:pt>
                <c:pt idx="23">
                  <c:v>10.5</c:v>
                </c:pt>
                <c:pt idx="24">
                  <c:v>10.08</c:v>
                </c:pt>
                <c:pt idx="25">
                  <c:v>9.9230769230769234</c:v>
                </c:pt>
                <c:pt idx="26">
                  <c:v>9.7777777777777768</c:v>
                </c:pt>
                <c:pt idx="27">
                  <c:v>9.4285714285714288</c:v>
                </c:pt>
                <c:pt idx="28">
                  <c:v>9.3103448275862064</c:v>
                </c:pt>
                <c:pt idx="29">
                  <c:v>9.2000000000000011</c:v>
                </c:pt>
                <c:pt idx="30">
                  <c:v>9.2903225806451601</c:v>
                </c:pt>
                <c:pt idx="31">
                  <c:v>9.75</c:v>
                </c:pt>
                <c:pt idx="32">
                  <c:v>9.4545454545454533</c:v>
                </c:pt>
                <c:pt idx="33">
                  <c:v>9.3529411764705888</c:v>
                </c:pt>
                <c:pt idx="34">
                  <c:v>9.257142857142858</c:v>
                </c:pt>
                <c:pt idx="35">
                  <c:v>9</c:v>
                </c:pt>
                <c:pt idx="36">
                  <c:v>9.4054054054054053</c:v>
                </c:pt>
                <c:pt idx="37">
                  <c:v>9.473684210526315</c:v>
                </c:pt>
                <c:pt idx="38">
                  <c:v>9.384615384615385</c:v>
                </c:pt>
                <c:pt idx="39">
                  <c:v>9.3000000000000007</c:v>
                </c:pt>
                <c:pt idx="40">
                  <c:v>9.3658536585365866</c:v>
                </c:pt>
                <c:pt idx="41">
                  <c:v>9.7142857142857153</c:v>
                </c:pt>
                <c:pt idx="42">
                  <c:v>9.7674418604651159</c:v>
                </c:pt>
                <c:pt idx="43">
                  <c:v>10.363636363636363</c:v>
                </c:pt>
                <c:pt idx="44">
                  <c:v>10.133333333333333</c:v>
                </c:pt>
                <c:pt idx="45">
                  <c:v>9.9130434782608692</c:v>
                </c:pt>
                <c:pt idx="46">
                  <c:v>9.8297872340425538</c:v>
                </c:pt>
                <c:pt idx="47">
                  <c:v>9.75</c:v>
                </c:pt>
                <c:pt idx="48">
                  <c:v>9.5510204081632644</c:v>
                </c:pt>
                <c:pt idx="49">
                  <c:v>10.08</c:v>
                </c:pt>
                <c:pt idx="50">
                  <c:v>10</c:v>
                </c:pt>
                <c:pt idx="51">
                  <c:v>10.038461538461538</c:v>
                </c:pt>
                <c:pt idx="52">
                  <c:v>9.9622641509433976</c:v>
                </c:pt>
                <c:pt idx="53">
                  <c:v>10.333333333333334</c:v>
                </c:pt>
                <c:pt idx="54">
                  <c:v>10.363636363636363</c:v>
                </c:pt>
                <c:pt idx="55">
                  <c:v>10.392857142857142</c:v>
                </c:pt>
                <c:pt idx="56">
                  <c:v>10.315789473684211</c:v>
                </c:pt>
                <c:pt idx="57">
                  <c:v>10.758620689655173</c:v>
                </c:pt>
                <c:pt idx="58">
                  <c:v>10.983050847457626</c:v>
                </c:pt>
                <c:pt idx="59">
                  <c:v>10.9</c:v>
                </c:pt>
                <c:pt idx="60">
                  <c:v>10.721311475409836</c:v>
                </c:pt>
                <c:pt idx="61">
                  <c:v>10.64516129032258</c:v>
                </c:pt>
                <c:pt idx="62">
                  <c:v>10.666666666666666</c:v>
                </c:pt>
                <c:pt idx="63">
                  <c:v>10.59375</c:v>
                </c:pt>
                <c:pt idx="64">
                  <c:v>10.430769230769231</c:v>
                </c:pt>
                <c:pt idx="65">
                  <c:v>10.363636363636363</c:v>
                </c:pt>
                <c:pt idx="66">
                  <c:v>10.388059701492537</c:v>
                </c:pt>
                <c:pt idx="67">
                  <c:v>10.588235294117647</c:v>
                </c:pt>
                <c:pt idx="68">
                  <c:v>10.956521739130434</c:v>
                </c:pt>
                <c:pt idx="69">
                  <c:v>10.971428571428572</c:v>
                </c:pt>
                <c:pt idx="70">
                  <c:v>10.901408450704226</c:v>
                </c:pt>
                <c:pt idx="71">
                  <c:v>10.916666666666666</c:v>
                </c:pt>
                <c:pt idx="72">
                  <c:v>10.767123287671232</c:v>
                </c:pt>
                <c:pt idx="73">
                  <c:v>10.621621621621621</c:v>
                </c:pt>
                <c:pt idx="74">
                  <c:v>10.56</c:v>
                </c:pt>
                <c:pt idx="75">
                  <c:v>10.5</c:v>
                </c:pt>
                <c:pt idx="76">
                  <c:v>10.831168831168831</c:v>
                </c:pt>
                <c:pt idx="77">
                  <c:v>11.153846153846153</c:v>
                </c:pt>
                <c:pt idx="78">
                  <c:v>11.012658227848101</c:v>
                </c:pt>
                <c:pt idx="79">
                  <c:v>10.875</c:v>
                </c:pt>
                <c:pt idx="80">
                  <c:v>10.74074074074074</c:v>
                </c:pt>
                <c:pt idx="81">
                  <c:v>10.609756097560975</c:v>
                </c:pt>
                <c:pt idx="82">
                  <c:v>10.91566265060241</c:v>
                </c:pt>
                <c:pt idx="83">
                  <c:v>10.785714285714286</c:v>
                </c:pt>
                <c:pt idx="84">
                  <c:v>10.729411764705883</c:v>
                </c:pt>
                <c:pt idx="85">
                  <c:v>10.604651162790699</c:v>
                </c:pt>
                <c:pt idx="86">
                  <c:v>10.689655172413794</c:v>
                </c:pt>
                <c:pt idx="87">
                  <c:v>10.704545454545455</c:v>
                </c:pt>
                <c:pt idx="88">
                  <c:v>10.853932584269662</c:v>
                </c:pt>
                <c:pt idx="89">
                  <c:v>11.133333333333333</c:v>
                </c:pt>
                <c:pt idx="90">
                  <c:v>11.076923076923077</c:v>
                </c:pt>
                <c:pt idx="91">
                  <c:v>11.282608695652174</c:v>
                </c:pt>
                <c:pt idx="92">
                  <c:v>11.225806451612902</c:v>
                </c:pt>
                <c:pt idx="93">
                  <c:v>11.170212765957446</c:v>
                </c:pt>
                <c:pt idx="94">
                  <c:v>11.11578947368421</c:v>
                </c:pt>
                <c:pt idx="95">
                  <c:v>11.0625</c:v>
                </c:pt>
                <c:pt idx="96">
                  <c:v>11.010309278350515</c:v>
                </c:pt>
                <c:pt idx="97">
                  <c:v>10.897959183673469</c:v>
                </c:pt>
                <c:pt idx="98">
                  <c:v>10.84848484848485</c:v>
                </c:pt>
                <c:pt idx="99">
                  <c:v>10.8</c:v>
                </c:pt>
                <c:pt idx="100">
                  <c:v>10.752475247524753</c:v>
                </c:pt>
                <c:pt idx="101">
                  <c:v>10.647058823529411</c:v>
                </c:pt>
                <c:pt idx="102">
                  <c:v>10.601941747572816</c:v>
                </c:pt>
                <c:pt idx="103">
                  <c:v>10.5</c:v>
                </c:pt>
                <c:pt idx="104">
                  <c:v>10.4</c:v>
                </c:pt>
                <c:pt idx="105">
                  <c:v>10.30188679245283</c:v>
                </c:pt>
                <c:pt idx="106">
                  <c:v>10.261682242990656</c:v>
                </c:pt>
                <c:pt idx="107">
                  <c:v>10.222222222222221</c:v>
                </c:pt>
                <c:pt idx="108">
                  <c:v>10.348623853211009</c:v>
                </c:pt>
                <c:pt idx="109">
                  <c:v>10.254545454545454</c:v>
                </c:pt>
                <c:pt idx="110">
                  <c:v>10.162162162162161</c:v>
                </c:pt>
                <c:pt idx="111">
                  <c:v>10.285714285714285</c:v>
                </c:pt>
                <c:pt idx="112">
                  <c:v>10.247787610619469</c:v>
                </c:pt>
                <c:pt idx="113">
                  <c:v>10.315789473684211</c:v>
                </c:pt>
                <c:pt idx="114">
                  <c:v>10.226086956521739</c:v>
                </c:pt>
                <c:pt idx="115">
                  <c:v>10.137931034482758</c:v>
                </c:pt>
                <c:pt idx="116">
                  <c:v>10.153846153846153</c:v>
                </c:pt>
                <c:pt idx="117">
                  <c:v>10.372881355932204</c:v>
                </c:pt>
                <c:pt idx="118">
                  <c:v>10.285714285714285</c:v>
                </c:pt>
                <c:pt idx="119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B-45F2-8C30-044B4311E8FF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'WID vs SA'!$M$2:$M$107</c:f>
              <c:numCache>
                <c:formatCode>0.00</c:formatCode>
                <c:ptCount val="10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1.2000000000000002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1.3333333333333333</c:v>
                </c:pt>
                <c:pt idx="9">
                  <c:v>1.7999999999999998</c:v>
                </c:pt>
                <c:pt idx="10">
                  <c:v>2.1818181818181817</c:v>
                </c:pt>
                <c:pt idx="11">
                  <c:v>4</c:v>
                </c:pt>
                <c:pt idx="12">
                  <c:v>3.6923076923076925</c:v>
                </c:pt>
                <c:pt idx="13">
                  <c:v>5.5714285714285712</c:v>
                </c:pt>
                <c:pt idx="14">
                  <c:v>5.2</c:v>
                </c:pt>
                <c:pt idx="15">
                  <c:v>5.25</c:v>
                </c:pt>
                <c:pt idx="16">
                  <c:v>4.9411764705882355</c:v>
                </c:pt>
                <c:pt idx="17">
                  <c:v>6.666666666666667</c:v>
                </c:pt>
                <c:pt idx="18">
                  <c:v>8.2105263157894743</c:v>
                </c:pt>
                <c:pt idx="19">
                  <c:v>8.1000000000000014</c:v>
                </c:pt>
                <c:pt idx="20">
                  <c:v>10</c:v>
                </c:pt>
                <c:pt idx="21">
                  <c:v>9.545454545454545</c:v>
                </c:pt>
                <c:pt idx="22">
                  <c:v>9.1304347826086953</c:v>
                </c:pt>
                <c:pt idx="23">
                  <c:v>9</c:v>
                </c:pt>
                <c:pt idx="24">
                  <c:v>9.6000000000000014</c:v>
                </c:pt>
                <c:pt idx="25">
                  <c:v>9.9230769230769234</c:v>
                </c:pt>
                <c:pt idx="26">
                  <c:v>10.666666666666666</c:v>
                </c:pt>
                <c:pt idx="27">
                  <c:v>10.285714285714285</c:v>
                </c:pt>
                <c:pt idx="28">
                  <c:v>10.344827586206897</c:v>
                </c:pt>
                <c:pt idx="29">
                  <c:v>10</c:v>
                </c:pt>
                <c:pt idx="30">
                  <c:v>10.451612903225806</c:v>
                </c:pt>
                <c:pt idx="31">
                  <c:v>10.125</c:v>
                </c:pt>
                <c:pt idx="32">
                  <c:v>10</c:v>
                </c:pt>
                <c:pt idx="33">
                  <c:v>9.882352941176471</c:v>
                </c:pt>
                <c:pt idx="34">
                  <c:v>9.7714285714285722</c:v>
                </c:pt>
                <c:pt idx="35">
                  <c:v>9.8333333333333321</c:v>
                </c:pt>
                <c:pt idx="36">
                  <c:v>9.5675675675675667</c:v>
                </c:pt>
                <c:pt idx="37">
                  <c:v>9.3157894736842106</c:v>
                </c:pt>
                <c:pt idx="38">
                  <c:v>9.384615384615385</c:v>
                </c:pt>
                <c:pt idx="39">
                  <c:v>9.75</c:v>
                </c:pt>
                <c:pt idx="40">
                  <c:v>9.6585365853658551</c:v>
                </c:pt>
                <c:pt idx="41">
                  <c:v>9.571428571428573</c:v>
                </c:pt>
                <c:pt idx="42">
                  <c:v>10.325581395348838</c:v>
                </c:pt>
                <c:pt idx="43">
                  <c:v>10.636363636363637</c:v>
                </c:pt>
                <c:pt idx="44">
                  <c:v>10.533333333333333</c:v>
                </c:pt>
                <c:pt idx="45">
                  <c:v>10.304347826086957</c:v>
                </c:pt>
                <c:pt idx="46">
                  <c:v>10.340425531914892</c:v>
                </c:pt>
                <c:pt idx="47">
                  <c:v>10.875</c:v>
                </c:pt>
                <c:pt idx="48">
                  <c:v>10.775510204081632</c:v>
                </c:pt>
                <c:pt idx="49">
                  <c:v>10.56</c:v>
                </c:pt>
                <c:pt idx="50">
                  <c:v>10.470588235294118</c:v>
                </c:pt>
                <c:pt idx="51">
                  <c:v>10.269230769230768</c:v>
                </c:pt>
                <c:pt idx="52">
                  <c:v>10.075471698113208</c:v>
                </c:pt>
                <c:pt idx="53">
                  <c:v>10.333333333333334</c:v>
                </c:pt>
                <c:pt idx="54">
                  <c:v>10.254545454545454</c:v>
                </c:pt>
                <c:pt idx="55">
                  <c:v>10.178571428571429</c:v>
                </c:pt>
                <c:pt idx="56">
                  <c:v>10.421052631578949</c:v>
                </c:pt>
                <c:pt idx="57">
                  <c:v>10.448275862068966</c:v>
                </c:pt>
                <c:pt idx="58">
                  <c:v>10.677966101694915</c:v>
                </c:pt>
                <c:pt idx="59">
                  <c:v>10.6</c:v>
                </c:pt>
                <c:pt idx="60">
                  <c:v>10.426229508196721</c:v>
                </c:pt>
                <c:pt idx="61">
                  <c:v>10.258064516129032</c:v>
                </c:pt>
                <c:pt idx="62">
                  <c:v>10.095238095238095</c:v>
                </c:pt>
                <c:pt idx="63">
                  <c:v>10.03125</c:v>
                </c:pt>
                <c:pt idx="64">
                  <c:v>9.9692307692307693</c:v>
                </c:pt>
                <c:pt idx="65">
                  <c:v>9.8181818181818183</c:v>
                </c:pt>
                <c:pt idx="66">
                  <c:v>10.029850746268657</c:v>
                </c:pt>
                <c:pt idx="67">
                  <c:v>9.9705882352941178</c:v>
                </c:pt>
                <c:pt idx="68">
                  <c:v>10.173913043478262</c:v>
                </c:pt>
                <c:pt idx="69">
                  <c:v>10.114285714285714</c:v>
                </c:pt>
                <c:pt idx="70">
                  <c:v>10.056338028169014</c:v>
                </c:pt>
                <c:pt idx="71">
                  <c:v>10</c:v>
                </c:pt>
                <c:pt idx="72">
                  <c:v>10.356164383561644</c:v>
                </c:pt>
                <c:pt idx="73">
                  <c:v>10.297297297297298</c:v>
                </c:pt>
                <c:pt idx="74">
                  <c:v>10.48</c:v>
                </c:pt>
                <c:pt idx="75">
                  <c:v>10.421052631578949</c:v>
                </c:pt>
                <c:pt idx="76">
                  <c:v>10.363636363636363</c:v>
                </c:pt>
                <c:pt idx="77">
                  <c:v>10.538461538461538</c:v>
                </c:pt>
                <c:pt idx="78">
                  <c:v>10.481012658227847</c:v>
                </c:pt>
                <c:pt idx="79">
                  <c:v>10.649999999999999</c:v>
                </c:pt>
                <c:pt idx="80">
                  <c:v>10.814814814814815</c:v>
                </c:pt>
                <c:pt idx="81">
                  <c:v>10.75609756097561</c:v>
                </c:pt>
                <c:pt idx="82">
                  <c:v>10.698795180722891</c:v>
                </c:pt>
                <c:pt idx="83">
                  <c:v>10.571428571428571</c:v>
                </c:pt>
                <c:pt idx="84">
                  <c:v>10.729411764705883</c:v>
                </c:pt>
                <c:pt idx="85">
                  <c:v>10.883720930232558</c:v>
                </c:pt>
                <c:pt idx="86">
                  <c:v>10.827586206896552</c:v>
                </c:pt>
                <c:pt idx="87">
                  <c:v>10.704545454545455</c:v>
                </c:pt>
                <c:pt idx="88">
                  <c:v>10.988764044943821</c:v>
                </c:pt>
                <c:pt idx="89">
                  <c:v>11.266666666666666</c:v>
                </c:pt>
                <c:pt idx="90">
                  <c:v>11.208791208791208</c:v>
                </c:pt>
                <c:pt idx="91">
                  <c:v>11.152173913043478</c:v>
                </c:pt>
                <c:pt idx="92">
                  <c:v>11.032258064516128</c:v>
                </c:pt>
                <c:pt idx="93">
                  <c:v>11.170212765957446</c:v>
                </c:pt>
                <c:pt idx="94">
                  <c:v>11.305263157894737</c:v>
                </c:pt>
                <c:pt idx="95">
                  <c:v>11.25</c:v>
                </c:pt>
                <c:pt idx="96">
                  <c:v>11.195876288659793</c:v>
                </c:pt>
                <c:pt idx="97">
                  <c:v>11.326530612244898</c:v>
                </c:pt>
                <c:pt idx="98">
                  <c:v>11.393939393939394</c:v>
                </c:pt>
                <c:pt idx="99">
                  <c:v>11.399999999999999</c:v>
                </c:pt>
                <c:pt idx="100">
                  <c:v>11.346534653465346</c:v>
                </c:pt>
                <c:pt idx="101">
                  <c:v>11.352941176470587</c:v>
                </c:pt>
                <c:pt idx="102">
                  <c:v>11.592233009708739</c:v>
                </c:pt>
                <c:pt idx="103">
                  <c:v>11.711538461538462</c:v>
                </c:pt>
                <c:pt idx="104">
                  <c:v>11.6</c:v>
                </c:pt>
                <c:pt idx="105">
                  <c:v>11.773584905660378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B-45F2-8C30-044B4311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11111111111113"/>
          <c:y val="0.10185185185185185"/>
          <c:w val="0.53888888888888886"/>
          <c:h val="0.89814814814814814"/>
        </c:manualLayout>
      </c:layout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noFill/>
            </a:ln>
            <a:effectLst/>
          </c:spPr>
          <c:explosion val="8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B-4136-8502-A5015D52D2CA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B-4136-8502-A5015D52D2CA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7B-4136-8502-A5015D52D2CA}"/>
              </c:ext>
            </c:extLst>
          </c:dPt>
          <c:dLbls>
            <c:dLbl>
              <c:idx val="0"/>
              <c:layout>
                <c:manualLayout>
                  <c:x val="-0.16063298337707796"/>
                  <c:y val="0.107360746573344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7B-4136-8502-A5015D52D2CA}"/>
                </c:ext>
              </c:extLst>
            </c:dLbl>
            <c:dLbl>
              <c:idx val="1"/>
              <c:layout>
                <c:manualLayout>
                  <c:x val="9.388670166229221E-2"/>
                  <c:y val="-0.218129192184310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7B-4136-8502-A5015D52D2CA}"/>
                </c:ext>
              </c:extLst>
            </c:dLbl>
            <c:dLbl>
              <c:idx val="2"/>
              <c:layout>
                <c:manualLayout>
                  <c:x val="8.5723097112860899E-2"/>
                  <c:y val="0.139215150189559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7B-4136-8502-A5015D52D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FF Forward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'Gayle Gibbs'!$I$1:$K$1</c:f>
              <c:strCache>
                <c:ptCount val="3"/>
                <c:pt idx="0">
                  <c:v>Fours</c:v>
                </c:pt>
                <c:pt idx="1">
                  <c:v>Sixes</c:v>
                </c:pt>
                <c:pt idx="2">
                  <c:v>Other</c:v>
                </c:pt>
              </c:strCache>
            </c:strRef>
          </c:cat>
          <c:val>
            <c:numRef>
              <c:f>'Gayle Gibbs'!$I$2:$K$2</c:f>
              <c:numCache>
                <c:formatCode>0%</c:formatCode>
                <c:ptCount val="3"/>
                <c:pt idx="0">
                  <c:v>0.23931623931623933</c:v>
                </c:pt>
                <c:pt idx="1">
                  <c:v>0.51282051282051277</c:v>
                </c:pt>
                <c:pt idx="2">
                  <c:v>0.24786324786324787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B-4136-8502-A5015D52D2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explosion val="8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1-4B87-B7D5-2011FAEAC69B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1-4B87-B7D5-2011FAEAC69B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1-4B87-B7D5-2011FAEAC69B}"/>
              </c:ext>
            </c:extLst>
          </c:dPt>
          <c:dLbls>
            <c:dLbl>
              <c:idx val="0"/>
              <c:layout>
                <c:manualLayout>
                  <c:x val="-0.15646041119860019"/>
                  <c:y val="-0.242426363371245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1-4B87-B7D5-2011FAEAC69B}"/>
                </c:ext>
              </c:extLst>
            </c:dLbl>
            <c:dLbl>
              <c:idx val="1"/>
              <c:layout>
                <c:manualLayout>
                  <c:x val="0.139415791776028"/>
                  <c:y val="1.32553222513852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61-4B87-B7D5-2011FAEAC69B}"/>
                </c:ext>
              </c:extLst>
            </c:dLbl>
            <c:dLbl>
              <c:idx val="2"/>
              <c:layout>
                <c:manualLayout>
                  <c:x val="8.5658355205599307E-2"/>
                  <c:y val="0.145727617381160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61-4B87-B7D5-2011FAEAC6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FFF Forward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'Gayle Gibbs'!$I$1:$K$1</c:f>
              <c:strCache>
                <c:ptCount val="3"/>
                <c:pt idx="0">
                  <c:v>Fours</c:v>
                </c:pt>
                <c:pt idx="1">
                  <c:v>Sixes</c:v>
                </c:pt>
                <c:pt idx="2">
                  <c:v>Other</c:v>
                </c:pt>
              </c:strCache>
            </c:strRef>
          </c:cat>
          <c:val>
            <c:numRef>
              <c:f>'Gayle Gibbs'!$I$3:$K$3</c:f>
              <c:numCache>
                <c:formatCode>0%</c:formatCode>
                <c:ptCount val="3"/>
                <c:pt idx="0">
                  <c:v>0.62222222222222223</c:v>
                </c:pt>
                <c:pt idx="1">
                  <c:v>0.13333333333333333</c:v>
                </c:pt>
                <c:pt idx="2">
                  <c:v>0.24444444444444444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1-4B87-B7D5-2011FAEAC6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FFF Forward" panose="00000400000000000000" pitchFamily="2" charset="0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  <a:latin typeface="FFF Forward" panose="00000400000000000000" pitchFamily="2" charset="0"/>
              </a:rPr>
              <a:t>Strike</a:t>
            </a:r>
            <a:r>
              <a:rPr lang="en-US" sz="1200" baseline="0">
                <a:solidFill>
                  <a:schemeClr val="bg1"/>
                </a:solidFill>
                <a:latin typeface="FFF Forward" panose="00000400000000000000" pitchFamily="2" charset="0"/>
              </a:rPr>
              <a:t>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FFF Forward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'Gayle Gibbs'!$G$1</c:f>
              <c:strCache>
                <c:ptCount val="1"/>
                <c:pt idx="0">
                  <c:v>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FFF Forward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'Gayle Gibbs'!$G$2:$G$3</c:f>
              <c:numCache>
                <c:formatCode>0</c:formatCode>
                <c:ptCount val="2"/>
                <c:pt idx="0">
                  <c:v>205.26315789473685</c:v>
                </c:pt>
                <c:pt idx="1">
                  <c:v>163.63636363636365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4F65-B80F-EA0B8506AD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2123856"/>
        <c:axId val="602124176"/>
      </c:barChart>
      <c:catAx>
        <c:axId val="602123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02124176"/>
        <c:crosses val="autoZero"/>
        <c:auto val="1"/>
        <c:lblAlgn val="ctr"/>
        <c:lblOffset val="100"/>
        <c:noMultiLvlLbl val="0"/>
      </c:catAx>
      <c:valAx>
        <c:axId val="602124176"/>
        <c:scaling>
          <c:orientation val="minMax"/>
          <c:max val="22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602123856"/>
        <c:crosses val="autoZero"/>
        <c:crossBetween val="between"/>
        <c:majorUnit val="4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ZA" sz="1200" b="0" i="0">
                <a:solidFill>
                  <a:schemeClr val="bg1"/>
                </a:solidFill>
                <a:effectLst/>
                <a:latin typeface="FFF Forward" panose="00000400000000000000" pitchFamily="2" charset="0"/>
              </a:rPr>
              <a:t>Worm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9E2435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Gibbs'!$B$5:$B$61</c:f>
              <c:numCache>
                <c:formatCode>General</c:formatCode>
                <c:ptCount val="5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26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56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64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77</c:v>
                </c:pt>
                <c:pt idx="40">
                  <c:v>83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86</c:v>
                </c:pt>
                <c:pt idx="46">
                  <c:v>92</c:v>
                </c:pt>
                <c:pt idx="47">
                  <c:v>98</c:v>
                </c:pt>
                <c:pt idx="48">
                  <c:v>99</c:v>
                </c:pt>
                <c:pt idx="49">
                  <c:v>101</c:v>
                </c:pt>
                <c:pt idx="50">
                  <c:v>101</c:v>
                </c:pt>
                <c:pt idx="51">
                  <c:v>105</c:v>
                </c:pt>
                <c:pt idx="52">
                  <c:v>111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8-468D-8647-EBE6CFB6D8D6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42996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Gibbs'!$D$5:$D$61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61</c:v>
                </c:pt>
                <c:pt idx="43">
                  <c:v>65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70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82</c:v>
                </c:pt>
                <c:pt idx="52">
                  <c:v>86</c:v>
                </c:pt>
                <c:pt idx="53">
                  <c:v>86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68D-8647-EBE6CFB6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1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0" i="0">
                <a:effectLst/>
                <a:latin typeface="FFF Forward" panose="00000400000000000000" pitchFamily="2" charset="0"/>
              </a:rPr>
              <a:t>Worm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West Indies</c:v>
          </c:tx>
          <c:spPr>
            <a:ln w="76200" cap="rnd"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Gibbs'!$B$5:$B$61</c:f>
              <c:numCache>
                <c:formatCode>General</c:formatCode>
                <c:ptCount val="5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26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56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64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77</c:v>
                </c:pt>
                <c:pt idx="40">
                  <c:v>83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86</c:v>
                </c:pt>
                <c:pt idx="46">
                  <c:v>92</c:v>
                </c:pt>
                <c:pt idx="47">
                  <c:v>98</c:v>
                </c:pt>
                <c:pt idx="48">
                  <c:v>99</c:v>
                </c:pt>
                <c:pt idx="49">
                  <c:v>101</c:v>
                </c:pt>
                <c:pt idx="50">
                  <c:v>101</c:v>
                </c:pt>
                <c:pt idx="51">
                  <c:v>105</c:v>
                </c:pt>
                <c:pt idx="52">
                  <c:v>111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9-4540-943F-E2CD0724F93E}"/>
            </c:ext>
          </c:extLst>
        </c:ser>
        <c:ser>
          <c:idx val="1"/>
          <c:order val="1"/>
          <c:tx>
            <c:v>South Africa</c:v>
          </c:tx>
          <c:spPr>
            <a:ln w="76200" cap="rnd">
              <a:solidFill>
                <a:srgbClr val="92D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'Gayle Gibbs'!$D$5:$D$61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44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61</c:v>
                </c:pt>
                <c:pt idx="43">
                  <c:v>65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70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82</c:v>
                </c:pt>
                <c:pt idx="52">
                  <c:v>86</c:v>
                </c:pt>
                <c:pt idx="53">
                  <c:v>86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9-4540-943F-E2CD072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83920"/>
        <c:axId val="239648808"/>
      </c:lineChart>
      <c:catAx>
        <c:axId val="470783920"/>
        <c:scaling>
          <c:orientation val="minMax"/>
        </c:scaling>
        <c:delete val="1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low"/>
        <c:crossAx val="239648808"/>
        <c:crosses val="autoZero"/>
        <c:auto val="1"/>
        <c:lblAlgn val="ctr"/>
        <c:lblOffset val="100"/>
        <c:tickLblSkip val="7"/>
        <c:tickMarkSkip val="6"/>
        <c:noMultiLvlLbl val="0"/>
      </c:catAx>
      <c:valAx>
        <c:axId val="2396488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FFF Forward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07839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D169DC-2CA4-4A7B-9035-F8F2C0B3C67A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250429-D1CD-4484-A5FA-30F3B6A7FDFB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F75C4-8255-4ADF-BF26-67719D47F1A7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5DD735-ACE9-4D98-B177-5B4CCD073BAC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05657-3937-4D20-A0E5-22F917E53D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23B-5F2F-4F8C-9F59-C532CA31B9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DF711-13B0-4FBF-9F6A-0086A3BDBB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157162</xdr:colOff>
      <xdr:row>23</xdr:row>
      <xdr:rowOff>128587</xdr:rowOff>
    </xdr:from>
    <xdr:to>
      <xdr:col>28</xdr:col>
      <xdr:colOff>461962</xdr:colOff>
      <xdr:row>38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B1EEA-7425-4CD8-8BC3-FD2AAD5A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21</xdr:row>
      <xdr:rowOff>57150</xdr:rowOff>
    </xdr:from>
    <xdr:to>
      <xdr:col>24</xdr:col>
      <xdr:colOff>209550</xdr:colOff>
      <xdr:row>35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77E080-1F41-48D2-BE3A-CAD9FC4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476250</xdr:colOff>
      <xdr:row>0</xdr:row>
      <xdr:rowOff>0</xdr:rowOff>
    </xdr:from>
    <xdr:to>
      <xdr:col>30</xdr:col>
      <xdr:colOff>171450</xdr:colOff>
      <xdr:row>21</xdr:row>
      <xdr:rowOff>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81305A-FAAD-4686-85AA-B146C11FC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0" y="0"/>
          <a:ext cx="10058400" cy="4023360"/>
        </a:xfrm>
        <a:prstGeom prst="rect">
          <a:avLst/>
        </a:prstGeom>
      </xdr:spPr>
    </xdr:pic>
    <xdr:clientData/>
  </xdr:twoCellAnchor>
  <xdr:twoCellAnchor>
    <xdr:from>
      <xdr:col>20</xdr:col>
      <xdr:colOff>109537</xdr:colOff>
      <xdr:row>11</xdr:row>
      <xdr:rowOff>28575</xdr:rowOff>
    </xdr:from>
    <xdr:to>
      <xdr:col>23</xdr:col>
      <xdr:colOff>600075</xdr:colOff>
      <xdr:row>21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65D672-6F5C-4164-B82D-3AA20409E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12487275" y="28575"/>
    <xdr:ext cx="2009775" cy="215265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F32789-24B2-46F2-BB93-6F5CE135C4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2D59-468D-4770-88E2-A4CDC5F77F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A311-F89A-4B4F-AB85-1B7ECFBA518E}">
  <dimension ref="A1:Z121"/>
  <sheetViews>
    <sheetView tabSelected="1" zoomScale="80" zoomScaleNormal="80" workbookViewId="0">
      <selection activeCell="W27" sqref="W27"/>
    </sheetView>
  </sheetViews>
  <sheetFormatPr defaultRowHeight="15" x14ac:dyDescent="0.25"/>
  <cols>
    <col min="1" max="16384" width="9.140625" style="5"/>
  </cols>
  <sheetData>
    <row r="1" spans="1:26" ht="15.75" thickBot="1" x14ac:dyDescent="0.3"/>
    <row r="2" spans="1:26" x14ac:dyDescent="0.25">
      <c r="A2" s="5">
        <v>1</v>
      </c>
      <c r="B2" s="5">
        <f>F2</f>
        <v>4</v>
      </c>
      <c r="C2" s="7">
        <f>B2/A2*6</f>
        <v>24</v>
      </c>
      <c r="D2" s="37">
        <f>E2</f>
        <v>8</v>
      </c>
      <c r="E2" s="37">
        <f>SUM(F2:F7)</f>
        <v>8</v>
      </c>
      <c r="F2" s="5">
        <f>SUM(G2:J2)</f>
        <v>4</v>
      </c>
      <c r="G2" s="1">
        <v>4</v>
      </c>
      <c r="H2" s="2"/>
      <c r="I2" s="2"/>
      <c r="J2" s="6"/>
      <c r="K2" s="2">
        <v>1</v>
      </c>
      <c r="L2" s="5">
        <f>P2</f>
        <v>0</v>
      </c>
      <c r="M2" s="7">
        <f>L2/K2*6</f>
        <v>0</v>
      </c>
      <c r="N2" s="37">
        <f>O2</f>
        <v>1</v>
      </c>
      <c r="O2" s="37">
        <f>SUM(P2:P7)</f>
        <v>1</v>
      </c>
      <c r="P2" s="5">
        <f>SUM(Q2:T2)</f>
        <v>0</v>
      </c>
      <c r="Q2" s="1">
        <v>0</v>
      </c>
      <c r="R2" s="2"/>
      <c r="S2" s="2"/>
      <c r="T2" s="6"/>
      <c r="V2" s="8">
        <v>1</v>
      </c>
      <c r="W2" s="11">
        <f>D2</f>
        <v>8</v>
      </c>
      <c r="X2" s="12">
        <f>W2/V2</f>
        <v>8</v>
      </c>
      <c r="Y2" s="13">
        <f>N2</f>
        <v>1</v>
      </c>
      <c r="Z2" s="14">
        <f>Y2/V2</f>
        <v>1</v>
      </c>
    </row>
    <row r="3" spans="1:26" x14ac:dyDescent="0.25">
      <c r="A3" s="5">
        <v>2</v>
      </c>
      <c r="B3" s="5">
        <f>B2+F3</f>
        <v>4</v>
      </c>
      <c r="C3" s="7">
        <f t="shared" ref="C3:C66" si="0">B3/A3*6</f>
        <v>12</v>
      </c>
      <c r="D3" s="37"/>
      <c r="E3" s="37"/>
      <c r="F3" s="5">
        <f t="shared" ref="F3:F66" si="1">SUM(G3:J3)</f>
        <v>0</v>
      </c>
      <c r="G3" s="2">
        <v>0</v>
      </c>
      <c r="H3" s="2"/>
      <c r="I3" s="2"/>
      <c r="J3" s="6"/>
      <c r="K3" s="2">
        <v>2</v>
      </c>
      <c r="L3" s="5">
        <f>L2+P3</f>
        <v>1</v>
      </c>
      <c r="M3" s="7">
        <f t="shared" ref="M3:M66" si="2">L3/K3*6</f>
        <v>3</v>
      </c>
      <c r="N3" s="37"/>
      <c r="O3" s="37"/>
      <c r="P3" s="5">
        <f t="shared" ref="P3:P66" si="3">SUM(Q3:T3)</f>
        <v>1</v>
      </c>
      <c r="Q3" s="2">
        <v>1</v>
      </c>
      <c r="R3" s="2"/>
      <c r="S3" s="2"/>
      <c r="T3" s="6"/>
      <c r="V3" s="9">
        <v>2</v>
      </c>
      <c r="W3" s="15">
        <f>D8</f>
        <v>14</v>
      </c>
      <c r="X3" s="16">
        <f t="shared" ref="X3:X21" si="4">W3/V3</f>
        <v>7</v>
      </c>
      <c r="Y3" s="2">
        <f>N8</f>
        <v>8</v>
      </c>
      <c r="Z3" s="17">
        <f t="shared" ref="Z3:Z21" si="5">Y3/V3</f>
        <v>4</v>
      </c>
    </row>
    <row r="4" spans="1:26" x14ac:dyDescent="0.25">
      <c r="A4" s="5">
        <v>3</v>
      </c>
      <c r="B4" s="5">
        <f t="shared" ref="B4:B67" si="6">B3+F4</f>
        <v>5</v>
      </c>
      <c r="C4" s="7">
        <f t="shared" si="0"/>
        <v>10</v>
      </c>
      <c r="D4" s="37"/>
      <c r="E4" s="37"/>
      <c r="F4" s="5">
        <f t="shared" si="1"/>
        <v>1</v>
      </c>
      <c r="G4" s="2">
        <v>1</v>
      </c>
      <c r="H4" s="2"/>
      <c r="I4" s="2"/>
      <c r="J4" s="6"/>
      <c r="K4" s="2">
        <v>3</v>
      </c>
      <c r="L4" s="5">
        <f t="shared" ref="L4:L67" si="7">L3+P4</f>
        <v>1</v>
      </c>
      <c r="M4" s="7">
        <f t="shared" si="2"/>
        <v>2</v>
      </c>
      <c r="N4" s="37"/>
      <c r="O4" s="37"/>
      <c r="P4" s="5">
        <f t="shared" si="3"/>
        <v>0</v>
      </c>
      <c r="Q4" s="2">
        <v>0</v>
      </c>
      <c r="R4" s="2"/>
      <c r="S4" s="2"/>
      <c r="T4" s="6"/>
      <c r="V4" s="9">
        <v>3</v>
      </c>
      <c r="W4" s="15">
        <f>D14</f>
        <v>29</v>
      </c>
      <c r="X4" s="16">
        <f t="shared" si="4"/>
        <v>9.6666666666666661</v>
      </c>
      <c r="Y4" s="2">
        <f>N14</f>
        <v>20</v>
      </c>
      <c r="Z4" s="17">
        <f t="shared" si="5"/>
        <v>6.666666666666667</v>
      </c>
    </row>
    <row r="5" spans="1:26" x14ac:dyDescent="0.25">
      <c r="A5" s="5">
        <v>4</v>
      </c>
      <c r="B5" s="5">
        <f t="shared" si="6"/>
        <v>6</v>
      </c>
      <c r="C5" s="7">
        <f t="shared" si="0"/>
        <v>9</v>
      </c>
      <c r="D5" s="37"/>
      <c r="E5" s="37"/>
      <c r="F5" s="5">
        <f t="shared" si="1"/>
        <v>1</v>
      </c>
      <c r="G5" s="3">
        <v>1</v>
      </c>
      <c r="H5" s="2"/>
      <c r="I5" s="2"/>
      <c r="J5" s="6"/>
      <c r="K5" s="2">
        <v>4</v>
      </c>
      <c r="L5" s="5">
        <f t="shared" si="7"/>
        <v>1</v>
      </c>
      <c r="M5" s="7">
        <f t="shared" si="2"/>
        <v>1.5</v>
      </c>
      <c r="N5" s="37"/>
      <c r="O5" s="37"/>
      <c r="P5" s="5">
        <f t="shared" si="3"/>
        <v>0</v>
      </c>
      <c r="Q5" s="3">
        <v>0</v>
      </c>
      <c r="R5" s="2"/>
      <c r="S5" s="2"/>
      <c r="T5" s="6"/>
      <c r="V5" s="9">
        <v>4</v>
      </c>
      <c r="W5" s="15">
        <f>D20</f>
        <v>42</v>
      </c>
      <c r="X5" s="16">
        <f t="shared" si="4"/>
        <v>10.5</v>
      </c>
      <c r="Y5" s="2">
        <f>N20</f>
        <v>36</v>
      </c>
      <c r="Z5" s="17">
        <f t="shared" si="5"/>
        <v>9</v>
      </c>
    </row>
    <row r="6" spans="1:26" x14ac:dyDescent="0.25">
      <c r="A6" s="5">
        <v>5</v>
      </c>
      <c r="B6" s="5">
        <f t="shared" si="6"/>
        <v>8</v>
      </c>
      <c r="C6" s="7">
        <f t="shared" si="0"/>
        <v>9.6000000000000014</v>
      </c>
      <c r="D6" s="37"/>
      <c r="E6" s="37"/>
      <c r="F6" s="5">
        <f t="shared" si="1"/>
        <v>2</v>
      </c>
      <c r="G6" s="3">
        <v>2</v>
      </c>
      <c r="H6" s="2"/>
      <c r="I6" s="2"/>
      <c r="J6" s="6"/>
      <c r="K6" s="2">
        <v>5</v>
      </c>
      <c r="L6" s="5">
        <f t="shared" si="7"/>
        <v>1</v>
      </c>
      <c r="M6" s="7">
        <f t="shared" si="2"/>
        <v>1.2000000000000002</v>
      </c>
      <c r="N6" s="37"/>
      <c r="O6" s="37"/>
      <c r="P6" s="5">
        <f t="shared" si="3"/>
        <v>0</v>
      </c>
      <c r="Q6" s="3">
        <v>0</v>
      </c>
      <c r="R6" s="2"/>
      <c r="S6" s="2"/>
      <c r="T6" s="6"/>
      <c r="V6" s="9">
        <v>5</v>
      </c>
      <c r="W6" s="15">
        <f>D26</f>
        <v>46</v>
      </c>
      <c r="X6" s="16">
        <f t="shared" si="4"/>
        <v>9.1999999999999993</v>
      </c>
      <c r="Y6" s="2">
        <f>N26</f>
        <v>50</v>
      </c>
      <c r="Z6" s="17">
        <f t="shared" si="5"/>
        <v>10</v>
      </c>
    </row>
    <row r="7" spans="1:26" x14ac:dyDescent="0.25">
      <c r="A7" s="5">
        <v>6</v>
      </c>
      <c r="B7" s="5">
        <f t="shared" si="6"/>
        <v>8</v>
      </c>
      <c r="C7" s="7">
        <f t="shared" si="0"/>
        <v>8</v>
      </c>
      <c r="D7" s="37"/>
      <c r="E7" s="37"/>
      <c r="F7" s="5">
        <f t="shared" si="1"/>
        <v>0</v>
      </c>
      <c r="G7" s="4">
        <v>0</v>
      </c>
      <c r="H7" s="2"/>
      <c r="I7" s="2"/>
      <c r="J7" s="6"/>
      <c r="K7" s="2">
        <v>6</v>
      </c>
      <c r="L7" s="5">
        <f t="shared" si="7"/>
        <v>1</v>
      </c>
      <c r="M7" s="7">
        <f t="shared" si="2"/>
        <v>1</v>
      </c>
      <c r="N7" s="37"/>
      <c r="O7" s="37"/>
      <c r="P7" s="5">
        <f t="shared" si="3"/>
        <v>0</v>
      </c>
      <c r="Q7" s="4">
        <v>0</v>
      </c>
      <c r="R7" s="2"/>
      <c r="S7" s="2"/>
      <c r="T7" s="6"/>
      <c r="V7" s="9">
        <v>6</v>
      </c>
      <c r="W7" s="15">
        <f>D32</f>
        <v>54</v>
      </c>
      <c r="X7" s="16">
        <f t="shared" si="4"/>
        <v>9</v>
      </c>
      <c r="Y7" s="2">
        <f>N32</f>
        <v>59</v>
      </c>
      <c r="Z7" s="17">
        <f t="shared" si="5"/>
        <v>9.8333333333333339</v>
      </c>
    </row>
    <row r="8" spans="1:26" x14ac:dyDescent="0.25">
      <c r="A8" s="5">
        <v>7</v>
      </c>
      <c r="B8" s="5">
        <f t="shared" si="6"/>
        <v>9</v>
      </c>
      <c r="C8" s="7">
        <f t="shared" si="0"/>
        <v>7.7142857142857153</v>
      </c>
      <c r="D8" s="37">
        <f>D2+E8</f>
        <v>14</v>
      </c>
      <c r="E8" s="37">
        <f>SUM(F8:F13)</f>
        <v>6</v>
      </c>
      <c r="F8" s="5">
        <f t="shared" si="1"/>
        <v>1</v>
      </c>
      <c r="G8" s="1">
        <v>1</v>
      </c>
      <c r="H8" s="2"/>
      <c r="I8" s="2"/>
      <c r="J8" s="6"/>
      <c r="K8" s="2">
        <v>7</v>
      </c>
      <c r="L8" s="5">
        <f t="shared" si="7"/>
        <v>1</v>
      </c>
      <c r="M8" s="7">
        <f t="shared" si="2"/>
        <v>0.8571428571428571</v>
      </c>
      <c r="N8" s="37">
        <f>N2+O8</f>
        <v>8</v>
      </c>
      <c r="O8" s="37">
        <f>SUM(P8:P13)</f>
        <v>7</v>
      </c>
      <c r="P8" s="5">
        <f t="shared" si="3"/>
        <v>0</v>
      </c>
      <c r="Q8" s="1">
        <v>0</v>
      </c>
      <c r="R8" s="2"/>
      <c r="S8" s="2"/>
      <c r="T8" s="6"/>
      <c r="V8" s="9">
        <v>7</v>
      </c>
      <c r="W8" s="15">
        <f>D38</f>
        <v>68</v>
      </c>
      <c r="X8" s="16">
        <f t="shared" si="4"/>
        <v>9.7142857142857135</v>
      </c>
      <c r="Y8" s="2">
        <f>N38</f>
        <v>67</v>
      </c>
      <c r="Z8" s="17">
        <f t="shared" si="5"/>
        <v>9.5714285714285712</v>
      </c>
    </row>
    <row r="9" spans="1:26" x14ac:dyDescent="0.25">
      <c r="A9" s="5">
        <v>8</v>
      </c>
      <c r="B9" s="5">
        <f t="shared" si="6"/>
        <v>10</v>
      </c>
      <c r="C9" s="7">
        <f t="shared" si="0"/>
        <v>7.5</v>
      </c>
      <c r="D9" s="37"/>
      <c r="E9" s="37"/>
      <c r="F9" s="5">
        <f t="shared" si="1"/>
        <v>1</v>
      </c>
      <c r="G9" s="2">
        <v>1</v>
      </c>
      <c r="H9" s="2"/>
      <c r="I9" s="2"/>
      <c r="J9" s="6"/>
      <c r="K9" s="2">
        <v>8</v>
      </c>
      <c r="L9" s="5">
        <f t="shared" si="7"/>
        <v>1</v>
      </c>
      <c r="M9" s="7">
        <f t="shared" si="2"/>
        <v>0.75</v>
      </c>
      <c r="N9" s="37"/>
      <c r="O9" s="37"/>
      <c r="P9" s="5">
        <f t="shared" si="3"/>
        <v>0</v>
      </c>
      <c r="Q9" s="2">
        <v>0</v>
      </c>
      <c r="R9" s="2"/>
      <c r="S9" s="2"/>
      <c r="T9" s="6"/>
      <c r="V9" s="9">
        <v>8</v>
      </c>
      <c r="W9" s="15">
        <f>D44</f>
        <v>78</v>
      </c>
      <c r="X9" s="16">
        <f t="shared" si="4"/>
        <v>9.75</v>
      </c>
      <c r="Y9" s="2">
        <f>N44</f>
        <v>87</v>
      </c>
      <c r="Z9" s="17">
        <f t="shared" si="5"/>
        <v>10.875</v>
      </c>
    </row>
    <row r="10" spans="1:26" x14ac:dyDescent="0.25">
      <c r="A10" s="5">
        <v>9</v>
      </c>
      <c r="B10" s="5">
        <f t="shared" si="6"/>
        <v>10</v>
      </c>
      <c r="C10" s="7">
        <f t="shared" si="0"/>
        <v>6.666666666666667</v>
      </c>
      <c r="D10" s="37"/>
      <c r="E10" s="37"/>
      <c r="F10" s="5">
        <f t="shared" si="1"/>
        <v>0</v>
      </c>
      <c r="G10" s="2">
        <v>0</v>
      </c>
      <c r="H10" s="2"/>
      <c r="I10" s="2"/>
      <c r="J10" s="6"/>
      <c r="K10" s="2">
        <v>9</v>
      </c>
      <c r="L10" s="5">
        <f t="shared" si="7"/>
        <v>2</v>
      </c>
      <c r="M10" s="7">
        <f t="shared" si="2"/>
        <v>1.3333333333333333</v>
      </c>
      <c r="N10" s="37"/>
      <c r="O10" s="37"/>
      <c r="P10" s="5">
        <f t="shared" si="3"/>
        <v>1</v>
      </c>
      <c r="Q10" s="2">
        <v>0</v>
      </c>
      <c r="R10" s="2">
        <v>1</v>
      </c>
      <c r="S10" s="2"/>
      <c r="T10" s="6"/>
      <c r="V10" s="9">
        <v>9</v>
      </c>
      <c r="W10" s="15">
        <f>D50</f>
        <v>93</v>
      </c>
      <c r="X10" s="16">
        <f t="shared" si="4"/>
        <v>10.333333333333334</v>
      </c>
      <c r="Y10" s="2">
        <f>N50</f>
        <v>93</v>
      </c>
      <c r="Z10" s="17">
        <f t="shared" si="5"/>
        <v>10.333333333333334</v>
      </c>
    </row>
    <row r="11" spans="1:26" x14ac:dyDescent="0.25">
      <c r="A11" s="5">
        <v>10</v>
      </c>
      <c r="B11" s="5">
        <f t="shared" si="6"/>
        <v>10</v>
      </c>
      <c r="C11" s="7">
        <f t="shared" si="0"/>
        <v>6</v>
      </c>
      <c r="D11" s="37"/>
      <c r="E11" s="37"/>
      <c r="F11" s="5">
        <f t="shared" si="1"/>
        <v>0</v>
      </c>
      <c r="G11" s="2">
        <v>0</v>
      </c>
      <c r="H11" s="2"/>
      <c r="I11" s="2"/>
      <c r="J11" s="6"/>
      <c r="K11" s="2">
        <v>10</v>
      </c>
      <c r="L11" s="5">
        <f t="shared" si="7"/>
        <v>3</v>
      </c>
      <c r="M11" s="7">
        <f t="shared" si="2"/>
        <v>1.7999999999999998</v>
      </c>
      <c r="N11" s="37"/>
      <c r="O11" s="37"/>
      <c r="P11" s="5">
        <f t="shared" si="3"/>
        <v>1</v>
      </c>
      <c r="Q11" s="2">
        <v>1</v>
      </c>
      <c r="R11" s="2"/>
      <c r="S11" s="2"/>
      <c r="T11" s="6"/>
      <c r="V11" s="9">
        <v>10</v>
      </c>
      <c r="W11" s="15">
        <f>D56</f>
        <v>109</v>
      </c>
      <c r="X11" s="16">
        <f t="shared" si="4"/>
        <v>10.9</v>
      </c>
      <c r="Y11" s="2">
        <f>N56</f>
        <v>106</v>
      </c>
      <c r="Z11" s="17">
        <f t="shared" si="5"/>
        <v>10.6</v>
      </c>
    </row>
    <row r="12" spans="1:26" x14ac:dyDescent="0.25">
      <c r="A12" s="5">
        <v>11</v>
      </c>
      <c r="B12" s="5">
        <f t="shared" si="6"/>
        <v>10</v>
      </c>
      <c r="C12" s="7">
        <f t="shared" si="0"/>
        <v>5.4545454545454541</v>
      </c>
      <c r="D12" s="37"/>
      <c r="E12" s="37"/>
      <c r="F12" s="5">
        <f t="shared" si="1"/>
        <v>0</v>
      </c>
      <c r="G12" s="2">
        <v>0</v>
      </c>
      <c r="H12" s="2"/>
      <c r="I12" s="2"/>
      <c r="J12" s="6"/>
      <c r="K12" s="2">
        <v>11</v>
      </c>
      <c r="L12" s="5">
        <f t="shared" si="7"/>
        <v>4</v>
      </c>
      <c r="M12" s="7">
        <f t="shared" si="2"/>
        <v>2.1818181818181817</v>
      </c>
      <c r="N12" s="37"/>
      <c r="O12" s="37"/>
      <c r="P12" s="5">
        <f t="shared" si="3"/>
        <v>1</v>
      </c>
      <c r="Q12" s="2">
        <v>1</v>
      </c>
      <c r="R12" s="2"/>
      <c r="S12" s="2"/>
      <c r="T12" s="6"/>
      <c r="V12" s="9">
        <v>11</v>
      </c>
      <c r="W12" s="15">
        <f>D62</f>
        <v>114</v>
      </c>
      <c r="X12" s="16">
        <f t="shared" si="4"/>
        <v>10.363636363636363</v>
      </c>
      <c r="Y12" s="2">
        <f>N62</f>
        <v>108</v>
      </c>
      <c r="Z12" s="17">
        <f t="shared" si="5"/>
        <v>9.8181818181818183</v>
      </c>
    </row>
    <row r="13" spans="1:26" x14ac:dyDescent="0.25">
      <c r="A13" s="5">
        <v>12</v>
      </c>
      <c r="B13" s="5">
        <f t="shared" si="6"/>
        <v>14</v>
      </c>
      <c r="C13" s="7">
        <f t="shared" si="0"/>
        <v>7</v>
      </c>
      <c r="D13" s="37"/>
      <c r="E13" s="37"/>
      <c r="F13" s="5">
        <f t="shared" si="1"/>
        <v>4</v>
      </c>
      <c r="G13" s="4">
        <v>4</v>
      </c>
      <c r="H13" s="2"/>
      <c r="I13" s="2"/>
      <c r="J13" s="6"/>
      <c r="K13" s="2">
        <v>12</v>
      </c>
      <c r="L13" s="5">
        <f t="shared" si="7"/>
        <v>8</v>
      </c>
      <c r="M13" s="7">
        <f t="shared" si="2"/>
        <v>4</v>
      </c>
      <c r="N13" s="37"/>
      <c r="O13" s="37"/>
      <c r="P13" s="5">
        <f t="shared" si="3"/>
        <v>4</v>
      </c>
      <c r="Q13" s="4">
        <v>4</v>
      </c>
      <c r="R13" s="2"/>
      <c r="S13" s="2"/>
      <c r="T13" s="6"/>
      <c r="V13" s="9">
        <v>12</v>
      </c>
      <c r="W13" s="15">
        <f>D68</f>
        <v>131</v>
      </c>
      <c r="X13" s="16">
        <f t="shared" si="4"/>
        <v>10.916666666666666</v>
      </c>
      <c r="Y13" s="2">
        <f>N68</f>
        <v>120</v>
      </c>
      <c r="Z13" s="17">
        <f t="shared" si="5"/>
        <v>10</v>
      </c>
    </row>
    <row r="14" spans="1:26" x14ac:dyDescent="0.25">
      <c r="A14" s="5">
        <v>13</v>
      </c>
      <c r="B14" s="5">
        <f t="shared" si="6"/>
        <v>20</v>
      </c>
      <c r="C14" s="7">
        <f t="shared" si="0"/>
        <v>9.2307692307692317</v>
      </c>
      <c r="D14" s="37">
        <f t="shared" ref="D14" si="8">D8+E14</f>
        <v>29</v>
      </c>
      <c r="E14" s="37">
        <f t="shared" ref="E14" si="9">SUM(F14:F19)</f>
        <v>15</v>
      </c>
      <c r="F14" s="5">
        <f t="shared" si="1"/>
        <v>6</v>
      </c>
      <c r="G14" s="1">
        <v>6</v>
      </c>
      <c r="H14" s="2"/>
      <c r="I14" s="2"/>
      <c r="J14" s="6"/>
      <c r="K14" s="2">
        <v>13</v>
      </c>
      <c r="L14" s="5">
        <f t="shared" si="7"/>
        <v>8</v>
      </c>
      <c r="M14" s="7">
        <f t="shared" si="2"/>
        <v>3.6923076923076925</v>
      </c>
      <c r="N14" s="37">
        <f t="shared" ref="N14" si="10">N8+O14</f>
        <v>20</v>
      </c>
      <c r="O14" s="37">
        <f t="shared" ref="O14" si="11">SUM(P14:P19)</f>
        <v>12</v>
      </c>
      <c r="P14" s="5">
        <f t="shared" si="3"/>
        <v>0</v>
      </c>
      <c r="Q14" s="1">
        <v>0</v>
      </c>
      <c r="R14" s="2"/>
      <c r="S14" s="2"/>
      <c r="T14" s="6"/>
      <c r="V14" s="9">
        <v>13</v>
      </c>
      <c r="W14" s="15">
        <f>D74</f>
        <v>145</v>
      </c>
      <c r="X14" s="16">
        <f t="shared" si="4"/>
        <v>11.153846153846153</v>
      </c>
      <c r="Y14" s="2">
        <f>N74</f>
        <v>137</v>
      </c>
      <c r="Z14" s="17">
        <f t="shared" si="5"/>
        <v>10.538461538461538</v>
      </c>
    </row>
    <row r="15" spans="1:26" x14ac:dyDescent="0.25">
      <c r="A15" s="5">
        <v>14</v>
      </c>
      <c r="B15" s="5">
        <f t="shared" si="6"/>
        <v>21</v>
      </c>
      <c r="C15" s="7">
        <f t="shared" si="0"/>
        <v>9</v>
      </c>
      <c r="D15" s="37"/>
      <c r="E15" s="37"/>
      <c r="F15" s="5">
        <f t="shared" si="1"/>
        <v>1</v>
      </c>
      <c r="G15" s="2">
        <v>1</v>
      </c>
      <c r="H15" s="2"/>
      <c r="I15" s="2"/>
      <c r="J15" s="6"/>
      <c r="K15" s="2">
        <v>14</v>
      </c>
      <c r="L15" s="5">
        <f t="shared" si="7"/>
        <v>13</v>
      </c>
      <c r="M15" s="7">
        <f t="shared" si="2"/>
        <v>5.5714285714285712</v>
      </c>
      <c r="N15" s="37"/>
      <c r="O15" s="37"/>
      <c r="P15" s="5">
        <f t="shared" si="3"/>
        <v>5</v>
      </c>
      <c r="Q15" s="2">
        <v>4</v>
      </c>
      <c r="R15" s="2">
        <v>1</v>
      </c>
      <c r="S15" s="2"/>
      <c r="T15" s="6"/>
      <c r="V15" s="9">
        <v>14</v>
      </c>
      <c r="W15" s="15">
        <f>D80</f>
        <v>151</v>
      </c>
      <c r="X15" s="16">
        <f t="shared" si="4"/>
        <v>10.785714285714286</v>
      </c>
      <c r="Y15" s="2">
        <f>N80</f>
        <v>148</v>
      </c>
      <c r="Z15" s="17">
        <f t="shared" si="5"/>
        <v>10.571428571428571</v>
      </c>
    </row>
    <row r="16" spans="1:26" x14ac:dyDescent="0.25">
      <c r="A16" s="5">
        <v>15</v>
      </c>
      <c r="B16" s="5">
        <f t="shared" si="6"/>
        <v>22</v>
      </c>
      <c r="C16" s="7">
        <f t="shared" si="0"/>
        <v>8.7999999999999989</v>
      </c>
      <c r="D16" s="37"/>
      <c r="E16" s="37"/>
      <c r="F16" s="5">
        <f t="shared" si="1"/>
        <v>1</v>
      </c>
      <c r="G16" s="2">
        <v>1</v>
      </c>
      <c r="H16" s="2"/>
      <c r="I16" s="2"/>
      <c r="J16" s="6"/>
      <c r="K16" s="2">
        <v>15</v>
      </c>
      <c r="L16" s="5">
        <f t="shared" si="7"/>
        <v>13</v>
      </c>
      <c r="M16" s="7">
        <f t="shared" si="2"/>
        <v>5.2</v>
      </c>
      <c r="N16" s="37"/>
      <c r="O16" s="37"/>
      <c r="P16" s="5">
        <f t="shared" si="3"/>
        <v>0</v>
      </c>
      <c r="Q16" s="2">
        <v>0</v>
      </c>
      <c r="R16" s="2"/>
      <c r="S16" s="2"/>
      <c r="T16" s="6"/>
      <c r="V16" s="9">
        <v>15</v>
      </c>
      <c r="W16" s="15">
        <f>D86</f>
        <v>167</v>
      </c>
      <c r="X16" s="16">
        <f t="shared" si="4"/>
        <v>11.133333333333333</v>
      </c>
      <c r="Y16" s="2">
        <f>N86</f>
        <v>169</v>
      </c>
      <c r="Z16" s="17">
        <f t="shared" si="5"/>
        <v>11.266666666666667</v>
      </c>
    </row>
    <row r="17" spans="1:26" x14ac:dyDescent="0.25">
      <c r="A17" s="5">
        <v>16</v>
      </c>
      <c r="B17" s="5">
        <f t="shared" si="6"/>
        <v>27</v>
      </c>
      <c r="C17" s="7">
        <f t="shared" si="0"/>
        <v>10.125</v>
      </c>
      <c r="D17" s="37"/>
      <c r="E17" s="37"/>
      <c r="F17" s="5">
        <f t="shared" si="1"/>
        <v>5</v>
      </c>
      <c r="G17" s="2">
        <v>4</v>
      </c>
      <c r="H17" s="2">
        <v>1</v>
      </c>
      <c r="I17" s="2"/>
      <c r="J17" s="6"/>
      <c r="K17" s="2">
        <v>16</v>
      </c>
      <c r="L17" s="5">
        <f t="shared" si="7"/>
        <v>14</v>
      </c>
      <c r="M17" s="7">
        <f t="shared" si="2"/>
        <v>5.25</v>
      </c>
      <c r="N17" s="37"/>
      <c r="O17" s="37"/>
      <c r="P17" s="5">
        <f t="shared" si="3"/>
        <v>1</v>
      </c>
      <c r="Q17" s="2">
        <v>1</v>
      </c>
      <c r="R17" s="2"/>
      <c r="S17" s="2"/>
      <c r="T17" s="6"/>
      <c r="V17" s="9">
        <v>16</v>
      </c>
      <c r="W17" s="15">
        <f>D92</f>
        <v>177</v>
      </c>
      <c r="X17" s="16">
        <f t="shared" si="4"/>
        <v>11.0625</v>
      </c>
      <c r="Y17" s="2">
        <f>N92</f>
        <v>180</v>
      </c>
      <c r="Z17" s="17">
        <f t="shared" si="5"/>
        <v>11.25</v>
      </c>
    </row>
    <row r="18" spans="1:26" x14ac:dyDescent="0.25">
      <c r="A18" s="5">
        <v>17</v>
      </c>
      <c r="B18" s="5">
        <f t="shared" si="6"/>
        <v>28</v>
      </c>
      <c r="C18" s="7">
        <f t="shared" si="0"/>
        <v>9.882352941176471</v>
      </c>
      <c r="D18" s="37"/>
      <c r="E18" s="37"/>
      <c r="F18" s="5">
        <f t="shared" si="1"/>
        <v>1</v>
      </c>
      <c r="G18" s="2">
        <v>1</v>
      </c>
      <c r="H18" s="2"/>
      <c r="I18" s="2"/>
      <c r="J18" s="6"/>
      <c r="K18" s="2">
        <v>17</v>
      </c>
      <c r="L18" s="5">
        <f t="shared" si="7"/>
        <v>14</v>
      </c>
      <c r="M18" s="7">
        <f t="shared" si="2"/>
        <v>4.9411764705882355</v>
      </c>
      <c r="N18" s="37"/>
      <c r="O18" s="37"/>
      <c r="P18" s="5">
        <f t="shared" si="3"/>
        <v>0</v>
      </c>
      <c r="Q18" s="2">
        <v>0</v>
      </c>
      <c r="R18" s="2"/>
      <c r="S18" s="2"/>
      <c r="T18" s="6"/>
      <c r="V18" s="9">
        <v>17</v>
      </c>
      <c r="W18" s="15">
        <f>D98</f>
        <v>181</v>
      </c>
      <c r="X18" s="16">
        <f t="shared" si="4"/>
        <v>10.647058823529411</v>
      </c>
      <c r="Y18" s="2">
        <f>N98</f>
        <v>193</v>
      </c>
      <c r="Z18" s="17">
        <f t="shared" si="5"/>
        <v>11.352941176470589</v>
      </c>
    </row>
    <row r="19" spans="1:26" x14ac:dyDescent="0.25">
      <c r="A19" s="5">
        <v>18</v>
      </c>
      <c r="B19" s="5">
        <f t="shared" si="6"/>
        <v>29</v>
      </c>
      <c r="C19" s="7">
        <f t="shared" si="0"/>
        <v>9.6666666666666679</v>
      </c>
      <c r="D19" s="37"/>
      <c r="E19" s="37"/>
      <c r="F19" s="5">
        <f t="shared" si="1"/>
        <v>1</v>
      </c>
      <c r="G19" s="4">
        <v>1</v>
      </c>
      <c r="H19" s="2"/>
      <c r="I19" s="2"/>
      <c r="J19" s="6"/>
      <c r="K19" s="2">
        <v>18</v>
      </c>
      <c r="L19" s="5">
        <f t="shared" si="7"/>
        <v>20</v>
      </c>
      <c r="M19" s="7">
        <f t="shared" si="2"/>
        <v>6.666666666666667</v>
      </c>
      <c r="N19" s="37"/>
      <c r="O19" s="37"/>
      <c r="P19" s="5">
        <f t="shared" si="3"/>
        <v>6</v>
      </c>
      <c r="Q19" s="4">
        <v>6</v>
      </c>
      <c r="R19" s="2"/>
      <c r="S19" s="2"/>
      <c r="T19" s="6"/>
      <c r="V19" s="9">
        <v>18</v>
      </c>
      <c r="W19" s="15">
        <f>D104</f>
        <v>184</v>
      </c>
      <c r="X19" s="16">
        <f t="shared" si="4"/>
        <v>10.222222222222221</v>
      </c>
      <c r="Y19" s="2">
        <f>N104</f>
        <v>208</v>
      </c>
      <c r="Z19" s="17">
        <f t="shared" si="5"/>
        <v>11.555555555555555</v>
      </c>
    </row>
    <row r="20" spans="1:26" x14ac:dyDescent="0.25">
      <c r="A20" s="5">
        <v>19</v>
      </c>
      <c r="B20" s="5">
        <f t="shared" si="6"/>
        <v>29</v>
      </c>
      <c r="C20" s="7">
        <f t="shared" si="0"/>
        <v>9.1578947368421062</v>
      </c>
      <c r="D20" s="37">
        <f t="shared" ref="D20" si="12">D14+E20</f>
        <v>42</v>
      </c>
      <c r="E20" s="37">
        <f t="shared" ref="E20" si="13">SUM(F20:F25)</f>
        <v>13</v>
      </c>
      <c r="F20" s="5">
        <f t="shared" si="1"/>
        <v>0</v>
      </c>
      <c r="G20" s="1">
        <v>0</v>
      </c>
      <c r="H20" s="2"/>
      <c r="I20" s="2"/>
      <c r="J20" s="6"/>
      <c r="K20" s="2">
        <v>19</v>
      </c>
      <c r="L20" s="5">
        <f t="shared" si="7"/>
        <v>26</v>
      </c>
      <c r="M20" s="7">
        <f t="shared" si="2"/>
        <v>8.2105263157894743</v>
      </c>
      <c r="N20" s="37">
        <f t="shared" ref="N20" si="14">N14+O20</f>
        <v>36</v>
      </c>
      <c r="O20" s="37">
        <f t="shared" ref="O20" si="15">SUM(P20:P25)</f>
        <v>16</v>
      </c>
      <c r="P20" s="5">
        <f t="shared" si="3"/>
        <v>6</v>
      </c>
      <c r="Q20" s="1">
        <v>6</v>
      </c>
      <c r="R20" s="2"/>
      <c r="S20" s="2"/>
      <c r="T20" s="6"/>
      <c r="V20" s="9">
        <v>19</v>
      </c>
      <c r="W20" s="15">
        <f>D110</f>
        <v>196</v>
      </c>
      <c r="X20" s="16">
        <f t="shared" si="4"/>
        <v>10.315789473684211</v>
      </c>
      <c r="Y20" s="2"/>
      <c r="Z20" s="17"/>
    </row>
    <row r="21" spans="1:26" ht="15.75" thickBot="1" x14ac:dyDescent="0.3">
      <c r="A21" s="5">
        <v>20</v>
      </c>
      <c r="B21" s="5">
        <f t="shared" si="6"/>
        <v>29</v>
      </c>
      <c r="C21" s="7">
        <f t="shared" si="0"/>
        <v>8.6999999999999993</v>
      </c>
      <c r="D21" s="37"/>
      <c r="E21" s="37"/>
      <c r="F21" s="5">
        <f t="shared" si="1"/>
        <v>0</v>
      </c>
      <c r="G21" s="2">
        <v>0</v>
      </c>
      <c r="H21" s="2"/>
      <c r="I21" s="2"/>
      <c r="J21" s="6"/>
      <c r="K21" s="2">
        <v>20</v>
      </c>
      <c r="L21" s="5">
        <f t="shared" si="7"/>
        <v>27</v>
      </c>
      <c r="M21" s="7">
        <f t="shared" si="2"/>
        <v>8.1000000000000014</v>
      </c>
      <c r="N21" s="37"/>
      <c r="O21" s="37"/>
      <c r="P21" s="5">
        <f t="shared" si="3"/>
        <v>1</v>
      </c>
      <c r="Q21" s="2">
        <v>1</v>
      </c>
      <c r="R21" s="2"/>
      <c r="S21" s="2"/>
      <c r="T21" s="6"/>
      <c r="V21" s="10">
        <v>20</v>
      </c>
      <c r="W21" s="18">
        <f>D116</f>
        <v>205</v>
      </c>
      <c r="X21" s="19">
        <f t="shared" si="4"/>
        <v>10.25</v>
      </c>
      <c r="Y21" s="20"/>
      <c r="Z21" s="21"/>
    </row>
    <row r="22" spans="1:26" x14ac:dyDescent="0.25">
      <c r="A22" s="5">
        <v>21</v>
      </c>
      <c r="B22" s="5">
        <f t="shared" si="6"/>
        <v>30</v>
      </c>
      <c r="C22" s="7">
        <f t="shared" si="0"/>
        <v>8.5714285714285712</v>
      </c>
      <c r="D22" s="37"/>
      <c r="E22" s="37"/>
      <c r="F22" s="5">
        <f t="shared" si="1"/>
        <v>1</v>
      </c>
      <c r="G22" s="2">
        <v>1</v>
      </c>
      <c r="H22" s="2"/>
      <c r="I22" s="2"/>
      <c r="J22" s="6"/>
      <c r="K22" s="2">
        <v>21</v>
      </c>
      <c r="L22" s="5">
        <f t="shared" si="7"/>
        <v>35</v>
      </c>
      <c r="M22" s="7">
        <f t="shared" si="2"/>
        <v>10</v>
      </c>
      <c r="N22" s="37"/>
      <c r="O22" s="37"/>
      <c r="P22" s="5">
        <f t="shared" si="3"/>
        <v>8</v>
      </c>
      <c r="Q22" s="2">
        <v>4</v>
      </c>
      <c r="R22" s="2">
        <v>1</v>
      </c>
      <c r="S22" s="2">
        <v>3</v>
      </c>
      <c r="T22" s="6"/>
    </row>
    <row r="23" spans="1:26" x14ac:dyDescent="0.25">
      <c r="A23" s="5">
        <v>22</v>
      </c>
      <c r="B23" s="5">
        <f t="shared" si="6"/>
        <v>30</v>
      </c>
      <c r="C23" s="7">
        <f t="shared" si="0"/>
        <v>8.1818181818181817</v>
      </c>
      <c r="D23" s="37"/>
      <c r="E23" s="37"/>
      <c r="F23" s="5">
        <f t="shared" si="1"/>
        <v>0</v>
      </c>
      <c r="G23" s="2">
        <v>0</v>
      </c>
      <c r="H23" s="2"/>
      <c r="I23" s="2"/>
      <c r="J23" s="6"/>
      <c r="K23" s="2">
        <v>22</v>
      </c>
      <c r="L23" s="5">
        <f t="shared" si="7"/>
        <v>35</v>
      </c>
      <c r="M23" s="7">
        <f t="shared" si="2"/>
        <v>9.545454545454545</v>
      </c>
      <c r="N23" s="37"/>
      <c r="O23" s="37"/>
      <c r="P23" s="5">
        <f t="shared" si="3"/>
        <v>0</v>
      </c>
      <c r="Q23" s="2">
        <v>0</v>
      </c>
      <c r="R23" s="2"/>
      <c r="S23" s="2"/>
      <c r="T23" s="6"/>
    </row>
    <row r="24" spans="1:26" x14ac:dyDescent="0.25">
      <c r="A24" s="5">
        <v>23</v>
      </c>
      <c r="B24" s="5">
        <f t="shared" si="6"/>
        <v>36</v>
      </c>
      <c r="C24" s="7">
        <f t="shared" si="0"/>
        <v>9.3913043478260878</v>
      </c>
      <c r="D24" s="37"/>
      <c r="E24" s="37"/>
      <c r="F24" s="5">
        <f t="shared" si="1"/>
        <v>6</v>
      </c>
      <c r="G24" s="2">
        <v>6</v>
      </c>
      <c r="H24" s="2"/>
      <c r="I24" s="2"/>
      <c r="J24" s="6"/>
      <c r="K24" s="2">
        <v>23</v>
      </c>
      <c r="L24" s="5">
        <f t="shared" si="7"/>
        <v>35</v>
      </c>
      <c r="M24" s="7">
        <f t="shared" si="2"/>
        <v>9.1304347826086953</v>
      </c>
      <c r="N24" s="37"/>
      <c r="O24" s="37"/>
      <c r="P24" s="5">
        <f t="shared" si="3"/>
        <v>0</v>
      </c>
      <c r="Q24" s="2">
        <v>0</v>
      </c>
      <c r="R24" s="2"/>
      <c r="S24" s="2"/>
      <c r="T24" s="6"/>
    </row>
    <row r="25" spans="1:26" x14ac:dyDescent="0.25">
      <c r="A25" s="5">
        <v>24</v>
      </c>
      <c r="B25" s="5">
        <f t="shared" si="6"/>
        <v>42</v>
      </c>
      <c r="C25" s="7">
        <f t="shared" si="0"/>
        <v>10.5</v>
      </c>
      <c r="D25" s="37"/>
      <c r="E25" s="37"/>
      <c r="F25" s="5">
        <f t="shared" si="1"/>
        <v>6</v>
      </c>
      <c r="G25" s="4">
        <v>6</v>
      </c>
      <c r="H25" s="2"/>
      <c r="I25" s="2"/>
      <c r="J25" s="6"/>
      <c r="K25" s="2">
        <v>24</v>
      </c>
      <c r="L25" s="5">
        <f t="shared" si="7"/>
        <v>36</v>
      </c>
      <c r="M25" s="7">
        <f t="shared" si="2"/>
        <v>9</v>
      </c>
      <c r="N25" s="37"/>
      <c r="O25" s="37"/>
      <c r="P25" s="5">
        <f t="shared" si="3"/>
        <v>1</v>
      </c>
      <c r="Q25" s="4">
        <v>1</v>
      </c>
      <c r="R25" s="2"/>
      <c r="S25" s="2"/>
      <c r="T25" s="6"/>
    </row>
    <row r="26" spans="1:26" x14ac:dyDescent="0.25">
      <c r="A26" s="5">
        <v>25</v>
      </c>
      <c r="B26" s="5">
        <f t="shared" si="6"/>
        <v>42</v>
      </c>
      <c r="C26" s="7">
        <f t="shared" si="0"/>
        <v>10.08</v>
      </c>
      <c r="D26" s="37">
        <f t="shared" ref="D26" si="16">D20+E26</f>
        <v>46</v>
      </c>
      <c r="E26" s="37">
        <f t="shared" ref="E26" si="17">SUM(F26:F31)</f>
        <v>4</v>
      </c>
      <c r="F26" s="5">
        <f t="shared" si="1"/>
        <v>0</v>
      </c>
      <c r="G26" s="1">
        <v>0</v>
      </c>
      <c r="H26" s="2"/>
      <c r="I26" s="2"/>
      <c r="J26" s="6"/>
      <c r="K26" s="2">
        <v>25</v>
      </c>
      <c r="L26" s="5">
        <f t="shared" si="7"/>
        <v>40</v>
      </c>
      <c r="M26" s="7">
        <f t="shared" si="2"/>
        <v>9.6000000000000014</v>
      </c>
      <c r="N26" s="37">
        <f t="shared" ref="N26" si="18">N20+O26</f>
        <v>50</v>
      </c>
      <c r="O26" s="37">
        <f t="shared" ref="O26" si="19">SUM(P26:P31)</f>
        <v>14</v>
      </c>
      <c r="P26" s="5">
        <f t="shared" si="3"/>
        <v>4</v>
      </c>
      <c r="Q26" s="1">
        <v>4</v>
      </c>
      <c r="R26" s="2"/>
      <c r="S26" s="2"/>
      <c r="T26" s="6"/>
    </row>
    <row r="27" spans="1:26" x14ac:dyDescent="0.25">
      <c r="A27" s="5">
        <v>26</v>
      </c>
      <c r="B27" s="5">
        <f t="shared" si="6"/>
        <v>43</v>
      </c>
      <c r="C27" s="7">
        <f t="shared" si="0"/>
        <v>9.9230769230769234</v>
      </c>
      <c r="D27" s="37"/>
      <c r="E27" s="37"/>
      <c r="F27" s="5">
        <f t="shared" si="1"/>
        <v>1</v>
      </c>
      <c r="G27" s="2">
        <v>1</v>
      </c>
      <c r="H27" s="2"/>
      <c r="I27" s="2"/>
      <c r="J27" s="6"/>
      <c r="K27" s="2">
        <v>26</v>
      </c>
      <c r="L27" s="5">
        <f t="shared" si="7"/>
        <v>43</v>
      </c>
      <c r="M27" s="7">
        <f t="shared" si="2"/>
        <v>9.9230769230769234</v>
      </c>
      <c r="N27" s="37"/>
      <c r="O27" s="37"/>
      <c r="P27" s="5">
        <f t="shared" si="3"/>
        <v>3</v>
      </c>
      <c r="Q27" s="2">
        <v>1</v>
      </c>
      <c r="R27" s="2">
        <v>2</v>
      </c>
      <c r="S27" s="2"/>
      <c r="T27" s="6"/>
    </row>
    <row r="28" spans="1:26" x14ac:dyDescent="0.25">
      <c r="A28" s="5">
        <v>27</v>
      </c>
      <c r="B28" s="5">
        <f t="shared" si="6"/>
        <v>44</v>
      </c>
      <c r="C28" s="7">
        <f t="shared" si="0"/>
        <v>9.7777777777777768</v>
      </c>
      <c r="D28" s="37"/>
      <c r="E28" s="37"/>
      <c r="F28" s="5">
        <f t="shared" si="1"/>
        <v>1</v>
      </c>
      <c r="G28" s="2">
        <v>1</v>
      </c>
      <c r="H28" s="2"/>
      <c r="I28" s="2"/>
      <c r="J28" s="6"/>
      <c r="K28" s="2">
        <v>27</v>
      </c>
      <c r="L28" s="5">
        <f t="shared" si="7"/>
        <v>48</v>
      </c>
      <c r="M28" s="7">
        <f t="shared" si="2"/>
        <v>10.666666666666666</v>
      </c>
      <c r="N28" s="37"/>
      <c r="O28" s="37"/>
      <c r="P28" s="5">
        <f t="shared" si="3"/>
        <v>5</v>
      </c>
      <c r="Q28" s="2">
        <v>4</v>
      </c>
      <c r="R28" s="2">
        <v>1</v>
      </c>
      <c r="S28" s="2"/>
      <c r="T28" s="6"/>
    </row>
    <row r="29" spans="1:26" x14ac:dyDescent="0.25">
      <c r="A29" s="5">
        <v>28</v>
      </c>
      <c r="B29" s="5">
        <f t="shared" si="6"/>
        <v>44</v>
      </c>
      <c r="C29" s="7">
        <f t="shared" si="0"/>
        <v>9.4285714285714288</v>
      </c>
      <c r="D29" s="37"/>
      <c r="E29" s="37"/>
      <c r="F29" s="5">
        <f t="shared" si="1"/>
        <v>0</v>
      </c>
      <c r="G29" s="2">
        <v>0</v>
      </c>
      <c r="H29" s="2"/>
      <c r="I29" s="2"/>
      <c r="J29" s="6"/>
      <c r="K29" s="2">
        <v>28</v>
      </c>
      <c r="L29" s="5">
        <f t="shared" si="7"/>
        <v>48</v>
      </c>
      <c r="M29" s="7">
        <f t="shared" si="2"/>
        <v>10.285714285714285</v>
      </c>
      <c r="N29" s="37"/>
      <c r="O29" s="37"/>
      <c r="P29" s="5">
        <f t="shared" si="3"/>
        <v>0</v>
      </c>
      <c r="Q29" s="2">
        <v>0</v>
      </c>
      <c r="R29" s="2"/>
      <c r="S29" s="2"/>
      <c r="T29" s="6"/>
    </row>
    <row r="30" spans="1:26" x14ac:dyDescent="0.25">
      <c r="A30" s="5">
        <v>29</v>
      </c>
      <c r="B30" s="5">
        <f t="shared" si="6"/>
        <v>45</v>
      </c>
      <c r="C30" s="7">
        <f t="shared" si="0"/>
        <v>9.3103448275862064</v>
      </c>
      <c r="D30" s="37"/>
      <c r="E30" s="37"/>
      <c r="F30" s="5">
        <f t="shared" si="1"/>
        <v>1</v>
      </c>
      <c r="G30" s="2">
        <v>1</v>
      </c>
      <c r="H30" s="2"/>
      <c r="I30" s="2"/>
      <c r="J30" s="6"/>
      <c r="K30" s="2">
        <v>29</v>
      </c>
      <c r="L30" s="5">
        <f t="shared" si="7"/>
        <v>50</v>
      </c>
      <c r="M30" s="7">
        <f t="shared" si="2"/>
        <v>10.344827586206897</v>
      </c>
      <c r="N30" s="37"/>
      <c r="O30" s="37"/>
      <c r="P30" s="5">
        <f t="shared" si="3"/>
        <v>2</v>
      </c>
      <c r="Q30" s="2">
        <v>1</v>
      </c>
      <c r="R30" s="2">
        <v>1</v>
      </c>
      <c r="S30" s="2"/>
      <c r="T30" s="6"/>
    </row>
    <row r="31" spans="1:26" x14ac:dyDescent="0.25">
      <c r="A31" s="5">
        <v>30</v>
      </c>
      <c r="B31" s="5">
        <f t="shared" si="6"/>
        <v>46</v>
      </c>
      <c r="C31" s="7">
        <f t="shared" si="0"/>
        <v>9.2000000000000011</v>
      </c>
      <c r="D31" s="37"/>
      <c r="E31" s="37"/>
      <c r="F31" s="5">
        <f t="shared" si="1"/>
        <v>1</v>
      </c>
      <c r="G31" s="4">
        <v>1</v>
      </c>
      <c r="H31" s="2"/>
      <c r="I31" s="2"/>
      <c r="J31" s="6"/>
      <c r="K31" s="2">
        <v>30</v>
      </c>
      <c r="L31" s="5">
        <f t="shared" si="7"/>
        <v>50</v>
      </c>
      <c r="M31" s="7">
        <f t="shared" si="2"/>
        <v>10</v>
      </c>
      <c r="N31" s="37"/>
      <c r="O31" s="37"/>
      <c r="P31" s="5">
        <f t="shared" si="3"/>
        <v>0</v>
      </c>
      <c r="Q31" s="4">
        <v>0</v>
      </c>
      <c r="R31" s="2"/>
      <c r="S31" s="2"/>
      <c r="T31" s="6"/>
    </row>
    <row r="32" spans="1:26" x14ac:dyDescent="0.25">
      <c r="A32" s="5">
        <v>31</v>
      </c>
      <c r="B32" s="5">
        <f t="shared" si="6"/>
        <v>48</v>
      </c>
      <c r="C32" s="7">
        <f t="shared" si="0"/>
        <v>9.2903225806451601</v>
      </c>
      <c r="D32" s="37">
        <f t="shared" ref="D32" si="20">D26+E32</f>
        <v>54</v>
      </c>
      <c r="E32" s="37">
        <f t="shared" ref="E32" si="21">SUM(F32:F37)</f>
        <v>8</v>
      </c>
      <c r="F32" s="5">
        <f t="shared" si="1"/>
        <v>2</v>
      </c>
      <c r="G32" s="1">
        <v>2</v>
      </c>
      <c r="H32" s="2"/>
      <c r="I32" s="2"/>
      <c r="J32" s="6"/>
      <c r="K32" s="2">
        <v>31</v>
      </c>
      <c r="L32" s="5">
        <f t="shared" si="7"/>
        <v>54</v>
      </c>
      <c r="M32" s="7">
        <f t="shared" si="2"/>
        <v>10.451612903225806</v>
      </c>
      <c r="N32" s="37">
        <f t="shared" ref="N32" si="22">N26+O32</f>
        <v>59</v>
      </c>
      <c r="O32" s="37">
        <f t="shared" ref="O32" si="23">SUM(P32:P37)</f>
        <v>9</v>
      </c>
      <c r="P32" s="5">
        <f t="shared" si="3"/>
        <v>4</v>
      </c>
      <c r="Q32" s="1">
        <v>4</v>
      </c>
      <c r="R32" s="2"/>
      <c r="S32" s="2"/>
      <c r="T32" s="6"/>
    </row>
    <row r="33" spans="1:20" x14ac:dyDescent="0.25">
      <c r="A33" s="5">
        <v>32</v>
      </c>
      <c r="B33" s="5">
        <f t="shared" si="6"/>
        <v>52</v>
      </c>
      <c r="C33" s="7">
        <f t="shared" si="0"/>
        <v>9.75</v>
      </c>
      <c r="D33" s="37"/>
      <c r="E33" s="37"/>
      <c r="F33" s="5">
        <f t="shared" si="1"/>
        <v>4</v>
      </c>
      <c r="G33" s="2">
        <v>4</v>
      </c>
      <c r="H33" s="2"/>
      <c r="I33" s="2"/>
      <c r="J33" s="6"/>
      <c r="K33" s="2">
        <v>32</v>
      </c>
      <c r="L33" s="5">
        <f t="shared" si="7"/>
        <v>54</v>
      </c>
      <c r="M33" s="7">
        <f t="shared" si="2"/>
        <v>10.125</v>
      </c>
      <c r="N33" s="37"/>
      <c r="O33" s="37"/>
      <c r="P33" s="5">
        <f t="shared" si="3"/>
        <v>0</v>
      </c>
      <c r="Q33" s="2">
        <v>0</v>
      </c>
      <c r="R33" s="2" t="s">
        <v>1</v>
      </c>
      <c r="S33" s="2"/>
      <c r="T33" s="6"/>
    </row>
    <row r="34" spans="1:20" x14ac:dyDescent="0.25">
      <c r="A34" s="5">
        <v>33</v>
      </c>
      <c r="B34" s="5">
        <f t="shared" si="6"/>
        <v>52</v>
      </c>
      <c r="C34" s="7">
        <f t="shared" si="0"/>
        <v>9.4545454545454533</v>
      </c>
      <c r="D34" s="37"/>
      <c r="E34" s="37"/>
      <c r="F34" s="5">
        <f t="shared" si="1"/>
        <v>0</v>
      </c>
      <c r="G34" s="2">
        <v>0</v>
      </c>
      <c r="H34" s="2"/>
      <c r="I34" s="2"/>
      <c r="J34" s="6"/>
      <c r="K34" s="2">
        <v>33</v>
      </c>
      <c r="L34" s="5">
        <f t="shared" si="7"/>
        <v>55</v>
      </c>
      <c r="M34" s="7">
        <f t="shared" si="2"/>
        <v>10</v>
      </c>
      <c r="N34" s="37"/>
      <c r="O34" s="37"/>
      <c r="P34" s="5">
        <f t="shared" si="3"/>
        <v>1</v>
      </c>
      <c r="Q34" s="2">
        <v>0</v>
      </c>
      <c r="R34" s="2">
        <v>1</v>
      </c>
      <c r="S34" s="2"/>
      <c r="T34" s="6"/>
    </row>
    <row r="35" spans="1:20" x14ac:dyDescent="0.25">
      <c r="A35" s="5">
        <v>34</v>
      </c>
      <c r="B35" s="5">
        <f t="shared" si="6"/>
        <v>53</v>
      </c>
      <c r="C35" s="7">
        <f t="shared" si="0"/>
        <v>9.3529411764705888</v>
      </c>
      <c r="D35" s="37"/>
      <c r="E35" s="37"/>
      <c r="F35" s="5">
        <f t="shared" si="1"/>
        <v>1</v>
      </c>
      <c r="G35" s="2">
        <v>1</v>
      </c>
      <c r="H35" s="2"/>
      <c r="I35" s="2"/>
      <c r="J35" s="6"/>
      <c r="K35" s="2">
        <v>34</v>
      </c>
      <c r="L35" s="5">
        <f t="shared" si="7"/>
        <v>56</v>
      </c>
      <c r="M35" s="7">
        <f t="shared" si="2"/>
        <v>9.882352941176471</v>
      </c>
      <c r="N35" s="37"/>
      <c r="O35" s="37"/>
      <c r="P35" s="5">
        <f t="shared" si="3"/>
        <v>1</v>
      </c>
      <c r="Q35" s="2">
        <v>1</v>
      </c>
      <c r="R35" s="2"/>
      <c r="S35" s="2"/>
      <c r="T35" s="6"/>
    </row>
    <row r="36" spans="1:20" x14ac:dyDescent="0.25">
      <c r="A36" s="5">
        <v>35</v>
      </c>
      <c r="B36" s="5">
        <f t="shared" si="6"/>
        <v>54</v>
      </c>
      <c r="C36" s="7">
        <f t="shared" si="0"/>
        <v>9.257142857142858</v>
      </c>
      <c r="D36" s="37"/>
      <c r="E36" s="37"/>
      <c r="F36" s="5">
        <f t="shared" si="1"/>
        <v>1</v>
      </c>
      <c r="G36" s="2">
        <v>1</v>
      </c>
      <c r="H36" s="2"/>
      <c r="I36" s="2"/>
      <c r="J36" s="6"/>
      <c r="K36" s="2">
        <v>35</v>
      </c>
      <c r="L36" s="5">
        <f t="shared" si="7"/>
        <v>57</v>
      </c>
      <c r="M36" s="7">
        <f t="shared" si="2"/>
        <v>9.7714285714285722</v>
      </c>
      <c r="N36" s="37"/>
      <c r="O36" s="37"/>
      <c r="P36" s="5">
        <f t="shared" si="3"/>
        <v>1</v>
      </c>
      <c r="Q36" s="2">
        <v>1</v>
      </c>
      <c r="R36" s="2"/>
      <c r="S36" s="2"/>
      <c r="T36" s="6"/>
    </row>
    <row r="37" spans="1:20" x14ac:dyDescent="0.25">
      <c r="A37" s="5">
        <v>36</v>
      </c>
      <c r="B37" s="5">
        <f t="shared" si="6"/>
        <v>54</v>
      </c>
      <c r="C37" s="7">
        <f t="shared" si="0"/>
        <v>9</v>
      </c>
      <c r="D37" s="37"/>
      <c r="E37" s="37"/>
      <c r="F37" s="5">
        <f t="shared" si="1"/>
        <v>0</v>
      </c>
      <c r="G37" s="4">
        <v>0</v>
      </c>
      <c r="H37" s="2"/>
      <c r="I37" s="2"/>
      <c r="J37" s="6"/>
      <c r="K37" s="2">
        <v>36</v>
      </c>
      <c r="L37" s="5">
        <f t="shared" si="7"/>
        <v>59</v>
      </c>
      <c r="M37" s="7">
        <f t="shared" si="2"/>
        <v>9.8333333333333321</v>
      </c>
      <c r="N37" s="37"/>
      <c r="O37" s="37"/>
      <c r="P37" s="5">
        <f t="shared" si="3"/>
        <v>2</v>
      </c>
      <c r="Q37" s="4">
        <v>2</v>
      </c>
      <c r="R37" s="2"/>
      <c r="S37" s="2"/>
      <c r="T37" s="6"/>
    </row>
    <row r="38" spans="1:20" x14ac:dyDescent="0.25">
      <c r="A38" s="5">
        <v>37</v>
      </c>
      <c r="B38" s="5">
        <f t="shared" si="6"/>
        <v>58</v>
      </c>
      <c r="C38" s="7">
        <f t="shared" si="0"/>
        <v>9.4054054054054053</v>
      </c>
      <c r="D38" s="37">
        <f t="shared" ref="D38" si="24">D32+E38</f>
        <v>68</v>
      </c>
      <c r="E38" s="37">
        <f t="shared" ref="E38" si="25">SUM(F38:F43)</f>
        <v>14</v>
      </c>
      <c r="F38" s="5">
        <f t="shared" si="1"/>
        <v>4</v>
      </c>
      <c r="G38" s="1">
        <v>4</v>
      </c>
      <c r="H38" s="2"/>
      <c r="I38" s="2"/>
      <c r="J38" s="6"/>
      <c r="K38" s="2">
        <v>37</v>
      </c>
      <c r="L38" s="5">
        <f t="shared" si="7"/>
        <v>59</v>
      </c>
      <c r="M38" s="7">
        <f t="shared" si="2"/>
        <v>9.5675675675675667</v>
      </c>
      <c r="N38" s="37">
        <f t="shared" ref="N38" si="26">N32+O38</f>
        <v>67</v>
      </c>
      <c r="O38" s="37">
        <f t="shared" ref="O38" si="27">SUM(P38:P43)</f>
        <v>8</v>
      </c>
      <c r="P38" s="5">
        <f t="shared" si="3"/>
        <v>0</v>
      </c>
      <c r="Q38" s="1">
        <v>0</v>
      </c>
      <c r="R38" s="2"/>
      <c r="S38" s="2"/>
      <c r="T38" s="6"/>
    </row>
    <row r="39" spans="1:20" x14ac:dyDescent="0.25">
      <c r="A39" s="5">
        <v>38</v>
      </c>
      <c r="B39" s="5">
        <f t="shared" si="6"/>
        <v>60</v>
      </c>
      <c r="C39" s="7">
        <f t="shared" si="0"/>
        <v>9.473684210526315</v>
      </c>
      <c r="D39" s="37"/>
      <c r="E39" s="37"/>
      <c r="F39" s="5">
        <f t="shared" si="1"/>
        <v>2</v>
      </c>
      <c r="G39" s="2">
        <v>2</v>
      </c>
      <c r="H39" s="2"/>
      <c r="I39" s="2"/>
      <c r="J39" s="6"/>
      <c r="K39" s="2">
        <v>38</v>
      </c>
      <c r="L39" s="5">
        <f t="shared" si="7"/>
        <v>59</v>
      </c>
      <c r="M39" s="7">
        <f t="shared" si="2"/>
        <v>9.3157894736842106</v>
      </c>
      <c r="N39" s="37"/>
      <c r="O39" s="37"/>
      <c r="P39" s="5">
        <f t="shared" si="3"/>
        <v>0</v>
      </c>
      <c r="Q39" s="2">
        <v>0</v>
      </c>
      <c r="R39" s="2"/>
      <c r="S39" s="2"/>
      <c r="T39" s="6"/>
    </row>
    <row r="40" spans="1:20" x14ac:dyDescent="0.25">
      <c r="A40" s="5">
        <v>39</v>
      </c>
      <c r="B40" s="5">
        <f t="shared" si="6"/>
        <v>61</v>
      </c>
      <c r="C40" s="7">
        <f t="shared" si="0"/>
        <v>9.384615384615385</v>
      </c>
      <c r="D40" s="37"/>
      <c r="E40" s="37"/>
      <c r="F40" s="5">
        <f t="shared" si="1"/>
        <v>1</v>
      </c>
      <c r="G40" s="2">
        <v>1</v>
      </c>
      <c r="H40" s="2"/>
      <c r="I40" s="2"/>
      <c r="J40" s="6"/>
      <c r="K40" s="2">
        <v>39</v>
      </c>
      <c r="L40" s="5">
        <f t="shared" si="7"/>
        <v>61</v>
      </c>
      <c r="M40" s="7">
        <f t="shared" si="2"/>
        <v>9.384615384615385</v>
      </c>
      <c r="N40" s="37"/>
      <c r="O40" s="37"/>
      <c r="P40" s="5">
        <f t="shared" si="3"/>
        <v>2</v>
      </c>
      <c r="Q40" s="2">
        <v>2</v>
      </c>
      <c r="R40" s="2"/>
      <c r="S40" s="2"/>
      <c r="T40" s="6"/>
    </row>
    <row r="41" spans="1:20" x14ac:dyDescent="0.25">
      <c r="A41" s="5">
        <v>40</v>
      </c>
      <c r="B41" s="5">
        <f t="shared" si="6"/>
        <v>62</v>
      </c>
      <c r="C41" s="7">
        <f t="shared" si="0"/>
        <v>9.3000000000000007</v>
      </c>
      <c r="D41" s="37"/>
      <c r="E41" s="37"/>
      <c r="F41" s="5">
        <f t="shared" si="1"/>
        <v>1</v>
      </c>
      <c r="G41" s="2">
        <v>1</v>
      </c>
      <c r="H41" s="2"/>
      <c r="I41" s="2"/>
      <c r="J41" s="6"/>
      <c r="K41" s="2">
        <v>40</v>
      </c>
      <c r="L41" s="5">
        <f t="shared" si="7"/>
        <v>65</v>
      </c>
      <c r="M41" s="7">
        <f t="shared" si="2"/>
        <v>9.75</v>
      </c>
      <c r="N41" s="37"/>
      <c r="O41" s="37"/>
      <c r="P41" s="5">
        <f t="shared" si="3"/>
        <v>4</v>
      </c>
      <c r="Q41" s="2">
        <v>4</v>
      </c>
      <c r="R41" s="2"/>
      <c r="S41" s="2"/>
      <c r="T41" s="6"/>
    </row>
    <row r="42" spans="1:20" x14ac:dyDescent="0.25">
      <c r="A42" s="5">
        <v>41</v>
      </c>
      <c r="B42" s="5">
        <f t="shared" si="6"/>
        <v>64</v>
      </c>
      <c r="C42" s="7">
        <f t="shared" si="0"/>
        <v>9.3658536585365866</v>
      </c>
      <c r="D42" s="37"/>
      <c r="E42" s="37"/>
      <c r="F42" s="5">
        <f t="shared" si="1"/>
        <v>2</v>
      </c>
      <c r="G42" s="2">
        <v>2</v>
      </c>
      <c r="H42" s="2"/>
      <c r="I42" s="2"/>
      <c r="J42" s="6"/>
      <c r="K42" s="2">
        <v>41</v>
      </c>
      <c r="L42" s="5">
        <f t="shared" si="7"/>
        <v>66</v>
      </c>
      <c r="M42" s="7">
        <f t="shared" si="2"/>
        <v>9.6585365853658551</v>
      </c>
      <c r="N42" s="37"/>
      <c r="O42" s="37"/>
      <c r="P42" s="5">
        <f t="shared" si="3"/>
        <v>1</v>
      </c>
      <c r="Q42" s="2">
        <v>0</v>
      </c>
      <c r="R42" s="2">
        <v>1</v>
      </c>
      <c r="S42" s="2"/>
      <c r="T42" s="6"/>
    </row>
    <row r="43" spans="1:20" x14ac:dyDescent="0.25">
      <c r="A43" s="5">
        <v>42</v>
      </c>
      <c r="B43" s="5">
        <f t="shared" si="6"/>
        <v>68</v>
      </c>
      <c r="C43" s="7">
        <f t="shared" si="0"/>
        <v>9.7142857142857153</v>
      </c>
      <c r="D43" s="37"/>
      <c r="E43" s="37"/>
      <c r="F43" s="5">
        <f t="shared" si="1"/>
        <v>4</v>
      </c>
      <c r="G43" s="4">
        <v>4</v>
      </c>
      <c r="H43" s="2"/>
      <c r="I43" s="2"/>
      <c r="J43" s="6"/>
      <c r="K43" s="2">
        <v>42</v>
      </c>
      <c r="L43" s="5">
        <f t="shared" si="7"/>
        <v>67</v>
      </c>
      <c r="M43" s="7">
        <f t="shared" si="2"/>
        <v>9.571428571428573</v>
      </c>
      <c r="N43" s="37"/>
      <c r="O43" s="37"/>
      <c r="P43" s="5">
        <f t="shared" si="3"/>
        <v>1</v>
      </c>
      <c r="Q43" s="4">
        <v>1</v>
      </c>
      <c r="R43" s="2"/>
      <c r="S43" s="2"/>
      <c r="T43" s="6"/>
    </row>
    <row r="44" spans="1:20" x14ac:dyDescent="0.25">
      <c r="A44" s="5">
        <v>43</v>
      </c>
      <c r="B44" s="5">
        <f t="shared" si="6"/>
        <v>70</v>
      </c>
      <c r="C44" s="7">
        <f t="shared" si="0"/>
        <v>9.7674418604651159</v>
      </c>
      <c r="D44" s="37">
        <f t="shared" ref="D44" si="28">D38+E44</f>
        <v>78</v>
      </c>
      <c r="E44" s="37">
        <f t="shared" ref="E44" si="29">SUM(F44:F49)</f>
        <v>10</v>
      </c>
      <c r="F44" s="5">
        <f t="shared" si="1"/>
        <v>2</v>
      </c>
      <c r="G44" s="1">
        <v>2</v>
      </c>
      <c r="H44" s="2"/>
      <c r="I44" s="2"/>
      <c r="J44" s="6"/>
      <c r="K44" s="2">
        <v>43</v>
      </c>
      <c r="L44" s="5">
        <f t="shared" si="7"/>
        <v>74</v>
      </c>
      <c r="M44" s="7">
        <f t="shared" si="2"/>
        <v>10.325581395348838</v>
      </c>
      <c r="N44" s="37">
        <f t="shared" ref="N44" si="30">N38+O44</f>
        <v>87</v>
      </c>
      <c r="O44" s="37">
        <f t="shared" ref="O44" si="31">SUM(P44:P49)</f>
        <v>20</v>
      </c>
      <c r="P44" s="5">
        <f t="shared" si="3"/>
        <v>7</v>
      </c>
      <c r="Q44" s="1">
        <v>6</v>
      </c>
      <c r="R44" s="2">
        <v>1</v>
      </c>
      <c r="S44" s="2"/>
      <c r="T44" s="6"/>
    </row>
    <row r="45" spans="1:20" x14ac:dyDescent="0.25">
      <c r="A45" s="5">
        <v>44</v>
      </c>
      <c r="B45" s="5">
        <f t="shared" si="6"/>
        <v>76</v>
      </c>
      <c r="C45" s="7">
        <f t="shared" si="0"/>
        <v>10.363636363636363</v>
      </c>
      <c r="D45" s="37"/>
      <c r="E45" s="37"/>
      <c r="F45" s="5">
        <f t="shared" si="1"/>
        <v>6</v>
      </c>
      <c r="G45" s="2">
        <v>6</v>
      </c>
      <c r="H45" s="2"/>
      <c r="I45" s="2"/>
      <c r="J45" s="6"/>
      <c r="K45" s="2">
        <v>44</v>
      </c>
      <c r="L45" s="5">
        <f t="shared" si="7"/>
        <v>78</v>
      </c>
      <c r="M45" s="7">
        <f t="shared" si="2"/>
        <v>10.636363636363637</v>
      </c>
      <c r="N45" s="37"/>
      <c r="O45" s="37"/>
      <c r="P45" s="5">
        <f t="shared" si="3"/>
        <v>4</v>
      </c>
      <c r="Q45" s="2">
        <v>4</v>
      </c>
      <c r="R45" s="2"/>
      <c r="S45" s="2"/>
      <c r="T45" s="6"/>
    </row>
    <row r="46" spans="1:20" x14ac:dyDescent="0.25">
      <c r="A46" s="5">
        <v>45</v>
      </c>
      <c r="B46" s="5">
        <f t="shared" si="6"/>
        <v>76</v>
      </c>
      <c r="C46" s="7">
        <f t="shared" si="0"/>
        <v>10.133333333333333</v>
      </c>
      <c r="D46" s="37"/>
      <c r="E46" s="37"/>
      <c r="F46" s="5">
        <f t="shared" si="1"/>
        <v>0</v>
      </c>
      <c r="G46" s="2">
        <v>0</v>
      </c>
      <c r="H46" s="2"/>
      <c r="I46" s="2"/>
      <c r="J46" s="6"/>
      <c r="K46" s="2">
        <v>45</v>
      </c>
      <c r="L46" s="5">
        <f t="shared" si="7"/>
        <v>79</v>
      </c>
      <c r="M46" s="7">
        <f t="shared" si="2"/>
        <v>10.533333333333333</v>
      </c>
      <c r="N46" s="37"/>
      <c r="O46" s="37"/>
      <c r="P46" s="5">
        <f t="shared" si="3"/>
        <v>1</v>
      </c>
      <c r="Q46" s="2">
        <v>1</v>
      </c>
      <c r="R46" s="2"/>
      <c r="S46" s="2"/>
      <c r="T46" s="6"/>
    </row>
    <row r="47" spans="1:20" x14ac:dyDescent="0.25">
      <c r="A47" s="5">
        <v>46</v>
      </c>
      <c r="B47" s="5">
        <f t="shared" si="6"/>
        <v>76</v>
      </c>
      <c r="C47" s="7">
        <f t="shared" si="0"/>
        <v>9.9130434782608692</v>
      </c>
      <c r="D47" s="37"/>
      <c r="E47" s="37"/>
      <c r="F47" s="5">
        <f t="shared" si="1"/>
        <v>0</v>
      </c>
      <c r="G47" s="2">
        <v>0</v>
      </c>
      <c r="H47" s="2"/>
      <c r="I47" s="2"/>
      <c r="J47" s="6"/>
      <c r="K47" s="2">
        <v>46</v>
      </c>
      <c r="L47" s="5">
        <f t="shared" si="7"/>
        <v>79</v>
      </c>
      <c r="M47" s="7">
        <f t="shared" si="2"/>
        <v>10.304347826086957</v>
      </c>
      <c r="N47" s="37"/>
      <c r="O47" s="37"/>
      <c r="P47" s="5">
        <f t="shared" si="3"/>
        <v>0</v>
      </c>
      <c r="Q47" s="2">
        <v>0</v>
      </c>
      <c r="R47" s="2"/>
      <c r="S47" s="2"/>
      <c r="T47" s="6"/>
    </row>
    <row r="48" spans="1:20" x14ac:dyDescent="0.25">
      <c r="A48" s="5">
        <v>47</v>
      </c>
      <c r="B48" s="5">
        <f t="shared" si="6"/>
        <v>77</v>
      </c>
      <c r="C48" s="7">
        <f t="shared" si="0"/>
        <v>9.8297872340425538</v>
      </c>
      <c r="D48" s="37"/>
      <c r="E48" s="37"/>
      <c r="F48" s="5">
        <f t="shared" si="1"/>
        <v>1</v>
      </c>
      <c r="G48" s="2">
        <v>1</v>
      </c>
      <c r="H48" s="2"/>
      <c r="I48" s="2"/>
      <c r="J48" s="6"/>
      <c r="K48" s="2">
        <v>47</v>
      </c>
      <c r="L48" s="5">
        <f t="shared" si="7"/>
        <v>81</v>
      </c>
      <c r="M48" s="7">
        <f t="shared" si="2"/>
        <v>10.340425531914892</v>
      </c>
      <c r="N48" s="37"/>
      <c r="O48" s="37"/>
      <c r="P48" s="5">
        <f t="shared" si="3"/>
        <v>2</v>
      </c>
      <c r="Q48" s="2">
        <v>1</v>
      </c>
      <c r="R48" s="2">
        <v>1</v>
      </c>
      <c r="S48" s="2"/>
      <c r="T48" s="6"/>
    </row>
    <row r="49" spans="1:20" x14ac:dyDescent="0.25">
      <c r="A49" s="5">
        <v>48</v>
      </c>
      <c r="B49" s="5">
        <f t="shared" si="6"/>
        <v>78</v>
      </c>
      <c r="C49" s="7">
        <f t="shared" si="0"/>
        <v>9.75</v>
      </c>
      <c r="D49" s="37"/>
      <c r="E49" s="37"/>
      <c r="F49" s="5">
        <f t="shared" si="1"/>
        <v>1</v>
      </c>
      <c r="G49" s="4">
        <v>0</v>
      </c>
      <c r="H49" s="2">
        <v>1</v>
      </c>
      <c r="I49" s="2"/>
      <c r="J49" s="6"/>
      <c r="K49" s="2">
        <v>48</v>
      </c>
      <c r="L49" s="5">
        <f t="shared" si="7"/>
        <v>87</v>
      </c>
      <c r="M49" s="7">
        <f t="shared" si="2"/>
        <v>10.875</v>
      </c>
      <c r="N49" s="37"/>
      <c r="O49" s="37"/>
      <c r="P49" s="5">
        <f t="shared" si="3"/>
        <v>6</v>
      </c>
      <c r="Q49" s="4">
        <v>1</v>
      </c>
      <c r="R49" s="2">
        <v>5</v>
      </c>
      <c r="S49" s="2"/>
      <c r="T49" s="6"/>
    </row>
    <row r="50" spans="1:20" x14ac:dyDescent="0.25">
      <c r="A50" s="5">
        <v>49</v>
      </c>
      <c r="B50" s="5">
        <f t="shared" si="6"/>
        <v>78</v>
      </c>
      <c r="C50" s="7">
        <f t="shared" si="0"/>
        <v>9.5510204081632644</v>
      </c>
      <c r="D50" s="37">
        <f t="shared" ref="D50" si="32">D44+E50</f>
        <v>93</v>
      </c>
      <c r="E50" s="37">
        <f t="shared" ref="E50" si="33">SUM(F50:F55)</f>
        <v>15</v>
      </c>
      <c r="F50" s="5">
        <f t="shared" si="1"/>
        <v>0</v>
      </c>
      <c r="G50" s="1">
        <v>0</v>
      </c>
      <c r="H50" s="2"/>
      <c r="I50" s="2"/>
      <c r="J50" s="6"/>
      <c r="K50" s="2">
        <v>49</v>
      </c>
      <c r="L50" s="5">
        <f t="shared" si="7"/>
        <v>88</v>
      </c>
      <c r="M50" s="7">
        <f t="shared" si="2"/>
        <v>10.775510204081632</v>
      </c>
      <c r="N50" s="37">
        <f t="shared" ref="N50" si="34">N44+O50</f>
        <v>93</v>
      </c>
      <c r="O50" s="37">
        <f t="shared" ref="O50" si="35">SUM(P50:P55)</f>
        <v>6</v>
      </c>
      <c r="P50" s="5">
        <f t="shared" si="3"/>
        <v>1</v>
      </c>
      <c r="Q50" s="1">
        <v>0</v>
      </c>
      <c r="R50" s="2">
        <v>1</v>
      </c>
      <c r="S50" s="2"/>
      <c r="T50" s="6"/>
    </row>
    <row r="51" spans="1:20" x14ac:dyDescent="0.25">
      <c r="A51" s="5">
        <v>50</v>
      </c>
      <c r="B51" s="5">
        <f t="shared" si="6"/>
        <v>84</v>
      </c>
      <c r="C51" s="7">
        <f t="shared" si="0"/>
        <v>10.08</v>
      </c>
      <c r="D51" s="37"/>
      <c r="E51" s="37"/>
      <c r="F51" s="5">
        <f t="shared" si="1"/>
        <v>6</v>
      </c>
      <c r="G51" s="2">
        <v>6</v>
      </c>
      <c r="H51" s="2"/>
      <c r="I51" s="2"/>
      <c r="J51" s="6"/>
      <c r="K51" s="2">
        <v>50</v>
      </c>
      <c r="L51" s="5">
        <f t="shared" si="7"/>
        <v>88</v>
      </c>
      <c r="M51" s="7">
        <f t="shared" si="2"/>
        <v>10.56</v>
      </c>
      <c r="N51" s="37"/>
      <c r="O51" s="37"/>
      <c r="P51" s="5">
        <f t="shared" si="3"/>
        <v>0</v>
      </c>
      <c r="Q51" s="2" t="s">
        <v>0</v>
      </c>
      <c r="R51" s="2">
        <v>0</v>
      </c>
      <c r="S51" s="2"/>
      <c r="T51" s="6"/>
    </row>
    <row r="52" spans="1:20" x14ac:dyDescent="0.25">
      <c r="A52" s="5">
        <v>51</v>
      </c>
      <c r="B52" s="5">
        <f t="shared" si="6"/>
        <v>85</v>
      </c>
      <c r="C52" s="7">
        <f t="shared" si="0"/>
        <v>10</v>
      </c>
      <c r="D52" s="37"/>
      <c r="E52" s="37"/>
      <c r="F52" s="5">
        <f t="shared" si="1"/>
        <v>1</v>
      </c>
      <c r="G52" s="2">
        <v>1</v>
      </c>
      <c r="H52" s="2"/>
      <c r="I52" s="2"/>
      <c r="J52" s="6"/>
      <c r="K52" s="2">
        <v>51</v>
      </c>
      <c r="L52" s="5">
        <f t="shared" si="7"/>
        <v>89</v>
      </c>
      <c r="M52" s="7">
        <f t="shared" si="2"/>
        <v>10.470588235294118</v>
      </c>
      <c r="N52" s="37"/>
      <c r="O52" s="37"/>
      <c r="P52" s="5">
        <f t="shared" si="3"/>
        <v>1</v>
      </c>
      <c r="Q52" s="2">
        <v>0</v>
      </c>
      <c r="R52" s="2">
        <v>1</v>
      </c>
      <c r="S52" s="2"/>
      <c r="T52" s="6"/>
    </row>
    <row r="53" spans="1:20" x14ac:dyDescent="0.25">
      <c r="A53" s="5">
        <v>52</v>
      </c>
      <c r="B53" s="5">
        <f t="shared" si="6"/>
        <v>87</v>
      </c>
      <c r="C53" s="7">
        <f t="shared" si="0"/>
        <v>10.038461538461538</v>
      </c>
      <c r="D53" s="37"/>
      <c r="E53" s="37"/>
      <c r="F53" s="5">
        <f t="shared" si="1"/>
        <v>2</v>
      </c>
      <c r="G53" s="2">
        <v>2</v>
      </c>
      <c r="H53" s="2"/>
      <c r="I53" s="2"/>
      <c r="J53" s="6"/>
      <c r="K53" s="2">
        <v>52</v>
      </c>
      <c r="L53" s="5">
        <f t="shared" si="7"/>
        <v>89</v>
      </c>
      <c r="M53" s="7">
        <f t="shared" si="2"/>
        <v>10.269230769230768</v>
      </c>
      <c r="N53" s="37"/>
      <c r="O53" s="37"/>
      <c r="P53" s="5">
        <f t="shared" si="3"/>
        <v>0</v>
      </c>
      <c r="Q53" s="2">
        <v>0</v>
      </c>
      <c r="R53" s="2"/>
      <c r="S53" s="2"/>
      <c r="T53" s="6"/>
    </row>
    <row r="54" spans="1:20" x14ac:dyDescent="0.25">
      <c r="A54" s="5">
        <v>53</v>
      </c>
      <c r="B54" s="5">
        <f t="shared" si="6"/>
        <v>88</v>
      </c>
      <c r="C54" s="7">
        <f t="shared" si="0"/>
        <v>9.9622641509433976</v>
      </c>
      <c r="D54" s="37"/>
      <c r="E54" s="37"/>
      <c r="F54" s="5">
        <f t="shared" si="1"/>
        <v>1</v>
      </c>
      <c r="G54" s="2">
        <v>1</v>
      </c>
      <c r="H54" s="2"/>
      <c r="I54" s="2"/>
      <c r="J54" s="6"/>
      <c r="K54" s="2">
        <v>53</v>
      </c>
      <c r="L54" s="5">
        <f t="shared" si="7"/>
        <v>89</v>
      </c>
      <c r="M54" s="7">
        <f t="shared" si="2"/>
        <v>10.075471698113208</v>
      </c>
      <c r="N54" s="37"/>
      <c r="O54" s="37"/>
      <c r="P54" s="5">
        <f t="shared" si="3"/>
        <v>0</v>
      </c>
      <c r="Q54" s="2">
        <v>0</v>
      </c>
      <c r="R54" s="2"/>
      <c r="S54" s="2"/>
      <c r="T54" s="6"/>
    </row>
    <row r="55" spans="1:20" x14ac:dyDescent="0.25">
      <c r="A55" s="5">
        <v>54</v>
      </c>
      <c r="B55" s="5">
        <f t="shared" si="6"/>
        <v>93</v>
      </c>
      <c r="C55" s="7">
        <f t="shared" si="0"/>
        <v>10.333333333333334</v>
      </c>
      <c r="D55" s="37"/>
      <c r="E55" s="37"/>
      <c r="F55" s="5">
        <f t="shared" si="1"/>
        <v>5</v>
      </c>
      <c r="G55" s="4">
        <v>0</v>
      </c>
      <c r="H55" s="2">
        <v>5</v>
      </c>
      <c r="I55" s="2"/>
      <c r="J55" s="6"/>
      <c r="K55" s="2">
        <v>54</v>
      </c>
      <c r="L55" s="5">
        <f t="shared" si="7"/>
        <v>93</v>
      </c>
      <c r="M55" s="7">
        <f t="shared" si="2"/>
        <v>10.333333333333334</v>
      </c>
      <c r="N55" s="37"/>
      <c r="O55" s="37"/>
      <c r="P55" s="5">
        <f t="shared" si="3"/>
        <v>4</v>
      </c>
      <c r="Q55" s="4">
        <v>4</v>
      </c>
      <c r="R55" s="2"/>
      <c r="S55" s="2"/>
      <c r="T55" s="6"/>
    </row>
    <row r="56" spans="1:20" x14ac:dyDescent="0.25">
      <c r="A56" s="5">
        <v>55</v>
      </c>
      <c r="B56" s="5">
        <f t="shared" si="6"/>
        <v>95</v>
      </c>
      <c r="C56" s="7">
        <f t="shared" si="0"/>
        <v>10.363636363636363</v>
      </c>
      <c r="D56" s="37">
        <f t="shared" ref="D56" si="36">D50+E56</f>
        <v>109</v>
      </c>
      <c r="E56" s="37">
        <f t="shared" ref="E56" si="37">SUM(F56:F61)</f>
        <v>16</v>
      </c>
      <c r="F56" s="5">
        <f t="shared" si="1"/>
        <v>2</v>
      </c>
      <c r="G56" s="1">
        <v>1</v>
      </c>
      <c r="H56" s="2">
        <v>1</v>
      </c>
      <c r="I56" s="2"/>
      <c r="J56" s="6"/>
      <c r="K56" s="2">
        <v>55</v>
      </c>
      <c r="L56" s="5">
        <f t="shared" si="7"/>
        <v>94</v>
      </c>
      <c r="M56" s="7">
        <f t="shared" si="2"/>
        <v>10.254545454545454</v>
      </c>
      <c r="N56" s="37">
        <f t="shared" ref="N56" si="38">N50+O56</f>
        <v>106</v>
      </c>
      <c r="O56" s="37">
        <f t="shared" ref="O56" si="39">SUM(P56:P61)</f>
        <v>13</v>
      </c>
      <c r="P56" s="5">
        <f t="shared" si="3"/>
        <v>1</v>
      </c>
      <c r="Q56" s="1">
        <v>0</v>
      </c>
      <c r="R56" s="2">
        <v>1</v>
      </c>
      <c r="S56" s="2"/>
      <c r="T56" s="6"/>
    </row>
    <row r="57" spans="1:20" x14ac:dyDescent="0.25">
      <c r="A57" s="5">
        <v>56</v>
      </c>
      <c r="B57" s="5">
        <f t="shared" si="6"/>
        <v>97</v>
      </c>
      <c r="C57" s="7">
        <f t="shared" si="0"/>
        <v>10.392857142857142</v>
      </c>
      <c r="D57" s="37"/>
      <c r="E57" s="37"/>
      <c r="F57" s="5">
        <f t="shared" si="1"/>
        <v>2</v>
      </c>
      <c r="G57" s="2">
        <v>1</v>
      </c>
      <c r="H57" s="2">
        <v>1</v>
      </c>
      <c r="I57" s="2"/>
      <c r="J57" s="6"/>
      <c r="K57" s="2">
        <v>56</v>
      </c>
      <c r="L57" s="5">
        <f t="shared" si="7"/>
        <v>95</v>
      </c>
      <c r="M57" s="7">
        <f t="shared" si="2"/>
        <v>10.178571428571429</v>
      </c>
      <c r="N57" s="37"/>
      <c r="O57" s="37"/>
      <c r="P57" s="5">
        <f t="shared" si="3"/>
        <v>1</v>
      </c>
      <c r="Q57" s="2">
        <v>1</v>
      </c>
      <c r="R57" s="2"/>
      <c r="S57" s="2"/>
      <c r="T57" s="6"/>
    </row>
    <row r="58" spans="1:20" x14ac:dyDescent="0.25">
      <c r="A58" s="5">
        <v>57</v>
      </c>
      <c r="B58" s="5">
        <f t="shared" si="6"/>
        <v>98</v>
      </c>
      <c r="C58" s="7">
        <f t="shared" si="0"/>
        <v>10.315789473684211</v>
      </c>
      <c r="D58" s="37"/>
      <c r="E58" s="37"/>
      <c r="F58" s="5">
        <f t="shared" si="1"/>
        <v>1</v>
      </c>
      <c r="G58" s="2">
        <v>1</v>
      </c>
      <c r="H58" s="2"/>
      <c r="I58" s="2"/>
      <c r="J58" s="6"/>
      <c r="K58" s="2">
        <v>57</v>
      </c>
      <c r="L58" s="5">
        <f t="shared" si="7"/>
        <v>99</v>
      </c>
      <c r="M58" s="7">
        <f t="shared" si="2"/>
        <v>10.421052631578949</v>
      </c>
      <c r="N58" s="37"/>
      <c r="O58" s="37"/>
      <c r="P58" s="5">
        <f t="shared" si="3"/>
        <v>4</v>
      </c>
      <c r="Q58" s="2">
        <v>4</v>
      </c>
      <c r="R58" s="2"/>
      <c r="S58" s="2"/>
      <c r="T58" s="6"/>
    </row>
    <row r="59" spans="1:20" x14ac:dyDescent="0.25">
      <c r="A59" s="5">
        <v>58</v>
      </c>
      <c r="B59" s="5">
        <f t="shared" si="6"/>
        <v>104</v>
      </c>
      <c r="C59" s="7">
        <f t="shared" si="0"/>
        <v>10.758620689655173</v>
      </c>
      <c r="D59" s="37"/>
      <c r="E59" s="37"/>
      <c r="F59" s="5">
        <f t="shared" si="1"/>
        <v>6</v>
      </c>
      <c r="G59" s="2">
        <v>6</v>
      </c>
      <c r="H59" s="2"/>
      <c r="I59" s="2"/>
      <c r="J59" s="6"/>
      <c r="K59" s="2">
        <v>58</v>
      </c>
      <c r="L59" s="5">
        <f t="shared" si="7"/>
        <v>101</v>
      </c>
      <c r="M59" s="7">
        <f t="shared" si="2"/>
        <v>10.448275862068966</v>
      </c>
      <c r="N59" s="37"/>
      <c r="O59" s="37"/>
      <c r="P59" s="5">
        <f t="shared" si="3"/>
        <v>2</v>
      </c>
      <c r="Q59" s="2">
        <v>2</v>
      </c>
      <c r="R59" s="2"/>
      <c r="S59" s="2"/>
      <c r="T59" s="6"/>
    </row>
    <row r="60" spans="1:20" x14ac:dyDescent="0.25">
      <c r="A60" s="5">
        <v>59</v>
      </c>
      <c r="B60" s="5">
        <f t="shared" si="6"/>
        <v>108</v>
      </c>
      <c r="C60" s="7">
        <f t="shared" si="0"/>
        <v>10.983050847457626</v>
      </c>
      <c r="D60" s="37"/>
      <c r="E60" s="37"/>
      <c r="F60" s="5">
        <f t="shared" si="1"/>
        <v>4</v>
      </c>
      <c r="G60" s="2">
        <v>4</v>
      </c>
      <c r="H60" s="2"/>
      <c r="I60" s="2"/>
      <c r="J60" s="6"/>
      <c r="K60" s="2">
        <v>59</v>
      </c>
      <c r="L60" s="5">
        <f t="shared" si="7"/>
        <v>105</v>
      </c>
      <c r="M60" s="7">
        <f t="shared" si="2"/>
        <v>10.677966101694915</v>
      </c>
      <c r="N60" s="37"/>
      <c r="O60" s="37"/>
      <c r="P60" s="5">
        <f t="shared" si="3"/>
        <v>4</v>
      </c>
      <c r="Q60" s="2">
        <v>4</v>
      </c>
      <c r="R60" s="2"/>
      <c r="S60" s="2"/>
      <c r="T60" s="6"/>
    </row>
    <row r="61" spans="1:20" x14ac:dyDescent="0.25">
      <c r="A61" s="5">
        <v>60</v>
      </c>
      <c r="B61" s="5">
        <f t="shared" si="6"/>
        <v>109</v>
      </c>
      <c r="C61" s="7">
        <f t="shared" si="0"/>
        <v>10.9</v>
      </c>
      <c r="D61" s="37"/>
      <c r="E61" s="37"/>
      <c r="F61" s="5">
        <f t="shared" si="1"/>
        <v>1</v>
      </c>
      <c r="G61" s="4">
        <v>1</v>
      </c>
      <c r="H61" s="2"/>
      <c r="I61" s="2"/>
      <c r="J61" s="6"/>
      <c r="K61" s="2">
        <v>60</v>
      </c>
      <c r="L61" s="5">
        <f t="shared" si="7"/>
        <v>106</v>
      </c>
      <c r="M61" s="7">
        <f t="shared" si="2"/>
        <v>10.6</v>
      </c>
      <c r="N61" s="37"/>
      <c r="O61" s="37"/>
      <c r="P61" s="5">
        <f t="shared" si="3"/>
        <v>1</v>
      </c>
      <c r="Q61" s="4">
        <v>1</v>
      </c>
      <c r="R61" s="2"/>
      <c r="S61" s="2"/>
      <c r="T61" s="6"/>
    </row>
    <row r="62" spans="1:20" x14ac:dyDescent="0.25">
      <c r="A62" s="5">
        <v>61</v>
      </c>
      <c r="B62" s="5">
        <f t="shared" si="6"/>
        <v>109</v>
      </c>
      <c r="C62" s="7">
        <f t="shared" si="0"/>
        <v>10.721311475409836</v>
      </c>
      <c r="D62" s="37">
        <f t="shared" ref="D62" si="40">D56+E62</f>
        <v>114</v>
      </c>
      <c r="E62" s="37">
        <f t="shared" ref="E62" si="41">SUM(F62:F67)</f>
        <v>5</v>
      </c>
      <c r="F62" s="5">
        <f t="shared" si="1"/>
        <v>0</v>
      </c>
      <c r="G62" s="1">
        <v>0</v>
      </c>
      <c r="H62" s="2"/>
      <c r="I62" s="2"/>
      <c r="J62" s="6"/>
      <c r="K62" s="2">
        <v>61</v>
      </c>
      <c r="L62" s="5">
        <f t="shared" si="7"/>
        <v>106</v>
      </c>
      <c r="M62" s="7">
        <f t="shared" si="2"/>
        <v>10.426229508196721</v>
      </c>
      <c r="N62" s="37">
        <f t="shared" ref="N62" si="42">N56+O62</f>
        <v>108</v>
      </c>
      <c r="O62" s="37">
        <f t="shared" ref="O62" si="43">SUM(P62:P67)</f>
        <v>2</v>
      </c>
      <c r="P62" s="5">
        <f t="shared" si="3"/>
        <v>0</v>
      </c>
      <c r="Q62" s="1">
        <v>0</v>
      </c>
      <c r="R62" s="2"/>
      <c r="S62" s="2"/>
      <c r="T62" s="6"/>
    </row>
    <row r="63" spans="1:20" x14ac:dyDescent="0.25">
      <c r="A63" s="5">
        <v>62</v>
      </c>
      <c r="B63" s="5">
        <f t="shared" si="6"/>
        <v>110</v>
      </c>
      <c r="C63" s="7">
        <f t="shared" si="0"/>
        <v>10.64516129032258</v>
      </c>
      <c r="D63" s="37"/>
      <c r="E63" s="37"/>
      <c r="F63" s="5">
        <f t="shared" si="1"/>
        <v>1</v>
      </c>
      <c r="G63" s="2">
        <v>1</v>
      </c>
      <c r="H63" s="2"/>
      <c r="I63" s="2"/>
      <c r="J63" s="6"/>
      <c r="K63" s="2">
        <v>62</v>
      </c>
      <c r="L63" s="5">
        <f t="shared" si="7"/>
        <v>106</v>
      </c>
      <c r="M63" s="7">
        <f t="shared" si="2"/>
        <v>10.258064516129032</v>
      </c>
      <c r="N63" s="37"/>
      <c r="O63" s="37"/>
      <c r="P63" s="5">
        <f t="shared" si="3"/>
        <v>0</v>
      </c>
      <c r="Q63" s="2">
        <v>0</v>
      </c>
      <c r="R63" s="2"/>
      <c r="S63" s="2"/>
      <c r="T63" s="6"/>
    </row>
    <row r="64" spans="1:20" x14ac:dyDescent="0.25">
      <c r="A64" s="5">
        <v>63</v>
      </c>
      <c r="B64" s="5">
        <f t="shared" si="6"/>
        <v>112</v>
      </c>
      <c r="C64" s="7">
        <f t="shared" si="0"/>
        <v>10.666666666666666</v>
      </c>
      <c r="D64" s="37"/>
      <c r="E64" s="37"/>
      <c r="F64" s="5">
        <f t="shared" si="1"/>
        <v>2</v>
      </c>
      <c r="G64" s="2">
        <v>2</v>
      </c>
      <c r="H64" s="2"/>
      <c r="I64" s="2"/>
      <c r="J64" s="6"/>
      <c r="K64" s="2">
        <v>63</v>
      </c>
      <c r="L64" s="5">
        <f t="shared" si="7"/>
        <v>106</v>
      </c>
      <c r="M64" s="7">
        <f t="shared" si="2"/>
        <v>10.095238095238095</v>
      </c>
      <c r="N64" s="37"/>
      <c r="O64" s="37"/>
      <c r="P64" s="5">
        <f t="shared" si="3"/>
        <v>0</v>
      </c>
      <c r="Q64" s="2">
        <v>0</v>
      </c>
      <c r="R64" s="2"/>
      <c r="S64" s="2"/>
      <c r="T64" s="6"/>
    </row>
    <row r="65" spans="1:20" x14ac:dyDescent="0.25">
      <c r="A65" s="5">
        <v>64</v>
      </c>
      <c r="B65" s="5">
        <f t="shared" si="6"/>
        <v>113</v>
      </c>
      <c r="C65" s="7">
        <f t="shared" si="0"/>
        <v>10.59375</v>
      </c>
      <c r="D65" s="37"/>
      <c r="E65" s="37"/>
      <c r="F65" s="5">
        <f t="shared" si="1"/>
        <v>1</v>
      </c>
      <c r="G65" s="2">
        <v>1</v>
      </c>
      <c r="H65" s="2"/>
      <c r="I65" s="2"/>
      <c r="J65" s="6"/>
      <c r="K65" s="2">
        <v>64</v>
      </c>
      <c r="L65" s="5">
        <f t="shared" si="7"/>
        <v>107</v>
      </c>
      <c r="M65" s="7">
        <f t="shared" si="2"/>
        <v>10.03125</v>
      </c>
      <c r="N65" s="37"/>
      <c r="O65" s="37"/>
      <c r="P65" s="5">
        <f t="shared" si="3"/>
        <v>1</v>
      </c>
      <c r="Q65" s="2">
        <v>1</v>
      </c>
      <c r="R65" s="2"/>
      <c r="S65" s="2"/>
      <c r="T65" s="6"/>
    </row>
    <row r="66" spans="1:20" x14ac:dyDescent="0.25">
      <c r="A66" s="5">
        <v>65</v>
      </c>
      <c r="B66" s="5">
        <f t="shared" si="6"/>
        <v>113</v>
      </c>
      <c r="C66" s="7">
        <f t="shared" si="0"/>
        <v>10.430769230769231</v>
      </c>
      <c r="D66" s="37"/>
      <c r="E66" s="37"/>
      <c r="F66" s="5">
        <f t="shared" si="1"/>
        <v>0</v>
      </c>
      <c r="G66" s="2">
        <v>0</v>
      </c>
      <c r="H66" s="2"/>
      <c r="I66" s="2"/>
      <c r="J66" s="6"/>
      <c r="K66" s="2">
        <v>65</v>
      </c>
      <c r="L66" s="5">
        <f t="shared" si="7"/>
        <v>108</v>
      </c>
      <c r="M66" s="7">
        <f t="shared" si="2"/>
        <v>9.9692307692307693</v>
      </c>
      <c r="N66" s="37"/>
      <c r="O66" s="37"/>
      <c r="P66" s="5">
        <f t="shared" si="3"/>
        <v>1</v>
      </c>
      <c r="Q66" s="2">
        <v>1</v>
      </c>
      <c r="R66" s="2"/>
      <c r="S66" s="2"/>
      <c r="T66" s="6"/>
    </row>
    <row r="67" spans="1:20" x14ac:dyDescent="0.25">
      <c r="A67" s="5">
        <v>66</v>
      </c>
      <c r="B67" s="5">
        <f t="shared" si="6"/>
        <v>114</v>
      </c>
      <c r="C67" s="7">
        <f t="shared" ref="C67:C121" si="44">B67/A67*6</f>
        <v>10.363636363636363</v>
      </c>
      <c r="D67" s="37"/>
      <c r="E67" s="37"/>
      <c r="F67" s="5">
        <f t="shared" ref="F67:F121" si="45">SUM(G67:J67)</f>
        <v>1</v>
      </c>
      <c r="G67" s="4">
        <v>1</v>
      </c>
      <c r="H67" s="2"/>
      <c r="I67" s="2"/>
      <c r="J67" s="6"/>
      <c r="K67" s="2">
        <v>66</v>
      </c>
      <c r="L67" s="5">
        <f t="shared" si="7"/>
        <v>108</v>
      </c>
      <c r="M67" s="7">
        <f t="shared" ref="M67:M107" si="46">L67/K67*6</f>
        <v>9.8181818181818183</v>
      </c>
      <c r="N67" s="37"/>
      <c r="O67" s="37"/>
      <c r="P67" s="5">
        <f t="shared" ref="P67:P121" si="47">SUM(Q67:T67)</f>
        <v>0</v>
      </c>
      <c r="Q67" s="4">
        <v>0</v>
      </c>
      <c r="R67" s="2"/>
      <c r="S67" s="2"/>
      <c r="T67" s="6"/>
    </row>
    <row r="68" spans="1:20" x14ac:dyDescent="0.25">
      <c r="A68" s="5">
        <v>67</v>
      </c>
      <c r="B68" s="5">
        <f t="shared" ref="B68:B121" si="48">B67+F68</f>
        <v>116</v>
      </c>
      <c r="C68" s="7">
        <f t="shared" si="44"/>
        <v>10.388059701492537</v>
      </c>
      <c r="D68" s="37">
        <f t="shared" ref="D68" si="49">D62+E68</f>
        <v>131</v>
      </c>
      <c r="E68" s="37">
        <f t="shared" ref="E68" si="50">SUM(F68:F73)</f>
        <v>17</v>
      </c>
      <c r="F68" s="5">
        <f t="shared" si="45"/>
        <v>2</v>
      </c>
      <c r="G68" s="1">
        <v>2</v>
      </c>
      <c r="H68" s="2"/>
      <c r="I68" s="2"/>
      <c r="J68" s="6"/>
      <c r="K68" s="2">
        <v>67</v>
      </c>
      <c r="L68" s="5">
        <f t="shared" ref="L68:L107" si="51">L67+P68</f>
        <v>112</v>
      </c>
      <c r="M68" s="7">
        <f t="shared" si="46"/>
        <v>10.029850746268657</v>
      </c>
      <c r="N68" s="37">
        <f t="shared" ref="N68" si="52">N62+O68</f>
        <v>120</v>
      </c>
      <c r="O68" s="37">
        <f t="shared" ref="O68" si="53">SUM(P68:P73)</f>
        <v>12</v>
      </c>
      <c r="P68" s="5">
        <f t="shared" si="47"/>
        <v>4</v>
      </c>
      <c r="Q68" s="1">
        <v>4</v>
      </c>
      <c r="R68" s="2"/>
      <c r="S68" s="2"/>
      <c r="T68" s="6"/>
    </row>
    <row r="69" spans="1:20" x14ac:dyDescent="0.25">
      <c r="A69" s="5">
        <v>68</v>
      </c>
      <c r="B69" s="5">
        <f t="shared" si="48"/>
        <v>120</v>
      </c>
      <c r="C69" s="7">
        <f t="shared" si="44"/>
        <v>10.588235294117647</v>
      </c>
      <c r="D69" s="37"/>
      <c r="E69" s="37"/>
      <c r="F69" s="5">
        <f t="shared" si="45"/>
        <v>4</v>
      </c>
      <c r="G69" s="2">
        <v>4</v>
      </c>
      <c r="H69" s="2"/>
      <c r="I69" s="2"/>
      <c r="J69" s="6"/>
      <c r="K69" s="2">
        <v>68</v>
      </c>
      <c r="L69" s="5">
        <f t="shared" si="51"/>
        <v>113</v>
      </c>
      <c r="M69" s="7">
        <f t="shared" si="46"/>
        <v>9.9705882352941178</v>
      </c>
      <c r="N69" s="37"/>
      <c r="O69" s="37"/>
      <c r="P69" s="5">
        <f t="shared" si="47"/>
        <v>1</v>
      </c>
      <c r="Q69" s="2">
        <v>1</v>
      </c>
      <c r="R69" s="2"/>
      <c r="S69" s="2"/>
      <c r="T69" s="6"/>
    </row>
    <row r="70" spans="1:20" x14ac:dyDescent="0.25">
      <c r="A70" s="5">
        <v>69</v>
      </c>
      <c r="B70" s="5">
        <f t="shared" si="48"/>
        <v>126</v>
      </c>
      <c r="C70" s="7">
        <f t="shared" si="44"/>
        <v>10.956521739130434</v>
      </c>
      <c r="D70" s="37"/>
      <c r="E70" s="37"/>
      <c r="F70" s="5">
        <f t="shared" si="45"/>
        <v>6</v>
      </c>
      <c r="G70" s="2">
        <v>6</v>
      </c>
      <c r="H70" s="2"/>
      <c r="I70" s="2"/>
      <c r="J70" s="6"/>
      <c r="K70" s="2">
        <v>69</v>
      </c>
      <c r="L70" s="5">
        <f t="shared" si="51"/>
        <v>117</v>
      </c>
      <c r="M70" s="7">
        <f t="shared" si="46"/>
        <v>10.173913043478262</v>
      </c>
      <c r="N70" s="37"/>
      <c r="O70" s="37"/>
      <c r="P70" s="5">
        <f t="shared" si="47"/>
        <v>4</v>
      </c>
      <c r="Q70" s="2">
        <v>4</v>
      </c>
      <c r="R70" s="2"/>
      <c r="S70" s="2"/>
      <c r="T70" s="6"/>
    </row>
    <row r="71" spans="1:20" x14ac:dyDescent="0.25">
      <c r="A71" s="5">
        <v>70</v>
      </c>
      <c r="B71" s="5">
        <f t="shared" si="48"/>
        <v>128</v>
      </c>
      <c r="C71" s="7">
        <f t="shared" si="44"/>
        <v>10.971428571428572</v>
      </c>
      <c r="D71" s="37"/>
      <c r="E71" s="37"/>
      <c r="F71" s="5">
        <f t="shared" si="45"/>
        <v>2</v>
      </c>
      <c r="G71" s="2">
        <v>2</v>
      </c>
      <c r="H71" s="2"/>
      <c r="I71" s="2"/>
      <c r="J71" s="6"/>
      <c r="K71" s="2">
        <v>70</v>
      </c>
      <c r="L71" s="5">
        <f t="shared" si="51"/>
        <v>118</v>
      </c>
      <c r="M71" s="7">
        <f t="shared" si="46"/>
        <v>10.114285714285714</v>
      </c>
      <c r="N71" s="37"/>
      <c r="O71" s="37"/>
      <c r="P71" s="5">
        <f t="shared" si="47"/>
        <v>1</v>
      </c>
      <c r="Q71" s="2">
        <v>1</v>
      </c>
      <c r="R71" s="2"/>
      <c r="S71" s="2"/>
      <c r="T71" s="6"/>
    </row>
    <row r="72" spans="1:20" x14ac:dyDescent="0.25">
      <c r="A72" s="5">
        <v>71</v>
      </c>
      <c r="B72" s="5">
        <f t="shared" si="48"/>
        <v>129</v>
      </c>
      <c r="C72" s="7">
        <f t="shared" si="44"/>
        <v>10.901408450704226</v>
      </c>
      <c r="D72" s="37"/>
      <c r="E72" s="37"/>
      <c r="F72" s="5">
        <f t="shared" si="45"/>
        <v>1</v>
      </c>
      <c r="G72" s="2">
        <v>1</v>
      </c>
      <c r="H72" s="2"/>
      <c r="I72" s="2"/>
      <c r="J72" s="6"/>
      <c r="K72" s="2">
        <v>71</v>
      </c>
      <c r="L72" s="5">
        <f t="shared" si="51"/>
        <v>119</v>
      </c>
      <c r="M72" s="7">
        <f t="shared" si="46"/>
        <v>10.056338028169014</v>
      </c>
      <c r="N72" s="37"/>
      <c r="O72" s="37"/>
      <c r="P72" s="5">
        <f t="shared" si="47"/>
        <v>1</v>
      </c>
      <c r="Q72" s="2">
        <v>0</v>
      </c>
      <c r="R72" s="2">
        <v>1</v>
      </c>
      <c r="S72" s="2"/>
      <c r="T72" s="6"/>
    </row>
    <row r="73" spans="1:20" x14ac:dyDescent="0.25">
      <c r="A73" s="5">
        <v>72</v>
      </c>
      <c r="B73" s="5">
        <f t="shared" si="48"/>
        <v>131</v>
      </c>
      <c r="C73" s="7">
        <f t="shared" si="44"/>
        <v>10.916666666666666</v>
      </c>
      <c r="D73" s="37"/>
      <c r="E73" s="37"/>
      <c r="F73" s="5">
        <f t="shared" si="45"/>
        <v>2</v>
      </c>
      <c r="G73" s="4">
        <v>2</v>
      </c>
      <c r="H73" s="2"/>
      <c r="I73" s="2"/>
      <c r="J73" s="6"/>
      <c r="K73" s="2">
        <v>72</v>
      </c>
      <c r="L73" s="5">
        <f t="shared" si="51"/>
        <v>120</v>
      </c>
      <c r="M73" s="7">
        <f t="shared" si="46"/>
        <v>10</v>
      </c>
      <c r="N73" s="37"/>
      <c r="O73" s="37"/>
      <c r="P73" s="5">
        <f t="shared" si="47"/>
        <v>1</v>
      </c>
      <c r="Q73" s="4">
        <v>1</v>
      </c>
      <c r="R73" s="2"/>
      <c r="S73" s="2"/>
      <c r="T73" s="6"/>
    </row>
    <row r="74" spans="1:20" x14ac:dyDescent="0.25">
      <c r="A74" s="5">
        <v>73</v>
      </c>
      <c r="B74" s="5">
        <f t="shared" si="48"/>
        <v>131</v>
      </c>
      <c r="C74" s="7">
        <f t="shared" si="44"/>
        <v>10.767123287671232</v>
      </c>
      <c r="D74" s="37">
        <f t="shared" ref="D74" si="54">D68+E74</f>
        <v>145</v>
      </c>
      <c r="E74" s="37">
        <f t="shared" ref="E74" si="55">SUM(F74:F79)</f>
        <v>14</v>
      </c>
      <c r="F74" s="5">
        <f t="shared" si="45"/>
        <v>0</v>
      </c>
      <c r="G74" s="1">
        <v>0</v>
      </c>
      <c r="H74" s="2"/>
      <c r="I74" s="2"/>
      <c r="J74" s="6"/>
      <c r="K74" s="2">
        <v>73</v>
      </c>
      <c r="L74" s="5">
        <f t="shared" si="51"/>
        <v>126</v>
      </c>
      <c r="M74" s="7">
        <f t="shared" si="46"/>
        <v>10.356164383561644</v>
      </c>
      <c r="N74" s="37">
        <f t="shared" ref="N74" si="56">N68+O74</f>
        <v>137</v>
      </c>
      <c r="O74" s="37">
        <f t="shared" ref="O74" si="57">SUM(P74:P79)</f>
        <v>17</v>
      </c>
      <c r="P74" s="5">
        <f t="shared" si="47"/>
        <v>6</v>
      </c>
      <c r="Q74" s="1">
        <v>4</v>
      </c>
      <c r="R74" s="2">
        <v>2</v>
      </c>
      <c r="S74" s="2"/>
      <c r="T74" s="6"/>
    </row>
    <row r="75" spans="1:20" x14ac:dyDescent="0.25">
      <c r="A75" s="5">
        <v>74</v>
      </c>
      <c r="B75" s="5">
        <f t="shared" si="48"/>
        <v>131</v>
      </c>
      <c r="C75" s="7">
        <f t="shared" si="44"/>
        <v>10.621621621621621</v>
      </c>
      <c r="D75" s="37"/>
      <c r="E75" s="37"/>
      <c r="F75" s="5">
        <f t="shared" si="45"/>
        <v>0</v>
      </c>
      <c r="G75" s="2">
        <v>0</v>
      </c>
      <c r="H75" s="2"/>
      <c r="I75" s="2"/>
      <c r="J75" s="6"/>
      <c r="K75" s="2">
        <v>74</v>
      </c>
      <c r="L75" s="5">
        <f t="shared" si="51"/>
        <v>127</v>
      </c>
      <c r="M75" s="7">
        <f t="shared" si="46"/>
        <v>10.297297297297298</v>
      </c>
      <c r="N75" s="37"/>
      <c r="O75" s="37"/>
      <c r="P75" s="5">
        <f t="shared" si="47"/>
        <v>1</v>
      </c>
      <c r="Q75" s="2">
        <v>1</v>
      </c>
      <c r="R75" s="2"/>
      <c r="S75" s="2"/>
      <c r="T75" s="6"/>
    </row>
    <row r="76" spans="1:20" x14ac:dyDescent="0.25">
      <c r="A76" s="5">
        <v>75</v>
      </c>
      <c r="B76" s="5">
        <f t="shared" si="48"/>
        <v>132</v>
      </c>
      <c r="C76" s="7">
        <f t="shared" si="44"/>
        <v>10.56</v>
      </c>
      <c r="D76" s="37"/>
      <c r="E76" s="37"/>
      <c r="F76" s="5">
        <f t="shared" si="45"/>
        <v>1</v>
      </c>
      <c r="G76" s="2">
        <v>1</v>
      </c>
      <c r="H76" s="2"/>
      <c r="I76" s="2"/>
      <c r="J76" s="6"/>
      <c r="K76" s="2">
        <v>75</v>
      </c>
      <c r="L76" s="5">
        <f t="shared" si="51"/>
        <v>131</v>
      </c>
      <c r="M76" s="7">
        <f t="shared" si="46"/>
        <v>10.48</v>
      </c>
      <c r="N76" s="37"/>
      <c r="O76" s="37"/>
      <c r="P76" s="5">
        <f t="shared" si="47"/>
        <v>4</v>
      </c>
      <c r="Q76" s="2">
        <v>4</v>
      </c>
      <c r="R76" s="2"/>
      <c r="S76" s="2"/>
      <c r="T76" s="6"/>
    </row>
    <row r="77" spans="1:20" x14ac:dyDescent="0.25">
      <c r="A77" s="5">
        <v>76</v>
      </c>
      <c r="B77" s="5">
        <f t="shared" si="48"/>
        <v>133</v>
      </c>
      <c r="C77" s="7">
        <f t="shared" si="44"/>
        <v>10.5</v>
      </c>
      <c r="D77" s="37"/>
      <c r="E77" s="37"/>
      <c r="F77" s="5">
        <f t="shared" si="45"/>
        <v>1</v>
      </c>
      <c r="G77" s="2">
        <v>1</v>
      </c>
      <c r="H77" s="2"/>
      <c r="I77" s="2"/>
      <c r="J77" s="6"/>
      <c r="K77" s="2">
        <v>76</v>
      </c>
      <c r="L77" s="5">
        <f t="shared" si="51"/>
        <v>132</v>
      </c>
      <c r="M77" s="7">
        <f t="shared" si="46"/>
        <v>10.421052631578949</v>
      </c>
      <c r="N77" s="37"/>
      <c r="O77" s="37"/>
      <c r="P77" s="5">
        <f t="shared" si="47"/>
        <v>1</v>
      </c>
      <c r="Q77" s="2">
        <v>1</v>
      </c>
      <c r="R77" s="2"/>
      <c r="S77" s="2"/>
      <c r="T77" s="6"/>
    </row>
    <row r="78" spans="1:20" x14ac:dyDescent="0.25">
      <c r="A78" s="5">
        <v>77</v>
      </c>
      <c r="B78" s="5">
        <f t="shared" si="48"/>
        <v>139</v>
      </c>
      <c r="C78" s="7">
        <f t="shared" si="44"/>
        <v>10.831168831168831</v>
      </c>
      <c r="D78" s="37"/>
      <c r="E78" s="37"/>
      <c r="F78" s="5">
        <f t="shared" si="45"/>
        <v>6</v>
      </c>
      <c r="G78" s="2">
        <v>6</v>
      </c>
      <c r="H78" s="2"/>
      <c r="I78" s="2"/>
      <c r="J78" s="6"/>
      <c r="K78" s="2">
        <v>77</v>
      </c>
      <c r="L78" s="5">
        <f t="shared" si="51"/>
        <v>133</v>
      </c>
      <c r="M78" s="7">
        <f t="shared" si="46"/>
        <v>10.363636363636363</v>
      </c>
      <c r="N78" s="37"/>
      <c r="O78" s="37"/>
      <c r="P78" s="5">
        <f t="shared" si="47"/>
        <v>1</v>
      </c>
      <c r="Q78" s="2">
        <v>1</v>
      </c>
      <c r="R78" s="2"/>
      <c r="S78" s="2"/>
      <c r="T78" s="6"/>
    </row>
    <row r="79" spans="1:20" x14ac:dyDescent="0.25">
      <c r="A79" s="5">
        <v>78</v>
      </c>
      <c r="B79" s="5">
        <f t="shared" si="48"/>
        <v>145</v>
      </c>
      <c r="C79" s="7">
        <f t="shared" si="44"/>
        <v>11.153846153846153</v>
      </c>
      <c r="D79" s="37"/>
      <c r="E79" s="37"/>
      <c r="F79" s="5">
        <f t="shared" si="45"/>
        <v>6</v>
      </c>
      <c r="G79" s="4">
        <v>6</v>
      </c>
      <c r="H79" s="2"/>
      <c r="I79" s="2"/>
      <c r="J79" s="6"/>
      <c r="K79" s="2">
        <v>78</v>
      </c>
      <c r="L79" s="5">
        <f t="shared" si="51"/>
        <v>137</v>
      </c>
      <c r="M79" s="7">
        <f t="shared" si="46"/>
        <v>10.538461538461538</v>
      </c>
      <c r="N79" s="37"/>
      <c r="O79" s="37"/>
      <c r="P79" s="5">
        <f t="shared" si="47"/>
        <v>4</v>
      </c>
      <c r="Q79" s="4">
        <v>2</v>
      </c>
      <c r="R79" s="2">
        <v>2</v>
      </c>
      <c r="S79" s="2"/>
      <c r="T79" s="6"/>
    </row>
    <row r="80" spans="1:20" x14ac:dyDescent="0.25">
      <c r="A80" s="5">
        <v>79</v>
      </c>
      <c r="B80" s="5">
        <f t="shared" si="48"/>
        <v>145</v>
      </c>
      <c r="C80" s="7">
        <f t="shared" si="44"/>
        <v>11.012658227848101</v>
      </c>
      <c r="D80" s="37">
        <f t="shared" ref="D80" si="58">D74+E80</f>
        <v>151</v>
      </c>
      <c r="E80" s="37">
        <f t="shared" ref="E80" si="59">SUM(F80:F85)</f>
        <v>6</v>
      </c>
      <c r="F80" s="5">
        <f t="shared" si="45"/>
        <v>0</v>
      </c>
      <c r="G80" s="1">
        <v>0</v>
      </c>
      <c r="H80" s="2"/>
      <c r="I80" s="2"/>
      <c r="J80" s="6"/>
      <c r="K80" s="2">
        <v>79</v>
      </c>
      <c r="L80" s="5">
        <f t="shared" si="51"/>
        <v>138</v>
      </c>
      <c r="M80" s="7">
        <f t="shared" si="46"/>
        <v>10.481012658227847</v>
      </c>
      <c r="N80" s="37">
        <f t="shared" ref="N80" si="60">N74+O80</f>
        <v>148</v>
      </c>
      <c r="O80" s="37">
        <f t="shared" ref="O80" si="61">SUM(P80:P85)</f>
        <v>11</v>
      </c>
      <c r="P80" s="5">
        <f t="shared" si="47"/>
        <v>1</v>
      </c>
      <c r="Q80" s="1">
        <v>1</v>
      </c>
      <c r="R80" s="2"/>
      <c r="S80" s="2"/>
      <c r="T80" s="6"/>
    </row>
    <row r="81" spans="1:20" x14ac:dyDescent="0.25">
      <c r="A81" s="5">
        <v>80</v>
      </c>
      <c r="B81" s="5">
        <f t="shared" si="48"/>
        <v>145</v>
      </c>
      <c r="C81" s="7">
        <f t="shared" si="44"/>
        <v>10.875</v>
      </c>
      <c r="D81" s="37"/>
      <c r="E81" s="37"/>
      <c r="F81" s="5">
        <f t="shared" si="45"/>
        <v>0</v>
      </c>
      <c r="G81" s="2">
        <v>0</v>
      </c>
      <c r="H81" s="2"/>
      <c r="I81" s="2"/>
      <c r="J81" s="6"/>
      <c r="K81" s="2">
        <v>80</v>
      </c>
      <c r="L81" s="5">
        <f t="shared" si="51"/>
        <v>142</v>
      </c>
      <c r="M81" s="7">
        <f t="shared" si="46"/>
        <v>10.649999999999999</v>
      </c>
      <c r="N81" s="37"/>
      <c r="O81" s="37"/>
      <c r="P81" s="5">
        <f t="shared" si="47"/>
        <v>4</v>
      </c>
      <c r="Q81" s="2">
        <v>4</v>
      </c>
      <c r="R81" s="2"/>
      <c r="S81" s="2"/>
      <c r="T81" s="6"/>
    </row>
    <row r="82" spans="1:20" x14ac:dyDescent="0.25">
      <c r="A82" s="5">
        <v>81</v>
      </c>
      <c r="B82" s="5">
        <f t="shared" si="48"/>
        <v>145</v>
      </c>
      <c r="C82" s="7">
        <f t="shared" si="44"/>
        <v>10.74074074074074</v>
      </c>
      <c r="D82" s="37"/>
      <c r="E82" s="37"/>
      <c r="F82" s="5">
        <f t="shared" si="45"/>
        <v>0</v>
      </c>
      <c r="G82" s="2">
        <v>0</v>
      </c>
      <c r="H82" s="2" t="s">
        <v>1</v>
      </c>
      <c r="I82" s="2"/>
      <c r="J82" s="6"/>
      <c r="K82" s="2">
        <v>81</v>
      </c>
      <c r="L82" s="5">
        <f t="shared" si="51"/>
        <v>146</v>
      </c>
      <c r="M82" s="7">
        <f t="shared" si="46"/>
        <v>10.814814814814815</v>
      </c>
      <c r="N82" s="37"/>
      <c r="O82" s="37"/>
      <c r="P82" s="5">
        <f t="shared" si="47"/>
        <v>4</v>
      </c>
      <c r="Q82" s="2">
        <v>4</v>
      </c>
      <c r="R82" s="2"/>
      <c r="S82" s="2"/>
      <c r="T82" s="6"/>
    </row>
    <row r="83" spans="1:20" x14ac:dyDescent="0.25">
      <c r="A83" s="5">
        <v>82</v>
      </c>
      <c r="B83" s="5">
        <f t="shared" si="48"/>
        <v>145</v>
      </c>
      <c r="C83" s="7">
        <f t="shared" si="44"/>
        <v>10.609756097560975</v>
      </c>
      <c r="D83" s="37"/>
      <c r="E83" s="37"/>
      <c r="F83" s="5">
        <f t="shared" si="45"/>
        <v>0</v>
      </c>
      <c r="G83" s="2">
        <v>0</v>
      </c>
      <c r="H83" s="2"/>
      <c r="I83" s="2"/>
      <c r="J83" s="6"/>
      <c r="K83" s="2">
        <v>82</v>
      </c>
      <c r="L83" s="5">
        <f t="shared" si="51"/>
        <v>147</v>
      </c>
      <c r="M83" s="7">
        <f t="shared" si="46"/>
        <v>10.75609756097561</v>
      </c>
      <c r="N83" s="37"/>
      <c r="O83" s="37"/>
      <c r="P83" s="5">
        <f t="shared" si="47"/>
        <v>1</v>
      </c>
      <c r="Q83" s="2">
        <v>1</v>
      </c>
      <c r="R83" s="2"/>
      <c r="S83" s="2"/>
      <c r="T83" s="6"/>
    </row>
    <row r="84" spans="1:20" x14ac:dyDescent="0.25">
      <c r="A84" s="5">
        <v>83</v>
      </c>
      <c r="B84" s="5">
        <f t="shared" si="48"/>
        <v>151</v>
      </c>
      <c r="C84" s="7">
        <f t="shared" si="44"/>
        <v>10.91566265060241</v>
      </c>
      <c r="D84" s="37"/>
      <c r="E84" s="37"/>
      <c r="F84" s="5">
        <f t="shared" si="45"/>
        <v>6</v>
      </c>
      <c r="G84" s="2">
        <v>6</v>
      </c>
      <c r="H84" s="2"/>
      <c r="I84" s="2"/>
      <c r="J84" s="6"/>
      <c r="K84" s="2">
        <v>83</v>
      </c>
      <c r="L84" s="5">
        <f t="shared" si="51"/>
        <v>148</v>
      </c>
      <c r="M84" s="7">
        <f t="shared" si="46"/>
        <v>10.698795180722891</v>
      </c>
      <c r="N84" s="37"/>
      <c r="O84" s="37"/>
      <c r="P84" s="5">
        <f t="shared" si="47"/>
        <v>1</v>
      </c>
      <c r="Q84" s="2">
        <v>1</v>
      </c>
      <c r="R84" s="2"/>
      <c r="S84" s="2"/>
      <c r="T84" s="6"/>
    </row>
    <row r="85" spans="1:20" x14ac:dyDescent="0.25">
      <c r="A85" s="5">
        <v>84</v>
      </c>
      <c r="B85" s="5">
        <f t="shared" si="48"/>
        <v>151</v>
      </c>
      <c r="C85" s="7">
        <f t="shared" si="44"/>
        <v>10.785714285714286</v>
      </c>
      <c r="D85" s="37"/>
      <c r="E85" s="37"/>
      <c r="F85" s="5">
        <f t="shared" si="45"/>
        <v>0</v>
      </c>
      <c r="G85" s="4">
        <v>0</v>
      </c>
      <c r="H85" s="2"/>
      <c r="I85" s="2"/>
      <c r="J85" s="6"/>
      <c r="K85" s="2">
        <v>84</v>
      </c>
      <c r="L85" s="5">
        <f t="shared" si="51"/>
        <v>148</v>
      </c>
      <c r="M85" s="7">
        <f t="shared" si="46"/>
        <v>10.571428571428571</v>
      </c>
      <c r="N85" s="37"/>
      <c r="O85" s="37"/>
      <c r="P85" s="5">
        <f t="shared" si="47"/>
        <v>0</v>
      </c>
      <c r="Q85" s="4">
        <v>0</v>
      </c>
      <c r="R85" s="2"/>
      <c r="S85" s="2"/>
      <c r="T85" s="6"/>
    </row>
    <row r="86" spans="1:20" x14ac:dyDescent="0.25">
      <c r="A86" s="5">
        <v>85</v>
      </c>
      <c r="B86" s="5">
        <f t="shared" si="48"/>
        <v>152</v>
      </c>
      <c r="C86" s="7">
        <f t="shared" si="44"/>
        <v>10.729411764705883</v>
      </c>
      <c r="D86" s="37">
        <f t="shared" ref="D86" si="62">D80+E86</f>
        <v>167</v>
      </c>
      <c r="E86" s="37">
        <f t="shared" ref="E86" si="63">SUM(F86:F91)</f>
        <v>16</v>
      </c>
      <c r="F86" s="5">
        <f t="shared" si="45"/>
        <v>1</v>
      </c>
      <c r="G86" s="1">
        <v>1</v>
      </c>
      <c r="H86" s="2"/>
      <c r="I86" s="2"/>
      <c r="J86" s="6"/>
      <c r="K86" s="2">
        <v>85</v>
      </c>
      <c r="L86" s="5">
        <f t="shared" si="51"/>
        <v>152</v>
      </c>
      <c r="M86" s="7">
        <f t="shared" si="46"/>
        <v>10.729411764705883</v>
      </c>
      <c r="N86" s="37">
        <f t="shared" ref="N86" si="64">N80+O86</f>
        <v>169</v>
      </c>
      <c r="O86" s="37">
        <f t="shared" ref="O86" si="65">SUM(P86:P91)</f>
        <v>21</v>
      </c>
      <c r="P86" s="5">
        <f t="shared" si="47"/>
        <v>4</v>
      </c>
      <c r="Q86" s="1">
        <v>4</v>
      </c>
      <c r="R86" s="2"/>
      <c r="S86" s="2"/>
      <c r="T86" s="6"/>
    </row>
    <row r="87" spans="1:20" x14ac:dyDescent="0.25">
      <c r="A87" s="5">
        <v>86</v>
      </c>
      <c r="B87" s="5">
        <f t="shared" si="48"/>
        <v>152</v>
      </c>
      <c r="C87" s="7">
        <f t="shared" si="44"/>
        <v>10.604651162790699</v>
      </c>
      <c r="D87" s="37"/>
      <c r="E87" s="37"/>
      <c r="F87" s="5">
        <f t="shared" si="45"/>
        <v>0</v>
      </c>
      <c r="G87" s="2">
        <v>0</v>
      </c>
      <c r="H87" s="2" t="s">
        <v>1</v>
      </c>
      <c r="I87" s="2"/>
      <c r="J87" s="6"/>
      <c r="K87" s="2">
        <v>86</v>
      </c>
      <c r="L87" s="5">
        <f t="shared" si="51"/>
        <v>156</v>
      </c>
      <c r="M87" s="7">
        <f t="shared" si="46"/>
        <v>10.883720930232558</v>
      </c>
      <c r="N87" s="37"/>
      <c r="O87" s="37"/>
      <c r="P87" s="5">
        <f t="shared" si="47"/>
        <v>4</v>
      </c>
      <c r="Q87" s="2">
        <v>4</v>
      </c>
      <c r="R87" s="2"/>
      <c r="S87" s="2"/>
      <c r="T87" s="6"/>
    </row>
    <row r="88" spans="1:20" x14ac:dyDescent="0.25">
      <c r="A88" s="5">
        <v>87</v>
      </c>
      <c r="B88" s="5">
        <f t="shared" si="48"/>
        <v>155</v>
      </c>
      <c r="C88" s="7">
        <f t="shared" si="44"/>
        <v>10.689655172413794</v>
      </c>
      <c r="D88" s="37"/>
      <c r="E88" s="37"/>
      <c r="F88" s="5">
        <f t="shared" si="45"/>
        <v>3</v>
      </c>
      <c r="G88" s="2">
        <v>2</v>
      </c>
      <c r="H88" s="2">
        <v>1</v>
      </c>
      <c r="I88" s="2"/>
      <c r="J88" s="6"/>
      <c r="K88" s="2">
        <v>87</v>
      </c>
      <c r="L88" s="5">
        <f t="shared" si="51"/>
        <v>157</v>
      </c>
      <c r="M88" s="7">
        <f t="shared" si="46"/>
        <v>10.827586206896552</v>
      </c>
      <c r="N88" s="37"/>
      <c r="O88" s="37"/>
      <c r="P88" s="5">
        <f t="shared" si="47"/>
        <v>1</v>
      </c>
      <c r="Q88" s="2">
        <v>1</v>
      </c>
      <c r="R88" s="2"/>
      <c r="S88" s="2"/>
      <c r="T88" s="6"/>
    </row>
    <row r="89" spans="1:20" x14ac:dyDescent="0.25">
      <c r="A89" s="5">
        <v>88</v>
      </c>
      <c r="B89" s="5">
        <f t="shared" si="48"/>
        <v>157</v>
      </c>
      <c r="C89" s="7">
        <f t="shared" si="44"/>
        <v>10.704545454545455</v>
      </c>
      <c r="D89" s="37"/>
      <c r="E89" s="37"/>
      <c r="F89" s="5">
        <f t="shared" si="45"/>
        <v>2</v>
      </c>
      <c r="G89" s="2">
        <v>0</v>
      </c>
      <c r="H89" s="2">
        <v>1</v>
      </c>
      <c r="I89" s="2">
        <v>1</v>
      </c>
      <c r="J89" s="6"/>
      <c r="K89" s="2">
        <v>88</v>
      </c>
      <c r="L89" s="5">
        <f t="shared" si="51"/>
        <v>157</v>
      </c>
      <c r="M89" s="7">
        <f t="shared" si="46"/>
        <v>10.704545454545455</v>
      </c>
      <c r="N89" s="37"/>
      <c r="O89" s="37"/>
      <c r="P89" s="5">
        <f t="shared" si="47"/>
        <v>0</v>
      </c>
      <c r="Q89" s="2">
        <v>0</v>
      </c>
      <c r="R89" s="2"/>
      <c r="S89" s="2"/>
      <c r="T89" s="6"/>
    </row>
    <row r="90" spans="1:20" x14ac:dyDescent="0.25">
      <c r="A90" s="5">
        <v>89</v>
      </c>
      <c r="B90" s="5">
        <f t="shared" si="48"/>
        <v>161</v>
      </c>
      <c r="C90" s="7">
        <f t="shared" si="44"/>
        <v>10.853932584269662</v>
      </c>
      <c r="D90" s="37"/>
      <c r="E90" s="37"/>
      <c r="F90" s="5">
        <f t="shared" si="45"/>
        <v>4</v>
      </c>
      <c r="G90" s="2">
        <v>4</v>
      </c>
      <c r="H90" s="2"/>
      <c r="I90" s="2"/>
      <c r="J90" s="6"/>
      <c r="K90" s="2">
        <v>89</v>
      </c>
      <c r="L90" s="5">
        <f t="shared" si="51"/>
        <v>163</v>
      </c>
      <c r="M90" s="7">
        <f t="shared" si="46"/>
        <v>10.988764044943821</v>
      </c>
      <c r="N90" s="37"/>
      <c r="O90" s="37"/>
      <c r="P90" s="5">
        <f t="shared" si="47"/>
        <v>6</v>
      </c>
      <c r="Q90" s="2">
        <v>6</v>
      </c>
      <c r="R90" s="2"/>
      <c r="S90" s="2"/>
      <c r="T90" s="6"/>
    </row>
    <row r="91" spans="1:20" x14ac:dyDescent="0.25">
      <c r="A91" s="5">
        <v>90</v>
      </c>
      <c r="B91" s="5">
        <f t="shared" si="48"/>
        <v>167</v>
      </c>
      <c r="C91" s="7">
        <f t="shared" si="44"/>
        <v>11.133333333333333</v>
      </c>
      <c r="D91" s="37"/>
      <c r="E91" s="37"/>
      <c r="F91" s="5">
        <f t="shared" si="45"/>
        <v>6</v>
      </c>
      <c r="G91" s="4">
        <v>6</v>
      </c>
      <c r="H91" s="2"/>
      <c r="I91" s="2"/>
      <c r="J91" s="6"/>
      <c r="K91" s="2">
        <v>90</v>
      </c>
      <c r="L91" s="5">
        <f t="shared" si="51"/>
        <v>169</v>
      </c>
      <c r="M91" s="7">
        <f t="shared" si="46"/>
        <v>11.266666666666666</v>
      </c>
      <c r="N91" s="37"/>
      <c r="O91" s="37"/>
      <c r="P91" s="5">
        <f t="shared" si="47"/>
        <v>6</v>
      </c>
      <c r="Q91" s="4">
        <v>6</v>
      </c>
      <c r="R91" s="2"/>
      <c r="S91" s="2"/>
      <c r="T91" s="6"/>
    </row>
    <row r="92" spans="1:20" x14ac:dyDescent="0.25">
      <c r="A92" s="5">
        <v>91</v>
      </c>
      <c r="B92" s="5">
        <f t="shared" si="48"/>
        <v>168</v>
      </c>
      <c r="C92" s="7">
        <f t="shared" si="44"/>
        <v>11.076923076923077</v>
      </c>
      <c r="D92" s="37">
        <f t="shared" ref="D92" si="66">D86+E92</f>
        <v>177</v>
      </c>
      <c r="E92" s="37">
        <f t="shared" ref="E92" si="67">SUM(F92:F97)</f>
        <v>10</v>
      </c>
      <c r="F92" s="5">
        <f t="shared" si="45"/>
        <v>1</v>
      </c>
      <c r="G92" s="1">
        <v>1</v>
      </c>
      <c r="H92" s="2"/>
      <c r="I92" s="2"/>
      <c r="J92" s="6"/>
      <c r="K92" s="2">
        <v>91</v>
      </c>
      <c r="L92" s="5">
        <f t="shared" si="51"/>
        <v>170</v>
      </c>
      <c r="M92" s="7">
        <f t="shared" si="46"/>
        <v>11.208791208791208</v>
      </c>
      <c r="N92" s="37">
        <f t="shared" ref="N92" si="68">N86+O92</f>
        <v>180</v>
      </c>
      <c r="O92" s="37">
        <f t="shared" ref="O92" si="69">SUM(P92:P97)</f>
        <v>11</v>
      </c>
      <c r="P92" s="5">
        <f t="shared" si="47"/>
        <v>1</v>
      </c>
      <c r="Q92" s="1">
        <v>0</v>
      </c>
      <c r="R92" s="2">
        <v>1</v>
      </c>
      <c r="S92" s="2"/>
      <c r="T92" s="6"/>
    </row>
    <row r="93" spans="1:20" x14ac:dyDescent="0.25">
      <c r="A93" s="5">
        <v>92</v>
      </c>
      <c r="B93" s="5">
        <f t="shared" si="48"/>
        <v>173</v>
      </c>
      <c r="C93" s="7">
        <f t="shared" si="44"/>
        <v>11.282608695652174</v>
      </c>
      <c r="D93" s="37"/>
      <c r="E93" s="37"/>
      <c r="F93" s="5">
        <f t="shared" si="45"/>
        <v>5</v>
      </c>
      <c r="G93" s="2">
        <v>4</v>
      </c>
      <c r="H93" s="2">
        <v>1</v>
      </c>
      <c r="I93" s="2"/>
      <c r="J93" s="6"/>
      <c r="K93" s="2">
        <v>92</v>
      </c>
      <c r="L93" s="5">
        <f t="shared" si="51"/>
        <v>171</v>
      </c>
      <c r="M93" s="7">
        <f t="shared" si="46"/>
        <v>11.152173913043478</v>
      </c>
      <c r="N93" s="37"/>
      <c r="O93" s="37"/>
      <c r="P93" s="5">
        <f t="shared" si="47"/>
        <v>1</v>
      </c>
      <c r="Q93" s="2">
        <v>1</v>
      </c>
      <c r="R93" s="2"/>
      <c r="S93" s="2"/>
      <c r="T93" s="6"/>
    </row>
    <row r="94" spans="1:20" x14ac:dyDescent="0.25">
      <c r="A94" s="5">
        <v>93</v>
      </c>
      <c r="B94" s="5">
        <f t="shared" si="48"/>
        <v>174</v>
      </c>
      <c r="C94" s="7">
        <f t="shared" si="44"/>
        <v>11.225806451612902</v>
      </c>
      <c r="D94" s="37"/>
      <c r="E94" s="37"/>
      <c r="F94" s="5">
        <f t="shared" si="45"/>
        <v>1</v>
      </c>
      <c r="G94" s="2">
        <v>1</v>
      </c>
      <c r="H94" s="2"/>
      <c r="I94" s="2"/>
      <c r="J94" s="6"/>
      <c r="K94" s="2">
        <v>93</v>
      </c>
      <c r="L94" s="5">
        <f t="shared" si="51"/>
        <v>171</v>
      </c>
      <c r="M94" s="7">
        <f t="shared" si="46"/>
        <v>11.032258064516128</v>
      </c>
      <c r="N94" s="37"/>
      <c r="O94" s="37"/>
      <c r="P94" s="5">
        <f t="shared" si="47"/>
        <v>0</v>
      </c>
      <c r="Q94" s="2">
        <v>0</v>
      </c>
      <c r="R94" s="2"/>
      <c r="S94" s="2"/>
      <c r="T94" s="6"/>
    </row>
    <row r="95" spans="1:20" x14ac:dyDescent="0.25">
      <c r="A95" s="5">
        <v>94</v>
      </c>
      <c r="B95" s="5">
        <f t="shared" si="48"/>
        <v>175</v>
      </c>
      <c r="C95" s="7">
        <f t="shared" si="44"/>
        <v>11.170212765957446</v>
      </c>
      <c r="D95" s="37"/>
      <c r="E95" s="37"/>
      <c r="F95" s="5">
        <f t="shared" si="45"/>
        <v>1</v>
      </c>
      <c r="G95" s="2">
        <v>1</v>
      </c>
      <c r="H95" s="2"/>
      <c r="I95" s="2"/>
      <c r="J95" s="6"/>
      <c r="K95" s="2">
        <v>94</v>
      </c>
      <c r="L95" s="5">
        <f t="shared" si="51"/>
        <v>175</v>
      </c>
      <c r="M95" s="7">
        <f t="shared" si="46"/>
        <v>11.170212765957446</v>
      </c>
      <c r="N95" s="37"/>
      <c r="O95" s="37"/>
      <c r="P95" s="5">
        <f t="shared" si="47"/>
        <v>4</v>
      </c>
      <c r="Q95" s="2">
        <v>4</v>
      </c>
      <c r="R95" s="2"/>
      <c r="S95" s="2"/>
      <c r="T95" s="6"/>
    </row>
    <row r="96" spans="1:20" x14ac:dyDescent="0.25">
      <c r="A96" s="5">
        <v>95</v>
      </c>
      <c r="B96" s="5">
        <f t="shared" si="48"/>
        <v>176</v>
      </c>
      <c r="C96" s="7">
        <f t="shared" si="44"/>
        <v>11.11578947368421</v>
      </c>
      <c r="D96" s="37"/>
      <c r="E96" s="37"/>
      <c r="F96" s="5">
        <f t="shared" si="45"/>
        <v>1</v>
      </c>
      <c r="G96" s="2">
        <v>1</v>
      </c>
      <c r="H96" s="2"/>
      <c r="I96" s="2"/>
      <c r="J96" s="6"/>
      <c r="K96" s="2">
        <v>95</v>
      </c>
      <c r="L96" s="5">
        <f t="shared" si="51"/>
        <v>179</v>
      </c>
      <c r="M96" s="7">
        <f t="shared" si="46"/>
        <v>11.305263157894737</v>
      </c>
      <c r="N96" s="37"/>
      <c r="O96" s="37"/>
      <c r="P96" s="5">
        <f t="shared" si="47"/>
        <v>4</v>
      </c>
      <c r="Q96" s="2">
        <v>4</v>
      </c>
      <c r="R96" s="2"/>
      <c r="S96" s="2"/>
      <c r="T96" s="6"/>
    </row>
    <row r="97" spans="1:20" x14ac:dyDescent="0.25">
      <c r="A97" s="5">
        <v>96</v>
      </c>
      <c r="B97" s="5">
        <f t="shared" si="48"/>
        <v>177</v>
      </c>
      <c r="C97" s="7">
        <f t="shared" si="44"/>
        <v>11.0625</v>
      </c>
      <c r="D97" s="37"/>
      <c r="E97" s="37"/>
      <c r="F97" s="5">
        <f t="shared" si="45"/>
        <v>1</v>
      </c>
      <c r="G97" s="4">
        <v>1</v>
      </c>
      <c r="H97" s="2"/>
      <c r="I97" s="2"/>
      <c r="J97" s="6"/>
      <c r="K97" s="2">
        <v>96</v>
      </c>
      <c r="L97" s="5">
        <f t="shared" si="51"/>
        <v>180</v>
      </c>
      <c r="M97" s="7">
        <f t="shared" si="46"/>
        <v>11.25</v>
      </c>
      <c r="N97" s="37"/>
      <c r="O97" s="37"/>
      <c r="P97" s="5">
        <f t="shared" si="47"/>
        <v>1</v>
      </c>
      <c r="Q97" s="4">
        <v>1</v>
      </c>
      <c r="R97" s="2"/>
      <c r="S97" s="2"/>
      <c r="T97" s="6"/>
    </row>
    <row r="98" spans="1:20" x14ac:dyDescent="0.25">
      <c r="A98" s="5">
        <v>97</v>
      </c>
      <c r="B98" s="5">
        <f t="shared" si="48"/>
        <v>178</v>
      </c>
      <c r="C98" s="7">
        <f t="shared" si="44"/>
        <v>11.010309278350515</v>
      </c>
      <c r="D98" s="37">
        <f t="shared" ref="D98" si="70">D92+E98</f>
        <v>181</v>
      </c>
      <c r="E98" s="37">
        <f t="shared" ref="E98" si="71">SUM(F98:F103)</f>
        <v>4</v>
      </c>
      <c r="F98" s="5">
        <f t="shared" si="45"/>
        <v>1</v>
      </c>
      <c r="G98" s="1">
        <v>1</v>
      </c>
      <c r="H98" s="2"/>
      <c r="I98" s="2"/>
      <c r="J98" s="6"/>
      <c r="K98" s="2">
        <v>97</v>
      </c>
      <c r="L98" s="5">
        <f t="shared" si="51"/>
        <v>181</v>
      </c>
      <c r="M98" s="7">
        <f t="shared" si="46"/>
        <v>11.195876288659793</v>
      </c>
      <c r="N98" s="37">
        <f t="shared" ref="N98" si="72">N92+O98</f>
        <v>193</v>
      </c>
      <c r="O98" s="37">
        <f t="shared" ref="O98" si="73">SUM(P98:P103)</f>
        <v>13</v>
      </c>
      <c r="P98" s="5">
        <f t="shared" si="47"/>
        <v>1</v>
      </c>
      <c r="Q98" s="1">
        <v>1</v>
      </c>
      <c r="R98" s="2"/>
      <c r="S98" s="2"/>
      <c r="T98" s="6"/>
    </row>
    <row r="99" spans="1:20" x14ac:dyDescent="0.25">
      <c r="A99" s="5">
        <v>98</v>
      </c>
      <c r="B99" s="5">
        <f t="shared" si="48"/>
        <v>178</v>
      </c>
      <c r="C99" s="7">
        <f t="shared" si="44"/>
        <v>10.897959183673469</v>
      </c>
      <c r="D99" s="37"/>
      <c r="E99" s="37"/>
      <c r="F99" s="5">
        <f t="shared" si="45"/>
        <v>0</v>
      </c>
      <c r="G99" s="2">
        <v>0</v>
      </c>
      <c r="H99" s="2" t="s">
        <v>1</v>
      </c>
      <c r="I99" s="2"/>
      <c r="J99" s="6"/>
      <c r="K99" s="2">
        <v>98</v>
      </c>
      <c r="L99" s="5">
        <f t="shared" si="51"/>
        <v>185</v>
      </c>
      <c r="M99" s="7">
        <f t="shared" si="46"/>
        <v>11.326530612244898</v>
      </c>
      <c r="N99" s="37"/>
      <c r="O99" s="37"/>
      <c r="P99" s="5">
        <f t="shared" si="47"/>
        <v>4</v>
      </c>
      <c r="Q99" s="2">
        <v>4</v>
      </c>
      <c r="R99" s="2"/>
      <c r="S99" s="2"/>
      <c r="T99" s="6"/>
    </row>
    <row r="100" spans="1:20" x14ac:dyDescent="0.25">
      <c r="A100" s="5">
        <v>99</v>
      </c>
      <c r="B100" s="5">
        <f t="shared" si="48"/>
        <v>179</v>
      </c>
      <c r="C100" s="7">
        <f t="shared" si="44"/>
        <v>10.84848484848485</v>
      </c>
      <c r="D100" s="37"/>
      <c r="E100" s="37"/>
      <c r="F100" s="5">
        <f t="shared" si="45"/>
        <v>1</v>
      </c>
      <c r="G100" s="2">
        <v>1</v>
      </c>
      <c r="H100" s="2"/>
      <c r="I100" s="2"/>
      <c r="J100" s="6"/>
      <c r="K100" s="2">
        <v>99</v>
      </c>
      <c r="L100" s="5">
        <f t="shared" si="51"/>
        <v>188</v>
      </c>
      <c r="M100" s="7">
        <f t="shared" si="46"/>
        <v>11.393939393939394</v>
      </c>
      <c r="N100" s="37"/>
      <c r="O100" s="37"/>
      <c r="P100" s="5">
        <f t="shared" si="47"/>
        <v>3</v>
      </c>
      <c r="Q100" s="2">
        <v>2</v>
      </c>
      <c r="R100" s="2">
        <v>1</v>
      </c>
      <c r="S100" s="2"/>
      <c r="T100" s="6"/>
    </row>
    <row r="101" spans="1:20" x14ac:dyDescent="0.25">
      <c r="A101" s="5">
        <v>100</v>
      </c>
      <c r="B101" s="5">
        <f t="shared" si="48"/>
        <v>180</v>
      </c>
      <c r="C101" s="7">
        <f t="shared" si="44"/>
        <v>10.8</v>
      </c>
      <c r="D101" s="37"/>
      <c r="E101" s="37"/>
      <c r="F101" s="5">
        <f t="shared" si="45"/>
        <v>1</v>
      </c>
      <c r="G101" s="2">
        <v>1</v>
      </c>
      <c r="H101" s="2"/>
      <c r="I101" s="2"/>
      <c r="J101" s="6"/>
      <c r="K101" s="2">
        <v>100</v>
      </c>
      <c r="L101" s="5">
        <f t="shared" si="51"/>
        <v>190</v>
      </c>
      <c r="M101" s="7">
        <f t="shared" si="46"/>
        <v>11.399999999999999</v>
      </c>
      <c r="N101" s="37"/>
      <c r="O101" s="37"/>
      <c r="P101" s="5">
        <f t="shared" si="47"/>
        <v>2</v>
      </c>
      <c r="Q101" s="2">
        <v>2</v>
      </c>
      <c r="R101" s="2"/>
      <c r="S101" s="2"/>
      <c r="T101" s="6"/>
    </row>
    <row r="102" spans="1:20" x14ac:dyDescent="0.25">
      <c r="A102" s="5">
        <v>101</v>
      </c>
      <c r="B102" s="5">
        <f t="shared" si="48"/>
        <v>181</v>
      </c>
      <c r="C102" s="7">
        <f t="shared" si="44"/>
        <v>10.752475247524753</v>
      </c>
      <c r="D102" s="37"/>
      <c r="E102" s="37"/>
      <c r="F102" s="5">
        <f t="shared" si="45"/>
        <v>1</v>
      </c>
      <c r="G102" s="2">
        <v>1</v>
      </c>
      <c r="H102" s="2"/>
      <c r="I102" s="2"/>
      <c r="J102" s="6"/>
      <c r="K102" s="2">
        <v>101</v>
      </c>
      <c r="L102" s="5">
        <f t="shared" si="51"/>
        <v>191</v>
      </c>
      <c r="M102" s="7">
        <f t="shared" si="46"/>
        <v>11.346534653465346</v>
      </c>
      <c r="N102" s="37"/>
      <c r="O102" s="37"/>
      <c r="P102" s="5">
        <f t="shared" si="47"/>
        <v>1</v>
      </c>
      <c r="Q102" s="2">
        <v>1</v>
      </c>
      <c r="R102" s="2"/>
      <c r="S102" s="2"/>
      <c r="T102" s="6"/>
    </row>
    <row r="103" spans="1:20" x14ac:dyDescent="0.25">
      <c r="A103" s="5">
        <v>102</v>
      </c>
      <c r="B103" s="5">
        <f t="shared" si="48"/>
        <v>181</v>
      </c>
      <c r="C103" s="7">
        <f t="shared" si="44"/>
        <v>10.647058823529411</v>
      </c>
      <c r="D103" s="37"/>
      <c r="E103" s="37"/>
      <c r="F103" s="5">
        <f t="shared" si="45"/>
        <v>0</v>
      </c>
      <c r="G103" s="4">
        <v>0</v>
      </c>
      <c r="H103" s="2"/>
      <c r="I103" s="2"/>
      <c r="J103" s="6"/>
      <c r="K103" s="2">
        <v>102</v>
      </c>
      <c r="L103" s="5">
        <f t="shared" si="51"/>
        <v>193</v>
      </c>
      <c r="M103" s="7">
        <f t="shared" si="46"/>
        <v>11.352941176470587</v>
      </c>
      <c r="N103" s="37"/>
      <c r="O103" s="37"/>
      <c r="P103" s="5">
        <f t="shared" si="47"/>
        <v>2</v>
      </c>
      <c r="Q103" s="4">
        <v>1</v>
      </c>
      <c r="R103" s="2">
        <v>1</v>
      </c>
      <c r="S103" s="2"/>
      <c r="T103" s="6"/>
    </row>
    <row r="104" spans="1:20" x14ac:dyDescent="0.25">
      <c r="A104" s="5">
        <v>103</v>
      </c>
      <c r="B104" s="5">
        <f t="shared" si="48"/>
        <v>182</v>
      </c>
      <c r="C104" s="7">
        <f t="shared" si="44"/>
        <v>10.601941747572816</v>
      </c>
      <c r="D104" s="37">
        <f t="shared" ref="D104" si="74">D98+E104</f>
        <v>184</v>
      </c>
      <c r="E104" s="37">
        <f t="shared" ref="E104" si="75">SUM(F104:F109)</f>
        <v>3</v>
      </c>
      <c r="F104" s="5">
        <f t="shared" si="45"/>
        <v>1</v>
      </c>
      <c r="G104" s="1">
        <v>1</v>
      </c>
      <c r="H104" s="2"/>
      <c r="I104" s="2"/>
      <c r="J104" s="6"/>
      <c r="K104" s="2">
        <v>103</v>
      </c>
      <c r="L104" s="5">
        <f t="shared" si="51"/>
        <v>199</v>
      </c>
      <c r="M104" s="7">
        <f t="shared" si="46"/>
        <v>11.592233009708739</v>
      </c>
      <c r="N104" s="37">
        <f t="shared" ref="N104" si="76">N98+O104</f>
        <v>208</v>
      </c>
      <c r="O104" s="37">
        <f t="shared" ref="O104" si="77">SUM(P104:P109)</f>
        <v>15</v>
      </c>
      <c r="P104" s="5">
        <f t="shared" si="47"/>
        <v>6</v>
      </c>
      <c r="Q104" s="1">
        <v>6</v>
      </c>
      <c r="R104" s="2"/>
      <c r="S104" s="2"/>
      <c r="T104" s="6"/>
    </row>
    <row r="105" spans="1:20" x14ac:dyDescent="0.25">
      <c r="A105" s="5">
        <v>104</v>
      </c>
      <c r="B105" s="5">
        <f t="shared" si="48"/>
        <v>182</v>
      </c>
      <c r="C105" s="7">
        <f t="shared" si="44"/>
        <v>10.5</v>
      </c>
      <c r="D105" s="37"/>
      <c r="E105" s="37"/>
      <c r="F105" s="5">
        <f t="shared" si="45"/>
        <v>0</v>
      </c>
      <c r="G105" s="2">
        <v>0</v>
      </c>
      <c r="H105" s="2" t="s">
        <v>1</v>
      </c>
      <c r="I105" s="2"/>
      <c r="J105" s="6"/>
      <c r="K105" s="2">
        <v>104</v>
      </c>
      <c r="L105" s="5">
        <f t="shared" si="51"/>
        <v>203</v>
      </c>
      <c r="M105" s="7">
        <f t="shared" si="46"/>
        <v>11.711538461538462</v>
      </c>
      <c r="N105" s="37"/>
      <c r="O105" s="37"/>
      <c r="P105" s="5">
        <f t="shared" si="47"/>
        <v>4</v>
      </c>
      <c r="Q105" s="2">
        <v>4</v>
      </c>
      <c r="R105" s="2"/>
      <c r="S105" s="2"/>
      <c r="T105" s="6"/>
    </row>
    <row r="106" spans="1:20" x14ac:dyDescent="0.25">
      <c r="A106" s="5">
        <v>105</v>
      </c>
      <c r="B106" s="5">
        <f t="shared" si="48"/>
        <v>182</v>
      </c>
      <c r="C106" s="7">
        <f t="shared" si="44"/>
        <v>10.4</v>
      </c>
      <c r="D106" s="37"/>
      <c r="E106" s="37"/>
      <c r="F106" s="5">
        <f t="shared" si="45"/>
        <v>0</v>
      </c>
      <c r="G106" s="2">
        <v>0</v>
      </c>
      <c r="H106" s="2" t="s">
        <v>1</v>
      </c>
      <c r="I106" s="2"/>
      <c r="J106" s="6"/>
      <c r="K106" s="2">
        <v>105</v>
      </c>
      <c r="L106" s="5">
        <f t="shared" si="51"/>
        <v>203</v>
      </c>
      <c r="M106" s="7">
        <f t="shared" si="46"/>
        <v>11.6</v>
      </c>
      <c r="N106" s="37"/>
      <c r="O106" s="37"/>
      <c r="P106" s="5">
        <f t="shared" si="47"/>
        <v>0</v>
      </c>
      <c r="Q106" s="2">
        <v>0</v>
      </c>
      <c r="R106" s="2"/>
      <c r="S106" s="2"/>
      <c r="T106" s="6"/>
    </row>
    <row r="107" spans="1:20" x14ac:dyDescent="0.25">
      <c r="A107" s="5">
        <v>106</v>
      </c>
      <c r="B107" s="5">
        <f t="shared" si="48"/>
        <v>182</v>
      </c>
      <c r="C107" s="7">
        <f t="shared" si="44"/>
        <v>10.30188679245283</v>
      </c>
      <c r="D107" s="37"/>
      <c r="E107" s="37"/>
      <c r="F107" s="5">
        <f t="shared" si="45"/>
        <v>0</v>
      </c>
      <c r="G107" s="2">
        <v>0</v>
      </c>
      <c r="H107" s="2"/>
      <c r="I107" s="2"/>
      <c r="J107" s="6"/>
      <c r="K107" s="2">
        <v>106</v>
      </c>
      <c r="L107" s="5">
        <f t="shared" si="51"/>
        <v>208</v>
      </c>
      <c r="M107" s="7">
        <f t="shared" si="46"/>
        <v>11.773584905660378</v>
      </c>
      <c r="N107" s="37"/>
      <c r="O107" s="37"/>
      <c r="P107" s="5">
        <f t="shared" si="47"/>
        <v>5</v>
      </c>
      <c r="Q107" s="2">
        <v>4</v>
      </c>
      <c r="R107" s="2">
        <v>1</v>
      </c>
      <c r="S107" s="2"/>
      <c r="T107" s="6"/>
    </row>
    <row r="108" spans="1:20" x14ac:dyDescent="0.25">
      <c r="A108" s="5">
        <v>107</v>
      </c>
      <c r="B108" s="5">
        <f t="shared" si="48"/>
        <v>183</v>
      </c>
      <c r="C108" s="7">
        <f t="shared" si="44"/>
        <v>10.261682242990656</v>
      </c>
      <c r="D108" s="37"/>
      <c r="E108" s="37"/>
      <c r="F108" s="5">
        <f t="shared" si="45"/>
        <v>1</v>
      </c>
      <c r="G108" s="2">
        <v>1</v>
      </c>
      <c r="H108" s="2"/>
      <c r="I108" s="2"/>
      <c r="J108" s="6"/>
      <c r="K108" s="2"/>
      <c r="N108" s="37"/>
      <c r="O108" s="37"/>
      <c r="P108" s="5">
        <f t="shared" si="47"/>
        <v>0</v>
      </c>
      <c r="Q108" s="2"/>
      <c r="R108" s="2"/>
      <c r="S108" s="2"/>
      <c r="T108" s="6"/>
    </row>
    <row r="109" spans="1:20" x14ac:dyDescent="0.25">
      <c r="A109" s="5">
        <v>108</v>
      </c>
      <c r="B109" s="5">
        <f t="shared" si="48"/>
        <v>184</v>
      </c>
      <c r="C109" s="7">
        <f t="shared" si="44"/>
        <v>10.222222222222221</v>
      </c>
      <c r="D109" s="37"/>
      <c r="E109" s="37"/>
      <c r="F109" s="5">
        <f t="shared" si="45"/>
        <v>1</v>
      </c>
      <c r="G109" s="4">
        <v>1</v>
      </c>
      <c r="H109" s="2"/>
      <c r="I109" s="2"/>
      <c r="J109" s="6"/>
      <c r="K109" s="2"/>
      <c r="N109" s="37"/>
      <c r="O109" s="37"/>
      <c r="P109" s="5">
        <f t="shared" si="47"/>
        <v>0</v>
      </c>
      <c r="Q109" s="4"/>
      <c r="R109" s="2"/>
      <c r="S109" s="2"/>
      <c r="T109" s="6"/>
    </row>
    <row r="110" spans="1:20" x14ac:dyDescent="0.25">
      <c r="A110" s="5">
        <v>109</v>
      </c>
      <c r="B110" s="5">
        <f t="shared" si="48"/>
        <v>188</v>
      </c>
      <c r="C110" s="7">
        <f t="shared" si="44"/>
        <v>10.348623853211009</v>
      </c>
      <c r="D110" s="37">
        <f t="shared" ref="D110" si="78">D104+E110</f>
        <v>196</v>
      </c>
      <c r="E110" s="37">
        <f t="shared" ref="E110" si="79">SUM(F110:F115)</f>
        <v>12</v>
      </c>
      <c r="F110" s="5">
        <f t="shared" si="45"/>
        <v>4</v>
      </c>
      <c r="G110" s="1">
        <v>4</v>
      </c>
      <c r="H110" s="2"/>
      <c r="I110" s="2"/>
      <c r="J110" s="6"/>
      <c r="K110" s="2"/>
      <c r="N110" s="37">
        <f t="shared" ref="N110" si="80">N104+O110</f>
        <v>208</v>
      </c>
      <c r="O110" s="37">
        <f t="shared" ref="O110" si="81">SUM(P110:P115)</f>
        <v>0</v>
      </c>
      <c r="P110" s="5">
        <f t="shared" si="47"/>
        <v>0</v>
      </c>
      <c r="Q110" s="1"/>
      <c r="R110" s="2"/>
      <c r="S110" s="2"/>
      <c r="T110" s="6"/>
    </row>
    <row r="111" spans="1:20" x14ac:dyDescent="0.25">
      <c r="A111" s="5">
        <v>110</v>
      </c>
      <c r="B111" s="5">
        <f t="shared" si="48"/>
        <v>188</v>
      </c>
      <c r="C111" s="7">
        <f t="shared" si="44"/>
        <v>10.254545454545454</v>
      </c>
      <c r="D111" s="37"/>
      <c r="E111" s="37"/>
      <c r="F111" s="5">
        <f t="shared" si="45"/>
        <v>0</v>
      </c>
      <c r="G111" s="2">
        <v>0</v>
      </c>
      <c r="H111" s="2" t="s">
        <v>1</v>
      </c>
      <c r="I111" s="2"/>
      <c r="J111" s="6"/>
      <c r="K111" s="2"/>
      <c r="N111" s="37"/>
      <c r="O111" s="37"/>
      <c r="P111" s="5">
        <f t="shared" si="47"/>
        <v>0</v>
      </c>
      <c r="Q111" s="2"/>
      <c r="R111" s="2"/>
      <c r="S111" s="2"/>
      <c r="T111" s="6"/>
    </row>
    <row r="112" spans="1:20" x14ac:dyDescent="0.25">
      <c r="A112" s="5">
        <v>111</v>
      </c>
      <c r="B112" s="5">
        <f t="shared" si="48"/>
        <v>188</v>
      </c>
      <c r="C112" s="7">
        <f t="shared" si="44"/>
        <v>10.162162162162161</v>
      </c>
      <c r="D112" s="37"/>
      <c r="E112" s="37"/>
      <c r="F112" s="5">
        <f t="shared" si="45"/>
        <v>0</v>
      </c>
      <c r="G112" s="2">
        <v>0</v>
      </c>
      <c r="H112" s="2"/>
      <c r="I112" s="2"/>
      <c r="J112" s="6"/>
      <c r="K112" s="2"/>
      <c r="N112" s="37"/>
      <c r="O112" s="37"/>
      <c r="P112" s="5">
        <f t="shared" si="47"/>
        <v>0</v>
      </c>
      <c r="Q112" s="2"/>
      <c r="R112" s="2"/>
      <c r="S112" s="2"/>
      <c r="T112" s="6"/>
    </row>
    <row r="113" spans="1:20" x14ac:dyDescent="0.25">
      <c r="A113" s="5">
        <v>112</v>
      </c>
      <c r="B113" s="5">
        <f t="shared" si="48"/>
        <v>192</v>
      </c>
      <c r="C113" s="7">
        <f t="shared" si="44"/>
        <v>10.285714285714285</v>
      </c>
      <c r="D113" s="37"/>
      <c r="E113" s="37"/>
      <c r="F113" s="5">
        <f t="shared" si="45"/>
        <v>4</v>
      </c>
      <c r="G113" s="2">
        <v>4</v>
      </c>
      <c r="H113" s="2"/>
      <c r="I113" s="2"/>
      <c r="J113" s="6"/>
      <c r="K113" s="2"/>
      <c r="N113" s="37"/>
      <c r="O113" s="37"/>
      <c r="P113" s="5">
        <f t="shared" si="47"/>
        <v>0</v>
      </c>
      <c r="Q113" s="2"/>
      <c r="R113" s="2"/>
      <c r="S113" s="2"/>
      <c r="T113" s="6"/>
    </row>
    <row r="114" spans="1:20" x14ac:dyDescent="0.25">
      <c r="A114" s="5">
        <v>113</v>
      </c>
      <c r="B114" s="5">
        <f t="shared" si="48"/>
        <v>193</v>
      </c>
      <c r="C114" s="7">
        <f t="shared" si="44"/>
        <v>10.247787610619469</v>
      </c>
      <c r="D114" s="37"/>
      <c r="E114" s="37"/>
      <c r="F114" s="5">
        <f t="shared" si="45"/>
        <v>1</v>
      </c>
      <c r="G114" s="2">
        <v>1</v>
      </c>
      <c r="H114" s="2"/>
      <c r="I114" s="2"/>
      <c r="J114" s="6"/>
      <c r="K114" s="2"/>
      <c r="N114" s="37"/>
      <c r="O114" s="37"/>
      <c r="P114" s="5">
        <f t="shared" si="47"/>
        <v>0</v>
      </c>
      <c r="Q114" s="2"/>
      <c r="R114" s="2"/>
      <c r="S114" s="2"/>
      <c r="T114" s="6"/>
    </row>
    <row r="115" spans="1:20" x14ac:dyDescent="0.25">
      <c r="A115" s="5">
        <v>114</v>
      </c>
      <c r="B115" s="5">
        <f t="shared" si="48"/>
        <v>196</v>
      </c>
      <c r="C115" s="7">
        <f t="shared" si="44"/>
        <v>10.315789473684211</v>
      </c>
      <c r="D115" s="37"/>
      <c r="E115" s="37"/>
      <c r="F115" s="5">
        <f t="shared" si="45"/>
        <v>3</v>
      </c>
      <c r="G115" s="4">
        <v>3</v>
      </c>
      <c r="H115" s="2"/>
      <c r="I115" s="2"/>
      <c r="J115" s="6"/>
      <c r="K115" s="2"/>
      <c r="N115" s="37"/>
      <c r="O115" s="37"/>
      <c r="P115" s="5">
        <f t="shared" si="47"/>
        <v>0</v>
      </c>
      <c r="Q115" s="4"/>
      <c r="R115" s="2"/>
      <c r="S115" s="2"/>
      <c r="T115" s="6"/>
    </row>
    <row r="116" spans="1:20" x14ac:dyDescent="0.25">
      <c r="A116" s="5">
        <v>115</v>
      </c>
      <c r="B116" s="5">
        <f t="shared" si="48"/>
        <v>196</v>
      </c>
      <c r="C116" s="7">
        <f t="shared" si="44"/>
        <v>10.226086956521739</v>
      </c>
      <c r="D116" s="37">
        <f t="shared" ref="D116" si="82">D110+E116</f>
        <v>205</v>
      </c>
      <c r="E116" s="37">
        <f t="shared" ref="E116" si="83">SUM(F116:F121)</f>
        <v>9</v>
      </c>
      <c r="F116" s="5">
        <f t="shared" si="45"/>
        <v>0</v>
      </c>
      <c r="G116" s="1">
        <v>0</v>
      </c>
      <c r="H116" s="2"/>
      <c r="I116" s="2"/>
      <c r="J116" s="6"/>
      <c r="K116" s="2"/>
      <c r="N116" s="37">
        <f t="shared" ref="N116" si="84">N110+O116</f>
        <v>208</v>
      </c>
      <c r="O116" s="37">
        <f t="shared" ref="O116" si="85">SUM(P116:P121)</f>
        <v>0</v>
      </c>
      <c r="P116" s="5">
        <f t="shared" si="47"/>
        <v>0</v>
      </c>
      <c r="Q116" s="1"/>
      <c r="R116" s="2"/>
      <c r="S116" s="2"/>
      <c r="T116" s="6"/>
    </row>
    <row r="117" spans="1:20" x14ac:dyDescent="0.25">
      <c r="A117" s="5">
        <v>116</v>
      </c>
      <c r="B117" s="5">
        <f t="shared" si="48"/>
        <v>196</v>
      </c>
      <c r="C117" s="7">
        <f t="shared" si="44"/>
        <v>10.137931034482758</v>
      </c>
      <c r="D117" s="37"/>
      <c r="E117" s="37"/>
      <c r="F117" s="5">
        <f t="shared" si="45"/>
        <v>0</v>
      </c>
      <c r="G117" s="2">
        <v>0</v>
      </c>
      <c r="H117" s="2"/>
      <c r="I117" s="2"/>
      <c r="J117" s="6"/>
      <c r="K117" s="2"/>
      <c r="N117" s="37"/>
      <c r="O117" s="37"/>
      <c r="P117" s="5">
        <f t="shared" si="47"/>
        <v>0</v>
      </c>
      <c r="Q117" s="2"/>
      <c r="R117" s="2"/>
      <c r="S117" s="2"/>
      <c r="T117" s="6"/>
    </row>
    <row r="118" spans="1:20" x14ac:dyDescent="0.25">
      <c r="A118" s="5">
        <v>117</v>
      </c>
      <c r="B118" s="5">
        <f t="shared" si="48"/>
        <v>198</v>
      </c>
      <c r="C118" s="7">
        <f t="shared" si="44"/>
        <v>10.153846153846153</v>
      </c>
      <c r="D118" s="37"/>
      <c r="E118" s="37"/>
      <c r="F118" s="5">
        <f t="shared" si="45"/>
        <v>2</v>
      </c>
      <c r="G118" s="2">
        <v>2</v>
      </c>
      <c r="H118" s="2"/>
      <c r="I118" s="2"/>
      <c r="J118" s="6"/>
      <c r="K118" s="2"/>
      <c r="N118" s="37"/>
      <c r="O118" s="37"/>
      <c r="P118" s="5">
        <f t="shared" si="47"/>
        <v>0</v>
      </c>
      <c r="Q118" s="2"/>
      <c r="R118" s="2"/>
      <c r="S118" s="2"/>
      <c r="T118" s="6"/>
    </row>
    <row r="119" spans="1:20" x14ac:dyDescent="0.25">
      <c r="A119" s="5">
        <v>118</v>
      </c>
      <c r="B119" s="5">
        <f t="shared" si="48"/>
        <v>204</v>
      </c>
      <c r="C119" s="7">
        <f t="shared" si="44"/>
        <v>10.372881355932204</v>
      </c>
      <c r="D119" s="37"/>
      <c r="E119" s="37"/>
      <c r="F119" s="5">
        <f t="shared" si="45"/>
        <v>6</v>
      </c>
      <c r="G119" s="2">
        <v>6</v>
      </c>
      <c r="H119" s="2"/>
      <c r="I119" s="2"/>
      <c r="J119" s="6"/>
      <c r="K119" s="2"/>
      <c r="N119" s="37"/>
      <c r="O119" s="37"/>
      <c r="P119" s="5">
        <f t="shared" si="47"/>
        <v>0</v>
      </c>
      <c r="Q119" s="2"/>
      <c r="R119" s="2"/>
      <c r="S119" s="2"/>
      <c r="T119" s="6"/>
    </row>
    <row r="120" spans="1:20" x14ac:dyDescent="0.25">
      <c r="A120" s="5">
        <v>119</v>
      </c>
      <c r="B120" s="5">
        <f t="shared" si="48"/>
        <v>204</v>
      </c>
      <c r="C120" s="7">
        <f t="shared" si="44"/>
        <v>10.285714285714285</v>
      </c>
      <c r="D120" s="37"/>
      <c r="E120" s="37"/>
      <c r="F120" s="5">
        <f t="shared" si="45"/>
        <v>0</v>
      </c>
      <c r="G120" s="2">
        <v>0</v>
      </c>
      <c r="H120" s="2" t="s">
        <v>1</v>
      </c>
      <c r="I120" s="2"/>
      <c r="J120" s="6"/>
      <c r="K120" s="2"/>
      <c r="N120" s="37"/>
      <c r="O120" s="37"/>
      <c r="P120" s="5">
        <f t="shared" si="47"/>
        <v>0</v>
      </c>
      <c r="Q120" s="2"/>
      <c r="R120" s="2"/>
      <c r="S120" s="2"/>
      <c r="T120" s="6"/>
    </row>
    <row r="121" spans="1:20" x14ac:dyDescent="0.25">
      <c r="A121" s="5">
        <v>120</v>
      </c>
      <c r="B121" s="5">
        <f t="shared" si="48"/>
        <v>205</v>
      </c>
      <c r="C121" s="7">
        <f t="shared" si="44"/>
        <v>10.25</v>
      </c>
      <c r="D121" s="37"/>
      <c r="E121" s="37"/>
      <c r="F121" s="5">
        <f t="shared" si="45"/>
        <v>1</v>
      </c>
      <c r="G121" s="4">
        <v>1</v>
      </c>
      <c r="H121" s="2"/>
      <c r="I121" s="2"/>
      <c r="J121" s="6"/>
      <c r="K121" s="2"/>
      <c r="N121" s="37"/>
      <c r="O121" s="37"/>
      <c r="P121" s="5">
        <f t="shared" si="47"/>
        <v>0</v>
      </c>
      <c r="Q121" s="4"/>
      <c r="R121" s="2"/>
      <c r="S121" s="2"/>
      <c r="T121" s="6"/>
    </row>
  </sheetData>
  <mergeCells count="80">
    <mergeCell ref="E2:E7"/>
    <mergeCell ref="D2:D7"/>
    <mergeCell ref="D8:D13"/>
    <mergeCell ref="E8:E13"/>
    <mergeCell ref="D14:D19"/>
    <mergeCell ref="E14:E19"/>
    <mergeCell ref="D20:D25"/>
    <mergeCell ref="E20:E25"/>
    <mergeCell ref="D26:D31"/>
    <mergeCell ref="E26:E31"/>
    <mergeCell ref="D32:D37"/>
    <mergeCell ref="E32:E37"/>
    <mergeCell ref="D38:D43"/>
    <mergeCell ref="E38:E43"/>
    <mergeCell ref="D44:D49"/>
    <mergeCell ref="E44:E49"/>
    <mergeCell ref="D50:D55"/>
    <mergeCell ref="E50:E55"/>
    <mergeCell ref="D86:D91"/>
    <mergeCell ref="E86:E91"/>
    <mergeCell ref="D56:D61"/>
    <mergeCell ref="E56:E61"/>
    <mergeCell ref="D62:D67"/>
    <mergeCell ref="E62:E67"/>
    <mergeCell ref="D68:D73"/>
    <mergeCell ref="E68:E73"/>
    <mergeCell ref="N20:N25"/>
    <mergeCell ref="O20:O25"/>
    <mergeCell ref="D110:D115"/>
    <mergeCell ref="E110:E115"/>
    <mergeCell ref="D116:D121"/>
    <mergeCell ref="E116:E121"/>
    <mergeCell ref="D92:D97"/>
    <mergeCell ref="E92:E97"/>
    <mergeCell ref="D98:D103"/>
    <mergeCell ref="E98:E103"/>
    <mergeCell ref="D104:D109"/>
    <mergeCell ref="E104:E109"/>
    <mergeCell ref="D74:D79"/>
    <mergeCell ref="E74:E79"/>
    <mergeCell ref="D80:D85"/>
    <mergeCell ref="E80:E85"/>
    <mergeCell ref="N2:N7"/>
    <mergeCell ref="O2:O7"/>
    <mergeCell ref="N8:N13"/>
    <mergeCell ref="O8:O13"/>
    <mergeCell ref="N14:N19"/>
    <mergeCell ref="O14:O19"/>
    <mergeCell ref="N26:N31"/>
    <mergeCell ref="O26:O31"/>
    <mergeCell ref="N32:N37"/>
    <mergeCell ref="O32:O37"/>
    <mergeCell ref="N38:N43"/>
    <mergeCell ref="O38:O43"/>
    <mergeCell ref="N44:N49"/>
    <mergeCell ref="O44:O49"/>
    <mergeCell ref="N50:N55"/>
    <mergeCell ref="O50:O55"/>
    <mergeCell ref="N56:N61"/>
    <mergeCell ref="O56:O61"/>
    <mergeCell ref="N62:N67"/>
    <mergeCell ref="O62:O67"/>
    <mergeCell ref="N68:N73"/>
    <mergeCell ref="O68:O73"/>
    <mergeCell ref="N74:N79"/>
    <mergeCell ref="O74:O79"/>
    <mergeCell ref="N80:N85"/>
    <mergeCell ref="O80:O85"/>
    <mergeCell ref="N86:N91"/>
    <mergeCell ref="O86:O91"/>
    <mergeCell ref="N92:N97"/>
    <mergeCell ref="O92:O97"/>
    <mergeCell ref="N116:N121"/>
    <mergeCell ref="O116:O121"/>
    <mergeCell ref="N98:N103"/>
    <mergeCell ref="O98:O103"/>
    <mergeCell ref="N104:N109"/>
    <mergeCell ref="O104:O109"/>
    <mergeCell ref="N110:N115"/>
    <mergeCell ref="O110:O115"/>
  </mergeCells>
  <pageMargins left="0.7" right="0.7" top="0.75" bottom="0.75" header="0.3" footer="0.3"/>
  <pageSetup orientation="portrait" horizontalDpi="300" verticalDpi="300" r:id="rId1"/>
  <ignoredErrors>
    <ignoredError sqref="F2:F1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1958-9EA6-411E-92C7-B7493731F961}">
  <dimension ref="A1:M61"/>
  <sheetViews>
    <sheetView topLeftCell="J1" workbookViewId="0">
      <selection activeCell="AF20" sqref="AF20"/>
    </sheetView>
  </sheetViews>
  <sheetFormatPr defaultRowHeight="15" x14ac:dyDescent="0.25"/>
  <cols>
    <col min="1" max="11" width="9.140625" style="5"/>
    <col min="12" max="12" width="10" style="5" bestFit="1" customWidth="1"/>
    <col min="13" max="16384" width="9.140625" style="5"/>
  </cols>
  <sheetData>
    <row r="1" spans="1:13" ht="15.75" thickBot="1" x14ac:dyDescent="0.3">
      <c r="B1" s="27" t="s">
        <v>4</v>
      </c>
      <c r="C1" s="28" t="s">
        <v>5</v>
      </c>
      <c r="D1" s="28" t="s">
        <v>6</v>
      </c>
      <c r="E1" s="28" t="s">
        <v>7</v>
      </c>
      <c r="F1" s="29" t="s">
        <v>8</v>
      </c>
      <c r="G1" s="27" t="s">
        <v>9</v>
      </c>
      <c r="H1" s="28" t="s">
        <v>10</v>
      </c>
      <c r="I1" s="27" t="s">
        <v>7</v>
      </c>
      <c r="J1" s="28" t="s">
        <v>8</v>
      </c>
      <c r="K1" s="29" t="s">
        <v>12</v>
      </c>
      <c r="L1" s="29" t="s">
        <v>11</v>
      </c>
      <c r="M1" s="38" t="s">
        <v>13</v>
      </c>
    </row>
    <row r="2" spans="1:13" x14ac:dyDescent="0.25">
      <c r="A2" s="8" t="s">
        <v>3</v>
      </c>
      <c r="B2" s="15">
        <v>117</v>
      </c>
      <c r="C2" s="2">
        <v>57</v>
      </c>
      <c r="D2" s="2">
        <v>75</v>
      </c>
      <c r="E2" s="2">
        <v>7</v>
      </c>
      <c r="F2" s="24">
        <v>10</v>
      </c>
      <c r="G2" s="22">
        <f>B2/C2*100</f>
        <v>205.26315789473685</v>
      </c>
      <c r="H2" s="16">
        <f>B2/C2*6</f>
        <v>12.315789473684212</v>
      </c>
      <c r="I2" s="33">
        <f>(E2*4)/B2</f>
        <v>0.23931623931623933</v>
      </c>
      <c r="J2" s="34">
        <f>(F2*6)/B2</f>
        <v>0.51282051282051277</v>
      </c>
      <c r="K2" s="35">
        <f>1-I2-J2</f>
        <v>0.24786324786324787</v>
      </c>
      <c r="L2" s="30">
        <f>SUM(I2:J2)</f>
        <v>0.75213675213675213</v>
      </c>
      <c r="M2" s="9">
        <f>COUNTIF(C5:C61,0)</f>
        <v>17</v>
      </c>
    </row>
    <row r="3" spans="1:13" ht="15.75" thickBot="1" x14ac:dyDescent="0.3">
      <c r="A3" s="10" t="s">
        <v>2</v>
      </c>
      <c r="B3" s="18">
        <v>90</v>
      </c>
      <c r="C3" s="20">
        <v>55</v>
      </c>
      <c r="D3" s="20">
        <v>101</v>
      </c>
      <c r="E3" s="20">
        <v>14</v>
      </c>
      <c r="F3" s="25">
        <v>2</v>
      </c>
      <c r="G3" s="23">
        <f>B3/C3*100</f>
        <v>163.63636363636365</v>
      </c>
      <c r="H3" s="19">
        <f>B3/C3*6</f>
        <v>9.8181818181818183</v>
      </c>
      <c r="I3" s="26">
        <f>(E3*4)/B3</f>
        <v>0.62222222222222223</v>
      </c>
      <c r="J3" s="32">
        <f>(F3*6)/B3</f>
        <v>0.13333333333333333</v>
      </c>
      <c r="K3" s="36">
        <f>1-I3-J3</f>
        <v>0.24444444444444444</v>
      </c>
      <c r="L3" s="31">
        <f>SUM(I3:J3)</f>
        <v>0.75555555555555554</v>
      </c>
      <c r="M3" s="10">
        <f>COUNTIF(E5:E61,0)</f>
        <v>21</v>
      </c>
    </row>
    <row r="5" spans="1:13" x14ac:dyDescent="0.25">
      <c r="A5" s="5">
        <v>1</v>
      </c>
      <c r="B5" s="5">
        <f>C5</f>
        <v>4</v>
      </c>
      <c r="C5" s="5">
        <v>4</v>
      </c>
      <c r="D5" s="5">
        <f>E5</f>
        <v>0</v>
      </c>
      <c r="E5" s="5">
        <v>0</v>
      </c>
    </row>
    <row r="6" spans="1:13" x14ac:dyDescent="0.25">
      <c r="A6" s="5">
        <v>2</v>
      </c>
      <c r="B6" s="5">
        <f>B5+C6</f>
        <v>4</v>
      </c>
      <c r="C6" s="5">
        <v>0</v>
      </c>
      <c r="D6" s="5">
        <f>D5+E6</f>
        <v>0</v>
      </c>
      <c r="E6" s="5">
        <v>0</v>
      </c>
    </row>
    <row r="7" spans="1:13" x14ac:dyDescent="0.25">
      <c r="A7" s="5">
        <v>3</v>
      </c>
      <c r="B7" s="5">
        <f t="shared" ref="B7:D61" si="0">B6+C7</f>
        <v>5</v>
      </c>
      <c r="C7" s="5">
        <v>1</v>
      </c>
      <c r="D7" s="5">
        <f t="shared" si="0"/>
        <v>0</v>
      </c>
      <c r="E7" s="5">
        <v>0</v>
      </c>
    </row>
    <row r="8" spans="1:13" x14ac:dyDescent="0.25">
      <c r="A8" s="5">
        <v>4</v>
      </c>
      <c r="B8" s="5">
        <f t="shared" si="0"/>
        <v>7</v>
      </c>
      <c r="C8" s="5">
        <v>2</v>
      </c>
      <c r="D8" s="5">
        <f t="shared" si="0"/>
        <v>0</v>
      </c>
      <c r="E8" s="5">
        <v>0</v>
      </c>
    </row>
    <row r="9" spans="1:13" x14ac:dyDescent="0.25">
      <c r="A9" s="5">
        <v>5</v>
      </c>
      <c r="B9" s="5">
        <f t="shared" si="0"/>
        <v>7</v>
      </c>
      <c r="C9" s="5">
        <v>0</v>
      </c>
      <c r="D9" s="5">
        <f t="shared" si="0"/>
        <v>1</v>
      </c>
      <c r="E9" s="5">
        <v>1</v>
      </c>
    </row>
    <row r="10" spans="1:13" x14ac:dyDescent="0.25">
      <c r="A10" s="5">
        <v>6</v>
      </c>
      <c r="B10" s="5">
        <f t="shared" si="0"/>
        <v>8</v>
      </c>
      <c r="C10" s="5">
        <v>1</v>
      </c>
      <c r="D10" s="5">
        <f t="shared" si="0"/>
        <v>5</v>
      </c>
      <c r="E10" s="5">
        <v>4</v>
      </c>
    </row>
    <row r="11" spans="1:13" x14ac:dyDescent="0.25">
      <c r="A11" s="5">
        <v>7</v>
      </c>
      <c r="B11" s="5">
        <f t="shared" si="0"/>
        <v>14</v>
      </c>
      <c r="C11" s="5">
        <v>6</v>
      </c>
      <c r="D11" s="5">
        <f t="shared" si="0"/>
        <v>5</v>
      </c>
      <c r="E11" s="5">
        <v>0</v>
      </c>
    </row>
    <row r="12" spans="1:13" x14ac:dyDescent="0.25">
      <c r="A12" s="5">
        <v>8</v>
      </c>
      <c r="B12" s="5">
        <f t="shared" si="0"/>
        <v>15</v>
      </c>
      <c r="C12" s="5">
        <v>1</v>
      </c>
      <c r="D12" s="5">
        <f t="shared" si="0"/>
        <v>11</v>
      </c>
      <c r="E12" s="5">
        <v>6</v>
      </c>
    </row>
    <row r="13" spans="1:13" x14ac:dyDescent="0.25">
      <c r="A13" s="5">
        <v>9</v>
      </c>
      <c r="B13" s="5">
        <f t="shared" si="0"/>
        <v>19</v>
      </c>
      <c r="C13" s="5">
        <v>4</v>
      </c>
      <c r="D13" s="5">
        <f t="shared" si="0"/>
        <v>15</v>
      </c>
      <c r="E13" s="5">
        <v>4</v>
      </c>
    </row>
    <row r="14" spans="1:13" x14ac:dyDescent="0.25">
      <c r="A14" s="5">
        <v>10</v>
      </c>
      <c r="B14" s="5">
        <f t="shared" si="0"/>
        <v>20</v>
      </c>
      <c r="C14" s="5">
        <v>1</v>
      </c>
      <c r="D14" s="5">
        <f t="shared" si="0"/>
        <v>18</v>
      </c>
      <c r="E14" s="5">
        <v>3</v>
      </c>
    </row>
    <row r="15" spans="1:13" x14ac:dyDescent="0.25">
      <c r="A15" s="5">
        <v>11</v>
      </c>
      <c r="B15" s="5">
        <f t="shared" si="0"/>
        <v>20</v>
      </c>
      <c r="C15" s="5">
        <v>0</v>
      </c>
      <c r="D15" s="5">
        <f t="shared" si="0"/>
        <v>19</v>
      </c>
      <c r="E15" s="5">
        <v>1</v>
      </c>
    </row>
    <row r="16" spans="1:13" x14ac:dyDescent="0.25">
      <c r="A16" s="5">
        <v>12</v>
      </c>
      <c r="B16" s="5">
        <f t="shared" si="0"/>
        <v>26</v>
      </c>
      <c r="C16" s="5">
        <v>6</v>
      </c>
      <c r="D16" s="5">
        <f t="shared" si="0"/>
        <v>19</v>
      </c>
      <c r="E16" s="5">
        <v>0</v>
      </c>
    </row>
    <row r="17" spans="1:5" x14ac:dyDescent="0.25">
      <c r="A17" s="5">
        <v>13</v>
      </c>
      <c r="B17" s="5">
        <f t="shared" si="0"/>
        <v>32</v>
      </c>
      <c r="C17" s="5">
        <v>6</v>
      </c>
      <c r="D17" s="5">
        <f t="shared" si="0"/>
        <v>20</v>
      </c>
      <c r="E17" s="5">
        <v>1</v>
      </c>
    </row>
    <row r="18" spans="1:5" x14ac:dyDescent="0.25">
      <c r="A18" s="5">
        <v>14</v>
      </c>
      <c r="B18" s="5">
        <f t="shared" si="0"/>
        <v>32</v>
      </c>
      <c r="C18" s="5">
        <v>0</v>
      </c>
      <c r="D18" s="5">
        <f t="shared" si="0"/>
        <v>20</v>
      </c>
      <c r="E18" s="5">
        <v>0</v>
      </c>
    </row>
    <row r="19" spans="1:5" x14ac:dyDescent="0.25">
      <c r="A19" s="5">
        <v>15</v>
      </c>
      <c r="B19" s="5">
        <f t="shared" si="0"/>
        <v>33</v>
      </c>
      <c r="C19" s="5">
        <v>1</v>
      </c>
      <c r="D19" s="5">
        <f t="shared" si="0"/>
        <v>20</v>
      </c>
      <c r="E19" s="5">
        <v>0</v>
      </c>
    </row>
    <row r="20" spans="1:5" x14ac:dyDescent="0.25">
      <c r="A20" s="5">
        <v>16</v>
      </c>
      <c r="B20" s="5">
        <f t="shared" si="0"/>
        <v>35</v>
      </c>
      <c r="C20" s="5">
        <v>2</v>
      </c>
      <c r="D20" s="5">
        <f t="shared" si="0"/>
        <v>22</v>
      </c>
      <c r="E20" s="5">
        <v>2</v>
      </c>
    </row>
    <row r="21" spans="1:5" x14ac:dyDescent="0.25">
      <c r="A21" s="5">
        <v>17</v>
      </c>
      <c r="B21" s="5">
        <f t="shared" si="0"/>
        <v>39</v>
      </c>
      <c r="C21" s="5">
        <v>4</v>
      </c>
      <c r="D21" s="5">
        <f t="shared" si="0"/>
        <v>26</v>
      </c>
      <c r="E21" s="5">
        <v>4</v>
      </c>
    </row>
    <row r="22" spans="1:5" x14ac:dyDescent="0.25">
      <c r="A22" s="5">
        <v>18</v>
      </c>
      <c r="B22" s="5">
        <f t="shared" si="0"/>
        <v>39</v>
      </c>
      <c r="C22" s="5">
        <v>0</v>
      </c>
      <c r="D22" s="5">
        <f t="shared" si="0"/>
        <v>26</v>
      </c>
      <c r="E22" s="5">
        <v>0</v>
      </c>
    </row>
    <row r="23" spans="1:5" x14ac:dyDescent="0.25">
      <c r="A23" s="5">
        <v>19</v>
      </c>
      <c r="B23" s="5">
        <f t="shared" si="0"/>
        <v>40</v>
      </c>
      <c r="C23" s="5">
        <v>1</v>
      </c>
      <c r="D23" s="5">
        <f t="shared" si="0"/>
        <v>26</v>
      </c>
      <c r="E23" s="5">
        <v>0</v>
      </c>
    </row>
    <row r="24" spans="1:5" x14ac:dyDescent="0.25">
      <c r="A24" s="5">
        <v>20</v>
      </c>
      <c r="B24" s="5">
        <f t="shared" si="0"/>
        <v>40</v>
      </c>
      <c r="C24" s="5">
        <v>0</v>
      </c>
      <c r="D24" s="5">
        <f t="shared" si="0"/>
        <v>27</v>
      </c>
      <c r="E24" s="5">
        <v>1</v>
      </c>
    </row>
    <row r="25" spans="1:5" x14ac:dyDescent="0.25">
      <c r="A25" s="5">
        <v>21</v>
      </c>
      <c r="B25" s="5">
        <f t="shared" si="0"/>
        <v>41</v>
      </c>
      <c r="C25" s="5">
        <v>1</v>
      </c>
      <c r="D25" s="5">
        <f t="shared" si="0"/>
        <v>27</v>
      </c>
      <c r="E25" s="5">
        <v>0</v>
      </c>
    </row>
    <row r="26" spans="1:5" x14ac:dyDescent="0.25">
      <c r="A26" s="5">
        <v>22</v>
      </c>
      <c r="B26" s="5">
        <f t="shared" si="0"/>
        <v>43</v>
      </c>
      <c r="C26" s="5">
        <v>2</v>
      </c>
      <c r="D26" s="5">
        <f t="shared" si="0"/>
        <v>27</v>
      </c>
      <c r="E26" s="5">
        <v>0</v>
      </c>
    </row>
    <row r="27" spans="1:5" x14ac:dyDescent="0.25">
      <c r="A27" s="5">
        <v>23</v>
      </c>
      <c r="B27" s="5">
        <f t="shared" si="0"/>
        <v>49</v>
      </c>
      <c r="C27" s="5">
        <v>6</v>
      </c>
      <c r="D27" s="5">
        <f t="shared" si="0"/>
        <v>27</v>
      </c>
      <c r="E27" s="5">
        <v>0</v>
      </c>
    </row>
    <row r="28" spans="1:5" x14ac:dyDescent="0.25">
      <c r="A28" s="5">
        <v>24</v>
      </c>
      <c r="B28" s="5">
        <f t="shared" si="0"/>
        <v>49</v>
      </c>
      <c r="C28" s="5">
        <v>0</v>
      </c>
      <c r="D28" s="5">
        <f t="shared" si="0"/>
        <v>27</v>
      </c>
      <c r="E28" s="5">
        <v>0</v>
      </c>
    </row>
    <row r="29" spans="1:5" x14ac:dyDescent="0.25">
      <c r="A29" s="5">
        <v>25</v>
      </c>
      <c r="B29" s="5">
        <f t="shared" si="0"/>
        <v>49</v>
      </c>
      <c r="C29" s="5">
        <v>0</v>
      </c>
      <c r="D29" s="5">
        <f t="shared" si="0"/>
        <v>31</v>
      </c>
      <c r="E29" s="5">
        <v>4</v>
      </c>
    </row>
    <row r="30" spans="1:5" x14ac:dyDescent="0.25">
      <c r="A30" s="5">
        <v>26</v>
      </c>
      <c r="B30" s="5">
        <f t="shared" si="0"/>
        <v>50</v>
      </c>
      <c r="C30" s="5">
        <v>1</v>
      </c>
      <c r="D30" s="5">
        <f t="shared" si="0"/>
        <v>35</v>
      </c>
      <c r="E30" s="5">
        <v>4</v>
      </c>
    </row>
    <row r="31" spans="1:5" x14ac:dyDescent="0.25">
      <c r="A31" s="5">
        <v>27</v>
      </c>
      <c r="B31" s="5">
        <f t="shared" si="0"/>
        <v>50</v>
      </c>
      <c r="C31" s="5">
        <v>0</v>
      </c>
      <c r="D31" s="5">
        <f t="shared" si="0"/>
        <v>37</v>
      </c>
      <c r="E31" s="5">
        <v>2</v>
      </c>
    </row>
    <row r="32" spans="1:5" x14ac:dyDescent="0.25">
      <c r="A32" s="5">
        <v>28</v>
      </c>
      <c r="B32" s="5">
        <f t="shared" si="0"/>
        <v>56</v>
      </c>
      <c r="C32" s="5">
        <v>6</v>
      </c>
      <c r="D32" s="5">
        <f t="shared" si="0"/>
        <v>41</v>
      </c>
      <c r="E32" s="5">
        <v>4</v>
      </c>
    </row>
    <row r="33" spans="1:5" x14ac:dyDescent="0.25">
      <c r="A33" s="5">
        <v>29</v>
      </c>
      <c r="B33" s="5">
        <f t="shared" si="0"/>
        <v>57</v>
      </c>
      <c r="C33" s="5">
        <v>1</v>
      </c>
      <c r="D33" s="5">
        <f t="shared" si="0"/>
        <v>42</v>
      </c>
      <c r="E33" s="5">
        <v>1</v>
      </c>
    </row>
    <row r="34" spans="1:5" x14ac:dyDescent="0.25">
      <c r="A34" s="5">
        <v>30</v>
      </c>
      <c r="B34" s="5">
        <f t="shared" si="0"/>
        <v>57</v>
      </c>
      <c r="C34" s="5">
        <v>0</v>
      </c>
      <c r="D34" s="5">
        <f t="shared" si="0"/>
        <v>42</v>
      </c>
      <c r="E34" s="5">
        <v>0</v>
      </c>
    </row>
    <row r="35" spans="1:5" x14ac:dyDescent="0.25">
      <c r="A35" s="5">
        <v>31</v>
      </c>
      <c r="B35" s="5">
        <f t="shared" si="0"/>
        <v>58</v>
      </c>
      <c r="C35" s="5">
        <v>1</v>
      </c>
      <c r="D35" s="5">
        <f t="shared" si="0"/>
        <v>42</v>
      </c>
      <c r="E35" s="5">
        <v>0</v>
      </c>
    </row>
    <row r="36" spans="1:5" x14ac:dyDescent="0.25">
      <c r="A36" s="5">
        <v>32</v>
      </c>
      <c r="B36" s="5">
        <f t="shared" si="0"/>
        <v>64</v>
      </c>
      <c r="C36" s="5">
        <v>6</v>
      </c>
      <c r="D36" s="5">
        <f t="shared" si="0"/>
        <v>42</v>
      </c>
      <c r="E36" s="5">
        <v>0</v>
      </c>
    </row>
    <row r="37" spans="1:5" x14ac:dyDescent="0.25">
      <c r="A37" s="5">
        <v>33</v>
      </c>
      <c r="B37" s="5">
        <f t="shared" si="0"/>
        <v>68</v>
      </c>
      <c r="C37" s="5">
        <v>4</v>
      </c>
      <c r="D37" s="5">
        <f t="shared" si="0"/>
        <v>43</v>
      </c>
      <c r="E37" s="5">
        <v>1</v>
      </c>
    </row>
    <row r="38" spans="1:5" x14ac:dyDescent="0.25">
      <c r="A38" s="5">
        <v>34</v>
      </c>
      <c r="B38" s="5">
        <f t="shared" si="0"/>
        <v>69</v>
      </c>
      <c r="C38" s="5">
        <v>1</v>
      </c>
      <c r="D38" s="5">
        <f t="shared" si="0"/>
        <v>44</v>
      </c>
      <c r="E38" s="5">
        <v>1</v>
      </c>
    </row>
    <row r="39" spans="1:5" x14ac:dyDescent="0.25">
      <c r="A39" s="5">
        <v>35</v>
      </c>
      <c r="B39" s="5">
        <f t="shared" si="0"/>
        <v>69</v>
      </c>
      <c r="C39" s="5">
        <v>0</v>
      </c>
      <c r="D39" s="5">
        <f t="shared" si="0"/>
        <v>44</v>
      </c>
      <c r="E39" s="5">
        <v>0</v>
      </c>
    </row>
    <row r="40" spans="1:5" x14ac:dyDescent="0.25">
      <c r="A40" s="5">
        <v>36</v>
      </c>
      <c r="B40" s="5">
        <f t="shared" si="0"/>
        <v>70</v>
      </c>
      <c r="C40" s="5">
        <v>1</v>
      </c>
      <c r="D40" s="5">
        <f t="shared" si="0"/>
        <v>48</v>
      </c>
      <c r="E40" s="5">
        <v>4</v>
      </c>
    </row>
    <row r="41" spans="1:5" x14ac:dyDescent="0.25">
      <c r="A41" s="5">
        <v>37</v>
      </c>
      <c r="B41" s="5">
        <f t="shared" si="0"/>
        <v>70</v>
      </c>
      <c r="C41" s="5">
        <v>0</v>
      </c>
      <c r="D41" s="5">
        <f t="shared" si="0"/>
        <v>49</v>
      </c>
      <c r="E41" s="5">
        <v>1</v>
      </c>
    </row>
    <row r="42" spans="1:5" x14ac:dyDescent="0.25">
      <c r="A42" s="5">
        <v>38</v>
      </c>
      <c r="B42" s="5">
        <f t="shared" si="0"/>
        <v>71</v>
      </c>
      <c r="C42" s="5">
        <v>1</v>
      </c>
      <c r="D42" s="5">
        <f t="shared" si="0"/>
        <v>50</v>
      </c>
      <c r="E42" s="5">
        <v>1</v>
      </c>
    </row>
    <row r="43" spans="1:5" x14ac:dyDescent="0.25">
      <c r="A43" s="5">
        <v>39</v>
      </c>
      <c r="B43" s="5">
        <f t="shared" si="0"/>
        <v>73</v>
      </c>
      <c r="C43" s="5">
        <v>2</v>
      </c>
      <c r="D43" s="5">
        <f t="shared" si="0"/>
        <v>54</v>
      </c>
      <c r="E43" s="5">
        <v>4</v>
      </c>
    </row>
    <row r="44" spans="1:5" x14ac:dyDescent="0.25">
      <c r="A44" s="5">
        <v>40</v>
      </c>
      <c r="B44" s="5">
        <f t="shared" si="0"/>
        <v>77</v>
      </c>
      <c r="C44" s="5">
        <v>4</v>
      </c>
      <c r="D44" s="5">
        <f t="shared" si="0"/>
        <v>55</v>
      </c>
      <c r="E44" s="5">
        <v>1</v>
      </c>
    </row>
    <row r="45" spans="1:5" x14ac:dyDescent="0.25">
      <c r="A45" s="5">
        <v>41</v>
      </c>
      <c r="B45" s="5">
        <f t="shared" si="0"/>
        <v>83</v>
      </c>
      <c r="C45" s="5">
        <v>6</v>
      </c>
      <c r="D45" s="5">
        <f t="shared" si="0"/>
        <v>56</v>
      </c>
      <c r="E45" s="5">
        <v>1</v>
      </c>
    </row>
    <row r="46" spans="1:5" x14ac:dyDescent="0.25">
      <c r="A46" s="5">
        <v>42</v>
      </c>
      <c r="B46" s="5">
        <f t="shared" si="0"/>
        <v>85</v>
      </c>
      <c r="C46" s="5">
        <v>2</v>
      </c>
      <c r="D46" s="5">
        <f t="shared" si="0"/>
        <v>57</v>
      </c>
      <c r="E46" s="5">
        <v>1</v>
      </c>
    </row>
    <row r="47" spans="1:5" x14ac:dyDescent="0.25">
      <c r="A47" s="5">
        <v>43</v>
      </c>
      <c r="B47" s="5">
        <f t="shared" si="0"/>
        <v>85</v>
      </c>
      <c r="C47" s="5">
        <v>0</v>
      </c>
      <c r="D47" s="5">
        <f t="shared" si="0"/>
        <v>61</v>
      </c>
      <c r="E47" s="5">
        <v>4</v>
      </c>
    </row>
    <row r="48" spans="1:5" x14ac:dyDescent="0.25">
      <c r="A48" s="5">
        <v>44</v>
      </c>
      <c r="B48" s="5">
        <f t="shared" si="0"/>
        <v>85</v>
      </c>
      <c r="C48" s="5">
        <v>0</v>
      </c>
      <c r="D48" s="5">
        <f t="shared" si="0"/>
        <v>65</v>
      </c>
      <c r="E48" s="5">
        <v>4</v>
      </c>
    </row>
    <row r="49" spans="1:5" x14ac:dyDescent="0.25">
      <c r="A49" s="5">
        <v>45</v>
      </c>
      <c r="B49" s="5">
        <f t="shared" si="0"/>
        <v>85</v>
      </c>
      <c r="C49" s="5">
        <v>0</v>
      </c>
      <c r="D49" s="5">
        <f t="shared" si="0"/>
        <v>66</v>
      </c>
      <c r="E49" s="5">
        <v>1</v>
      </c>
    </row>
    <row r="50" spans="1:5" x14ac:dyDescent="0.25">
      <c r="A50" s="5">
        <v>46</v>
      </c>
      <c r="B50" s="5">
        <f t="shared" si="0"/>
        <v>86</v>
      </c>
      <c r="C50" s="5">
        <v>1</v>
      </c>
      <c r="D50" s="5">
        <f t="shared" si="0"/>
        <v>66</v>
      </c>
      <c r="E50" s="5">
        <v>0</v>
      </c>
    </row>
    <row r="51" spans="1:5" x14ac:dyDescent="0.25">
      <c r="A51" s="5">
        <v>47</v>
      </c>
      <c r="B51" s="5">
        <f t="shared" si="0"/>
        <v>92</v>
      </c>
      <c r="C51" s="5">
        <v>6</v>
      </c>
      <c r="D51" s="5">
        <f t="shared" si="0"/>
        <v>66</v>
      </c>
      <c r="E51" s="5">
        <v>0</v>
      </c>
    </row>
    <row r="52" spans="1:5" x14ac:dyDescent="0.25">
      <c r="A52" s="5">
        <v>48</v>
      </c>
      <c r="B52" s="5">
        <f t="shared" si="0"/>
        <v>98</v>
      </c>
      <c r="C52" s="5">
        <v>6</v>
      </c>
      <c r="D52" s="5">
        <f t="shared" si="0"/>
        <v>70</v>
      </c>
      <c r="E52" s="5">
        <v>4</v>
      </c>
    </row>
    <row r="53" spans="1:5" x14ac:dyDescent="0.25">
      <c r="A53" s="5">
        <v>49</v>
      </c>
      <c r="B53" s="5">
        <f t="shared" si="0"/>
        <v>99</v>
      </c>
      <c r="C53" s="5">
        <v>1</v>
      </c>
      <c r="D53" s="5">
        <f t="shared" si="0"/>
        <v>74</v>
      </c>
      <c r="E53" s="5">
        <v>4</v>
      </c>
    </row>
    <row r="54" spans="1:5" x14ac:dyDescent="0.25">
      <c r="A54" s="5">
        <v>50</v>
      </c>
      <c r="B54" s="5">
        <f t="shared" si="0"/>
        <v>101</v>
      </c>
      <c r="C54" s="5">
        <v>2</v>
      </c>
      <c r="D54" s="5">
        <f t="shared" si="0"/>
        <v>75</v>
      </c>
      <c r="E54" s="5">
        <v>1</v>
      </c>
    </row>
    <row r="55" spans="1:5" x14ac:dyDescent="0.25">
      <c r="A55" s="5">
        <v>51</v>
      </c>
      <c r="B55" s="5">
        <f t="shared" si="0"/>
        <v>101</v>
      </c>
      <c r="C55" s="5">
        <v>0</v>
      </c>
      <c r="D55" s="5">
        <f t="shared" si="0"/>
        <v>76</v>
      </c>
      <c r="E55" s="5">
        <v>1</v>
      </c>
    </row>
    <row r="56" spans="1:5" x14ac:dyDescent="0.25">
      <c r="A56" s="5">
        <v>52</v>
      </c>
      <c r="B56" s="5">
        <f t="shared" si="0"/>
        <v>105</v>
      </c>
      <c r="C56" s="5">
        <v>4</v>
      </c>
      <c r="D56" s="5">
        <f t="shared" si="0"/>
        <v>82</v>
      </c>
      <c r="E56" s="5">
        <v>6</v>
      </c>
    </row>
    <row r="57" spans="1:5" x14ac:dyDescent="0.25">
      <c r="A57" s="5">
        <v>53</v>
      </c>
      <c r="B57" s="5">
        <f t="shared" si="0"/>
        <v>111</v>
      </c>
      <c r="C57" s="5">
        <v>6</v>
      </c>
      <c r="D57" s="5">
        <f t="shared" si="0"/>
        <v>86</v>
      </c>
      <c r="E57" s="5">
        <v>4</v>
      </c>
    </row>
    <row r="58" spans="1:5" x14ac:dyDescent="0.25">
      <c r="A58" s="5">
        <v>54</v>
      </c>
      <c r="B58" s="5">
        <f t="shared" si="0"/>
        <v>115</v>
      </c>
      <c r="C58" s="5">
        <v>4</v>
      </c>
      <c r="D58" s="5">
        <f t="shared" si="0"/>
        <v>86</v>
      </c>
      <c r="E58" s="5">
        <v>0</v>
      </c>
    </row>
    <row r="59" spans="1:5" x14ac:dyDescent="0.25">
      <c r="A59" s="5">
        <v>55</v>
      </c>
      <c r="B59" s="5">
        <f t="shared" si="0"/>
        <v>116</v>
      </c>
      <c r="C59" s="5">
        <v>1</v>
      </c>
      <c r="D59" s="5">
        <f t="shared" si="0"/>
        <v>90</v>
      </c>
      <c r="E59" s="5">
        <v>4</v>
      </c>
    </row>
    <row r="60" spans="1:5" x14ac:dyDescent="0.25">
      <c r="A60" s="5">
        <v>56</v>
      </c>
      <c r="B60" s="5">
        <f t="shared" si="0"/>
        <v>117</v>
      </c>
      <c r="C60" s="5">
        <v>1</v>
      </c>
      <c r="D60" s="5">
        <f t="shared" si="0"/>
        <v>90</v>
      </c>
    </row>
    <row r="61" spans="1:5" x14ac:dyDescent="0.25">
      <c r="A61" s="5">
        <v>57</v>
      </c>
      <c r="B61" s="5">
        <f t="shared" si="0"/>
        <v>117</v>
      </c>
      <c r="C61" s="5">
        <v>0</v>
      </c>
      <c r="D61" s="5">
        <f t="shared" si="0"/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WID vs SA</vt:lpstr>
      <vt:lpstr>Gayle Gibbs</vt:lpstr>
      <vt:lpstr>Worm</vt:lpstr>
      <vt:lpstr>Run Rate</vt:lpstr>
      <vt:lpstr>Run Rate - By Ball</vt:lpstr>
      <vt:lpstr>Worm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 Gray</dc:creator>
  <cp:lastModifiedBy>Devan Gray</cp:lastModifiedBy>
  <dcterms:created xsi:type="dcterms:W3CDTF">2020-04-18T19:44:06Z</dcterms:created>
  <dcterms:modified xsi:type="dcterms:W3CDTF">2020-04-19T13:26:34Z</dcterms:modified>
</cp:coreProperties>
</file>