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 activeTab="1"/>
  </bookViews>
  <sheets>
    <sheet name="viral" sheetId="11" r:id="rId1"/>
    <sheet name="growth" sheetId="10" r:id="rId2"/>
    <sheet name="s curve" sheetId="5" r:id="rId3"/>
    <sheet name="random" sheetId="9" r:id="rId4"/>
  </sheets>
  <calcPr calcId="145621"/>
</workbook>
</file>

<file path=xl/calcChain.xml><?xml version="1.0" encoding="utf-8"?>
<calcChain xmlns="http://schemas.openxmlformats.org/spreadsheetml/2006/main"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U3" i="11"/>
  <c r="T3" i="11"/>
  <c r="B4" i="10"/>
  <c r="B5" i="10" s="1"/>
  <c r="F5" i="10" s="1"/>
  <c r="U3" i="10"/>
  <c r="T3" i="10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4" i="5"/>
  <c r="N4" i="5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F44" i="9" s="1"/>
  <c r="B45" i="9"/>
  <c r="F45" i="9" s="1"/>
  <c r="B46" i="9"/>
  <c r="F46" i="9" s="1"/>
  <c r="B47" i="9"/>
  <c r="F47" i="9" s="1"/>
  <c r="B48" i="9"/>
  <c r="F48" i="9" s="1"/>
  <c r="B49" i="9"/>
  <c r="F49" i="9" s="1"/>
  <c r="B50" i="9"/>
  <c r="F50" i="9" s="1"/>
  <c r="B51" i="9"/>
  <c r="F51" i="9" s="1"/>
  <c r="B52" i="9"/>
  <c r="F52" i="9" s="1"/>
  <c r="B4" i="9"/>
  <c r="D4" i="9" s="1"/>
  <c r="U3" i="9"/>
  <c r="T3" i="9"/>
  <c r="D4" i="5"/>
  <c r="B4" i="5" s="1"/>
  <c r="D34" i="5"/>
  <c r="D35" i="5"/>
  <c r="D36" i="5"/>
  <c r="T36" i="5" s="1"/>
  <c r="D37" i="5"/>
  <c r="T37" i="5" s="1"/>
  <c r="D38" i="5"/>
  <c r="D39" i="5"/>
  <c r="T39" i="5" s="1"/>
  <c r="D40" i="5"/>
  <c r="T40" i="5" s="1"/>
  <c r="D41" i="5"/>
  <c r="T41" i="5" s="1"/>
  <c r="D42" i="5"/>
  <c r="D43" i="5"/>
  <c r="T43" i="5" s="1"/>
  <c r="D44" i="5"/>
  <c r="D45" i="5"/>
  <c r="T45" i="5" s="1"/>
  <c r="D46" i="5"/>
  <c r="D47" i="5"/>
  <c r="T47" i="5" s="1"/>
  <c r="D48" i="5"/>
  <c r="T48" i="5" s="1"/>
  <c r="D49" i="5"/>
  <c r="D50" i="5"/>
  <c r="D51" i="5"/>
  <c r="T51" i="5" s="1"/>
  <c r="D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U3" i="5"/>
  <c r="T3" i="5"/>
  <c r="B6" i="10" l="1"/>
  <c r="D6" i="10" s="1"/>
  <c r="F19" i="11"/>
  <c r="B20" i="11"/>
  <c r="D20" i="11" s="1"/>
  <c r="C4" i="10"/>
  <c r="G4" i="10" s="1"/>
  <c r="C6" i="10"/>
  <c r="D18" i="11"/>
  <c r="D17" i="11"/>
  <c r="C13" i="11"/>
  <c r="G13" i="11" s="1"/>
  <c r="C12" i="11"/>
  <c r="C11" i="11"/>
  <c r="C10" i="11"/>
  <c r="C9" i="11"/>
  <c r="C8" i="11"/>
  <c r="C7" i="11"/>
  <c r="C6" i="11"/>
  <c r="C5" i="11"/>
  <c r="C4" i="11"/>
  <c r="G4" i="11" s="1"/>
  <c r="F4" i="11"/>
  <c r="D19" i="11"/>
  <c r="D14" i="11"/>
  <c r="D13" i="11"/>
  <c r="D12" i="11"/>
  <c r="D11" i="11"/>
  <c r="D10" i="11"/>
  <c r="D9" i="11"/>
  <c r="D8" i="11"/>
  <c r="D7" i="11"/>
  <c r="D6" i="11"/>
  <c r="D5" i="11"/>
  <c r="D4" i="11"/>
  <c r="C14" i="11"/>
  <c r="G14" i="11" s="1"/>
  <c r="F5" i="11"/>
  <c r="C15" i="11"/>
  <c r="G15" i="11" s="1"/>
  <c r="F6" i="11"/>
  <c r="C16" i="11"/>
  <c r="G16" i="11" s="1"/>
  <c r="F7" i="11"/>
  <c r="C17" i="11"/>
  <c r="G17" i="11" s="1"/>
  <c r="F8" i="11"/>
  <c r="C18" i="11"/>
  <c r="G18" i="11" s="1"/>
  <c r="F9" i="11"/>
  <c r="C19" i="11"/>
  <c r="G19" i="11" s="1"/>
  <c r="F10" i="11"/>
  <c r="F11" i="11"/>
  <c r="F12" i="11"/>
  <c r="F13" i="11"/>
  <c r="F14" i="11"/>
  <c r="D15" i="11"/>
  <c r="D16" i="11"/>
  <c r="C5" i="10"/>
  <c r="F15" i="11"/>
  <c r="F16" i="11"/>
  <c r="F18" i="11"/>
  <c r="F17" i="11"/>
  <c r="D4" i="10"/>
  <c r="D5" i="10"/>
  <c r="F4" i="10"/>
  <c r="H4" i="5"/>
  <c r="D6" i="9"/>
  <c r="T6" i="9" s="1"/>
  <c r="D52" i="9"/>
  <c r="T52" i="9" s="1"/>
  <c r="D48" i="9"/>
  <c r="T48" i="9" s="1"/>
  <c r="D44" i="9"/>
  <c r="T44" i="9" s="1"/>
  <c r="D40" i="9"/>
  <c r="T40" i="9" s="1"/>
  <c r="D36" i="9"/>
  <c r="T36" i="9" s="1"/>
  <c r="D32" i="9"/>
  <c r="D28" i="9"/>
  <c r="T28" i="9" s="1"/>
  <c r="D24" i="9"/>
  <c r="T24" i="9" s="1"/>
  <c r="D20" i="9"/>
  <c r="T20" i="9" s="1"/>
  <c r="D16" i="9"/>
  <c r="T16" i="9" s="1"/>
  <c r="D12" i="9"/>
  <c r="T12" i="9" s="1"/>
  <c r="D8" i="9"/>
  <c r="T8" i="9" s="1"/>
  <c r="C51" i="9"/>
  <c r="G51" i="9" s="1"/>
  <c r="K51" i="9" s="1"/>
  <c r="C47" i="9"/>
  <c r="G47" i="9" s="1"/>
  <c r="K47" i="9" s="1"/>
  <c r="C43" i="9"/>
  <c r="C39" i="9"/>
  <c r="C35" i="9"/>
  <c r="C31" i="9"/>
  <c r="G31" i="9" s="1"/>
  <c r="C27" i="9"/>
  <c r="C23" i="9"/>
  <c r="C19" i="9"/>
  <c r="C15" i="9"/>
  <c r="D51" i="9"/>
  <c r="T51" i="9" s="1"/>
  <c r="D47" i="9"/>
  <c r="T47" i="9" s="1"/>
  <c r="D43" i="9"/>
  <c r="T43" i="9" s="1"/>
  <c r="D39" i="9"/>
  <c r="T39" i="9" s="1"/>
  <c r="D35" i="9"/>
  <c r="T35" i="9" s="1"/>
  <c r="D31" i="9"/>
  <c r="T31" i="9" s="1"/>
  <c r="D27" i="9"/>
  <c r="T27" i="9" s="1"/>
  <c r="D23" i="9"/>
  <c r="T23" i="9" s="1"/>
  <c r="D19" i="9"/>
  <c r="T19" i="9" s="1"/>
  <c r="D15" i="9"/>
  <c r="T15" i="9" s="1"/>
  <c r="D11" i="9"/>
  <c r="T11" i="9" s="1"/>
  <c r="D7" i="9"/>
  <c r="T7" i="9" s="1"/>
  <c r="D50" i="9"/>
  <c r="T50" i="9" s="1"/>
  <c r="D46" i="9"/>
  <c r="T46" i="9" s="1"/>
  <c r="D42" i="9"/>
  <c r="T42" i="9" s="1"/>
  <c r="D38" i="9"/>
  <c r="T38" i="9" s="1"/>
  <c r="D34" i="9"/>
  <c r="T34" i="9" s="1"/>
  <c r="D30" i="9"/>
  <c r="T30" i="9" s="1"/>
  <c r="D26" i="9"/>
  <c r="T26" i="9" s="1"/>
  <c r="D22" i="9"/>
  <c r="T22" i="9" s="1"/>
  <c r="D18" i="9"/>
  <c r="T18" i="9" s="1"/>
  <c r="D14" i="9"/>
  <c r="T14" i="9" s="1"/>
  <c r="D10" i="9"/>
  <c r="T10" i="9" s="1"/>
  <c r="C50" i="9"/>
  <c r="G50" i="9" s="1"/>
  <c r="K50" i="9" s="1"/>
  <c r="C46" i="9"/>
  <c r="G46" i="9" s="1"/>
  <c r="K46" i="9" s="1"/>
  <c r="C42" i="9"/>
  <c r="C38" i="9"/>
  <c r="C34" i="9"/>
  <c r="C30" i="9"/>
  <c r="G30" i="9" s="1"/>
  <c r="C26" i="9"/>
  <c r="G26" i="9" s="1"/>
  <c r="C22" i="9"/>
  <c r="C18" i="9"/>
  <c r="C14" i="9"/>
  <c r="D49" i="9"/>
  <c r="T49" i="9" s="1"/>
  <c r="D45" i="9"/>
  <c r="T45" i="9" s="1"/>
  <c r="D41" i="9"/>
  <c r="T41" i="9" s="1"/>
  <c r="D37" i="9"/>
  <c r="T37" i="9" s="1"/>
  <c r="D33" i="9"/>
  <c r="T33" i="9" s="1"/>
  <c r="D29" i="9"/>
  <c r="T29" i="9" s="1"/>
  <c r="D25" i="9"/>
  <c r="T25" i="9" s="1"/>
  <c r="D21" i="9"/>
  <c r="T21" i="9" s="1"/>
  <c r="D17" i="9"/>
  <c r="T17" i="9" s="1"/>
  <c r="D13" i="9"/>
  <c r="T13" i="9" s="1"/>
  <c r="D9" i="9"/>
  <c r="T9" i="9" s="1"/>
  <c r="D5" i="9"/>
  <c r="T5" i="9" s="1"/>
  <c r="C49" i="9"/>
  <c r="G49" i="9" s="1"/>
  <c r="K49" i="9" s="1"/>
  <c r="C45" i="9"/>
  <c r="G45" i="9" s="1"/>
  <c r="K45" i="9" s="1"/>
  <c r="C41" i="9"/>
  <c r="C37" i="9"/>
  <c r="C33" i="9"/>
  <c r="C29" i="9"/>
  <c r="C25" i="9"/>
  <c r="G25" i="9" s="1"/>
  <c r="C21" i="9"/>
  <c r="C17" i="9"/>
  <c r="C52" i="9"/>
  <c r="G52" i="9" s="1"/>
  <c r="K52" i="9" s="1"/>
  <c r="C48" i="9"/>
  <c r="G48" i="9" s="1"/>
  <c r="K48" i="9" s="1"/>
  <c r="C44" i="9"/>
  <c r="C40" i="9"/>
  <c r="C36" i="9"/>
  <c r="C32" i="9"/>
  <c r="G32" i="9" s="1"/>
  <c r="C28" i="9"/>
  <c r="C24" i="9"/>
  <c r="C20" i="9"/>
  <c r="C16" i="9"/>
  <c r="C10" i="9"/>
  <c r="C13" i="9"/>
  <c r="C8" i="9"/>
  <c r="C6" i="9"/>
  <c r="C12" i="9"/>
  <c r="C11" i="9"/>
  <c r="C7" i="9"/>
  <c r="C9" i="9"/>
  <c r="C5" i="9"/>
  <c r="C4" i="9"/>
  <c r="F18" i="9"/>
  <c r="F19" i="9"/>
  <c r="H4" i="9"/>
  <c r="T4" i="9"/>
  <c r="F21" i="9"/>
  <c r="F25" i="9"/>
  <c r="F22" i="9"/>
  <c r="F26" i="9"/>
  <c r="F16" i="9"/>
  <c r="F17" i="9"/>
  <c r="F29" i="9"/>
  <c r="F23" i="9"/>
  <c r="F27" i="9"/>
  <c r="F42" i="9"/>
  <c r="F24" i="9"/>
  <c r="F28" i="9"/>
  <c r="F38" i="9"/>
  <c r="F36" i="9"/>
  <c r="F40" i="9"/>
  <c r="F43" i="9"/>
  <c r="F37" i="9"/>
  <c r="F41" i="9"/>
  <c r="F39" i="9"/>
  <c r="B52" i="5"/>
  <c r="F52" i="5" s="1"/>
  <c r="T52" i="5"/>
  <c r="B48" i="5"/>
  <c r="F48" i="5" s="1"/>
  <c r="B40" i="5"/>
  <c r="F40" i="5" s="1"/>
  <c r="H43" i="5"/>
  <c r="H35" i="5"/>
  <c r="H51" i="5"/>
  <c r="H49" i="5"/>
  <c r="H44" i="5"/>
  <c r="H39" i="5"/>
  <c r="T35" i="5"/>
  <c r="H52" i="5"/>
  <c r="B44" i="5"/>
  <c r="F44" i="5" s="1"/>
  <c r="H40" i="5"/>
  <c r="H47" i="5"/>
  <c r="H36" i="5"/>
  <c r="T49" i="5"/>
  <c r="H48" i="5"/>
  <c r="T44" i="5"/>
  <c r="H41" i="5"/>
  <c r="B36" i="5"/>
  <c r="F36" i="5" s="1"/>
  <c r="B46" i="5"/>
  <c r="F46" i="5" s="1"/>
  <c r="H46" i="5"/>
  <c r="B47" i="5"/>
  <c r="F47" i="5" s="1"/>
  <c r="T46" i="5"/>
  <c r="H45" i="5"/>
  <c r="B38" i="5"/>
  <c r="H38" i="5"/>
  <c r="B39" i="5"/>
  <c r="T38" i="5"/>
  <c r="H37" i="5"/>
  <c r="B50" i="5"/>
  <c r="F50" i="5" s="1"/>
  <c r="H50" i="5"/>
  <c r="B51" i="5"/>
  <c r="F51" i="5" s="1"/>
  <c r="T50" i="5"/>
  <c r="B42" i="5"/>
  <c r="H42" i="5"/>
  <c r="B43" i="5"/>
  <c r="T42" i="5"/>
  <c r="B34" i="5"/>
  <c r="B35" i="5"/>
  <c r="T34" i="5"/>
  <c r="H34" i="5"/>
  <c r="B49" i="5"/>
  <c r="F49" i="5" s="1"/>
  <c r="B45" i="5"/>
  <c r="F45" i="5" s="1"/>
  <c r="B41" i="5"/>
  <c r="B37" i="5"/>
  <c r="B33" i="5"/>
  <c r="B29" i="5"/>
  <c r="B25" i="5"/>
  <c r="B21" i="5"/>
  <c r="B17" i="5"/>
  <c r="B13" i="5"/>
  <c r="B9" i="5"/>
  <c r="B5" i="5"/>
  <c r="B31" i="5"/>
  <c r="B27" i="5"/>
  <c r="B23" i="5"/>
  <c r="B19" i="5"/>
  <c r="B15" i="5"/>
  <c r="B11" i="5"/>
  <c r="B7" i="5"/>
  <c r="B30" i="5"/>
  <c r="B26" i="5"/>
  <c r="B22" i="5"/>
  <c r="B18" i="5"/>
  <c r="B14" i="5"/>
  <c r="B10" i="5"/>
  <c r="B6" i="5"/>
  <c r="B32" i="5"/>
  <c r="B28" i="5"/>
  <c r="B24" i="5"/>
  <c r="B20" i="5"/>
  <c r="B16" i="5"/>
  <c r="B12" i="5"/>
  <c r="B8" i="5"/>
  <c r="K4" i="10" l="1"/>
  <c r="K19" i="11"/>
  <c r="F6" i="10"/>
  <c r="B7" i="10"/>
  <c r="F20" i="11"/>
  <c r="B21" i="11"/>
  <c r="C20" i="11"/>
  <c r="G20" i="11" s="1"/>
  <c r="G5" i="10"/>
  <c r="K5" i="10" s="1"/>
  <c r="K18" i="11"/>
  <c r="K16" i="11"/>
  <c r="K14" i="11"/>
  <c r="G5" i="11"/>
  <c r="K5" i="11" s="1"/>
  <c r="K13" i="11"/>
  <c r="H5" i="11"/>
  <c r="T5" i="11"/>
  <c r="H9" i="11"/>
  <c r="T9" i="11"/>
  <c r="G6" i="10"/>
  <c r="H6" i="11"/>
  <c r="T6" i="11"/>
  <c r="H10" i="11"/>
  <c r="T10" i="11"/>
  <c r="T14" i="11"/>
  <c r="H14" i="11"/>
  <c r="G10" i="11"/>
  <c r="K10" i="11" s="1"/>
  <c r="H4" i="11"/>
  <c r="T4" i="11"/>
  <c r="H8" i="11"/>
  <c r="T8" i="11"/>
  <c r="H12" i="11"/>
  <c r="T12" i="11"/>
  <c r="T20" i="11"/>
  <c r="H20" i="11"/>
  <c r="K4" i="11"/>
  <c r="G8" i="11"/>
  <c r="K8" i="11" s="1"/>
  <c r="G12" i="11"/>
  <c r="K12" i="11" s="1"/>
  <c r="H13" i="11"/>
  <c r="T13" i="11"/>
  <c r="G9" i="11"/>
  <c r="K9" i="11" s="1"/>
  <c r="T16" i="11"/>
  <c r="H16" i="11"/>
  <c r="G6" i="11"/>
  <c r="K6" i="11" s="1"/>
  <c r="T17" i="11"/>
  <c r="H17" i="11"/>
  <c r="T15" i="11"/>
  <c r="H15" i="11"/>
  <c r="K17" i="11"/>
  <c r="K15" i="11"/>
  <c r="H7" i="11"/>
  <c r="T7" i="11"/>
  <c r="H11" i="11"/>
  <c r="T11" i="11"/>
  <c r="T19" i="11"/>
  <c r="H19" i="11"/>
  <c r="G7" i="11"/>
  <c r="K7" i="11" s="1"/>
  <c r="G11" i="11"/>
  <c r="K11" i="11" s="1"/>
  <c r="T18" i="11"/>
  <c r="H18" i="11"/>
  <c r="T5" i="10"/>
  <c r="H5" i="10"/>
  <c r="T6" i="10"/>
  <c r="H6" i="10"/>
  <c r="T4" i="10"/>
  <c r="H4" i="10"/>
  <c r="H5" i="9"/>
  <c r="H6" i="9"/>
  <c r="K26" i="9"/>
  <c r="H50" i="9"/>
  <c r="J50" i="9" s="1"/>
  <c r="H29" i="9"/>
  <c r="L29" i="9" s="1"/>
  <c r="H25" i="9"/>
  <c r="J25" i="9" s="1"/>
  <c r="H41" i="9"/>
  <c r="L41" i="9" s="1"/>
  <c r="H27" i="9"/>
  <c r="L27" i="9" s="1"/>
  <c r="H37" i="9"/>
  <c r="L37" i="9" s="1"/>
  <c r="H42" i="9"/>
  <c r="L42" i="9" s="1"/>
  <c r="H45" i="9"/>
  <c r="J45" i="9" s="1"/>
  <c r="H23" i="9"/>
  <c r="L23" i="9" s="1"/>
  <c r="H24" i="9"/>
  <c r="L24" i="9" s="1"/>
  <c r="H17" i="9"/>
  <c r="L17" i="9" s="1"/>
  <c r="H33" i="9"/>
  <c r="H30" i="9"/>
  <c r="J30" i="9" s="1"/>
  <c r="H35" i="9"/>
  <c r="H31" i="9"/>
  <c r="J31" i="9" s="1"/>
  <c r="H7" i="9"/>
  <c r="H22" i="9"/>
  <c r="L22" i="9" s="1"/>
  <c r="H32" i="9"/>
  <c r="H39" i="9"/>
  <c r="L39" i="9" s="1"/>
  <c r="H46" i="9"/>
  <c r="L46" i="9" s="1"/>
  <c r="H49" i="9"/>
  <c r="L49" i="9" s="1"/>
  <c r="T32" i="9"/>
  <c r="H15" i="9"/>
  <c r="H9" i="9"/>
  <c r="H12" i="9"/>
  <c r="H26" i="9"/>
  <c r="L26" i="9" s="1"/>
  <c r="H10" i="9"/>
  <c r="H40" i="9"/>
  <c r="L40" i="9" s="1"/>
  <c r="H36" i="9"/>
  <c r="L36" i="9" s="1"/>
  <c r="H48" i="9"/>
  <c r="J48" i="9" s="1"/>
  <c r="H51" i="9"/>
  <c r="L51" i="9" s="1"/>
  <c r="H43" i="9"/>
  <c r="L43" i="9" s="1"/>
  <c r="H34" i="9"/>
  <c r="H18" i="9"/>
  <c r="L18" i="9" s="1"/>
  <c r="H28" i="9"/>
  <c r="L28" i="9" s="1"/>
  <c r="H21" i="9"/>
  <c r="L21" i="9" s="1"/>
  <c r="H16" i="9"/>
  <c r="L16" i="9" s="1"/>
  <c r="H13" i="9"/>
  <c r="H38" i="9"/>
  <c r="L38" i="9" s="1"/>
  <c r="H52" i="9"/>
  <c r="J52" i="9" s="1"/>
  <c r="H44" i="9"/>
  <c r="L44" i="9" s="1"/>
  <c r="H47" i="9"/>
  <c r="L47" i="9" s="1"/>
  <c r="H19" i="9"/>
  <c r="L19" i="9" s="1"/>
  <c r="H20" i="9"/>
  <c r="H11" i="9"/>
  <c r="H14" i="9"/>
  <c r="H8" i="9"/>
  <c r="K25" i="9"/>
  <c r="G22" i="9"/>
  <c r="K22" i="9" s="1"/>
  <c r="F13" i="9"/>
  <c r="G14" i="9"/>
  <c r="F5" i="9"/>
  <c r="G13" i="9"/>
  <c r="G4" i="9"/>
  <c r="J4" i="9" s="1"/>
  <c r="F4" i="9"/>
  <c r="L4" i="9" s="1"/>
  <c r="F34" i="9"/>
  <c r="G43" i="9"/>
  <c r="K43" i="9" s="1"/>
  <c r="J32" i="9"/>
  <c r="G33" i="9"/>
  <c r="G38" i="9"/>
  <c r="K38" i="9" s="1"/>
  <c r="F30" i="9"/>
  <c r="G39" i="9"/>
  <c r="K39" i="9" s="1"/>
  <c r="G35" i="9"/>
  <c r="G21" i="9"/>
  <c r="K21" i="9" s="1"/>
  <c r="F12" i="9"/>
  <c r="G17" i="9"/>
  <c r="K17" i="9" s="1"/>
  <c r="F8" i="9"/>
  <c r="F31" i="9"/>
  <c r="K31" i="9" s="1"/>
  <c r="G40" i="9"/>
  <c r="K40" i="9" s="1"/>
  <c r="G34" i="9"/>
  <c r="G27" i="9"/>
  <c r="K27" i="9" s="1"/>
  <c r="F35" i="9"/>
  <c r="G44" i="9"/>
  <c r="K44" i="9" s="1"/>
  <c r="J26" i="9"/>
  <c r="G18" i="9"/>
  <c r="K18" i="9" s="1"/>
  <c r="F9" i="9"/>
  <c r="F33" i="9"/>
  <c r="G42" i="9"/>
  <c r="K42" i="9" s="1"/>
  <c r="G37" i="9"/>
  <c r="K37" i="9" s="1"/>
  <c r="G24" i="9"/>
  <c r="K24" i="9" s="1"/>
  <c r="F15" i="9"/>
  <c r="G20" i="9"/>
  <c r="F11" i="9"/>
  <c r="G16" i="9"/>
  <c r="K16" i="9" s="1"/>
  <c r="F7" i="9"/>
  <c r="F32" i="9"/>
  <c r="K32" i="9" s="1"/>
  <c r="G41" i="9"/>
  <c r="K41" i="9" s="1"/>
  <c r="G29" i="9"/>
  <c r="K29" i="9" s="1"/>
  <c r="F20" i="9"/>
  <c r="G36" i="9"/>
  <c r="K36" i="9" s="1"/>
  <c r="G23" i="9"/>
  <c r="K23" i="9" s="1"/>
  <c r="F14" i="9"/>
  <c r="G19" i="9"/>
  <c r="K19" i="9" s="1"/>
  <c r="F10" i="9"/>
  <c r="G15" i="9"/>
  <c r="F6" i="9"/>
  <c r="G28" i="9"/>
  <c r="K28" i="9" s="1"/>
  <c r="L48" i="5"/>
  <c r="L36" i="5"/>
  <c r="L52" i="5"/>
  <c r="L49" i="5"/>
  <c r="L46" i="5"/>
  <c r="L47" i="5"/>
  <c r="L51" i="5"/>
  <c r="L45" i="5"/>
  <c r="L40" i="5"/>
  <c r="L50" i="5"/>
  <c r="L44" i="5"/>
  <c r="C50" i="5"/>
  <c r="G50" i="5" s="1"/>
  <c r="K50" i="5" s="1"/>
  <c r="F41" i="5"/>
  <c r="L41" i="5" s="1"/>
  <c r="C45" i="5"/>
  <c r="G45" i="5" s="1"/>
  <c r="K45" i="5" s="1"/>
  <c r="F43" i="5"/>
  <c r="L43" i="5" s="1"/>
  <c r="C52" i="5"/>
  <c r="G52" i="5" s="1"/>
  <c r="K52" i="5" s="1"/>
  <c r="F39" i="5"/>
  <c r="L39" i="5" s="1"/>
  <c r="C48" i="5"/>
  <c r="G48" i="5" s="1"/>
  <c r="K48" i="5" s="1"/>
  <c r="C49" i="5"/>
  <c r="G49" i="5" s="1"/>
  <c r="K49" i="5" s="1"/>
  <c r="F35" i="5"/>
  <c r="L35" i="5" s="1"/>
  <c r="C44" i="5"/>
  <c r="G44" i="5" s="1"/>
  <c r="K44" i="5" s="1"/>
  <c r="C37" i="5"/>
  <c r="G37" i="5" s="1"/>
  <c r="C41" i="5"/>
  <c r="G41" i="5" s="1"/>
  <c r="C34" i="5"/>
  <c r="G34" i="5" s="1"/>
  <c r="C42" i="5"/>
  <c r="G42" i="5" s="1"/>
  <c r="F34" i="5"/>
  <c r="L34" i="5" s="1"/>
  <c r="C36" i="5"/>
  <c r="G36" i="5" s="1"/>
  <c r="K36" i="5" s="1"/>
  <c r="C40" i="5"/>
  <c r="G40" i="5" s="1"/>
  <c r="K40" i="5" s="1"/>
  <c r="C38" i="5"/>
  <c r="G38" i="5" s="1"/>
  <c r="C35" i="5"/>
  <c r="G35" i="5" s="1"/>
  <c r="C43" i="5"/>
  <c r="G43" i="5" s="1"/>
  <c r="K43" i="5" s="1"/>
  <c r="C39" i="5"/>
  <c r="G39" i="5" s="1"/>
  <c r="J39" i="5" s="1"/>
  <c r="F42" i="5"/>
  <c r="L42" i="5" s="1"/>
  <c r="C51" i="5"/>
  <c r="G51" i="5" s="1"/>
  <c r="K51" i="5" s="1"/>
  <c r="F38" i="5"/>
  <c r="L38" i="5" s="1"/>
  <c r="C47" i="5"/>
  <c r="G47" i="5" s="1"/>
  <c r="K47" i="5" s="1"/>
  <c r="C46" i="5"/>
  <c r="G46" i="5" s="1"/>
  <c r="K46" i="5" s="1"/>
  <c r="F37" i="5"/>
  <c r="L37" i="5" s="1"/>
  <c r="F4" i="5"/>
  <c r="L4" i="5" s="1"/>
  <c r="C4" i="5"/>
  <c r="G4" i="5" s="1"/>
  <c r="T4" i="5"/>
  <c r="F5" i="5"/>
  <c r="C5" i="5"/>
  <c r="C6" i="5"/>
  <c r="K20" i="11" l="1"/>
  <c r="K6" i="10"/>
  <c r="B8" i="10"/>
  <c r="D8" i="10" s="1"/>
  <c r="F7" i="10"/>
  <c r="C7" i="10"/>
  <c r="G7" i="10" s="1"/>
  <c r="D7" i="10"/>
  <c r="B22" i="11"/>
  <c r="D22" i="11" s="1"/>
  <c r="F21" i="11"/>
  <c r="D21" i="11"/>
  <c r="C21" i="11"/>
  <c r="G21" i="11" s="1"/>
  <c r="J13" i="11"/>
  <c r="L13" i="11"/>
  <c r="J8" i="11"/>
  <c r="L8" i="11"/>
  <c r="J11" i="11"/>
  <c r="L11" i="11"/>
  <c r="J16" i="11"/>
  <c r="L16" i="11"/>
  <c r="J12" i="11"/>
  <c r="L12" i="11"/>
  <c r="J4" i="11"/>
  <c r="L4" i="11"/>
  <c r="J10" i="11"/>
  <c r="L10" i="11"/>
  <c r="L19" i="11"/>
  <c r="J19" i="11"/>
  <c r="J14" i="11"/>
  <c r="L14" i="11"/>
  <c r="J9" i="11"/>
  <c r="L9" i="11"/>
  <c r="J7" i="11"/>
  <c r="L7" i="11"/>
  <c r="J6" i="11"/>
  <c r="L6" i="11"/>
  <c r="L18" i="11"/>
  <c r="J18" i="11"/>
  <c r="J15" i="11"/>
  <c r="L15" i="11"/>
  <c r="J17" i="11"/>
  <c r="L17" i="11"/>
  <c r="L20" i="11"/>
  <c r="J20" i="11"/>
  <c r="J5" i="11"/>
  <c r="L5" i="11"/>
  <c r="L6" i="10"/>
  <c r="J6" i="10"/>
  <c r="L5" i="10"/>
  <c r="J5" i="10"/>
  <c r="L4" i="10"/>
  <c r="J4" i="10"/>
  <c r="M26" i="9"/>
  <c r="L6" i="9"/>
  <c r="L5" i="9"/>
  <c r="L14" i="9"/>
  <c r="L48" i="9"/>
  <c r="M48" i="9" s="1"/>
  <c r="J46" i="9"/>
  <c r="M46" i="9" s="1"/>
  <c r="J33" i="9"/>
  <c r="L7" i="9"/>
  <c r="L35" i="9"/>
  <c r="J47" i="9"/>
  <c r="M47" i="9" s="1"/>
  <c r="J14" i="9"/>
  <c r="L9" i="9"/>
  <c r="L50" i="9"/>
  <c r="M50" i="9" s="1"/>
  <c r="L45" i="9"/>
  <c r="M45" i="9" s="1"/>
  <c r="L11" i="9"/>
  <c r="L33" i="9"/>
  <c r="J49" i="9"/>
  <c r="M49" i="9" s="1"/>
  <c r="L25" i="9"/>
  <c r="M25" i="9" s="1"/>
  <c r="L15" i="9"/>
  <c r="L10" i="9"/>
  <c r="L8" i="9"/>
  <c r="J35" i="9"/>
  <c r="L34" i="9"/>
  <c r="L12" i="9"/>
  <c r="L30" i="9"/>
  <c r="J51" i="9"/>
  <c r="M51" i="9" s="1"/>
  <c r="L20" i="9"/>
  <c r="L52" i="9"/>
  <c r="M52" i="9" s="1"/>
  <c r="L13" i="9"/>
  <c r="K15" i="9"/>
  <c r="J27" i="9"/>
  <c r="M27" i="9" s="1"/>
  <c r="J17" i="9"/>
  <c r="M17" i="9" s="1"/>
  <c r="K13" i="9"/>
  <c r="J15" i="9"/>
  <c r="J40" i="9"/>
  <c r="M40" i="9" s="1"/>
  <c r="J18" i="9"/>
  <c r="M18" i="9" s="1"/>
  <c r="J38" i="9"/>
  <c r="M38" i="9" s="1"/>
  <c r="K30" i="9"/>
  <c r="J44" i="9"/>
  <c r="M44" i="9" s="1"/>
  <c r="K20" i="9"/>
  <c r="K34" i="9"/>
  <c r="J34" i="9"/>
  <c r="J23" i="9"/>
  <c r="M23" i="9" s="1"/>
  <c r="J13" i="9"/>
  <c r="J20" i="9"/>
  <c r="J19" i="9"/>
  <c r="M19" i="9" s="1"/>
  <c r="G5" i="9"/>
  <c r="G7" i="9"/>
  <c r="K7" i="9" s="1"/>
  <c r="K4" i="5"/>
  <c r="J4" i="5"/>
  <c r="G11" i="9"/>
  <c r="J29" i="9"/>
  <c r="M29" i="9" s="1"/>
  <c r="J24" i="9"/>
  <c r="M24" i="9" s="1"/>
  <c r="L31" i="9"/>
  <c r="M31" i="9" s="1"/>
  <c r="J36" i="9"/>
  <c r="M36" i="9" s="1"/>
  <c r="K33" i="9"/>
  <c r="J42" i="9"/>
  <c r="M42" i="9" s="1"/>
  <c r="J37" i="9"/>
  <c r="M37" i="9" s="1"/>
  <c r="K4" i="9"/>
  <c r="M4" i="9" s="1"/>
  <c r="G8" i="9"/>
  <c r="G12" i="9"/>
  <c r="J28" i="9"/>
  <c r="M28" i="9" s="1"/>
  <c r="J21" i="9"/>
  <c r="M21" i="9" s="1"/>
  <c r="G9" i="9"/>
  <c r="K14" i="9"/>
  <c r="J39" i="9"/>
  <c r="M39" i="9" s="1"/>
  <c r="J22" i="9"/>
  <c r="M22" i="9" s="1"/>
  <c r="J16" i="9"/>
  <c r="M16" i="9" s="1"/>
  <c r="K35" i="9"/>
  <c r="L32" i="9"/>
  <c r="M32" i="9" s="1"/>
  <c r="J43" i="9"/>
  <c r="M43" i="9" s="1"/>
  <c r="J41" i="9"/>
  <c r="M41" i="9" s="1"/>
  <c r="G6" i="9"/>
  <c r="G10" i="9"/>
  <c r="K35" i="5"/>
  <c r="K41" i="5"/>
  <c r="J50" i="5"/>
  <c r="J47" i="5"/>
  <c r="J35" i="5"/>
  <c r="J51" i="5"/>
  <c r="J52" i="5"/>
  <c r="J48" i="5"/>
  <c r="J40" i="5"/>
  <c r="K38" i="5"/>
  <c r="K42" i="5"/>
  <c r="J44" i="5"/>
  <c r="K39" i="5"/>
  <c r="K34" i="5"/>
  <c r="J42" i="5"/>
  <c r="J46" i="5"/>
  <c r="J34" i="5"/>
  <c r="J41" i="5"/>
  <c r="J43" i="5"/>
  <c r="J36" i="5"/>
  <c r="K37" i="5"/>
  <c r="J45" i="5"/>
  <c r="J37" i="5"/>
  <c r="J49" i="5"/>
  <c r="J38" i="5"/>
  <c r="G5" i="5"/>
  <c r="K5" i="5" s="1"/>
  <c r="F6" i="5"/>
  <c r="T5" i="5"/>
  <c r="H5" i="5"/>
  <c r="G6" i="5"/>
  <c r="C8" i="10" l="1"/>
  <c r="G8" i="10" s="1"/>
  <c r="K7" i="10"/>
  <c r="T7" i="10"/>
  <c r="H7" i="10"/>
  <c r="T8" i="10"/>
  <c r="H8" i="10"/>
  <c r="F8" i="10"/>
  <c r="B9" i="10"/>
  <c r="H22" i="11"/>
  <c r="T22" i="11"/>
  <c r="K21" i="11"/>
  <c r="T21" i="11"/>
  <c r="H21" i="11"/>
  <c r="B23" i="11"/>
  <c r="F22" i="11"/>
  <c r="C22" i="11"/>
  <c r="G22" i="11" s="1"/>
  <c r="M7" i="11"/>
  <c r="M14" i="11"/>
  <c r="M4" i="11"/>
  <c r="N4" i="11" s="1"/>
  <c r="U4" i="11" s="1"/>
  <c r="M16" i="11"/>
  <c r="M8" i="11"/>
  <c r="M4" i="10"/>
  <c r="N4" i="10" s="1"/>
  <c r="U4" i="10" s="1"/>
  <c r="M5" i="10"/>
  <c r="M6" i="10"/>
  <c r="M20" i="11"/>
  <c r="M18" i="11"/>
  <c r="M19" i="11"/>
  <c r="M13" i="11"/>
  <c r="M5" i="11"/>
  <c r="M17" i="11"/>
  <c r="M15" i="11"/>
  <c r="M6" i="11"/>
  <c r="M9" i="11"/>
  <c r="M10" i="11"/>
  <c r="M12" i="11"/>
  <c r="M11" i="11"/>
  <c r="M30" i="9"/>
  <c r="M14" i="9"/>
  <c r="M33" i="9"/>
  <c r="M20" i="9"/>
  <c r="M13" i="9"/>
  <c r="M34" i="9"/>
  <c r="M15" i="9"/>
  <c r="M35" i="9"/>
  <c r="N4" i="9"/>
  <c r="U4" i="9" s="1"/>
  <c r="J7" i="9"/>
  <c r="M7" i="9" s="1"/>
  <c r="K5" i="9"/>
  <c r="J5" i="9"/>
  <c r="K6" i="9"/>
  <c r="J6" i="9"/>
  <c r="K9" i="9"/>
  <c r="J9" i="9"/>
  <c r="K12" i="9"/>
  <c r="J12" i="9"/>
  <c r="K11" i="9"/>
  <c r="J11" i="9"/>
  <c r="K10" i="9"/>
  <c r="J10" i="9"/>
  <c r="K8" i="9"/>
  <c r="J8" i="9"/>
  <c r="U4" i="5"/>
  <c r="K6" i="5"/>
  <c r="L5" i="5"/>
  <c r="J5" i="5"/>
  <c r="H6" i="5"/>
  <c r="T6" i="5"/>
  <c r="F7" i="5"/>
  <c r="C7" i="5"/>
  <c r="G7" i="5" s="1"/>
  <c r="K8" i="10" l="1"/>
  <c r="N5" i="11"/>
  <c r="N6" i="11" s="1"/>
  <c r="B10" i="10"/>
  <c r="C10" i="10" s="1"/>
  <c r="F9" i="10"/>
  <c r="C9" i="10"/>
  <c r="G9" i="10" s="1"/>
  <c r="D9" i="10"/>
  <c r="L7" i="10"/>
  <c r="J7" i="10"/>
  <c r="L8" i="10"/>
  <c r="J8" i="10"/>
  <c r="N5" i="10"/>
  <c r="N6" i="10" s="1"/>
  <c r="K22" i="11"/>
  <c r="F23" i="11"/>
  <c r="B24" i="11"/>
  <c r="D24" i="11" s="1"/>
  <c r="D23" i="11"/>
  <c r="C23" i="11"/>
  <c r="G23" i="11" s="1"/>
  <c r="L21" i="11"/>
  <c r="J21" i="11"/>
  <c r="L22" i="11"/>
  <c r="J22" i="11"/>
  <c r="M8" i="9"/>
  <c r="M11" i="9"/>
  <c r="M9" i="9"/>
  <c r="M5" i="9"/>
  <c r="N5" i="9" s="1"/>
  <c r="U5" i="9" s="1"/>
  <c r="M10" i="9"/>
  <c r="M12" i="9"/>
  <c r="M6" i="9"/>
  <c r="J6" i="5"/>
  <c r="L6" i="5"/>
  <c r="K7" i="5"/>
  <c r="N5" i="5"/>
  <c r="F8" i="5"/>
  <c r="H7" i="5"/>
  <c r="T7" i="5"/>
  <c r="C8" i="5"/>
  <c r="G8" i="5" s="1"/>
  <c r="U5" i="10" l="1"/>
  <c r="U5" i="11"/>
  <c r="G10" i="10"/>
  <c r="M7" i="10"/>
  <c r="N7" i="10" s="1"/>
  <c r="M8" i="10"/>
  <c r="M22" i="11"/>
  <c r="K23" i="11"/>
  <c r="T9" i="10"/>
  <c r="H9" i="10"/>
  <c r="K9" i="10"/>
  <c r="F10" i="10"/>
  <c r="K10" i="10" s="1"/>
  <c r="B11" i="10"/>
  <c r="D10" i="10"/>
  <c r="T24" i="11"/>
  <c r="H24" i="11"/>
  <c r="F24" i="11"/>
  <c r="B25" i="11"/>
  <c r="D25" i="11" s="1"/>
  <c r="T23" i="11"/>
  <c r="H23" i="11"/>
  <c r="M21" i="11"/>
  <c r="C24" i="11"/>
  <c r="G24" i="11" s="1"/>
  <c r="N7" i="11"/>
  <c r="U6" i="11"/>
  <c r="U6" i="10"/>
  <c r="N6" i="9"/>
  <c r="U6" i="9" s="1"/>
  <c r="K8" i="5"/>
  <c r="N6" i="5"/>
  <c r="U6" i="5" s="1"/>
  <c r="L7" i="5"/>
  <c r="J7" i="5"/>
  <c r="U5" i="5"/>
  <c r="T8" i="5"/>
  <c r="H8" i="5"/>
  <c r="F9" i="5"/>
  <c r="C9" i="5"/>
  <c r="G9" i="5" s="1"/>
  <c r="K24" i="11" l="1"/>
  <c r="T10" i="10"/>
  <c r="H10" i="10"/>
  <c r="L9" i="10"/>
  <c r="J9" i="10"/>
  <c r="B12" i="10"/>
  <c r="D12" i="10" s="1"/>
  <c r="F11" i="10"/>
  <c r="C11" i="10"/>
  <c r="G11" i="10" s="1"/>
  <c r="D11" i="10"/>
  <c r="C12" i="10"/>
  <c r="L24" i="11"/>
  <c r="J24" i="11"/>
  <c r="T25" i="11"/>
  <c r="H25" i="11"/>
  <c r="B26" i="11"/>
  <c r="C26" i="11" s="1"/>
  <c r="G26" i="11" s="1"/>
  <c r="F25" i="11"/>
  <c r="C25" i="11"/>
  <c r="G25" i="11" s="1"/>
  <c r="L23" i="11"/>
  <c r="J23" i="11"/>
  <c r="N8" i="11"/>
  <c r="U7" i="11"/>
  <c r="U7" i="10"/>
  <c r="N8" i="10"/>
  <c r="N7" i="9"/>
  <c r="N8" i="9" s="1"/>
  <c r="N7" i="5"/>
  <c r="L8" i="5"/>
  <c r="J8" i="5"/>
  <c r="K9" i="5"/>
  <c r="F10" i="5"/>
  <c r="C10" i="5"/>
  <c r="G10" i="5" s="1"/>
  <c r="T9" i="5"/>
  <c r="H9" i="5"/>
  <c r="K11" i="10" l="1"/>
  <c r="G12" i="10"/>
  <c r="M24" i="11"/>
  <c r="T11" i="10"/>
  <c r="H11" i="10"/>
  <c r="T12" i="10"/>
  <c r="H12" i="10"/>
  <c r="F12" i="10"/>
  <c r="B13" i="10"/>
  <c r="D13" i="10" s="1"/>
  <c r="L10" i="10"/>
  <c r="J10" i="10"/>
  <c r="M9" i="10"/>
  <c r="N9" i="10" s="1"/>
  <c r="K25" i="11"/>
  <c r="B27" i="11"/>
  <c r="F26" i="11"/>
  <c r="K26" i="11" s="1"/>
  <c r="D26" i="11"/>
  <c r="L25" i="11"/>
  <c r="J25" i="11"/>
  <c r="M23" i="11"/>
  <c r="N9" i="11"/>
  <c r="U8" i="11"/>
  <c r="U8" i="10"/>
  <c r="U7" i="9"/>
  <c r="N9" i="9"/>
  <c r="U8" i="9"/>
  <c r="N8" i="5"/>
  <c r="K10" i="5"/>
  <c r="J9" i="5"/>
  <c r="L9" i="5"/>
  <c r="U7" i="5"/>
  <c r="T11" i="5"/>
  <c r="H11" i="5"/>
  <c r="T10" i="5"/>
  <c r="H10" i="5"/>
  <c r="F11" i="5"/>
  <c r="C11" i="5"/>
  <c r="G11" i="5" s="1"/>
  <c r="M10" i="10" l="1"/>
  <c r="N10" i="10" s="1"/>
  <c r="K12" i="10"/>
  <c r="H13" i="10"/>
  <c r="T13" i="10"/>
  <c r="B14" i="10"/>
  <c r="F13" i="10"/>
  <c r="C13" i="10"/>
  <c r="G13" i="10" s="1"/>
  <c r="L11" i="10"/>
  <c r="J11" i="10"/>
  <c r="L12" i="10"/>
  <c r="J12" i="10"/>
  <c r="M25" i="11"/>
  <c r="B28" i="11"/>
  <c r="F27" i="11"/>
  <c r="C27" i="11"/>
  <c r="G27" i="11" s="1"/>
  <c r="D27" i="11"/>
  <c r="H26" i="11"/>
  <c r="T26" i="11"/>
  <c r="N10" i="11"/>
  <c r="U9" i="11"/>
  <c r="U9" i="10"/>
  <c r="N10" i="9"/>
  <c r="U9" i="9"/>
  <c r="K11" i="5"/>
  <c r="J10" i="5"/>
  <c r="L10" i="5"/>
  <c r="N9" i="5"/>
  <c r="L11" i="5"/>
  <c r="J11" i="5"/>
  <c r="U8" i="5"/>
  <c r="H12" i="5"/>
  <c r="T12" i="5"/>
  <c r="C13" i="5"/>
  <c r="G13" i="5" s="1"/>
  <c r="F12" i="5"/>
  <c r="C12" i="5"/>
  <c r="G12" i="5" s="1"/>
  <c r="M11" i="10" l="1"/>
  <c r="N11" i="10" s="1"/>
  <c r="K13" i="10"/>
  <c r="M12" i="10"/>
  <c r="F14" i="10"/>
  <c r="B15" i="10"/>
  <c r="D15" i="10" s="1"/>
  <c r="C14" i="10"/>
  <c r="G14" i="10" s="1"/>
  <c r="D14" i="10"/>
  <c r="K27" i="11"/>
  <c r="L13" i="10"/>
  <c r="J13" i="10"/>
  <c r="H27" i="11"/>
  <c r="T27" i="11"/>
  <c r="B29" i="11"/>
  <c r="F28" i="11"/>
  <c r="D28" i="11"/>
  <c r="C28" i="11"/>
  <c r="G28" i="11" s="1"/>
  <c r="L26" i="11"/>
  <c r="J26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3" i="11"/>
  <c r="V12" i="11"/>
  <c r="V11" i="11"/>
  <c r="V10" i="11"/>
  <c r="V9" i="11"/>
  <c r="V8" i="11"/>
  <c r="V7" i="11"/>
  <c r="V6" i="11"/>
  <c r="V5" i="11"/>
  <c r="V4" i="11"/>
  <c r="N11" i="11"/>
  <c r="V15" i="11"/>
  <c r="V14" i="11"/>
  <c r="U10" i="1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6" i="10"/>
  <c r="V22" i="10"/>
  <c r="V21" i="10"/>
  <c r="V20" i="10"/>
  <c r="V19" i="10"/>
  <c r="V18" i="10"/>
  <c r="V17" i="10"/>
  <c r="U10" i="10"/>
  <c r="V29" i="10"/>
  <c r="V25" i="10"/>
  <c r="V16" i="10"/>
  <c r="V15" i="10"/>
  <c r="V14" i="10"/>
  <c r="V28" i="10"/>
  <c r="V24" i="10"/>
  <c r="V27" i="10"/>
  <c r="V23" i="10"/>
  <c r="V11" i="10"/>
  <c r="V7" i="10"/>
  <c r="V10" i="10"/>
  <c r="V13" i="10"/>
  <c r="V9" i="10"/>
  <c r="V5" i="10"/>
  <c r="V12" i="10"/>
  <c r="V8" i="10"/>
  <c r="V4" i="10"/>
  <c r="V6" i="10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28" i="9"/>
  <c r="V27" i="9"/>
  <c r="V26" i="9"/>
  <c r="V25" i="9"/>
  <c r="V24" i="9"/>
  <c r="V23" i="9"/>
  <c r="V22" i="9"/>
  <c r="V21" i="9"/>
  <c r="V20" i="9"/>
  <c r="V19" i="9"/>
  <c r="V18" i="9"/>
  <c r="V17" i="9"/>
  <c r="V30" i="9"/>
  <c r="N11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29" i="9"/>
  <c r="U10" i="9"/>
  <c r="K12" i="5"/>
  <c r="L12" i="5"/>
  <c r="J12" i="5"/>
  <c r="N10" i="5"/>
  <c r="F13" i="5"/>
  <c r="K13" i="5" s="1"/>
  <c r="U9" i="5"/>
  <c r="M26" i="11" l="1"/>
  <c r="M13" i="10"/>
  <c r="C15" i="10"/>
  <c r="G15" i="10" s="1"/>
  <c r="T14" i="10"/>
  <c r="H14" i="10"/>
  <c r="K14" i="10"/>
  <c r="T15" i="10"/>
  <c r="H15" i="10"/>
  <c r="B16" i="10"/>
  <c r="F15" i="10"/>
  <c r="T28" i="11"/>
  <c r="H28" i="11"/>
  <c r="L27" i="11"/>
  <c r="J27" i="11"/>
  <c r="K28" i="11"/>
  <c r="B30" i="11"/>
  <c r="F29" i="11"/>
  <c r="D29" i="11"/>
  <c r="C29" i="11"/>
  <c r="G29" i="11" s="1"/>
  <c r="N12" i="11"/>
  <c r="U11" i="11"/>
  <c r="U11" i="10"/>
  <c r="N12" i="10"/>
  <c r="N12" i="9"/>
  <c r="U11" i="9"/>
  <c r="V7" i="5"/>
  <c r="V11" i="5"/>
  <c r="V15" i="5"/>
  <c r="V19" i="5"/>
  <c r="V23" i="5"/>
  <c r="V27" i="5"/>
  <c r="V31" i="5"/>
  <c r="V35" i="5"/>
  <c r="V39" i="5"/>
  <c r="V43" i="5"/>
  <c r="V47" i="5"/>
  <c r="V51" i="5"/>
  <c r="V6" i="5"/>
  <c r="V10" i="5"/>
  <c r="V14" i="5"/>
  <c r="V18" i="5"/>
  <c r="V26" i="5"/>
  <c r="V34" i="5"/>
  <c r="V42" i="5"/>
  <c r="V50" i="5"/>
  <c r="V9" i="5"/>
  <c r="V17" i="5"/>
  <c r="V25" i="5"/>
  <c r="V33" i="5"/>
  <c r="V41" i="5"/>
  <c r="V49" i="5"/>
  <c r="V8" i="5"/>
  <c r="V12" i="5"/>
  <c r="V16" i="5"/>
  <c r="V20" i="5"/>
  <c r="V24" i="5"/>
  <c r="V28" i="5"/>
  <c r="V32" i="5"/>
  <c r="V36" i="5"/>
  <c r="V40" i="5"/>
  <c r="V44" i="5"/>
  <c r="V48" i="5"/>
  <c r="V52" i="5"/>
  <c r="V4" i="5"/>
  <c r="V22" i="5"/>
  <c r="V30" i="5"/>
  <c r="V38" i="5"/>
  <c r="V46" i="5"/>
  <c r="V5" i="5"/>
  <c r="V13" i="5"/>
  <c r="V21" i="5"/>
  <c r="V29" i="5"/>
  <c r="V37" i="5"/>
  <c r="V45" i="5"/>
  <c r="N11" i="5"/>
  <c r="F14" i="5"/>
  <c r="C14" i="5"/>
  <c r="G14" i="5" s="1"/>
  <c r="T13" i="5"/>
  <c r="H13" i="5"/>
  <c r="U10" i="5"/>
  <c r="K15" i="10" l="1"/>
  <c r="M27" i="11"/>
  <c r="B17" i="10"/>
  <c r="F16" i="10"/>
  <c r="D16" i="10"/>
  <c r="C16" i="10"/>
  <c r="G16" i="10" s="1"/>
  <c r="L14" i="10"/>
  <c r="J14" i="10"/>
  <c r="L15" i="10"/>
  <c r="J15" i="10"/>
  <c r="K29" i="11"/>
  <c r="B31" i="11"/>
  <c r="F30" i="11"/>
  <c r="C30" i="11"/>
  <c r="G30" i="11" s="1"/>
  <c r="D30" i="11"/>
  <c r="L28" i="11"/>
  <c r="J28" i="11"/>
  <c r="T29" i="11"/>
  <c r="H29" i="11"/>
  <c r="N13" i="11"/>
  <c r="U12" i="11"/>
  <c r="U12" i="10"/>
  <c r="N13" i="10"/>
  <c r="N13" i="9"/>
  <c r="U12" i="9"/>
  <c r="K14" i="5"/>
  <c r="J13" i="5"/>
  <c r="L13" i="5"/>
  <c r="N12" i="5"/>
  <c r="U12" i="5" s="1"/>
  <c r="U11" i="5"/>
  <c r="C15" i="5"/>
  <c r="G15" i="5" s="1"/>
  <c r="F15" i="5"/>
  <c r="T14" i="5"/>
  <c r="H14" i="5"/>
  <c r="M14" i="10" l="1"/>
  <c r="N14" i="10" s="1"/>
  <c r="K30" i="11"/>
  <c r="M15" i="10"/>
  <c r="K16" i="10"/>
  <c r="B18" i="10"/>
  <c r="F17" i="10"/>
  <c r="C17" i="10"/>
  <c r="G17" i="10" s="1"/>
  <c r="D17" i="10"/>
  <c r="T16" i="10"/>
  <c r="H16" i="10"/>
  <c r="M28" i="11"/>
  <c r="T30" i="11"/>
  <c r="H30" i="11"/>
  <c r="L29" i="11"/>
  <c r="J29" i="11"/>
  <c r="B32" i="11"/>
  <c r="F31" i="11"/>
  <c r="C31" i="11"/>
  <c r="G31" i="11" s="1"/>
  <c r="D31" i="11"/>
  <c r="N14" i="11"/>
  <c r="U13" i="11"/>
  <c r="U13" i="10"/>
  <c r="N14" i="9"/>
  <c r="U13" i="9"/>
  <c r="N13" i="5"/>
  <c r="K15" i="5"/>
  <c r="J14" i="5"/>
  <c r="L14" i="5"/>
  <c r="F16" i="5"/>
  <c r="C16" i="5"/>
  <c r="G16" i="5" s="1"/>
  <c r="H15" i="5"/>
  <c r="T15" i="5"/>
  <c r="K17" i="10" l="1"/>
  <c r="K31" i="11"/>
  <c r="M29" i="11"/>
  <c r="T17" i="10"/>
  <c r="H17" i="10"/>
  <c r="B19" i="10"/>
  <c r="F18" i="10"/>
  <c r="D18" i="10"/>
  <c r="C18" i="10"/>
  <c r="G18" i="10" s="1"/>
  <c r="L16" i="10"/>
  <c r="J16" i="10"/>
  <c r="L30" i="11"/>
  <c r="J30" i="11"/>
  <c r="H31" i="11"/>
  <c r="T31" i="11"/>
  <c r="B33" i="11"/>
  <c r="F32" i="11"/>
  <c r="D32" i="11"/>
  <c r="C32" i="11"/>
  <c r="G32" i="11" s="1"/>
  <c r="U14" i="11"/>
  <c r="N15" i="11"/>
  <c r="U14" i="10"/>
  <c r="N15" i="10"/>
  <c r="N15" i="9"/>
  <c r="U14" i="9"/>
  <c r="K16" i="5"/>
  <c r="L15" i="5"/>
  <c r="J15" i="5"/>
  <c r="N14" i="5"/>
  <c r="U14" i="5" s="1"/>
  <c r="C17" i="5"/>
  <c r="G17" i="5" s="1"/>
  <c r="U13" i="5"/>
  <c r="F17" i="5"/>
  <c r="H16" i="5"/>
  <c r="T16" i="5"/>
  <c r="K18" i="10" l="1"/>
  <c r="B20" i="10"/>
  <c r="F19" i="10"/>
  <c r="D19" i="10"/>
  <c r="C19" i="10"/>
  <c r="G19" i="10" s="1"/>
  <c r="T18" i="10"/>
  <c r="H18" i="10"/>
  <c r="J17" i="10"/>
  <c r="L17" i="10"/>
  <c r="M30" i="11"/>
  <c r="M16" i="10"/>
  <c r="N16" i="10" s="1"/>
  <c r="K32" i="11"/>
  <c r="B34" i="11"/>
  <c r="F33" i="11"/>
  <c r="D33" i="11"/>
  <c r="C33" i="11"/>
  <c r="G33" i="11" s="1"/>
  <c r="T32" i="11"/>
  <c r="H32" i="11"/>
  <c r="L31" i="11"/>
  <c r="J31" i="11"/>
  <c r="N16" i="11"/>
  <c r="U15" i="11"/>
  <c r="U15" i="10"/>
  <c r="N16" i="9"/>
  <c r="U15" i="9"/>
  <c r="K17" i="5"/>
  <c r="N15" i="5"/>
  <c r="L16" i="5"/>
  <c r="J16" i="5"/>
  <c r="T17" i="5"/>
  <c r="H17" i="5"/>
  <c r="F18" i="5"/>
  <c r="C18" i="5"/>
  <c r="G18" i="5" s="1"/>
  <c r="K33" i="11" l="1"/>
  <c r="H19" i="10"/>
  <c r="T19" i="10"/>
  <c r="M17" i="10"/>
  <c r="N17" i="10" s="1"/>
  <c r="J18" i="10"/>
  <c r="L18" i="10"/>
  <c r="K19" i="10"/>
  <c r="F20" i="10"/>
  <c r="B21" i="10"/>
  <c r="D20" i="10"/>
  <c r="C20" i="10"/>
  <c r="G20" i="10" s="1"/>
  <c r="M31" i="11"/>
  <c r="B35" i="11"/>
  <c r="F34" i="11"/>
  <c r="D34" i="11"/>
  <c r="C34" i="11"/>
  <c r="G34" i="11" s="1"/>
  <c r="T33" i="11"/>
  <c r="H33" i="11"/>
  <c r="L32" i="11"/>
  <c r="J32" i="11"/>
  <c r="N17" i="11"/>
  <c r="U16" i="11"/>
  <c r="U16" i="10"/>
  <c r="N17" i="9"/>
  <c r="U16" i="9"/>
  <c r="J17" i="5"/>
  <c r="L17" i="5"/>
  <c r="K18" i="5"/>
  <c r="N16" i="5"/>
  <c r="U16" i="5" s="1"/>
  <c r="U15" i="5"/>
  <c r="F19" i="5"/>
  <c r="C19" i="5"/>
  <c r="G19" i="5" s="1"/>
  <c r="T18" i="5"/>
  <c r="H18" i="5"/>
  <c r="K34" i="11" l="1"/>
  <c r="K20" i="10"/>
  <c r="M18" i="10"/>
  <c r="B22" i="10"/>
  <c r="F21" i="10"/>
  <c r="D21" i="10"/>
  <c r="C21" i="10"/>
  <c r="G21" i="10" s="1"/>
  <c r="T20" i="10"/>
  <c r="H20" i="10"/>
  <c r="J19" i="10"/>
  <c r="L19" i="10"/>
  <c r="M32" i="11"/>
  <c r="B36" i="11"/>
  <c r="F35" i="11"/>
  <c r="D35" i="11"/>
  <c r="C35" i="11"/>
  <c r="G35" i="11" s="1"/>
  <c r="J33" i="11"/>
  <c r="L33" i="11"/>
  <c r="H34" i="11"/>
  <c r="T34" i="11"/>
  <c r="N18" i="11"/>
  <c r="U17" i="11"/>
  <c r="N18" i="10"/>
  <c r="U17" i="10"/>
  <c r="N18" i="9"/>
  <c r="U17" i="9"/>
  <c r="K19" i="5"/>
  <c r="J18" i="5"/>
  <c r="L18" i="5"/>
  <c r="N17" i="5"/>
  <c r="U17" i="5" s="1"/>
  <c r="H19" i="5"/>
  <c r="T19" i="5"/>
  <c r="F20" i="5"/>
  <c r="C20" i="5"/>
  <c r="G20" i="5" s="1"/>
  <c r="K35" i="11" l="1"/>
  <c r="J20" i="10"/>
  <c r="L20" i="10"/>
  <c r="H21" i="10"/>
  <c r="T21" i="10"/>
  <c r="M19" i="10"/>
  <c r="N19" i="10" s="1"/>
  <c r="K21" i="10"/>
  <c r="B23" i="10"/>
  <c r="F22" i="10"/>
  <c r="D22" i="10"/>
  <c r="C22" i="10"/>
  <c r="G22" i="10" s="1"/>
  <c r="M33" i="11"/>
  <c r="B37" i="11"/>
  <c r="C37" i="11" s="1"/>
  <c r="G37" i="11" s="1"/>
  <c r="F36" i="11"/>
  <c r="D36" i="11"/>
  <c r="C36" i="11"/>
  <c r="G36" i="11" s="1"/>
  <c r="T35" i="11"/>
  <c r="H35" i="11"/>
  <c r="J34" i="11"/>
  <c r="L34" i="11"/>
  <c r="U18" i="11"/>
  <c r="N19" i="11"/>
  <c r="U18" i="10"/>
  <c r="N19" i="9"/>
  <c r="U18" i="9"/>
  <c r="L19" i="5"/>
  <c r="J19" i="5"/>
  <c r="K20" i="5"/>
  <c r="N18" i="5"/>
  <c r="U18" i="5" s="1"/>
  <c r="F21" i="5"/>
  <c r="C21" i="5"/>
  <c r="G21" i="5" s="1"/>
  <c r="H20" i="5"/>
  <c r="T20" i="5"/>
  <c r="K22" i="10" l="1"/>
  <c r="M20" i="10"/>
  <c r="B24" i="10"/>
  <c r="F23" i="10"/>
  <c r="D23" i="10"/>
  <c r="C23" i="10"/>
  <c r="G23" i="10" s="1"/>
  <c r="J21" i="10"/>
  <c r="L21" i="10"/>
  <c r="T22" i="10"/>
  <c r="H22" i="10"/>
  <c r="M34" i="11"/>
  <c r="J35" i="11"/>
  <c r="L35" i="11"/>
  <c r="K36" i="11"/>
  <c r="B38" i="11"/>
  <c r="F37" i="11"/>
  <c r="K37" i="11" s="1"/>
  <c r="D37" i="11"/>
  <c r="T36" i="11"/>
  <c r="H36" i="11"/>
  <c r="U19" i="11"/>
  <c r="N20" i="11"/>
  <c r="N20" i="10"/>
  <c r="U19" i="10"/>
  <c r="N19" i="5"/>
  <c r="N20" i="9"/>
  <c r="U19" i="9"/>
  <c r="K21" i="5"/>
  <c r="L20" i="5"/>
  <c r="J20" i="5"/>
  <c r="F22" i="5"/>
  <c r="C22" i="5"/>
  <c r="G22" i="5" s="1"/>
  <c r="H21" i="5"/>
  <c r="T21" i="5"/>
  <c r="J22" i="10" l="1"/>
  <c r="L22" i="10"/>
  <c r="T23" i="10"/>
  <c r="H23" i="10"/>
  <c r="M21" i="10"/>
  <c r="N21" i="10" s="1"/>
  <c r="K23" i="10"/>
  <c r="B25" i="10"/>
  <c r="F24" i="10"/>
  <c r="D24" i="10"/>
  <c r="C24" i="10"/>
  <c r="G24" i="10" s="1"/>
  <c r="J36" i="11"/>
  <c r="L36" i="11"/>
  <c r="H37" i="11"/>
  <c r="T37" i="11"/>
  <c r="B39" i="11"/>
  <c r="F38" i="11"/>
  <c r="D38" i="11"/>
  <c r="C38" i="11"/>
  <c r="G38" i="11" s="1"/>
  <c r="M35" i="11"/>
  <c r="U20" i="11"/>
  <c r="N21" i="11"/>
  <c r="U20" i="10"/>
  <c r="N21" i="9"/>
  <c r="U20" i="9"/>
  <c r="K22" i="5"/>
  <c r="N20" i="5"/>
  <c r="U20" i="5" s="1"/>
  <c r="J21" i="5"/>
  <c r="L21" i="5"/>
  <c r="U19" i="5"/>
  <c r="F23" i="5"/>
  <c r="C23" i="5"/>
  <c r="G23" i="5" s="1"/>
  <c r="T22" i="5"/>
  <c r="H22" i="5"/>
  <c r="K24" i="10" l="1"/>
  <c r="J23" i="10"/>
  <c r="L23" i="10"/>
  <c r="B26" i="10"/>
  <c r="F25" i="10"/>
  <c r="D25" i="10"/>
  <c r="C25" i="10"/>
  <c r="G25" i="10" s="1"/>
  <c r="T24" i="10"/>
  <c r="H24" i="10"/>
  <c r="M22" i="10"/>
  <c r="N22" i="10" s="1"/>
  <c r="M36" i="11"/>
  <c r="B40" i="11"/>
  <c r="F39" i="11"/>
  <c r="D39" i="11"/>
  <c r="C39" i="11"/>
  <c r="G39" i="11" s="1"/>
  <c r="T38" i="11"/>
  <c r="H38" i="11"/>
  <c r="J37" i="11"/>
  <c r="L37" i="11"/>
  <c r="K38" i="11"/>
  <c r="U21" i="11"/>
  <c r="N22" i="11"/>
  <c r="U21" i="10"/>
  <c r="N22" i="9"/>
  <c r="U21" i="9"/>
  <c r="K23" i="5"/>
  <c r="J22" i="5"/>
  <c r="L22" i="5"/>
  <c r="N21" i="5"/>
  <c r="U21" i="5" s="1"/>
  <c r="H23" i="5"/>
  <c r="T23" i="5"/>
  <c r="F24" i="5"/>
  <c r="C24" i="5"/>
  <c r="G24" i="5" s="1"/>
  <c r="K25" i="10" l="1"/>
  <c r="B27" i="10"/>
  <c r="F26" i="10"/>
  <c r="D26" i="10"/>
  <c r="C26" i="10"/>
  <c r="G26" i="10" s="1"/>
  <c r="T25" i="10"/>
  <c r="H25" i="10"/>
  <c r="J24" i="10"/>
  <c r="L24" i="10"/>
  <c r="M23" i="10"/>
  <c r="N23" i="10" s="1"/>
  <c r="J38" i="11"/>
  <c r="L38" i="11"/>
  <c r="H39" i="11"/>
  <c r="T39" i="11"/>
  <c r="M37" i="11"/>
  <c r="K39" i="11"/>
  <c r="B41" i="11"/>
  <c r="F40" i="11"/>
  <c r="D40" i="11"/>
  <c r="C40" i="11"/>
  <c r="G40" i="11" s="1"/>
  <c r="U22" i="11"/>
  <c r="N23" i="11"/>
  <c r="U22" i="10"/>
  <c r="N23" i="9"/>
  <c r="U22" i="9"/>
  <c r="N22" i="5"/>
  <c r="U22" i="5" s="1"/>
  <c r="K24" i="5"/>
  <c r="L23" i="5"/>
  <c r="J23" i="5"/>
  <c r="H24" i="5"/>
  <c r="T24" i="5"/>
  <c r="F25" i="5"/>
  <c r="C25" i="5"/>
  <c r="G25" i="5" s="1"/>
  <c r="K26" i="10" l="1"/>
  <c r="M24" i="10"/>
  <c r="N24" i="10" s="1"/>
  <c r="J25" i="10"/>
  <c r="L25" i="10"/>
  <c r="B28" i="10"/>
  <c r="F27" i="10"/>
  <c r="D27" i="10"/>
  <c r="C27" i="10"/>
  <c r="G27" i="10" s="1"/>
  <c r="K40" i="11"/>
  <c r="H26" i="10"/>
  <c r="T26" i="10"/>
  <c r="T40" i="11"/>
  <c r="H40" i="11"/>
  <c r="M38" i="11"/>
  <c r="B42" i="11"/>
  <c r="F41" i="11"/>
  <c r="D41" i="11"/>
  <c r="C41" i="11"/>
  <c r="G41" i="11" s="1"/>
  <c r="J39" i="11"/>
  <c r="L39" i="11"/>
  <c r="U23" i="11"/>
  <c r="N24" i="11"/>
  <c r="U23" i="10"/>
  <c r="N24" i="9"/>
  <c r="U23" i="9"/>
  <c r="N23" i="5"/>
  <c r="U23" i="5" s="1"/>
  <c r="K25" i="5"/>
  <c r="L24" i="5"/>
  <c r="J24" i="5"/>
  <c r="T25" i="5"/>
  <c r="H25" i="5"/>
  <c r="F26" i="5"/>
  <c r="C26" i="5"/>
  <c r="G26" i="5" s="1"/>
  <c r="B29" i="10" l="1"/>
  <c r="F28" i="10"/>
  <c r="D28" i="10"/>
  <c r="C28" i="10"/>
  <c r="G28" i="10" s="1"/>
  <c r="J26" i="10"/>
  <c r="L26" i="10"/>
  <c r="K27" i="10"/>
  <c r="H27" i="10"/>
  <c r="T27" i="10"/>
  <c r="M25" i="10"/>
  <c r="N25" i="10" s="1"/>
  <c r="J40" i="11"/>
  <c r="L40" i="11"/>
  <c r="K41" i="11"/>
  <c r="B43" i="11"/>
  <c r="F42" i="11"/>
  <c r="D42" i="11"/>
  <c r="C42" i="11"/>
  <c r="G42" i="11" s="1"/>
  <c r="T41" i="11"/>
  <c r="H41" i="11"/>
  <c r="M39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U24" i="11"/>
  <c r="W32" i="11"/>
  <c r="W31" i="11"/>
  <c r="W27" i="11"/>
  <c r="W23" i="11"/>
  <c r="W19" i="11"/>
  <c r="W15" i="11"/>
  <c r="W14" i="11"/>
  <c r="W30" i="11"/>
  <c r="W26" i="11"/>
  <c r="W18" i="11"/>
  <c r="W29" i="11"/>
  <c r="W25" i="11"/>
  <c r="W21" i="11"/>
  <c r="W17" i="11"/>
  <c r="W16" i="11"/>
  <c r="W22" i="11"/>
  <c r="W28" i="11"/>
  <c r="N25" i="11"/>
  <c r="W24" i="11"/>
  <c r="W20" i="11"/>
  <c r="W13" i="11"/>
  <c r="W12" i="11"/>
  <c r="W11" i="11"/>
  <c r="W10" i="11"/>
  <c r="W9" i="11"/>
  <c r="W8" i="11"/>
  <c r="W7" i="11"/>
  <c r="W6" i="11"/>
  <c r="W5" i="11"/>
  <c r="W4" i="11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U24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K26" i="5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0" i="9"/>
  <c r="W29" i="9"/>
  <c r="W28" i="9"/>
  <c r="W27" i="9"/>
  <c r="W26" i="9"/>
  <c r="W25" i="9"/>
  <c r="N25" i="9"/>
  <c r="W24" i="9"/>
  <c r="W23" i="9"/>
  <c r="W22" i="9"/>
  <c r="W21" i="9"/>
  <c r="W20" i="9"/>
  <c r="W19" i="9"/>
  <c r="W34" i="9"/>
  <c r="U24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1" i="9"/>
  <c r="W32" i="9"/>
  <c r="W18" i="9"/>
  <c r="W17" i="9"/>
  <c r="W33" i="9"/>
  <c r="N24" i="5"/>
  <c r="J25" i="5"/>
  <c r="L25" i="5"/>
  <c r="F27" i="5"/>
  <c r="C27" i="5"/>
  <c r="G27" i="5" s="1"/>
  <c r="K27" i="5" s="1"/>
  <c r="T26" i="5"/>
  <c r="H26" i="5"/>
  <c r="K42" i="11" l="1"/>
  <c r="T28" i="10"/>
  <c r="H28" i="10"/>
  <c r="J27" i="10"/>
  <c r="L27" i="10"/>
  <c r="M26" i="10"/>
  <c r="N26" i="10" s="1"/>
  <c r="K28" i="10"/>
  <c r="B30" i="10"/>
  <c r="F29" i="10"/>
  <c r="D29" i="10"/>
  <c r="C29" i="10"/>
  <c r="G29" i="10" s="1"/>
  <c r="J41" i="11"/>
  <c r="L41" i="11"/>
  <c r="B44" i="11"/>
  <c r="F43" i="11"/>
  <c r="D43" i="11"/>
  <c r="C43" i="11"/>
  <c r="G43" i="11" s="1"/>
  <c r="T42" i="11"/>
  <c r="H42" i="11"/>
  <c r="M40" i="11"/>
  <c r="U25" i="11"/>
  <c r="N26" i="11"/>
  <c r="U25" i="10"/>
  <c r="N26" i="9"/>
  <c r="U25" i="9"/>
  <c r="J26" i="5"/>
  <c r="L26" i="5"/>
  <c r="N25" i="5"/>
  <c r="U25" i="5" s="1"/>
  <c r="W8" i="5"/>
  <c r="W12" i="5"/>
  <c r="W16" i="5"/>
  <c r="W20" i="5"/>
  <c r="W24" i="5"/>
  <c r="W28" i="5"/>
  <c r="W32" i="5"/>
  <c r="W36" i="5"/>
  <c r="W40" i="5"/>
  <c r="W44" i="5"/>
  <c r="W48" i="5"/>
  <c r="W52" i="5"/>
  <c r="W7" i="5"/>
  <c r="W11" i="5"/>
  <c r="W23" i="5"/>
  <c r="W31" i="5"/>
  <c r="W39" i="5"/>
  <c r="W47" i="5"/>
  <c r="W6" i="5"/>
  <c r="W14" i="5"/>
  <c r="W22" i="5"/>
  <c r="W30" i="5"/>
  <c r="W38" i="5"/>
  <c r="W46" i="5"/>
  <c r="W5" i="5"/>
  <c r="W9" i="5"/>
  <c r="W13" i="5"/>
  <c r="W17" i="5"/>
  <c r="W21" i="5"/>
  <c r="W25" i="5"/>
  <c r="W29" i="5"/>
  <c r="W33" i="5"/>
  <c r="W37" i="5"/>
  <c r="W41" i="5"/>
  <c r="W45" i="5"/>
  <c r="W49" i="5"/>
  <c r="W15" i="5"/>
  <c r="W19" i="5"/>
  <c r="W27" i="5"/>
  <c r="W35" i="5"/>
  <c r="W43" i="5"/>
  <c r="W51" i="5"/>
  <c r="W10" i="5"/>
  <c r="W18" i="5"/>
  <c r="W26" i="5"/>
  <c r="W34" i="5"/>
  <c r="W42" i="5"/>
  <c r="W50" i="5"/>
  <c r="W4" i="5"/>
  <c r="U24" i="5"/>
  <c r="F28" i="5"/>
  <c r="C28" i="5"/>
  <c r="G28" i="5" s="1"/>
  <c r="H27" i="5"/>
  <c r="T27" i="5"/>
  <c r="M27" i="10" l="1"/>
  <c r="N27" i="10" s="1"/>
  <c r="K29" i="10"/>
  <c r="J28" i="10"/>
  <c r="L28" i="10"/>
  <c r="B31" i="10"/>
  <c r="F30" i="10"/>
  <c r="D30" i="10"/>
  <c r="C30" i="10"/>
  <c r="G30" i="10" s="1"/>
  <c r="H29" i="10"/>
  <c r="T29" i="10"/>
  <c r="T43" i="11"/>
  <c r="H43" i="11"/>
  <c r="J42" i="11"/>
  <c r="L42" i="11"/>
  <c r="K43" i="11"/>
  <c r="B45" i="11"/>
  <c r="F44" i="11"/>
  <c r="D44" i="11"/>
  <c r="C44" i="11"/>
  <c r="G44" i="11" s="1"/>
  <c r="M41" i="11"/>
  <c r="U26" i="11"/>
  <c r="N27" i="11"/>
  <c r="U26" i="10"/>
  <c r="N27" i="9"/>
  <c r="U26" i="9"/>
  <c r="L27" i="5"/>
  <c r="J27" i="5"/>
  <c r="K28" i="5"/>
  <c r="N26" i="5"/>
  <c r="U26" i="5" s="1"/>
  <c r="F29" i="5"/>
  <c r="C29" i="5"/>
  <c r="G29" i="5" s="1"/>
  <c r="H28" i="5"/>
  <c r="T28" i="5"/>
  <c r="K30" i="10" l="1"/>
  <c r="F31" i="10"/>
  <c r="B32" i="10"/>
  <c r="D31" i="10"/>
  <c r="C31" i="10"/>
  <c r="G31" i="10" s="1"/>
  <c r="H30" i="10"/>
  <c r="T30" i="10"/>
  <c r="K44" i="11"/>
  <c r="J29" i="10"/>
  <c r="L29" i="10"/>
  <c r="M28" i="10"/>
  <c r="N28" i="10" s="1"/>
  <c r="B46" i="11"/>
  <c r="F45" i="11"/>
  <c r="D45" i="11"/>
  <c r="C45" i="11"/>
  <c r="G45" i="11" s="1"/>
  <c r="T44" i="11"/>
  <c r="H44" i="11"/>
  <c r="M42" i="11"/>
  <c r="J43" i="11"/>
  <c r="L43" i="11"/>
  <c r="U27" i="11"/>
  <c r="N28" i="11"/>
  <c r="U27" i="10"/>
  <c r="N28" i="9"/>
  <c r="U27" i="9"/>
  <c r="K29" i="5"/>
  <c r="L28" i="5"/>
  <c r="J28" i="5"/>
  <c r="N27" i="5"/>
  <c r="C30" i="5"/>
  <c r="G30" i="5" s="1"/>
  <c r="H29" i="5"/>
  <c r="T29" i="5"/>
  <c r="F30" i="5"/>
  <c r="C31" i="5"/>
  <c r="G31" i="5" s="1"/>
  <c r="K31" i="10" l="1"/>
  <c r="J30" i="10"/>
  <c r="L30" i="10"/>
  <c r="H31" i="10"/>
  <c r="T31" i="10"/>
  <c r="F32" i="10"/>
  <c r="B33" i="10"/>
  <c r="D32" i="10"/>
  <c r="C32" i="10"/>
  <c r="G32" i="10" s="1"/>
  <c r="M29" i="10"/>
  <c r="N29" i="10" s="1"/>
  <c r="J44" i="11"/>
  <c r="L44" i="11"/>
  <c r="M43" i="11"/>
  <c r="K45" i="11"/>
  <c r="H45" i="11"/>
  <c r="T45" i="11"/>
  <c r="B47" i="11"/>
  <c r="F46" i="11"/>
  <c r="D46" i="11"/>
  <c r="C46" i="11"/>
  <c r="G46" i="11" s="1"/>
  <c r="U28" i="11"/>
  <c r="N29" i="11"/>
  <c r="U28" i="10"/>
  <c r="N29" i="9"/>
  <c r="U28" i="9"/>
  <c r="K30" i="5"/>
  <c r="N28" i="5"/>
  <c r="P28" i="5" s="1"/>
  <c r="J29" i="5"/>
  <c r="L29" i="5"/>
  <c r="U27" i="5"/>
  <c r="F31" i="5"/>
  <c r="K31" i="5" s="1"/>
  <c r="T30" i="5"/>
  <c r="H30" i="5"/>
  <c r="K32" i="10" l="1"/>
  <c r="H32" i="10"/>
  <c r="T32" i="10"/>
  <c r="K46" i="11"/>
  <c r="B34" i="10"/>
  <c r="F33" i="10"/>
  <c r="D33" i="10"/>
  <c r="C33" i="10"/>
  <c r="G33" i="10" s="1"/>
  <c r="L31" i="10"/>
  <c r="J31" i="10"/>
  <c r="M30" i="10"/>
  <c r="N30" i="10" s="1"/>
  <c r="M44" i="11"/>
  <c r="H46" i="11"/>
  <c r="T46" i="11"/>
  <c r="J45" i="11"/>
  <c r="L45" i="11"/>
  <c r="F47" i="11"/>
  <c r="B48" i="11"/>
  <c r="D47" i="11"/>
  <c r="C47" i="11"/>
  <c r="G47" i="11" s="1"/>
  <c r="U29" i="11"/>
  <c r="N30" i="11"/>
  <c r="U29" i="10"/>
  <c r="U29" i="9"/>
  <c r="N30" i="9"/>
  <c r="N29" i="5"/>
  <c r="J30" i="5"/>
  <c r="L30" i="5"/>
  <c r="U28" i="5"/>
  <c r="F32" i="5"/>
  <c r="C32" i="5"/>
  <c r="G32" i="5" s="1"/>
  <c r="H31" i="5"/>
  <c r="T31" i="5"/>
  <c r="K33" i="10" l="1"/>
  <c r="B35" i="10"/>
  <c r="F34" i="10"/>
  <c r="D34" i="10"/>
  <c r="C34" i="10"/>
  <c r="G34" i="10" s="1"/>
  <c r="M31" i="10"/>
  <c r="N31" i="10" s="1"/>
  <c r="H33" i="10"/>
  <c r="T33" i="10"/>
  <c r="J32" i="10"/>
  <c r="L32" i="10"/>
  <c r="J46" i="11"/>
  <c r="L46" i="11"/>
  <c r="K47" i="11"/>
  <c r="T47" i="11"/>
  <c r="H47" i="11"/>
  <c r="M45" i="11"/>
  <c r="B49" i="11"/>
  <c r="F48" i="11"/>
  <c r="D48" i="11"/>
  <c r="C48" i="11"/>
  <c r="G48" i="11" s="1"/>
  <c r="U30" i="11"/>
  <c r="N31" i="11"/>
  <c r="U30" i="10"/>
  <c r="U30" i="9"/>
  <c r="N31" i="9"/>
  <c r="K32" i="5"/>
  <c r="N30" i="5"/>
  <c r="L31" i="5"/>
  <c r="J31" i="5"/>
  <c r="U29" i="5"/>
  <c r="F33" i="5"/>
  <c r="C33" i="5"/>
  <c r="G33" i="5" s="1"/>
  <c r="H32" i="5"/>
  <c r="T32" i="5"/>
  <c r="K48" i="11" l="1"/>
  <c r="M32" i="10"/>
  <c r="N32" i="10" s="1"/>
  <c r="H34" i="10"/>
  <c r="T34" i="10"/>
  <c r="J33" i="10"/>
  <c r="L33" i="10"/>
  <c r="K34" i="10"/>
  <c r="B36" i="10"/>
  <c r="F35" i="10"/>
  <c r="D35" i="10"/>
  <c r="C35" i="10"/>
  <c r="G35" i="10" s="1"/>
  <c r="T48" i="11"/>
  <c r="H48" i="11"/>
  <c r="B50" i="11"/>
  <c r="F49" i="11"/>
  <c r="D49" i="11"/>
  <c r="C49" i="11"/>
  <c r="G49" i="11" s="1"/>
  <c r="J47" i="11"/>
  <c r="L47" i="11"/>
  <c r="M46" i="11"/>
  <c r="N32" i="11"/>
  <c r="U31" i="11"/>
  <c r="U31" i="10"/>
  <c r="U31" i="9"/>
  <c r="N32" i="9"/>
  <c r="K33" i="5"/>
  <c r="L32" i="5"/>
  <c r="J32" i="5"/>
  <c r="N31" i="5"/>
  <c r="U30" i="5"/>
  <c r="T33" i="5"/>
  <c r="H33" i="5"/>
  <c r="M33" i="10" l="1"/>
  <c r="N33" i="10" s="1"/>
  <c r="K35" i="10"/>
  <c r="B37" i="10"/>
  <c r="F36" i="10"/>
  <c r="D36" i="10"/>
  <c r="C36" i="10"/>
  <c r="G36" i="10" s="1"/>
  <c r="T35" i="10"/>
  <c r="H35" i="10"/>
  <c r="J34" i="10"/>
  <c r="L34" i="10"/>
  <c r="M47" i="11"/>
  <c r="B51" i="11"/>
  <c r="F50" i="11"/>
  <c r="D50" i="11"/>
  <c r="C50" i="11"/>
  <c r="G50" i="11" s="1"/>
  <c r="K49" i="11"/>
  <c r="J48" i="11"/>
  <c r="L48" i="11"/>
  <c r="T49" i="11"/>
  <c r="H49" i="11"/>
  <c r="N33" i="11"/>
  <c r="U32" i="11"/>
  <c r="U32" i="10"/>
  <c r="U32" i="9"/>
  <c r="N33" i="9"/>
  <c r="N32" i="5"/>
  <c r="J33" i="5"/>
  <c r="L33" i="5"/>
  <c r="U31" i="5"/>
  <c r="K36" i="10" l="1"/>
  <c r="M34" i="10"/>
  <c r="N34" i="10" s="1"/>
  <c r="J35" i="10"/>
  <c r="L35" i="10"/>
  <c r="B38" i="10"/>
  <c r="F37" i="10"/>
  <c r="D37" i="10"/>
  <c r="C37" i="10"/>
  <c r="G37" i="10" s="1"/>
  <c r="H36" i="10"/>
  <c r="T36" i="10"/>
  <c r="M48" i="11"/>
  <c r="K50" i="11"/>
  <c r="H50" i="11"/>
  <c r="T50" i="11"/>
  <c r="J49" i="11"/>
  <c r="L49" i="11"/>
  <c r="F51" i="11"/>
  <c r="B52" i="11"/>
  <c r="C52" i="11" s="1"/>
  <c r="G52" i="11" s="1"/>
  <c r="D51" i="11"/>
  <c r="C51" i="11"/>
  <c r="G51" i="11" s="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N34" i="11"/>
  <c r="U33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U33" i="10"/>
  <c r="X52" i="10"/>
  <c r="X48" i="10"/>
  <c r="X44" i="10"/>
  <c r="X40" i="10"/>
  <c r="X36" i="10"/>
  <c r="X32" i="10"/>
  <c r="X50" i="10"/>
  <c r="X46" i="10"/>
  <c r="X42" i="10"/>
  <c r="X38" i="10"/>
  <c r="X34" i="10"/>
  <c r="X49" i="10"/>
  <c r="X45" i="10"/>
  <c r="X41" i="10"/>
  <c r="X37" i="10"/>
  <c r="X33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39" i="10"/>
  <c r="X43" i="10"/>
  <c r="X13" i="10"/>
  <c r="X12" i="10"/>
  <c r="X11" i="10"/>
  <c r="X10" i="10"/>
  <c r="X9" i="10"/>
  <c r="X8" i="10"/>
  <c r="X7" i="10"/>
  <c r="X6" i="10"/>
  <c r="X5" i="10"/>
  <c r="X4" i="10"/>
  <c r="X47" i="10"/>
  <c r="X51" i="10"/>
  <c r="X35" i="10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U33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N34" i="9"/>
  <c r="X14" i="9"/>
  <c r="X11" i="9"/>
  <c r="X7" i="9"/>
  <c r="X10" i="9"/>
  <c r="X6" i="9"/>
  <c r="X13" i="9"/>
  <c r="X9" i="9"/>
  <c r="X5" i="9"/>
  <c r="X12" i="9"/>
  <c r="X8" i="9"/>
  <c r="X4" i="9"/>
  <c r="N33" i="5"/>
  <c r="U32" i="5"/>
  <c r="K37" i="10" l="1"/>
  <c r="M35" i="10"/>
  <c r="N35" i="10" s="1"/>
  <c r="F38" i="10"/>
  <c r="B39" i="10"/>
  <c r="D38" i="10"/>
  <c r="C38" i="10"/>
  <c r="G38" i="10" s="1"/>
  <c r="T37" i="10"/>
  <c r="H37" i="10"/>
  <c r="J36" i="10"/>
  <c r="L36" i="10"/>
  <c r="J50" i="11"/>
  <c r="L50" i="11"/>
  <c r="K51" i="11"/>
  <c r="T51" i="11"/>
  <c r="H51" i="11"/>
  <c r="M49" i="11"/>
  <c r="F52" i="11"/>
  <c r="K52" i="11" s="1"/>
  <c r="D52" i="11"/>
  <c r="N35" i="11"/>
  <c r="U34" i="11"/>
  <c r="U34" i="10"/>
  <c r="N35" i="9"/>
  <c r="U34" i="9"/>
  <c r="X5" i="5"/>
  <c r="X9" i="5"/>
  <c r="X13" i="5"/>
  <c r="X17" i="5"/>
  <c r="X21" i="5"/>
  <c r="X25" i="5"/>
  <c r="X29" i="5"/>
  <c r="X33" i="5"/>
  <c r="X37" i="5"/>
  <c r="X41" i="5"/>
  <c r="X45" i="5"/>
  <c r="X49" i="5"/>
  <c r="X8" i="5"/>
  <c r="X12" i="5"/>
  <c r="X16" i="5"/>
  <c r="X20" i="5"/>
  <c r="X28" i="5"/>
  <c r="X36" i="5"/>
  <c r="X44" i="5"/>
  <c r="X52" i="5"/>
  <c r="X7" i="5"/>
  <c r="X11" i="5"/>
  <c r="X19" i="5"/>
  <c r="X27" i="5"/>
  <c r="X35" i="5"/>
  <c r="X43" i="5"/>
  <c r="X51" i="5"/>
  <c r="X6" i="5"/>
  <c r="X10" i="5"/>
  <c r="X14" i="5"/>
  <c r="X18" i="5"/>
  <c r="X22" i="5"/>
  <c r="X26" i="5"/>
  <c r="X30" i="5"/>
  <c r="X34" i="5"/>
  <c r="X38" i="5"/>
  <c r="X42" i="5"/>
  <c r="X46" i="5"/>
  <c r="X50" i="5"/>
  <c r="X4" i="5"/>
  <c r="X24" i="5"/>
  <c r="X32" i="5"/>
  <c r="X40" i="5"/>
  <c r="X48" i="5"/>
  <c r="X15" i="5"/>
  <c r="X23" i="5"/>
  <c r="X31" i="5"/>
  <c r="X39" i="5"/>
  <c r="X47" i="5"/>
  <c r="N34" i="5"/>
  <c r="U33" i="5"/>
  <c r="M36" i="10" l="1"/>
  <c r="N36" i="10" s="1"/>
  <c r="K38" i="10"/>
  <c r="J37" i="10"/>
  <c r="L37" i="10"/>
  <c r="B40" i="10"/>
  <c r="F39" i="10"/>
  <c r="D39" i="10"/>
  <c r="C39" i="10"/>
  <c r="G39" i="10" s="1"/>
  <c r="H38" i="10"/>
  <c r="T38" i="10"/>
  <c r="M50" i="11"/>
  <c r="J51" i="11"/>
  <c r="L51" i="11"/>
  <c r="T52" i="11"/>
  <c r="H52" i="11"/>
  <c r="N36" i="11"/>
  <c r="U35" i="11"/>
  <c r="U35" i="10"/>
  <c r="N36" i="9"/>
  <c r="U35" i="9"/>
  <c r="U34" i="5"/>
  <c r="N35" i="5"/>
  <c r="K39" i="10" l="1"/>
  <c r="H39" i="10"/>
  <c r="T39" i="10"/>
  <c r="J38" i="10"/>
  <c r="L38" i="10"/>
  <c r="F40" i="10"/>
  <c r="B41" i="10"/>
  <c r="C41" i="10" s="1"/>
  <c r="G41" i="10" s="1"/>
  <c r="D40" i="10"/>
  <c r="C40" i="10"/>
  <c r="G40" i="10" s="1"/>
  <c r="M37" i="10"/>
  <c r="N37" i="10" s="1"/>
  <c r="J52" i="11"/>
  <c r="L52" i="11"/>
  <c r="M51" i="11"/>
  <c r="N37" i="11"/>
  <c r="U36" i="11"/>
  <c r="U36" i="10"/>
  <c r="N37" i="9"/>
  <c r="U36" i="9"/>
  <c r="U35" i="5"/>
  <c r="N36" i="5"/>
  <c r="K40" i="10" l="1"/>
  <c r="H40" i="10"/>
  <c r="T40" i="10"/>
  <c r="M38" i="10"/>
  <c r="N38" i="10" s="1"/>
  <c r="B42" i="10"/>
  <c r="F41" i="10"/>
  <c r="K41" i="10" s="1"/>
  <c r="D41" i="10"/>
  <c r="J39" i="10"/>
  <c r="L39" i="10"/>
  <c r="M52" i="11"/>
  <c r="N38" i="11"/>
  <c r="U37" i="11"/>
  <c r="U37" i="10"/>
  <c r="N38" i="9"/>
  <c r="U37" i="9"/>
  <c r="N37" i="5"/>
  <c r="U36" i="5"/>
  <c r="J40" i="10" l="1"/>
  <c r="L40" i="10"/>
  <c r="F42" i="10"/>
  <c r="B43" i="10"/>
  <c r="D42" i="10"/>
  <c r="C42" i="10"/>
  <c r="G42" i="10" s="1"/>
  <c r="H41" i="10"/>
  <c r="T41" i="10"/>
  <c r="M39" i="10"/>
  <c r="N39" i="10" s="1"/>
  <c r="N39" i="11"/>
  <c r="U38" i="11"/>
  <c r="U38" i="10"/>
  <c r="N39" i="9"/>
  <c r="U38" i="9"/>
  <c r="U37" i="5"/>
  <c r="N38" i="5"/>
  <c r="K42" i="10" l="1"/>
  <c r="B44" i="10"/>
  <c r="F43" i="10"/>
  <c r="D43" i="10"/>
  <c r="C43" i="10"/>
  <c r="G43" i="10" s="1"/>
  <c r="T42" i="10"/>
  <c r="H42" i="10"/>
  <c r="J41" i="10"/>
  <c r="L41" i="10"/>
  <c r="M40" i="10"/>
  <c r="N40" i="10" s="1"/>
  <c r="N40" i="11"/>
  <c r="U39" i="11"/>
  <c r="U39" i="10"/>
  <c r="N40" i="9"/>
  <c r="U39" i="9"/>
  <c r="U38" i="5"/>
  <c r="N39" i="5"/>
  <c r="M41" i="10" l="1"/>
  <c r="N41" i="10" s="1"/>
  <c r="K43" i="10"/>
  <c r="J42" i="10"/>
  <c r="L42" i="10"/>
  <c r="T43" i="10"/>
  <c r="H43" i="10"/>
  <c r="B45" i="10"/>
  <c r="F44" i="10"/>
  <c r="D44" i="10"/>
  <c r="C44" i="10"/>
  <c r="G44" i="10" s="1"/>
  <c r="N41" i="11"/>
  <c r="U40" i="11"/>
  <c r="U40" i="10"/>
  <c r="N41" i="9"/>
  <c r="U40" i="9"/>
  <c r="N40" i="5"/>
  <c r="U39" i="5"/>
  <c r="H44" i="10" l="1"/>
  <c r="T44" i="10"/>
  <c r="K44" i="10"/>
  <c r="J43" i="10"/>
  <c r="L43" i="10"/>
  <c r="B46" i="10"/>
  <c r="F45" i="10"/>
  <c r="D45" i="10"/>
  <c r="C45" i="10"/>
  <c r="G45" i="10" s="1"/>
  <c r="M42" i="10"/>
  <c r="N42" i="10" s="1"/>
  <c r="N42" i="11"/>
  <c r="U41" i="11"/>
  <c r="U41" i="10"/>
  <c r="N42" i="9"/>
  <c r="U41" i="9"/>
  <c r="N41" i="5"/>
  <c r="U40" i="5"/>
  <c r="M43" i="10" l="1"/>
  <c r="N43" i="10" s="1"/>
  <c r="T45" i="10"/>
  <c r="H45" i="10"/>
  <c r="B47" i="10"/>
  <c r="F46" i="10"/>
  <c r="D46" i="10"/>
  <c r="C46" i="10"/>
  <c r="G46" i="10" s="1"/>
  <c r="K45" i="10"/>
  <c r="J44" i="10"/>
  <c r="L44" i="10"/>
  <c r="N43" i="11"/>
  <c r="U42" i="11"/>
  <c r="U42" i="10"/>
  <c r="N43" i="9"/>
  <c r="U42" i="9"/>
  <c r="N42" i="5"/>
  <c r="U41" i="5"/>
  <c r="M44" i="10" l="1"/>
  <c r="K46" i="10"/>
  <c r="F47" i="10"/>
  <c r="B48" i="10"/>
  <c r="C48" i="10" s="1"/>
  <c r="G48" i="10" s="1"/>
  <c r="D47" i="10"/>
  <c r="C47" i="10"/>
  <c r="G47" i="10" s="1"/>
  <c r="J45" i="10"/>
  <c r="L45" i="10"/>
  <c r="T46" i="10"/>
  <c r="H46" i="10"/>
  <c r="N44" i="11"/>
  <c r="U43" i="11"/>
  <c r="N44" i="10"/>
  <c r="U43" i="10"/>
  <c r="N44" i="9"/>
  <c r="U43" i="9"/>
  <c r="U42" i="5"/>
  <c r="N43" i="5"/>
  <c r="K47" i="10" l="1"/>
  <c r="M45" i="10"/>
  <c r="N45" i="10" s="1"/>
  <c r="J46" i="10"/>
  <c r="L46" i="10"/>
  <c r="H47" i="10"/>
  <c r="T47" i="10"/>
  <c r="B49" i="10"/>
  <c r="F48" i="10"/>
  <c r="K48" i="10" s="1"/>
  <c r="D48" i="10"/>
  <c r="N45" i="11"/>
  <c r="U44" i="11"/>
  <c r="U44" i="10"/>
  <c r="N45" i="9"/>
  <c r="U44" i="9"/>
  <c r="U43" i="5"/>
  <c r="N44" i="5"/>
  <c r="M46" i="10" l="1"/>
  <c r="N46" i="10" s="1"/>
  <c r="J47" i="10"/>
  <c r="L47" i="10"/>
  <c r="B50" i="10"/>
  <c r="F49" i="10"/>
  <c r="D49" i="10"/>
  <c r="C49" i="10"/>
  <c r="G49" i="10" s="1"/>
  <c r="H48" i="10"/>
  <c r="T48" i="10"/>
  <c r="N46" i="11"/>
  <c r="U45" i="11"/>
  <c r="U45" i="10"/>
  <c r="N46" i="9"/>
  <c r="U45" i="9"/>
  <c r="U44" i="5"/>
  <c r="N45" i="5"/>
  <c r="J48" i="10" l="1"/>
  <c r="L48" i="10"/>
  <c r="B51" i="10"/>
  <c r="F50" i="10"/>
  <c r="D50" i="10"/>
  <c r="C50" i="10"/>
  <c r="G50" i="10" s="1"/>
  <c r="K49" i="10"/>
  <c r="H49" i="10"/>
  <c r="T49" i="10"/>
  <c r="M47" i="10"/>
  <c r="N47" i="10" s="1"/>
  <c r="N47" i="11"/>
  <c r="U46" i="11"/>
  <c r="U46" i="10"/>
  <c r="N47" i="9"/>
  <c r="U46" i="9"/>
  <c r="U45" i="5"/>
  <c r="N46" i="5"/>
  <c r="K50" i="10" l="1"/>
  <c r="F51" i="10"/>
  <c r="B52" i="10"/>
  <c r="D51" i="10"/>
  <c r="C51" i="10"/>
  <c r="G51" i="10" s="1"/>
  <c r="J49" i="10"/>
  <c r="L49" i="10"/>
  <c r="T50" i="10"/>
  <c r="H50" i="10"/>
  <c r="M48" i="10"/>
  <c r="N48" i="10" s="1"/>
  <c r="N48" i="11"/>
  <c r="U47" i="11"/>
  <c r="U47" i="10"/>
  <c r="N48" i="9"/>
  <c r="U47" i="9"/>
  <c r="U46" i="5"/>
  <c r="N47" i="5"/>
  <c r="K51" i="10" l="1"/>
  <c r="T51" i="10"/>
  <c r="H51" i="10"/>
  <c r="F52" i="10"/>
  <c r="D52" i="10"/>
  <c r="C52" i="10"/>
  <c r="G52" i="10" s="1"/>
  <c r="J50" i="10"/>
  <c r="L50" i="10"/>
  <c r="M49" i="10"/>
  <c r="N49" i="10" s="1"/>
  <c r="N49" i="11"/>
  <c r="U48" i="11"/>
  <c r="U48" i="10"/>
  <c r="N49" i="9"/>
  <c r="U48" i="9"/>
  <c r="N48" i="5"/>
  <c r="U47" i="5"/>
  <c r="M50" i="10" l="1"/>
  <c r="N50" i="10" s="1"/>
  <c r="H52" i="10"/>
  <c r="T52" i="10"/>
  <c r="J51" i="10"/>
  <c r="L51" i="10"/>
  <c r="K52" i="10"/>
  <c r="N50" i="11"/>
  <c r="U49" i="11"/>
  <c r="U49" i="10"/>
  <c r="N50" i="9"/>
  <c r="U49" i="9"/>
  <c r="U48" i="5"/>
  <c r="N49" i="5"/>
  <c r="M51" i="10" l="1"/>
  <c r="N51" i="10" s="1"/>
  <c r="J52" i="10"/>
  <c r="L52" i="10"/>
  <c r="N51" i="11"/>
  <c r="U50" i="11"/>
  <c r="U50" i="10"/>
  <c r="N51" i="9"/>
  <c r="U50" i="9"/>
  <c r="U49" i="5"/>
  <c r="N50" i="5"/>
  <c r="M52" i="10" l="1"/>
  <c r="N52" i="10" s="1"/>
  <c r="U52" i="10" s="1"/>
  <c r="N52" i="11"/>
  <c r="U52" i="11" s="1"/>
  <c r="U51" i="11"/>
  <c r="U51" i="10"/>
  <c r="N52" i="9"/>
  <c r="U52" i="9" s="1"/>
  <c r="U51" i="9"/>
  <c r="N51" i="5"/>
  <c r="U50" i="5"/>
  <c r="U51" i="5" l="1"/>
  <c r="N52" i="5"/>
  <c r="U52" i="5" s="1"/>
</calcChain>
</file>

<file path=xl/sharedStrings.xml><?xml version="1.0" encoding="utf-8"?>
<sst xmlns="http://schemas.openxmlformats.org/spreadsheetml/2006/main" count="72" uniqueCount="18">
  <si>
    <t>alltime</t>
  </si>
  <si>
    <t>todays</t>
  </si>
  <si>
    <t>lastten</t>
  </si>
  <si>
    <t>day number</t>
  </si>
  <si>
    <t xml:space="preserve"> +/-</t>
  </si>
  <si>
    <t>worth</t>
  </si>
  <si>
    <t>one</t>
  </si>
  <si>
    <t>ten</t>
  </si>
  <si>
    <t>all</t>
  </si>
  <si>
    <t>T/A</t>
  </si>
  <si>
    <t>O/T</t>
  </si>
  <si>
    <t>O/A</t>
  </si>
  <si>
    <t>hypergrowth</t>
  </si>
  <si>
    <t>takeover</t>
  </si>
  <si>
    <t>saturation</t>
  </si>
  <si>
    <t>7d</t>
  </si>
  <si>
    <t>21d</t>
  </si>
  <si>
    <t>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</si>
</sst>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8B8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viral!$T$3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viral!$T$4:$T$52</c:f>
              <c:numCache>
                <c:formatCode>General</c:formatCode>
                <c:ptCount val="49"/>
                <c:pt idx="0">
                  <c:v>51.101635045175364</c:v>
                </c:pt>
                <c:pt idx="1">
                  <c:v>112.4235970993858</c:v>
                </c:pt>
                <c:pt idx="2">
                  <c:v>186.00995156443832</c:v>
                </c:pt>
                <c:pt idx="3">
                  <c:v>274.31357692250134</c:v>
                </c:pt>
                <c:pt idx="4">
                  <c:v>380.27792735217696</c:v>
                </c:pt>
                <c:pt idx="5">
                  <c:v>507.43514786778769</c:v>
                </c:pt>
                <c:pt idx="6">
                  <c:v>660.02381248652057</c:v>
                </c:pt>
                <c:pt idx="7">
                  <c:v>843.13021002899995</c:v>
                </c:pt>
                <c:pt idx="8">
                  <c:v>1062.8578870799752</c:v>
                </c:pt>
                <c:pt idx="9">
                  <c:v>1326.5310995411455</c:v>
                </c:pt>
                <c:pt idx="10">
                  <c:v>1642.93895449455</c:v>
                </c:pt>
                <c:pt idx="11">
                  <c:v>2022.6283804386353</c:v>
                </c:pt>
                <c:pt idx="12">
                  <c:v>2478.2556915715377</c:v>
                </c:pt>
                <c:pt idx="13">
                  <c:v>3025.0084649310202</c:v>
                </c:pt>
                <c:pt idx="14">
                  <c:v>3681.1117929623992</c:v>
                </c:pt>
                <c:pt idx="15">
                  <c:v>4468.4357866000546</c:v>
                </c:pt>
                <c:pt idx="16">
                  <c:v>5413.2245789652407</c:v>
                </c:pt>
                <c:pt idx="17">
                  <c:v>6546.9711298034636</c:v>
                </c:pt>
                <c:pt idx="18">
                  <c:v>7907.466990809331</c:v>
                </c:pt>
                <c:pt idx="19">
                  <c:v>9540.0620240163717</c:v>
                </c:pt>
                <c:pt idx="20">
                  <c:v>11499.176063864821</c:v>
                </c:pt>
                <c:pt idx="21">
                  <c:v>13850.11291168296</c:v>
                </c:pt>
                <c:pt idx="22">
                  <c:v>16671.237129064728</c:v>
                </c:pt>
                <c:pt idx="23">
                  <c:v>20056.586189922848</c:v>
                </c:pt>
                <c:pt idx="24">
                  <c:v>24119.00506295259</c:v>
                </c:pt>
                <c:pt idx="25">
                  <c:v>28993.907710588282</c:v>
                </c:pt>
                <c:pt idx="26">
                  <c:v>34843.790887751114</c:v>
                </c:pt>
                <c:pt idx="27">
                  <c:v>41863.650700346509</c:v>
                </c:pt>
                <c:pt idx="28">
                  <c:v>50287.482475460987</c:v>
                </c:pt>
                <c:pt idx="29">
                  <c:v>60396.080605598356</c:v>
                </c:pt>
                <c:pt idx="30">
                  <c:v>72526.398361763204</c:v>
                </c:pt>
                <c:pt idx="31">
                  <c:v>87082.779669161013</c:v>
                </c:pt>
                <c:pt idx="32">
                  <c:v>104550.43723803839</c:v>
                </c:pt>
                <c:pt idx="33">
                  <c:v>125511.62632069123</c:v>
                </c:pt>
                <c:pt idx="34">
                  <c:v>150665.05321987465</c:v>
                </c:pt>
                <c:pt idx="35">
                  <c:v>180849.16549889476</c:v>
                </c:pt>
                <c:pt idx="36">
                  <c:v>217070.10023371887</c:v>
                </c:pt>
                <c:pt idx="37">
                  <c:v>260535.22191550781</c:v>
                </c:pt>
                <c:pt idx="38">
                  <c:v>312693.36793365452</c:v>
                </c:pt>
                <c:pt idx="39">
                  <c:v>375283.14315543056</c:v>
                </c:pt>
                <c:pt idx="40">
                  <c:v>450390.87342156185</c:v>
                </c:pt>
                <c:pt idx="41">
                  <c:v>540520.14974091935</c:v>
                </c:pt>
                <c:pt idx="42">
                  <c:v>648675.28132414841</c:v>
                </c:pt>
                <c:pt idx="43">
                  <c:v>778461.43922402326</c:v>
                </c:pt>
                <c:pt idx="44">
                  <c:v>934204.82870387309</c:v>
                </c:pt>
                <c:pt idx="45">
                  <c:v>1121096.8960796928</c:v>
                </c:pt>
                <c:pt idx="46">
                  <c:v>1345367.3769306764</c:v>
                </c:pt>
                <c:pt idx="47">
                  <c:v>1614491.9539518568</c:v>
                </c:pt>
                <c:pt idx="48">
                  <c:v>1937441.4463772732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viral!$U$3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viral!$U$4:$U$52</c:f>
              <c:numCache>
                <c:formatCode>General</c:formatCode>
                <c:ptCount val="49"/>
                <c:pt idx="0">
                  <c:v>4.1651629396864182E-4</c:v>
                </c:pt>
                <c:pt idx="1">
                  <c:v>0.29025596160570249</c:v>
                </c:pt>
                <c:pt idx="2">
                  <c:v>1.5991405086582708</c:v>
                </c:pt>
                <c:pt idx="3">
                  <c:v>4.605416157995764</c:v>
                </c:pt>
                <c:pt idx="4">
                  <c:v>10.124376908291142</c:v>
                </c:pt>
                <c:pt idx="5">
                  <c:v>19.074753724213267</c:v>
                </c:pt>
                <c:pt idx="6">
                  <c:v>32.473204331905698</c:v>
                </c:pt>
                <c:pt idx="7">
                  <c:v>51.432122411862807</c:v>
                </c:pt>
                <c:pt idx="8">
                  <c:v>77.156515391976498</c:v>
                </c:pt>
                <c:pt idx="9">
                  <c:v>110.93986936562627</c:v>
                </c:pt>
                <c:pt idx="10">
                  <c:v>400.52627418834766</c:v>
                </c:pt>
                <c:pt idx="11">
                  <c:v>1013.2121188716678</c:v>
                </c:pt>
                <c:pt idx="12">
                  <c:v>2020.2802164575726</c:v>
                </c:pt>
                <c:pt idx="13">
                  <c:v>3496.6737231271522</c:v>
                </c:pt>
                <c:pt idx="14">
                  <c:v>5520.6586058196599</c:v>
                </c:pt>
                <c:pt idx="15">
                  <c:v>8173.4832361390236</c:v>
                </c:pt>
                <c:pt idx="16">
                  <c:v>11539.042663119622</c:v>
                </c:pt>
                <c:pt idx="17">
                  <c:v>15703.553929574089</c:v>
                </c:pt>
                <c:pt idx="18">
                  <c:v>20755.247536299114</c:v>
                </c:pt>
                <c:pt idx="19">
                  <c:v>26784.078902930145</c:v>
                </c:pt>
                <c:pt idx="20">
                  <c:v>33881.462485552402</c:v>
                </c:pt>
                <c:pt idx="21">
                  <c:v>42140.030134312554</c:v>
                </c:pt>
                <c:pt idx="22">
                  <c:v>51653.414338031129</c:v>
                </c:pt>
                <c:pt idx="23">
                  <c:v>62516.056221570827</c:v>
                </c:pt>
                <c:pt idx="24">
                  <c:v>74823.037537937533</c:v>
                </c:pt>
                <c:pt idx="25">
                  <c:v>88669.935424119132</c:v>
                </c:pt>
                <c:pt idx="26">
                  <c:v>104152.69835444732</c:v>
                </c:pt>
                <c:pt idx="27">
                  <c:v>121367.54151081225</c:v>
                </c:pt>
                <c:pt idx="28">
                  <c:v>140410.8596765055</c:v>
                </c:pt>
                <c:pt idx="29">
                  <c:v>161379.15573068307</c:v>
                </c:pt>
                <c:pt idx="30">
                  <c:v>184368.98285519518</c:v>
                </c:pt>
                <c:pt idx="31">
                  <c:v>209476.89864825632</c:v>
                </c:pt>
                <c:pt idx="32">
                  <c:v>236799.42945566599</c:v>
                </c:pt>
                <c:pt idx="33">
                  <c:v>266433.04336785513</c:v>
                </c:pt>
                <c:pt idx="34">
                  <c:v>298474.13048000843</c:v>
                </c:pt>
                <c:pt idx="35">
                  <c:v>333018.98916510853</c:v>
                </c:pt>
                <c:pt idx="36">
                  <c:v>370163.81726007233</c:v>
                </c:pt>
                <c:pt idx="37">
                  <c:v>410004.70720895508</c:v>
                </c:pt>
                <c:pt idx="38">
                  <c:v>452637.6443416081</c:v>
                </c:pt>
                <c:pt idx="39">
                  <c:v>498158.50758942368</c:v>
                </c:pt>
                <c:pt idx="40">
                  <c:v>546663.07205099135</c:v>
                </c:pt>
                <c:pt idx="41">
                  <c:v>598247.01291939185</c:v>
                </c:pt>
                <c:pt idx="42">
                  <c:v>653005.91036972008</c:v>
                </c:pt>
                <c:pt idx="43">
                  <c:v>711035.25508084474</c:v>
                </c:pt>
                <c:pt idx="44">
                  <c:v>772430.45413018647</c:v>
                </c:pt>
                <c:pt idx="45">
                  <c:v>837286.83705536334</c:v>
                </c:pt>
                <c:pt idx="46">
                  <c:v>905699.66192290117</c:v>
                </c:pt>
                <c:pt idx="47">
                  <c:v>977764.12128282606</c:v>
                </c:pt>
                <c:pt idx="48">
                  <c:v>1053575.3479198224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viral!$V$3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viral!$V$4:$V$52</c:f>
              <c:numCache>
                <c:formatCode>General</c:formatCode>
                <c:ptCount val="49"/>
                <c:pt idx="0">
                  <c:v>32.473204331905698</c:v>
                </c:pt>
                <c:pt idx="1">
                  <c:v>32.473204331905698</c:v>
                </c:pt>
                <c:pt idx="2">
                  <c:v>32.473204331905698</c:v>
                </c:pt>
                <c:pt idx="3">
                  <c:v>32.473204331905698</c:v>
                </c:pt>
                <c:pt idx="4">
                  <c:v>32.473204331905698</c:v>
                </c:pt>
                <c:pt idx="5">
                  <c:v>32.473204331905698</c:v>
                </c:pt>
                <c:pt idx="6">
                  <c:v>32.473204331905698</c:v>
                </c:pt>
                <c:pt idx="7">
                  <c:v>32.473204331905698</c:v>
                </c:pt>
                <c:pt idx="8">
                  <c:v>32.473204331905698</c:v>
                </c:pt>
                <c:pt idx="9">
                  <c:v>32.473204331905698</c:v>
                </c:pt>
                <c:pt idx="10">
                  <c:v>32.473204331905698</c:v>
                </c:pt>
                <c:pt idx="11">
                  <c:v>32.473204331905698</c:v>
                </c:pt>
                <c:pt idx="12">
                  <c:v>32.473204331905698</c:v>
                </c:pt>
                <c:pt idx="13">
                  <c:v>32.473204331905698</c:v>
                </c:pt>
                <c:pt idx="14">
                  <c:v>32.473204331905698</c:v>
                </c:pt>
                <c:pt idx="15">
                  <c:v>32.473204331905698</c:v>
                </c:pt>
                <c:pt idx="16">
                  <c:v>32.473204331905698</c:v>
                </c:pt>
                <c:pt idx="17">
                  <c:v>32.473204331905698</c:v>
                </c:pt>
                <c:pt idx="18">
                  <c:v>32.473204331905698</c:v>
                </c:pt>
                <c:pt idx="19">
                  <c:v>32.473204331905698</c:v>
                </c:pt>
                <c:pt idx="20">
                  <c:v>32.473204331905698</c:v>
                </c:pt>
                <c:pt idx="21">
                  <c:v>32.473204331905698</c:v>
                </c:pt>
                <c:pt idx="22">
                  <c:v>32.473204331905698</c:v>
                </c:pt>
                <c:pt idx="23">
                  <c:v>32.473204331905698</c:v>
                </c:pt>
                <c:pt idx="24">
                  <c:v>32.473204331905698</c:v>
                </c:pt>
                <c:pt idx="25">
                  <c:v>32.473204331905698</c:v>
                </c:pt>
                <c:pt idx="26">
                  <c:v>32.473204331905698</c:v>
                </c:pt>
                <c:pt idx="27">
                  <c:v>32.473204331905698</c:v>
                </c:pt>
                <c:pt idx="28">
                  <c:v>32.473204331905698</c:v>
                </c:pt>
                <c:pt idx="29">
                  <c:v>32.473204331905698</c:v>
                </c:pt>
                <c:pt idx="30">
                  <c:v>32.473204331905698</c:v>
                </c:pt>
                <c:pt idx="31">
                  <c:v>32.473204331905698</c:v>
                </c:pt>
                <c:pt idx="32">
                  <c:v>32.473204331905698</c:v>
                </c:pt>
                <c:pt idx="33">
                  <c:v>32.473204331905698</c:v>
                </c:pt>
                <c:pt idx="34">
                  <c:v>32.473204331905698</c:v>
                </c:pt>
                <c:pt idx="35">
                  <c:v>32.473204331905698</c:v>
                </c:pt>
                <c:pt idx="36">
                  <c:v>32.473204331905698</c:v>
                </c:pt>
                <c:pt idx="37">
                  <c:v>32.473204331905698</c:v>
                </c:pt>
                <c:pt idx="38">
                  <c:v>32.473204331905698</c:v>
                </c:pt>
                <c:pt idx="39">
                  <c:v>32.473204331905698</c:v>
                </c:pt>
                <c:pt idx="40">
                  <c:v>32.473204331905698</c:v>
                </c:pt>
                <c:pt idx="41">
                  <c:v>32.473204331905698</c:v>
                </c:pt>
                <c:pt idx="42">
                  <c:v>32.473204331905698</c:v>
                </c:pt>
                <c:pt idx="43">
                  <c:v>32.473204331905698</c:v>
                </c:pt>
                <c:pt idx="44">
                  <c:v>32.473204331905698</c:v>
                </c:pt>
                <c:pt idx="45">
                  <c:v>32.473204331905698</c:v>
                </c:pt>
                <c:pt idx="46">
                  <c:v>32.473204331905698</c:v>
                </c:pt>
                <c:pt idx="47">
                  <c:v>32.473204331905698</c:v>
                </c:pt>
                <c:pt idx="48">
                  <c:v>32.473204331905698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viral!$W$3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viral!$W$4:$W$52</c:f>
              <c:numCache>
                <c:formatCode>General</c:formatCode>
                <c:ptCount val="49"/>
                <c:pt idx="0">
                  <c:v>33881.462485552402</c:v>
                </c:pt>
                <c:pt idx="1">
                  <c:v>33881.462485552402</c:v>
                </c:pt>
                <c:pt idx="2">
                  <c:v>33881.462485552402</c:v>
                </c:pt>
                <c:pt idx="3">
                  <c:v>33881.462485552402</c:v>
                </c:pt>
                <c:pt idx="4">
                  <c:v>33881.462485552402</c:v>
                </c:pt>
                <c:pt idx="5">
                  <c:v>33881.462485552402</c:v>
                </c:pt>
                <c:pt idx="6">
                  <c:v>33881.462485552402</c:v>
                </c:pt>
                <c:pt idx="7">
                  <c:v>33881.462485552402</c:v>
                </c:pt>
                <c:pt idx="8">
                  <c:v>33881.462485552402</c:v>
                </c:pt>
                <c:pt idx="9">
                  <c:v>33881.462485552402</c:v>
                </c:pt>
                <c:pt idx="10">
                  <c:v>33881.462485552402</c:v>
                </c:pt>
                <c:pt idx="11">
                  <c:v>33881.462485552402</c:v>
                </c:pt>
                <c:pt idx="12">
                  <c:v>33881.462485552402</c:v>
                </c:pt>
                <c:pt idx="13">
                  <c:v>33881.462485552402</c:v>
                </c:pt>
                <c:pt idx="14">
                  <c:v>33881.462485552402</c:v>
                </c:pt>
                <c:pt idx="15">
                  <c:v>33881.462485552402</c:v>
                </c:pt>
                <c:pt idx="16">
                  <c:v>33881.462485552402</c:v>
                </c:pt>
                <c:pt idx="17">
                  <c:v>33881.462485552402</c:v>
                </c:pt>
                <c:pt idx="18">
                  <c:v>33881.462485552402</c:v>
                </c:pt>
                <c:pt idx="19">
                  <c:v>33881.462485552402</c:v>
                </c:pt>
                <c:pt idx="20">
                  <c:v>33881.462485552402</c:v>
                </c:pt>
                <c:pt idx="21">
                  <c:v>33881.462485552402</c:v>
                </c:pt>
                <c:pt idx="22">
                  <c:v>33881.462485552402</c:v>
                </c:pt>
                <c:pt idx="23">
                  <c:v>33881.462485552402</c:v>
                </c:pt>
                <c:pt idx="24">
                  <c:v>33881.462485552402</c:v>
                </c:pt>
                <c:pt idx="25">
                  <c:v>33881.462485552402</c:v>
                </c:pt>
                <c:pt idx="26">
                  <c:v>33881.462485552402</c:v>
                </c:pt>
                <c:pt idx="27">
                  <c:v>33881.462485552402</c:v>
                </c:pt>
                <c:pt idx="28">
                  <c:v>33881.462485552402</c:v>
                </c:pt>
                <c:pt idx="29">
                  <c:v>33881.462485552402</c:v>
                </c:pt>
                <c:pt idx="30">
                  <c:v>33881.462485552402</c:v>
                </c:pt>
                <c:pt idx="31">
                  <c:v>33881.462485552402</c:v>
                </c:pt>
                <c:pt idx="32">
                  <c:v>33881.462485552402</c:v>
                </c:pt>
                <c:pt idx="33">
                  <c:v>33881.462485552402</c:v>
                </c:pt>
                <c:pt idx="34">
                  <c:v>33881.462485552402</c:v>
                </c:pt>
                <c:pt idx="35">
                  <c:v>33881.462485552402</c:v>
                </c:pt>
                <c:pt idx="36">
                  <c:v>33881.462485552402</c:v>
                </c:pt>
                <c:pt idx="37">
                  <c:v>33881.462485552402</c:v>
                </c:pt>
                <c:pt idx="38">
                  <c:v>33881.462485552402</c:v>
                </c:pt>
                <c:pt idx="39">
                  <c:v>33881.462485552402</c:v>
                </c:pt>
                <c:pt idx="40">
                  <c:v>33881.462485552402</c:v>
                </c:pt>
                <c:pt idx="41">
                  <c:v>33881.462485552402</c:v>
                </c:pt>
                <c:pt idx="42">
                  <c:v>33881.462485552402</c:v>
                </c:pt>
                <c:pt idx="43">
                  <c:v>33881.462485552402</c:v>
                </c:pt>
                <c:pt idx="44">
                  <c:v>33881.462485552402</c:v>
                </c:pt>
                <c:pt idx="45">
                  <c:v>33881.462485552402</c:v>
                </c:pt>
                <c:pt idx="46">
                  <c:v>33881.462485552402</c:v>
                </c:pt>
                <c:pt idx="47">
                  <c:v>33881.462485552402</c:v>
                </c:pt>
                <c:pt idx="48">
                  <c:v>33881.462485552402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viral!$X$3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viral!$X$4:$X$52</c:f>
              <c:numCache>
                <c:formatCode>General</c:formatCode>
                <c:ptCount val="49"/>
                <c:pt idx="0">
                  <c:v>161379.15573068307</c:v>
                </c:pt>
                <c:pt idx="1">
                  <c:v>161379.15573068307</c:v>
                </c:pt>
                <c:pt idx="2">
                  <c:v>161379.15573068307</c:v>
                </c:pt>
                <c:pt idx="3">
                  <c:v>161379.15573068307</c:v>
                </c:pt>
                <c:pt idx="4">
                  <c:v>161379.15573068307</c:v>
                </c:pt>
                <c:pt idx="5">
                  <c:v>161379.15573068307</c:v>
                </c:pt>
                <c:pt idx="6">
                  <c:v>161379.15573068307</c:v>
                </c:pt>
                <c:pt idx="7">
                  <c:v>161379.15573068307</c:v>
                </c:pt>
                <c:pt idx="8">
                  <c:v>161379.15573068307</c:v>
                </c:pt>
                <c:pt idx="9">
                  <c:v>161379.15573068307</c:v>
                </c:pt>
                <c:pt idx="10">
                  <c:v>161379.15573068307</c:v>
                </c:pt>
                <c:pt idx="11">
                  <c:v>161379.15573068307</c:v>
                </c:pt>
                <c:pt idx="12">
                  <c:v>161379.15573068307</c:v>
                </c:pt>
                <c:pt idx="13">
                  <c:v>161379.15573068307</c:v>
                </c:pt>
                <c:pt idx="14">
                  <c:v>161379.15573068307</c:v>
                </c:pt>
                <c:pt idx="15">
                  <c:v>161379.15573068307</c:v>
                </c:pt>
                <c:pt idx="16">
                  <c:v>161379.15573068307</c:v>
                </c:pt>
                <c:pt idx="17">
                  <c:v>161379.15573068307</c:v>
                </c:pt>
                <c:pt idx="18">
                  <c:v>161379.15573068307</c:v>
                </c:pt>
                <c:pt idx="19">
                  <c:v>161379.15573068307</c:v>
                </c:pt>
                <c:pt idx="20">
                  <c:v>161379.15573068307</c:v>
                </c:pt>
                <c:pt idx="21">
                  <c:v>161379.15573068307</c:v>
                </c:pt>
                <c:pt idx="22">
                  <c:v>161379.15573068307</c:v>
                </c:pt>
                <c:pt idx="23">
                  <c:v>161379.15573068307</c:v>
                </c:pt>
                <c:pt idx="24">
                  <c:v>161379.15573068307</c:v>
                </c:pt>
                <c:pt idx="25">
                  <c:v>161379.15573068307</c:v>
                </c:pt>
                <c:pt idx="26">
                  <c:v>161379.15573068307</c:v>
                </c:pt>
                <c:pt idx="27">
                  <c:v>161379.15573068307</c:v>
                </c:pt>
                <c:pt idx="28">
                  <c:v>161379.15573068307</c:v>
                </c:pt>
                <c:pt idx="29">
                  <c:v>161379.15573068307</c:v>
                </c:pt>
                <c:pt idx="30">
                  <c:v>161379.15573068307</c:v>
                </c:pt>
                <c:pt idx="31">
                  <c:v>161379.15573068307</c:v>
                </c:pt>
                <c:pt idx="32">
                  <c:v>161379.15573068307</c:v>
                </c:pt>
                <c:pt idx="33">
                  <c:v>161379.15573068307</c:v>
                </c:pt>
                <c:pt idx="34">
                  <c:v>161379.15573068307</c:v>
                </c:pt>
                <c:pt idx="35">
                  <c:v>161379.15573068307</c:v>
                </c:pt>
                <c:pt idx="36">
                  <c:v>161379.15573068307</c:v>
                </c:pt>
                <c:pt idx="37">
                  <c:v>161379.15573068307</c:v>
                </c:pt>
                <c:pt idx="38">
                  <c:v>161379.15573068307</c:v>
                </c:pt>
                <c:pt idx="39">
                  <c:v>161379.15573068307</c:v>
                </c:pt>
                <c:pt idx="40">
                  <c:v>161379.15573068307</c:v>
                </c:pt>
                <c:pt idx="41">
                  <c:v>161379.15573068307</c:v>
                </c:pt>
                <c:pt idx="42">
                  <c:v>161379.15573068307</c:v>
                </c:pt>
                <c:pt idx="43">
                  <c:v>161379.15573068307</c:v>
                </c:pt>
                <c:pt idx="44">
                  <c:v>161379.15573068307</c:v>
                </c:pt>
                <c:pt idx="45">
                  <c:v>161379.15573068307</c:v>
                </c:pt>
                <c:pt idx="46">
                  <c:v>161379.15573068307</c:v>
                </c:pt>
                <c:pt idx="47">
                  <c:v>161379.15573068307</c:v>
                </c:pt>
                <c:pt idx="48">
                  <c:v>161379.15573068307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14720"/>
        <c:axId val="148084928"/>
      </c:lineChart>
      <c:catAx>
        <c:axId val="1460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84928"/>
        <c:crosses val="autoZero"/>
        <c:auto val="1"/>
        <c:lblAlgn val="ctr"/>
        <c:lblOffset val="100"/>
        <c:noMultiLvlLbl val="0"/>
      </c:catAx>
      <c:valAx>
        <c:axId val="1480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growth!$T$4:$T$52</c:f>
              <c:numCache>
                <c:formatCode>General</c:formatCode>
                <c:ptCount val="49"/>
                <c:pt idx="0">
                  <c:v>61.456275649086436</c:v>
                </c:pt>
                <c:pt idx="1">
                  <c:v>184.36882694725932</c:v>
                </c:pt>
                <c:pt idx="2">
                  <c:v>368.73765389451864</c:v>
                </c:pt>
                <c:pt idx="3">
                  <c:v>614.56275649086433</c:v>
                </c:pt>
                <c:pt idx="4">
                  <c:v>921.8441347362965</c:v>
                </c:pt>
                <c:pt idx="5">
                  <c:v>1290.581788630815</c:v>
                </c:pt>
                <c:pt idx="6">
                  <c:v>1720.77571817442</c:v>
                </c:pt>
                <c:pt idx="7">
                  <c:v>2212.4259233671114</c:v>
                </c:pt>
                <c:pt idx="8">
                  <c:v>2765.5324042088891</c:v>
                </c:pt>
                <c:pt idx="9">
                  <c:v>3380.0951606997533</c:v>
                </c:pt>
                <c:pt idx="10">
                  <c:v>4056.1141928397042</c:v>
                </c:pt>
                <c:pt idx="11">
                  <c:v>4793.589500628741</c:v>
                </c:pt>
                <c:pt idx="12">
                  <c:v>5592.5210840668651</c:v>
                </c:pt>
                <c:pt idx="13">
                  <c:v>6452.9089431540751</c:v>
                </c:pt>
                <c:pt idx="14">
                  <c:v>7374.753077890372</c:v>
                </c:pt>
                <c:pt idx="15">
                  <c:v>8358.0534882757547</c:v>
                </c:pt>
                <c:pt idx="16">
                  <c:v>9402.8101743102234</c:v>
                </c:pt>
                <c:pt idx="17">
                  <c:v>10509.023135993779</c:v>
                </c:pt>
                <c:pt idx="18">
                  <c:v>11676.692373326421</c:v>
                </c:pt>
                <c:pt idx="19">
                  <c:v>12905.81788630815</c:v>
                </c:pt>
                <c:pt idx="20">
                  <c:v>14196.399674938966</c:v>
                </c:pt>
                <c:pt idx="21">
                  <c:v>15548.437739218867</c:v>
                </c:pt>
                <c:pt idx="22">
                  <c:v>16961.932079147853</c:v>
                </c:pt>
                <c:pt idx="23">
                  <c:v>18436.882694725926</c:v>
                </c:pt>
                <c:pt idx="24">
                  <c:v>19973.289585953087</c:v>
                </c:pt>
                <c:pt idx="25">
                  <c:v>21571.152752829334</c:v>
                </c:pt>
                <c:pt idx="26">
                  <c:v>23230.472195354669</c:v>
                </c:pt>
                <c:pt idx="27">
                  <c:v>24951.247913529089</c:v>
                </c:pt>
                <c:pt idx="28">
                  <c:v>26733.479907352594</c:v>
                </c:pt>
                <c:pt idx="29">
                  <c:v>28577.168176825187</c:v>
                </c:pt>
                <c:pt idx="30">
                  <c:v>30482.312721946866</c:v>
                </c:pt>
                <c:pt idx="31">
                  <c:v>32448.91354271763</c:v>
                </c:pt>
                <c:pt idx="32">
                  <c:v>34476.970639137478</c:v>
                </c:pt>
                <c:pt idx="33">
                  <c:v>36566.484011206419</c:v>
                </c:pt>
                <c:pt idx="34">
                  <c:v>38717.453658924445</c:v>
                </c:pt>
                <c:pt idx="35">
                  <c:v>40929.879582291556</c:v>
                </c:pt>
                <c:pt idx="36">
                  <c:v>43203.761781307752</c:v>
                </c:pt>
                <c:pt idx="37">
                  <c:v>45539.100255973033</c:v>
                </c:pt>
                <c:pt idx="38">
                  <c:v>47935.895006287406</c:v>
                </c:pt>
                <c:pt idx="39">
                  <c:v>50394.146032250865</c:v>
                </c:pt>
                <c:pt idx="40">
                  <c:v>52913.853333863408</c:v>
                </c:pt>
                <c:pt idx="41">
                  <c:v>55495.016911125036</c:v>
                </c:pt>
                <c:pt idx="42">
                  <c:v>58137.636764035749</c:v>
                </c:pt>
                <c:pt idx="43">
                  <c:v>60841.712892595548</c:v>
                </c:pt>
                <c:pt idx="44">
                  <c:v>63607.245296804438</c:v>
                </c:pt>
                <c:pt idx="45">
                  <c:v>66434.233976662406</c:v>
                </c:pt>
                <c:pt idx="46">
                  <c:v>69322.678932169467</c:v>
                </c:pt>
                <c:pt idx="47">
                  <c:v>72272.58016332562</c:v>
                </c:pt>
                <c:pt idx="48">
                  <c:v>75283.93767013085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growth!$U$3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growth!$U$4:$U$52</c:f>
              <c:numCache>
                <c:formatCode>General</c:formatCode>
                <c:ptCount val="49"/>
                <c:pt idx="0">
                  <c:v>3.8396248165160001E-4</c:v>
                </c:pt>
                <c:pt idx="1">
                  <c:v>2.7210771116946932</c:v>
                </c:pt>
                <c:pt idx="2">
                  <c:v>11.477628982406607</c:v>
                </c:pt>
                <c:pt idx="3">
                  <c:v>24.105817909182388</c:v>
                </c:pt>
                <c:pt idx="4">
                  <c:v>39.646183771162072</c:v>
                </c:pt>
                <c:pt idx="5">
                  <c:v>57.450761418338189</c:v>
                </c:pt>
                <c:pt idx="6">
                  <c:v>77.054505418251722</c:v>
                </c:pt>
                <c:pt idx="7">
                  <c:v>98.117459912078658</c:v>
                </c:pt>
                <c:pt idx="8">
                  <c:v>120.38549391207867</c:v>
                </c:pt>
                <c:pt idx="9">
                  <c:v>143.6644350195167</c:v>
                </c:pt>
                <c:pt idx="10">
                  <c:v>331.28278243832028</c:v>
                </c:pt>
                <c:pt idx="11">
                  <c:v>621.70493241465226</c:v>
                </c:pt>
                <c:pt idx="12">
                  <c:v>977.76602137263603</c:v>
                </c:pt>
                <c:pt idx="13">
                  <c:v>1375.9328535012914</c:v>
                </c:pt>
                <c:pt idx="14">
                  <c:v>1800.7726216084347</c:v>
                </c:pt>
                <c:pt idx="15">
                  <c:v>2241.8945070782715</c:v>
                </c:pt>
                <c:pt idx="16">
                  <c:v>2692.1629529795064</c:v>
                </c:pt>
                <c:pt idx="17">
                  <c:v>3146.6069641540216</c:v>
                </c:pt>
                <c:pt idx="18">
                  <c:v>3601.7299584988496</c:v>
                </c:pt>
                <c:pt idx="19">
                  <c:v>4055.0598356529717</c:v>
                </c:pt>
                <c:pt idx="20">
                  <c:v>4504.848170975285</c:v>
                </c:pt>
                <c:pt idx="21">
                  <c:v>4949.8647426366397</c:v>
                </c:pt>
                <c:pt idx="22">
                  <c:v>5389.2545612612639</c:v>
                </c:pt>
                <c:pt idx="23">
                  <c:v>5822.4367860304947</c:v>
                </c:pt>
                <c:pt idx="24">
                  <c:v>6249.0322555536577</c:v>
                </c:pt>
                <c:pt idx="25">
                  <c:v>6668.8109008631927</c:v>
                </c:pt>
                <c:pt idx="26">
                  <c:v>7081.6531820060491</c:v>
                </c:pt>
                <c:pt idx="27">
                  <c:v>7487.521549254714</c:v>
                </c:pt>
                <c:pt idx="28">
                  <c:v>7886.4391565426949</c:v>
                </c:pt>
                <c:pt idx="29">
                  <c:v>8278.4738779834734</c:v>
                </c:pt>
                <c:pt idx="30">
                  <c:v>8663.7262396426704</c:v>
                </c:pt>
                <c:pt idx="31">
                  <c:v>9042.3202669576385</c:v>
                </c:pt>
                <c:pt idx="32">
                  <c:v>9414.3965202364579</c:v>
                </c:pt>
                <c:pt idx="33">
                  <c:v>9780.1067835827034</c:v>
                </c:pt>
                <c:pt idx="34">
                  <c:v>10139.610010905917</c:v>
                </c:pt>
                <c:pt idx="35">
                  <c:v>10493.069232851236</c:v>
                </c:pt>
                <c:pt idx="36">
                  <c:v>10840.649201711665</c:v>
                </c:pt>
                <c:pt idx="37">
                  <c:v>11182.514605383229</c:v>
                </c:pt>
                <c:pt idx="38">
                  <c:v>11518.828721557142</c:v>
                </c:pt>
                <c:pt idx="39">
                  <c:v>11849.752413394612</c:v>
                </c:pt>
                <c:pt idx="40">
                  <c:v>12175.44339058661</c:v>
                </c:pt>
                <c:pt idx="41">
                  <c:v>12496.055676891639</c:v>
                </c:pt>
                <c:pt idx="42">
                  <c:v>12811.739238365075</c:v>
                </c:pt>
                <c:pt idx="43">
                  <c:v>13122.639736562605</c:v>
                </c:pt>
                <c:pt idx="44">
                  <c:v>13428.898378766764</c:v>
                </c:pt>
                <c:pt idx="45">
                  <c:v>13730.651843304051</c:v>
                </c:pt>
                <c:pt idx="46">
                  <c:v>14028.032262704377</c:v>
                </c:pt>
                <c:pt idx="47">
                  <c:v>14321.167251114752</c:v>
                </c:pt>
                <c:pt idx="48">
                  <c:v>14610.179965249583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growth!$V$3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growth!$V$4:$V$52</c:f>
              <c:numCache>
                <c:formatCode>General</c:formatCode>
                <c:ptCount val="49"/>
                <c:pt idx="0">
                  <c:v>77.054505418251722</c:v>
                </c:pt>
                <c:pt idx="1">
                  <c:v>77.054505418251722</c:v>
                </c:pt>
                <c:pt idx="2">
                  <c:v>77.054505418251722</c:v>
                </c:pt>
                <c:pt idx="3">
                  <c:v>77.054505418251722</c:v>
                </c:pt>
                <c:pt idx="4">
                  <c:v>77.054505418251722</c:v>
                </c:pt>
                <c:pt idx="5">
                  <c:v>77.054505418251722</c:v>
                </c:pt>
                <c:pt idx="6">
                  <c:v>77.054505418251722</c:v>
                </c:pt>
                <c:pt idx="7">
                  <c:v>77.054505418251722</c:v>
                </c:pt>
                <c:pt idx="8">
                  <c:v>77.054505418251722</c:v>
                </c:pt>
                <c:pt idx="9">
                  <c:v>77.054505418251722</c:v>
                </c:pt>
                <c:pt idx="10">
                  <c:v>77.054505418251722</c:v>
                </c:pt>
                <c:pt idx="11">
                  <c:v>77.054505418251722</c:v>
                </c:pt>
                <c:pt idx="12">
                  <c:v>77.054505418251722</c:v>
                </c:pt>
                <c:pt idx="13">
                  <c:v>77.054505418251722</c:v>
                </c:pt>
                <c:pt idx="14">
                  <c:v>77.054505418251722</c:v>
                </c:pt>
                <c:pt idx="15">
                  <c:v>77.054505418251722</c:v>
                </c:pt>
                <c:pt idx="16">
                  <c:v>77.054505418251722</c:v>
                </c:pt>
                <c:pt idx="17">
                  <c:v>77.054505418251722</c:v>
                </c:pt>
                <c:pt idx="18">
                  <c:v>77.054505418251722</c:v>
                </c:pt>
                <c:pt idx="19">
                  <c:v>77.054505418251722</c:v>
                </c:pt>
                <c:pt idx="20">
                  <c:v>77.054505418251722</c:v>
                </c:pt>
                <c:pt idx="21">
                  <c:v>77.054505418251722</c:v>
                </c:pt>
                <c:pt idx="22">
                  <c:v>77.054505418251722</c:v>
                </c:pt>
                <c:pt idx="23">
                  <c:v>77.054505418251722</c:v>
                </c:pt>
                <c:pt idx="24">
                  <c:v>77.054505418251722</c:v>
                </c:pt>
                <c:pt idx="25">
                  <c:v>77.054505418251722</c:v>
                </c:pt>
                <c:pt idx="26">
                  <c:v>77.054505418251722</c:v>
                </c:pt>
                <c:pt idx="27">
                  <c:v>77.054505418251722</c:v>
                </c:pt>
                <c:pt idx="28">
                  <c:v>77.054505418251722</c:v>
                </c:pt>
                <c:pt idx="29">
                  <c:v>77.054505418251722</c:v>
                </c:pt>
                <c:pt idx="30">
                  <c:v>77.054505418251722</c:v>
                </c:pt>
                <c:pt idx="31">
                  <c:v>77.054505418251722</c:v>
                </c:pt>
                <c:pt idx="32">
                  <c:v>77.054505418251722</c:v>
                </c:pt>
                <c:pt idx="33">
                  <c:v>77.054505418251722</c:v>
                </c:pt>
                <c:pt idx="34">
                  <c:v>77.054505418251722</c:v>
                </c:pt>
                <c:pt idx="35">
                  <c:v>77.054505418251722</c:v>
                </c:pt>
                <c:pt idx="36">
                  <c:v>77.054505418251722</c:v>
                </c:pt>
                <c:pt idx="37">
                  <c:v>77.054505418251722</c:v>
                </c:pt>
                <c:pt idx="38">
                  <c:v>77.054505418251722</c:v>
                </c:pt>
                <c:pt idx="39">
                  <c:v>77.054505418251722</c:v>
                </c:pt>
                <c:pt idx="40">
                  <c:v>77.054505418251722</c:v>
                </c:pt>
                <c:pt idx="41">
                  <c:v>77.054505418251722</c:v>
                </c:pt>
                <c:pt idx="42">
                  <c:v>77.054505418251722</c:v>
                </c:pt>
                <c:pt idx="43">
                  <c:v>77.054505418251722</c:v>
                </c:pt>
                <c:pt idx="44">
                  <c:v>77.054505418251722</c:v>
                </c:pt>
                <c:pt idx="45">
                  <c:v>77.054505418251722</c:v>
                </c:pt>
                <c:pt idx="46">
                  <c:v>77.054505418251722</c:v>
                </c:pt>
                <c:pt idx="47">
                  <c:v>77.054505418251722</c:v>
                </c:pt>
                <c:pt idx="48">
                  <c:v>77.054505418251722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growth!$W$3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growth!$W$4:$W$52</c:f>
              <c:numCache>
                <c:formatCode>General</c:formatCode>
                <c:ptCount val="49"/>
                <c:pt idx="0">
                  <c:v>4504.848170975285</c:v>
                </c:pt>
                <c:pt idx="1">
                  <c:v>4504.848170975285</c:v>
                </c:pt>
                <c:pt idx="2">
                  <c:v>4504.848170975285</c:v>
                </c:pt>
                <c:pt idx="3">
                  <c:v>4504.848170975285</c:v>
                </c:pt>
                <c:pt idx="4">
                  <c:v>4504.848170975285</c:v>
                </c:pt>
                <c:pt idx="5">
                  <c:v>4504.848170975285</c:v>
                </c:pt>
                <c:pt idx="6">
                  <c:v>4504.848170975285</c:v>
                </c:pt>
                <c:pt idx="7">
                  <c:v>4504.848170975285</c:v>
                </c:pt>
                <c:pt idx="8">
                  <c:v>4504.848170975285</c:v>
                </c:pt>
                <c:pt idx="9">
                  <c:v>4504.848170975285</c:v>
                </c:pt>
                <c:pt idx="10">
                  <c:v>4504.848170975285</c:v>
                </c:pt>
                <c:pt idx="11">
                  <c:v>4504.848170975285</c:v>
                </c:pt>
                <c:pt idx="12">
                  <c:v>4504.848170975285</c:v>
                </c:pt>
                <c:pt idx="13">
                  <c:v>4504.848170975285</c:v>
                </c:pt>
                <c:pt idx="14">
                  <c:v>4504.848170975285</c:v>
                </c:pt>
                <c:pt idx="15">
                  <c:v>4504.848170975285</c:v>
                </c:pt>
                <c:pt idx="16">
                  <c:v>4504.848170975285</c:v>
                </c:pt>
                <c:pt idx="17">
                  <c:v>4504.848170975285</c:v>
                </c:pt>
                <c:pt idx="18">
                  <c:v>4504.848170975285</c:v>
                </c:pt>
                <c:pt idx="19">
                  <c:v>4504.848170975285</c:v>
                </c:pt>
                <c:pt idx="20">
                  <c:v>4504.848170975285</c:v>
                </c:pt>
                <c:pt idx="21">
                  <c:v>4504.848170975285</c:v>
                </c:pt>
                <c:pt idx="22">
                  <c:v>4504.848170975285</c:v>
                </c:pt>
                <c:pt idx="23">
                  <c:v>4504.848170975285</c:v>
                </c:pt>
                <c:pt idx="24">
                  <c:v>4504.848170975285</c:v>
                </c:pt>
                <c:pt idx="25">
                  <c:v>4504.848170975285</c:v>
                </c:pt>
                <c:pt idx="26">
                  <c:v>4504.848170975285</c:v>
                </c:pt>
                <c:pt idx="27">
                  <c:v>4504.848170975285</c:v>
                </c:pt>
                <c:pt idx="28">
                  <c:v>4504.848170975285</c:v>
                </c:pt>
                <c:pt idx="29">
                  <c:v>4504.848170975285</c:v>
                </c:pt>
                <c:pt idx="30">
                  <c:v>4504.848170975285</c:v>
                </c:pt>
                <c:pt idx="31">
                  <c:v>4504.848170975285</c:v>
                </c:pt>
                <c:pt idx="32">
                  <c:v>4504.848170975285</c:v>
                </c:pt>
                <c:pt idx="33">
                  <c:v>4504.848170975285</c:v>
                </c:pt>
                <c:pt idx="34">
                  <c:v>4504.848170975285</c:v>
                </c:pt>
                <c:pt idx="35">
                  <c:v>4504.848170975285</c:v>
                </c:pt>
                <c:pt idx="36">
                  <c:v>4504.848170975285</c:v>
                </c:pt>
                <c:pt idx="37">
                  <c:v>4504.848170975285</c:v>
                </c:pt>
                <c:pt idx="38">
                  <c:v>4504.848170975285</c:v>
                </c:pt>
                <c:pt idx="39">
                  <c:v>4504.848170975285</c:v>
                </c:pt>
                <c:pt idx="40">
                  <c:v>4504.848170975285</c:v>
                </c:pt>
                <c:pt idx="41">
                  <c:v>4504.848170975285</c:v>
                </c:pt>
                <c:pt idx="42">
                  <c:v>4504.848170975285</c:v>
                </c:pt>
                <c:pt idx="43">
                  <c:v>4504.848170975285</c:v>
                </c:pt>
                <c:pt idx="44">
                  <c:v>4504.848170975285</c:v>
                </c:pt>
                <c:pt idx="45">
                  <c:v>4504.848170975285</c:v>
                </c:pt>
                <c:pt idx="46">
                  <c:v>4504.848170975285</c:v>
                </c:pt>
                <c:pt idx="47">
                  <c:v>4504.848170975285</c:v>
                </c:pt>
                <c:pt idx="48">
                  <c:v>4504.848170975285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growth!$X$3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growth!$X$4:$X$52</c:f>
              <c:numCache>
                <c:formatCode>General</c:formatCode>
                <c:ptCount val="49"/>
                <c:pt idx="0">
                  <c:v>8278.4738779834734</c:v>
                </c:pt>
                <c:pt idx="1">
                  <c:v>8278.4738779834734</c:v>
                </c:pt>
                <c:pt idx="2">
                  <c:v>8278.4738779834734</c:v>
                </c:pt>
                <c:pt idx="3">
                  <c:v>8278.4738779834734</c:v>
                </c:pt>
                <c:pt idx="4">
                  <c:v>8278.4738779834734</c:v>
                </c:pt>
                <c:pt idx="5">
                  <c:v>8278.4738779834734</c:v>
                </c:pt>
                <c:pt idx="6">
                  <c:v>8278.4738779834734</c:v>
                </c:pt>
                <c:pt idx="7">
                  <c:v>8278.4738779834734</c:v>
                </c:pt>
                <c:pt idx="8">
                  <c:v>8278.4738779834734</c:v>
                </c:pt>
                <c:pt idx="9">
                  <c:v>8278.4738779834734</c:v>
                </c:pt>
                <c:pt idx="10">
                  <c:v>8278.4738779834734</c:v>
                </c:pt>
                <c:pt idx="11">
                  <c:v>8278.4738779834734</c:v>
                </c:pt>
                <c:pt idx="12">
                  <c:v>8278.4738779834734</c:v>
                </c:pt>
                <c:pt idx="13">
                  <c:v>8278.4738779834734</c:v>
                </c:pt>
                <c:pt idx="14">
                  <c:v>8278.4738779834734</c:v>
                </c:pt>
                <c:pt idx="15">
                  <c:v>8278.4738779834734</c:v>
                </c:pt>
                <c:pt idx="16">
                  <c:v>8278.4738779834734</c:v>
                </c:pt>
                <c:pt idx="17">
                  <c:v>8278.4738779834734</c:v>
                </c:pt>
                <c:pt idx="18">
                  <c:v>8278.4738779834734</c:v>
                </c:pt>
                <c:pt idx="19">
                  <c:v>8278.4738779834734</c:v>
                </c:pt>
                <c:pt idx="20">
                  <c:v>8278.4738779834734</c:v>
                </c:pt>
                <c:pt idx="21">
                  <c:v>8278.4738779834734</c:v>
                </c:pt>
                <c:pt idx="22">
                  <c:v>8278.4738779834734</c:v>
                </c:pt>
                <c:pt idx="23">
                  <c:v>8278.4738779834734</c:v>
                </c:pt>
                <c:pt idx="24">
                  <c:v>8278.4738779834734</c:v>
                </c:pt>
                <c:pt idx="25">
                  <c:v>8278.4738779834734</c:v>
                </c:pt>
                <c:pt idx="26">
                  <c:v>8278.4738779834734</c:v>
                </c:pt>
                <c:pt idx="27">
                  <c:v>8278.4738779834734</c:v>
                </c:pt>
                <c:pt idx="28">
                  <c:v>8278.4738779834734</c:v>
                </c:pt>
                <c:pt idx="29">
                  <c:v>8278.4738779834734</c:v>
                </c:pt>
                <c:pt idx="30">
                  <c:v>8278.4738779834734</c:v>
                </c:pt>
                <c:pt idx="31">
                  <c:v>8278.4738779834734</c:v>
                </c:pt>
                <c:pt idx="32">
                  <c:v>8278.4738779834734</c:v>
                </c:pt>
                <c:pt idx="33">
                  <c:v>8278.4738779834734</c:v>
                </c:pt>
                <c:pt idx="34">
                  <c:v>8278.4738779834734</c:v>
                </c:pt>
                <c:pt idx="35">
                  <c:v>8278.4738779834734</c:v>
                </c:pt>
                <c:pt idx="36">
                  <c:v>8278.4738779834734</c:v>
                </c:pt>
                <c:pt idx="37">
                  <c:v>8278.4738779834734</c:v>
                </c:pt>
                <c:pt idx="38">
                  <c:v>8278.4738779834734</c:v>
                </c:pt>
                <c:pt idx="39">
                  <c:v>8278.4738779834734</c:v>
                </c:pt>
                <c:pt idx="40">
                  <c:v>8278.4738779834734</c:v>
                </c:pt>
                <c:pt idx="41">
                  <c:v>8278.4738779834734</c:v>
                </c:pt>
                <c:pt idx="42">
                  <c:v>8278.4738779834734</c:v>
                </c:pt>
                <c:pt idx="43">
                  <c:v>8278.4738779834734</c:v>
                </c:pt>
                <c:pt idx="44">
                  <c:v>8278.4738779834734</c:v>
                </c:pt>
                <c:pt idx="45">
                  <c:v>8278.4738779834734</c:v>
                </c:pt>
                <c:pt idx="46">
                  <c:v>8278.4738779834734</c:v>
                </c:pt>
                <c:pt idx="47">
                  <c:v>8278.4738779834734</c:v>
                </c:pt>
                <c:pt idx="48">
                  <c:v>8278.4738779834734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6128"/>
        <c:axId val="118229824"/>
      </c:lineChart>
      <c:catAx>
        <c:axId val="1099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29824"/>
        <c:crosses val="autoZero"/>
        <c:auto val="1"/>
        <c:lblAlgn val="ctr"/>
        <c:lblOffset val="100"/>
        <c:noMultiLvlLbl val="0"/>
      </c:catAx>
      <c:valAx>
        <c:axId val="118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curve'!$T$3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's curve'!$T$4:$T$52</c:f>
              <c:numCache>
                <c:formatCode>General</c:formatCode>
                <c:ptCount val="49"/>
                <c:pt idx="0">
                  <c:v>70479.263082845631</c:v>
                </c:pt>
                <c:pt idx="1">
                  <c:v>84070.198152508194</c:v>
                </c:pt>
                <c:pt idx="2">
                  <c:v>100000</c:v>
                </c:pt>
                <c:pt idx="3">
                  <c:v>118557.51300222721</c:v>
                </c:pt>
                <c:pt idx="4">
                  <c:v>140023.04647926462</c:v>
                </c:pt>
                <c:pt idx="5">
                  <c:v>164649.06922784727</c:v>
                </c:pt>
                <c:pt idx="6">
                  <c:v>192635.9489306983</c:v>
                </c:pt>
                <c:pt idx="7">
                  <c:v>224103.77691881137</c:v>
                </c:pt>
                <c:pt idx="8">
                  <c:v>259062.5756170626</c:v>
                </c:pt>
                <c:pt idx="9">
                  <c:v>297384.57437138481</c:v>
                </c:pt>
                <c:pt idx="10">
                  <c:v>338783.39615673764</c:v>
                </c:pt>
                <c:pt idx="11">
                  <c:v>382805.42088261421</c:v>
                </c:pt>
                <c:pt idx="12">
                  <c:v>428837.79104055517</c:v>
                </c:pt>
                <c:pt idx="13">
                  <c:v>476135.27105895086</c:v>
                </c:pt>
                <c:pt idx="14">
                  <c:v>523864.72894104919</c:v>
                </c:pt>
                <c:pt idx="15">
                  <c:v>571162.20895944489</c:v>
                </c:pt>
                <c:pt idx="16">
                  <c:v>617194.57911738579</c:v>
                </c:pt>
                <c:pt idx="17">
                  <c:v>661216.60384326242</c:v>
                </c:pt>
                <c:pt idx="18">
                  <c:v>702615.42562861519</c:v>
                </c:pt>
                <c:pt idx="19">
                  <c:v>740937.42438293749</c:v>
                </c:pt>
                <c:pt idx="20">
                  <c:v>775896.22308118863</c:v>
                </c:pt>
                <c:pt idx="21">
                  <c:v>807364.05106930167</c:v>
                </c:pt>
                <c:pt idx="22">
                  <c:v>835350.93077215273</c:v>
                </c:pt>
                <c:pt idx="23">
                  <c:v>859976.95352073538</c:v>
                </c:pt>
                <c:pt idx="24">
                  <c:v>881442.48699777271</c:v>
                </c:pt>
                <c:pt idx="25">
                  <c:v>900000</c:v>
                </c:pt>
                <c:pt idx="26">
                  <c:v>915929.80184749176</c:v>
                </c:pt>
                <c:pt idx="27">
                  <c:v>929520.7369171544</c:v>
                </c:pt>
                <c:pt idx="28">
                  <c:v>941055.93283574271</c:v>
                </c:pt>
                <c:pt idx="29">
                  <c:v>950803.11037157266</c:v>
                </c:pt>
                <c:pt idx="30">
                  <c:v>959008.67300253245</c:v>
                </c:pt>
                <c:pt idx="31">
                  <c:v>965894.71953658713</c:v>
                </c:pt>
                <c:pt idx="32">
                  <c:v>971658.18002340454</c:v>
                </c:pt>
                <c:pt idx="33">
                  <c:v>976471.3970587072</c:v>
                </c:pt>
                <c:pt idx="34">
                  <c:v>980483.61638516898</c:v>
                </c:pt>
                <c:pt idx="35">
                  <c:v>983822.98602809431</c:v>
                </c:pt>
                <c:pt idx="36">
                  <c:v>986598.77929488814</c:v>
                </c:pt>
                <c:pt idx="37">
                  <c:v>988903.64976088679</c:v>
                </c:pt>
                <c:pt idx="38">
                  <c:v>990815.79669589421</c:v>
                </c:pt>
                <c:pt idx="39">
                  <c:v>992400.97037560691</c:v>
                </c:pt>
                <c:pt idx="40">
                  <c:v>993714.28219550848</c:v>
                </c:pt>
                <c:pt idx="41">
                  <c:v>994801.80814674136</c:v>
                </c:pt>
                <c:pt idx="42">
                  <c:v>995701.98918926076</c:v>
                </c:pt>
                <c:pt idx="43">
                  <c:v>996446.84090375621</c:v>
                </c:pt>
                <c:pt idx="44">
                  <c:v>997062.98945722391</c:v>
                </c:pt>
                <c:pt idx="45">
                  <c:v>997572.55280303373</c:v>
                </c:pt>
                <c:pt idx="46">
                  <c:v>997993.88617208996</c:v>
                </c:pt>
                <c:pt idx="47">
                  <c:v>998342.21000334725</c:v>
                </c:pt>
                <c:pt idx="48">
                  <c:v>998630.1369863014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 curve'!$U$3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's curve'!$U$4:$U$52</c:f>
              <c:numCache>
                <c:formatCode>General</c:formatCode>
                <c:ptCount val="49"/>
                <c:pt idx="0">
                  <c:v>1.2736448555475967E-5</c:v>
                </c:pt>
                <c:pt idx="1">
                  <c:v>15.084847776498332</c:v>
                </c:pt>
                <c:pt idx="2">
                  <c:v>23.985697568183106</c:v>
                </c:pt>
                <c:pt idx="3">
                  <c:v>28.479892732093454</c:v>
                </c:pt>
                <c:pt idx="4">
                  <c:v>30.175271852354264</c:v>
                </c:pt>
                <c:pt idx="5">
                  <c:v>30.466296848747039</c:v>
                </c:pt>
                <c:pt idx="6">
                  <c:v>30.491014357864142</c:v>
                </c:pt>
                <c:pt idx="7">
                  <c:v>31.09436714364325</c:v>
                </c:pt>
                <c:pt idx="8">
                  <c:v>32.804815759838981</c:v>
                </c:pt>
                <c:pt idx="9">
                  <c:v>35.831669632636547</c:v>
                </c:pt>
                <c:pt idx="10">
                  <c:v>0</c:v>
                </c:pt>
                <c:pt idx="11">
                  <c:v>0</c:v>
                </c:pt>
                <c:pt idx="12">
                  <c:v>3.8662013887455022</c:v>
                </c:pt>
                <c:pt idx="13">
                  <c:v>31.649772792951481</c:v>
                </c:pt>
                <c:pt idx="14">
                  <c:v>66.990092735856138</c:v>
                </c:pt>
                <c:pt idx="15">
                  <c:v>96.331160466911911</c:v>
                </c:pt>
                <c:pt idx="16">
                  <c:v>112.27869285465536</c:v>
                </c:pt>
                <c:pt idx="17">
                  <c:v>114.69804538616056</c:v>
                </c:pt>
                <c:pt idx="18">
                  <c:v>109.48265275242797</c:v>
                </c:pt>
                <c:pt idx="19">
                  <c:v>105.54465197673582</c:v>
                </c:pt>
                <c:pt idx="20">
                  <c:v>111.00743841146937</c:v>
                </c:pt>
                <c:pt idx="21">
                  <c:v>129.68458891476712</c:v>
                </c:pt>
                <c:pt idx="22">
                  <c:v>158.71353555930369</c:v>
                </c:pt>
                <c:pt idx="23">
                  <c:v>187.78997491047863</c:v>
                </c:pt>
                <c:pt idx="24">
                  <c:v>199.98235216424089</c:v>
                </c:pt>
                <c:pt idx="25">
                  <c:v>173.73683753741884</c:v>
                </c:pt>
                <c:pt idx="26">
                  <c:v>85.491334157812886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 curve'!$V$3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's curve'!$V$4:$V$52</c:f>
              <c:numCache>
                <c:formatCode>General</c:formatCode>
                <c:ptCount val="49"/>
                <c:pt idx="0">
                  <c:v>30.491014357864142</c:v>
                </c:pt>
                <c:pt idx="1">
                  <c:v>30.491014357864142</c:v>
                </c:pt>
                <c:pt idx="2">
                  <c:v>30.491014357864142</c:v>
                </c:pt>
                <c:pt idx="3">
                  <c:v>30.491014357864142</c:v>
                </c:pt>
                <c:pt idx="4">
                  <c:v>30.491014357864142</c:v>
                </c:pt>
                <c:pt idx="5">
                  <c:v>30.491014357864142</c:v>
                </c:pt>
                <c:pt idx="6">
                  <c:v>30.491014357864142</c:v>
                </c:pt>
                <c:pt idx="7">
                  <c:v>30.491014357864142</c:v>
                </c:pt>
                <c:pt idx="8">
                  <c:v>30.491014357864142</c:v>
                </c:pt>
                <c:pt idx="9">
                  <c:v>30.491014357864142</c:v>
                </c:pt>
                <c:pt idx="10">
                  <c:v>30.491014357864142</c:v>
                </c:pt>
                <c:pt idx="11">
                  <c:v>30.491014357864142</c:v>
                </c:pt>
                <c:pt idx="12">
                  <c:v>30.491014357864142</c:v>
                </c:pt>
                <c:pt idx="13">
                  <c:v>30.491014357864142</c:v>
                </c:pt>
                <c:pt idx="14">
                  <c:v>30.491014357864142</c:v>
                </c:pt>
                <c:pt idx="15">
                  <c:v>30.491014357864142</c:v>
                </c:pt>
                <c:pt idx="16">
                  <c:v>30.491014357864142</c:v>
                </c:pt>
                <c:pt idx="17">
                  <c:v>30.491014357864142</c:v>
                </c:pt>
                <c:pt idx="18">
                  <c:v>30.491014357864142</c:v>
                </c:pt>
                <c:pt idx="19">
                  <c:v>30.491014357864142</c:v>
                </c:pt>
                <c:pt idx="20">
                  <c:v>30.491014357864142</c:v>
                </c:pt>
                <c:pt idx="21">
                  <c:v>30.491014357864142</c:v>
                </c:pt>
                <c:pt idx="22">
                  <c:v>30.491014357864142</c:v>
                </c:pt>
                <c:pt idx="23">
                  <c:v>30.491014357864142</c:v>
                </c:pt>
                <c:pt idx="24">
                  <c:v>30.491014357864142</c:v>
                </c:pt>
                <c:pt idx="25">
                  <c:v>30.491014357864142</c:v>
                </c:pt>
                <c:pt idx="26">
                  <c:v>30.491014357864142</c:v>
                </c:pt>
                <c:pt idx="27">
                  <c:v>30.491014357864142</c:v>
                </c:pt>
                <c:pt idx="28">
                  <c:v>30.491014357864142</c:v>
                </c:pt>
                <c:pt idx="29">
                  <c:v>30.491014357864142</c:v>
                </c:pt>
                <c:pt idx="30">
                  <c:v>30.491014357864142</c:v>
                </c:pt>
                <c:pt idx="31">
                  <c:v>30.491014357864142</c:v>
                </c:pt>
                <c:pt idx="32">
                  <c:v>30.491014357864142</c:v>
                </c:pt>
                <c:pt idx="33">
                  <c:v>30.491014357864142</c:v>
                </c:pt>
                <c:pt idx="34">
                  <c:v>30.491014357864142</c:v>
                </c:pt>
                <c:pt idx="35">
                  <c:v>30.491014357864142</c:v>
                </c:pt>
                <c:pt idx="36">
                  <c:v>30.491014357864142</c:v>
                </c:pt>
                <c:pt idx="37">
                  <c:v>30.491014357864142</c:v>
                </c:pt>
                <c:pt idx="38">
                  <c:v>30.491014357864142</c:v>
                </c:pt>
                <c:pt idx="39">
                  <c:v>30.491014357864142</c:v>
                </c:pt>
                <c:pt idx="40">
                  <c:v>30.491014357864142</c:v>
                </c:pt>
                <c:pt idx="41">
                  <c:v>30.491014357864142</c:v>
                </c:pt>
                <c:pt idx="42">
                  <c:v>30.491014357864142</c:v>
                </c:pt>
                <c:pt idx="43">
                  <c:v>30.491014357864142</c:v>
                </c:pt>
                <c:pt idx="44">
                  <c:v>30.491014357864142</c:v>
                </c:pt>
                <c:pt idx="45">
                  <c:v>30.491014357864142</c:v>
                </c:pt>
                <c:pt idx="46">
                  <c:v>30.491014357864142</c:v>
                </c:pt>
                <c:pt idx="47">
                  <c:v>30.491014357864142</c:v>
                </c:pt>
                <c:pt idx="48">
                  <c:v>30.491014357864142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 curve'!$W$3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's curve'!$W$4:$W$52</c:f>
              <c:numCache>
                <c:formatCode>General</c:formatCode>
                <c:ptCount val="49"/>
                <c:pt idx="0">
                  <c:v>111.00743841146937</c:v>
                </c:pt>
                <c:pt idx="1">
                  <c:v>111.00743841146937</c:v>
                </c:pt>
                <c:pt idx="2">
                  <c:v>111.00743841146937</c:v>
                </c:pt>
                <c:pt idx="3">
                  <c:v>111.00743841146937</c:v>
                </c:pt>
                <c:pt idx="4">
                  <c:v>111.00743841146937</c:v>
                </c:pt>
                <c:pt idx="5">
                  <c:v>111.00743841146937</c:v>
                </c:pt>
                <c:pt idx="6">
                  <c:v>111.00743841146937</c:v>
                </c:pt>
                <c:pt idx="7">
                  <c:v>111.00743841146937</c:v>
                </c:pt>
                <c:pt idx="8">
                  <c:v>111.00743841146937</c:v>
                </c:pt>
                <c:pt idx="9">
                  <c:v>111.00743841146937</c:v>
                </c:pt>
                <c:pt idx="10">
                  <c:v>111.00743841146937</c:v>
                </c:pt>
                <c:pt idx="11">
                  <c:v>111.00743841146937</c:v>
                </c:pt>
                <c:pt idx="12">
                  <c:v>111.00743841146937</c:v>
                </c:pt>
                <c:pt idx="13">
                  <c:v>111.00743841146937</c:v>
                </c:pt>
                <c:pt idx="14">
                  <c:v>111.00743841146937</c:v>
                </c:pt>
                <c:pt idx="15">
                  <c:v>111.00743841146937</c:v>
                </c:pt>
                <c:pt idx="16">
                  <c:v>111.00743841146937</c:v>
                </c:pt>
                <c:pt idx="17">
                  <c:v>111.00743841146937</c:v>
                </c:pt>
                <c:pt idx="18">
                  <c:v>111.00743841146937</c:v>
                </c:pt>
                <c:pt idx="19">
                  <c:v>111.00743841146937</c:v>
                </c:pt>
                <c:pt idx="20">
                  <c:v>111.00743841146937</c:v>
                </c:pt>
                <c:pt idx="21">
                  <c:v>111.00743841146937</c:v>
                </c:pt>
                <c:pt idx="22">
                  <c:v>111.00743841146937</c:v>
                </c:pt>
                <c:pt idx="23">
                  <c:v>111.00743841146937</c:v>
                </c:pt>
                <c:pt idx="24">
                  <c:v>111.00743841146937</c:v>
                </c:pt>
                <c:pt idx="25">
                  <c:v>111.00743841146937</c:v>
                </c:pt>
                <c:pt idx="26">
                  <c:v>111.00743841146937</c:v>
                </c:pt>
                <c:pt idx="27">
                  <c:v>111.00743841146937</c:v>
                </c:pt>
                <c:pt idx="28">
                  <c:v>111.00743841146937</c:v>
                </c:pt>
                <c:pt idx="29">
                  <c:v>111.00743841146937</c:v>
                </c:pt>
                <c:pt idx="30">
                  <c:v>111.00743841146937</c:v>
                </c:pt>
                <c:pt idx="31">
                  <c:v>111.00743841146937</c:v>
                </c:pt>
                <c:pt idx="32">
                  <c:v>111.00743841146937</c:v>
                </c:pt>
                <c:pt idx="33">
                  <c:v>111.00743841146937</c:v>
                </c:pt>
                <c:pt idx="34">
                  <c:v>111.00743841146937</c:v>
                </c:pt>
                <c:pt idx="35">
                  <c:v>111.00743841146937</c:v>
                </c:pt>
                <c:pt idx="36">
                  <c:v>111.00743841146937</c:v>
                </c:pt>
                <c:pt idx="37">
                  <c:v>111.00743841146937</c:v>
                </c:pt>
                <c:pt idx="38">
                  <c:v>111.00743841146937</c:v>
                </c:pt>
                <c:pt idx="39">
                  <c:v>111.00743841146937</c:v>
                </c:pt>
                <c:pt idx="40">
                  <c:v>111.00743841146937</c:v>
                </c:pt>
                <c:pt idx="41">
                  <c:v>111.00743841146937</c:v>
                </c:pt>
                <c:pt idx="42">
                  <c:v>111.00743841146937</c:v>
                </c:pt>
                <c:pt idx="43">
                  <c:v>111.00743841146937</c:v>
                </c:pt>
                <c:pt idx="44">
                  <c:v>111.00743841146937</c:v>
                </c:pt>
                <c:pt idx="45">
                  <c:v>111.00743841146937</c:v>
                </c:pt>
                <c:pt idx="46">
                  <c:v>111.00743841146937</c:v>
                </c:pt>
                <c:pt idx="47">
                  <c:v>111.00743841146937</c:v>
                </c:pt>
                <c:pt idx="48">
                  <c:v>111.00743841146937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 curve'!$X$3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's curve'!$X$4:$X$52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9040"/>
        <c:axId val="122403584"/>
      </c:lineChart>
      <c:catAx>
        <c:axId val="677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03584"/>
        <c:crosses val="autoZero"/>
        <c:auto val="1"/>
        <c:lblAlgn val="ctr"/>
        <c:lblOffset val="100"/>
        <c:noMultiLvlLbl val="0"/>
      </c:catAx>
      <c:valAx>
        <c:axId val="1224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random!$T$3</c:f>
              <c:strCache>
                <c:ptCount val="1"/>
                <c:pt idx="0">
                  <c:v>alltime</c:v>
                </c:pt>
              </c:strCache>
            </c:strRef>
          </c:tx>
          <c:marker>
            <c:symbol val="none"/>
          </c:marker>
          <c:val>
            <c:numRef>
              <c:f>random!$T$4:$T$52</c:f>
              <c:numCache>
                <c:formatCode>General</c:formatCode>
                <c:ptCount val="49"/>
                <c:pt idx="0">
                  <c:v>57.262928290022153</c:v>
                </c:pt>
                <c:pt idx="1">
                  <c:v>78.180324816564806</c:v>
                </c:pt>
                <c:pt idx="2">
                  <c:v>141.98465836365446</c:v>
                </c:pt>
                <c:pt idx="3">
                  <c:v>240.16415151349992</c:v>
                </c:pt>
                <c:pt idx="4">
                  <c:v>300.9126395377902</c:v>
                </c:pt>
                <c:pt idx="5">
                  <c:v>388.0613105322804</c:v>
                </c:pt>
                <c:pt idx="6">
                  <c:v>432.88260057570369</c:v>
                </c:pt>
                <c:pt idx="7">
                  <c:v>461.12738366350646</c:v>
                </c:pt>
                <c:pt idx="8">
                  <c:v>558.79767670265153</c:v>
                </c:pt>
                <c:pt idx="9">
                  <c:v>626.73445529176661</c:v>
                </c:pt>
                <c:pt idx="10">
                  <c:v>637.28462223069243</c:v>
                </c:pt>
                <c:pt idx="11">
                  <c:v>717.3838908343339</c:v>
                </c:pt>
                <c:pt idx="12">
                  <c:v>775.74808586569839</c:v>
                </c:pt>
                <c:pt idx="13">
                  <c:v>814.92637504584559</c:v>
                </c:pt>
                <c:pt idx="14">
                  <c:v>830.6301823347095</c:v>
                </c:pt>
                <c:pt idx="15">
                  <c:v>924.46318162463297</c:v>
                </c:pt>
                <c:pt idx="16">
                  <c:v>951.53390685785405</c:v>
                </c:pt>
                <c:pt idx="17">
                  <c:v>999.52896838326456</c:v>
                </c:pt>
                <c:pt idx="18">
                  <c:v>1041.7960637363908</c:v>
                </c:pt>
                <c:pt idx="19">
                  <c:v>1082.1883186253901</c:v>
                </c:pt>
                <c:pt idx="20">
                  <c:v>1110.6385349562593</c:v>
                </c:pt>
                <c:pt idx="21">
                  <c:v>1116.8554067161749</c:v>
                </c:pt>
                <c:pt idx="22">
                  <c:v>1158.8442182212925</c:v>
                </c:pt>
                <c:pt idx="23">
                  <c:v>1224.0463178199225</c:v>
                </c:pt>
                <c:pt idx="24">
                  <c:v>1242.1136532578039</c:v>
                </c:pt>
                <c:pt idx="25">
                  <c:v>1248.3544011623874</c:v>
                </c:pt>
                <c:pt idx="26">
                  <c:v>1325.9422875599626</c:v>
                </c:pt>
                <c:pt idx="27">
                  <c:v>1376.5236700142871</c:v>
                </c:pt>
                <c:pt idx="28">
                  <c:v>1450.494595525548</c:v>
                </c:pt>
                <c:pt idx="29">
                  <c:v>1457.711694828906</c:v>
                </c:pt>
                <c:pt idx="30">
                  <c:v>1543.5501274738338</c:v>
                </c:pt>
                <c:pt idx="31">
                  <c:v>1643.1689591140341</c:v>
                </c:pt>
                <c:pt idx="32">
                  <c:v>1665.4339659792508</c:v>
                </c:pt>
                <c:pt idx="33">
                  <c:v>1754.2003689960018</c:v>
                </c:pt>
                <c:pt idx="34">
                  <c:v>1813.2539741060609</c:v>
                </c:pt>
                <c:pt idx="35">
                  <c:v>1863.9886811460458</c:v>
                </c:pt>
                <c:pt idx="36">
                  <c:v>1876.895112166409</c:v>
                </c:pt>
                <c:pt idx="37">
                  <c:v>1972.4400393765209</c:v>
                </c:pt>
                <c:pt idx="38">
                  <c:v>2042.7717097980997</c:v>
                </c:pt>
                <c:pt idx="39">
                  <c:v>2070.2449796635324</c:v>
                </c:pt>
                <c:pt idx="40">
                  <c:v>2113.0624625050255</c:v>
                </c:pt>
                <c:pt idx="41">
                  <c:v>2114.1234110784794</c:v>
                </c:pt>
                <c:pt idx="42">
                  <c:v>2166.8362256049168</c:v>
                </c:pt>
                <c:pt idx="43">
                  <c:v>2196.2066807882852</c:v>
                </c:pt>
                <c:pt idx="44">
                  <c:v>2291.6177358579216</c:v>
                </c:pt>
                <c:pt idx="45">
                  <c:v>2350.8976165930803</c:v>
                </c:pt>
                <c:pt idx="46">
                  <c:v>2444.5512157974085</c:v>
                </c:pt>
                <c:pt idx="47">
                  <c:v>2528.2743438495922</c:v>
                </c:pt>
                <c:pt idx="48">
                  <c:v>2540.9791850179431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random!$U$3</c:f>
              <c:strCache>
                <c:ptCount val="1"/>
                <c:pt idx="0">
                  <c:v>worth</c:v>
                </c:pt>
              </c:strCache>
            </c:strRef>
          </c:tx>
          <c:marker>
            <c:symbol val="none"/>
          </c:marker>
          <c:val>
            <c:numRef>
              <c:f>random!$U$4:$U$52</c:f>
              <c:numCache>
                <c:formatCode>General</c:formatCode>
                <c:ptCount val="49"/>
                <c:pt idx="0">
                  <c:v>3.9616084644359539E-4</c:v>
                </c:pt>
                <c:pt idx="1">
                  <c:v>6.8249746601731562</c:v>
                </c:pt>
                <c:pt idx="2">
                  <c:v>11.127285031569773</c:v>
                </c:pt>
                <c:pt idx="3">
                  <c:v>25.249399516121468</c:v>
                </c:pt>
                <c:pt idx="4">
                  <c:v>25.262178514019269</c:v>
                </c:pt>
                <c:pt idx="5">
                  <c:v>29.598635025934215</c:v>
                </c:pt>
                <c:pt idx="6">
                  <c:v>31.985848455534288</c:v>
                </c:pt>
                <c:pt idx="7">
                  <c:v>40.470418130338494</c:v>
                </c:pt>
                <c:pt idx="8">
                  <c:v>52.009359423120749</c:v>
                </c:pt>
                <c:pt idx="9">
                  <c:v>52.309127403310214</c:v>
                </c:pt>
                <c:pt idx="10">
                  <c:v>77.037766219453147</c:v>
                </c:pt>
                <c:pt idx="11">
                  <c:v>101.78905644104401</c:v>
                </c:pt>
                <c:pt idx="12">
                  <c:v>101.9906654402381</c:v>
                </c:pt>
                <c:pt idx="13">
                  <c:v>101.1318437965181</c:v>
                </c:pt>
                <c:pt idx="14">
                  <c:v>45.584832304367865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12.945976282517387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101.80176470848829</c:v>
                </c:pt>
                <c:pt idx="32">
                  <c:v>115.9423188514408</c:v>
                </c:pt>
                <c:pt idx="33">
                  <c:v>179.6474349088156</c:v>
                </c:pt>
                <c:pt idx="34">
                  <c:v>182.16151243953422</c:v>
                </c:pt>
                <c:pt idx="35">
                  <c:v>183.29757837950726</c:v>
                </c:pt>
                <c:pt idx="36">
                  <c:v>364.64241979982944</c:v>
                </c:pt>
                <c:pt idx="37">
                  <c:v>644.55097712014572</c:v>
                </c:pt>
                <c:pt idx="38">
                  <c:v>677.83038832054308</c:v>
                </c:pt>
                <c:pt idx="39">
                  <c:v>841.11891478302164</c:v>
                </c:pt>
                <c:pt idx="40">
                  <c:v>855.9230809848533</c:v>
                </c:pt>
                <c:pt idx="41">
                  <c:v>682.89885523900432</c:v>
                </c:pt>
                <c:pt idx="42">
                  <c:v>682.95733370208359</c:v>
                </c:pt>
                <c:pt idx="43">
                  <c:v>636.6116709341602</c:v>
                </c:pt>
                <c:pt idx="44">
                  <c:v>484.04092893801453</c:v>
                </c:pt>
                <c:pt idx="45">
                  <c:v>479.15194697285148</c:v>
                </c:pt>
                <c:pt idx="46">
                  <c:v>663.23017372333231</c:v>
                </c:pt>
                <c:pt idx="47">
                  <c:v>731.78992933228392</c:v>
                </c:pt>
                <c:pt idx="48">
                  <c:v>677.40913469148143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random!$V$3</c:f>
              <c:strCache>
                <c:ptCount val="1"/>
                <c:pt idx="0">
                  <c:v>7d</c:v>
                </c:pt>
              </c:strCache>
            </c:strRef>
          </c:tx>
          <c:marker>
            <c:symbol val="none"/>
          </c:marker>
          <c:val>
            <c:numRef>
              <c:f>random!$V$4:$V$52</c:f>
              <c:numCache>
                <c:formatCode>General</c:formatCode>
                <c:ptCount val="49"/>
                <c:pt idx="0">
                  <c:v>31.985848455534288</c:v>
                </c:pt>
                <c:pt idx="1">
                  <c:v>31.985848455534288</c:v>
                </c:pt>
                <c:pt idx="2">
                  <c:v>31.985848455534288</c:v>
                </c:pt>
                <c:pt idx="3">
                  <c:v>31.985848455534288</c:v>
                </c:pt>
                <c:pt idx="4">
                  <c:v>31.985848455534288</c:v>
                </c:pt>
                <c:pt idx="5">
                  <c:v>31.985848455534288</c:v>
                </c:pt>
                <c:pt idx="6">
                  <c:v>31.985848455534288</c:v>
                </c:pt>
                <c:pt idx="7">
                  <c:v>31.985848455534288</c:v>
                </c:pt>
                <c:pt idx="8">
                  <c:v>31.985848455534288</c:v>
                </c:pt>
                <c:pt idx="9">
                  <c:v>31.985848455534288</c:v>
                </c:pt>
                <c:pt idx="10">
                  <c:v>31.985848455534288</c:v>
                </c:pt>
                <c:pt idx="11">
                  <c:v>31.985848455534288</c:v>
                </c:pt>
                <c:pt idx="12">
                  <c:v>31.985848455534288</c:v>
                </c:pt>
                <c:pt idx="13">
                  <c:v>31.985848455534288</c:v>
                </c:pt>
                <c:pt idx="14">
                  <c:v>31.985848455534288</c:v>
                </c:pt>
                <c:pt idx="15">
                  <c:v>31.985848455534288</c:v>
                </c:pt>
                <c:pt idx="16">
                  <c:v>31.985848455534288</c:v>
                </c:pt>
                <c:pt idx="17">
                  <c:v>31.985848455534288</c:v>
                </c:pt>
                <c:pt idx="18">
                  <c:v>31.985848455534288</c:v>
                </c:pt>
                <c:pt idx="19">
                  <c:v>31.985848455534288</c:v>
                </c:pt>
                <c:pt idx="20">
                  <c:v>31.985848455534288</c:v>
                </c:pt>
                <c:pt idx="21">
                  <c:v>31.985848455534288</c:v>
                </c:pt>
                <c:pt idx="22">
                  <c:v>31.985848455534288</c:v>
                </c:pt>
                <c:pt idx="23">
                  <c:v>31.985848455534288</c:v>
                </c:pt>
                <c:pt idx="24">
                  <c:v>31.985848455534288</c:v>
                </c:pt>
                <c:pt idx="25">
                  <c:v>31.985848455534288</c:v>
                </c:pt>
                <c:pt idx="26">
                  <c:v>31.985848455534288</c:v>
                </c:pt>
                <c:pt idx="27">
                  <c:v>31.985848455534288</c:v>
                </c:pt>
                <c:pt idx="28">
                  <c:v>31.985848455534288</c:v>
                </c:pt>
                <c:pt idx="29">
                  <c:v>31.985848455534288</c:v>
                </c:pt>
                <c:pt idx="30">
                  <c:v>31.985848455534288</c:v>
                </c:pt>
                <c:pt idx="31">
                  <c:v>31.985848455534288</c:v>
                </c:pt>
                <c:pt idx="32">
                  <c:v>31.985848455534288</c:v>
                </c:pt>
                <c:pt idx="33">
                  <c:v>31.985848455534288</c:v>
                </c:pt>
                <c:pt idx="34">
                  <c:v>31.985848455534288</c:v>
                </c:pt>
                <c:pt idx="35">
                  <c:v>31.985848455534288</c:v>
                </c:pt>
                <c:pt idx="36">
                  <c:v>31.985848455534288</c:v>
                </c:pt>
                <c:pt idx="37">
                  <c:v>31.985848455534288</c:v>
                </c:pt>
                <c:pt idx="38">
                  <c:v>31.985848455534288</c:v>
                </c:pt>
                <c:pt idx="39">
                  <c:v>31.985848455534288</c:v>
                </c:pt>
                <c:pt idx="40">
                  <c:v>31.985848455534288</c:v>
                </c:pt>
                <c:pt idx="41">
                  <c:v>31.985848455534288</c:v>
                </c:pt>
                <c:pt idx="42">
                  <c:v>31.985848455534288</c:v>
                </c:pt>
                <c:pt idx="43">
                  <c:v>31.985848455534288</c:v>
                </c:pt>
                <c:pt idx="44">
                  <c:v>31.985848455534288</c:v>
                </c:pt>
                <c:pt idx="45">
                  <c:v>31.985848455534288</c:v>
                </c:pt>
                <c:pt idx="46">
                  <c:v>31.985848455534288</c:v>
                </c:pt>
                <c:pt idx="47">
                  <c:v>31.985848455534288</c:v>
                </c:pt>
                <c:pt idx="48">
                  <c:v>31.985848455534288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random!$W$3</c:f>
              <c:strCache>
                <c:ptCount val="1"/>
                <c:pt idx="0">
                  <c:v>21d</c:v>
                </c:pt>
              </c:strCache>
            </c:strRef>
          </c:tx>
          <c:marker>
            <c:symbol val="none"/>
          </c:marker>
          <c:val>
            <c:numRef>
              <c:f>random!$W$4:$W$52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random!$X$3</c:f>
              <c:strCache>
                <c:ptCount val="1"/>
                <c:pt idx="0">
                  <c:v>30d</c:v>
                </c:pt>
              </c:strCache>
            </c:strRef>
          </c:tx>
          <c:marker>
            <c:symbol val="none"/>
          </c:marker>
          <c:val>
            <c:numRef>
              <c:f>random!$X$4:$X$52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2736"/>
        <c:axId val="122400704"/>
      </c:lineChart>
      <c:catAx>
        <c:axId val="1459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00704"/>
        <c:crosses val="autoZero"/>
        <c:auto val="1"/>
        <c:lblAlgn val="ctr"/>
        <c:lblOffset val="100"/>
        <c:noMultiLvlLbl val="0"/>
      </c:catAx>
      <c:valAx>
        <c:axId val="1224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12</xdr:row>
      <xdr:rowOff>0</xdr:rowOff>
    </xdr:from>
    <xdr:to>
      <xdr:col>21</xdr:col>
      <xdr:colOff>485775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6" workbookViewId="0">
      <selection activeCell="P9" sqref="P9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51.101635045175364</v>
      </c>
      <c r="C4">
        <f ca="1">SUM(B$4:B4)</f>
        <v>51.101635045175364</v>
      </c>
      <c r="D4">
        <f ca="1">SUM(B$4:B4)</f>
        <v>51.101635045175364</v>
      </c>
      <c r="F4">
        <f ca="1">B4</f>
        <v>51.101635045175364</v>
      </c>
      <c r="G4">
        <f ca="1">C4/COUNT(C$4:C4)</f>
        <v>51.101635045175364</v>
      </c>
      <c r="H4">
        <f ca="1">D4/COUNT(D$4:D4)</f>
        <v>51.101635045175364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4.1651629396864182E-4</v>
      </c>
      <c r="N4">
        <f ca="1">SUM(M$4:M4)</f>
        <v>4.1651629396864182E-4</v>
      </c>
      <c r="T4">
        <f t="shared" ref="T4:T52" ca="1" si="0">D4</f>
        <v>51.101635045175364</v>
      </c>
      <c r="U4">
        <f t="shared" ref="U4:U52" ca="1" si="1">N4</f>
        <v>4.1651629396864182E-4</v>
      </c>
      <c r="V4">
        <f ca="1">$N$10</f>
        <v>32.473204331905698</v>
      </c>
      <c r="W4">
        <f ca="1">$N$24</f>
        <v>33881.462485552402</v>
      </c>
      <c r="X4">
        <f ca="1">$N$33</f>
        <v>161379.15573068307</v>
      </c>
    </row>
    <row r="5" spans="1:24" x14ac:dyDescent="0.25">
      <c r="A5">
        <v>2</v>
      </c>
      <c r="B5">
        <f ca="1">B4*1.2</f>
        <v>61.321962054210431</v>
      </c>
      <c r="C5">
        <f ca="1">SUM(B$4:B5)</f>
        <v>112.4235970993858</v>
      </c>
      <c r="D5">
        <f ca="1">SUM(B$4:B5)</f>
        <v>112.4235970993858</v>
      </c>
      <c r="F5">
        <f t="shared" ref="F5:F52" ca="1" si="2">B5</f>
        <v>61.321962054210431</v>
      </c>
      <c r="G5">
        <f ca="1">C5/COUNT(C$4:C5)</f>
        <v>56.211798549692901</v>
      </c>
      <c r="H5">
        <f ca="1">D5/COUNT(D$4:D5)</f>
        <v>56.211798549692901</v>
      </c>
      <c r="J5">
        <f ca="1">((100/H5)*G5)-99</f>
        <v>1</v>
      </c>
      <c r="K5">
        <f ca="1">((100/G5)*F5)-99</f>
        <v>10.090909090909079</v>
      </c>
      <c r="L5">
        <f ca="1">((100/H5)*F5)-99</f>
        <v>10.090909090909079</v>
      </c>
      <c r="M5">
        <f t="shared" ref="M5:M52" ca="1" si="3">((J5*K5*L5)/(1+(H5)^(((F5/G5)+(H5/G5)/2-$A5)/(H5/G5))))*M$1</f>
        <v>0.28983944531173383</v>
      </c>
      <c r="N5">
        <f ca="1">IF(N4+M5&lt;0,0,N4+M5)</f>
        <v>0.29025596160570249</v>
      </c>
      <c r="T5">
        <f t="shared" ca="1" si="0"/>
        <v>112.4235970993858</v>
      </c>
      <c r="U5">
        <f t="shared" ca="1" si="1"/>
        <v>0.29025596160570249</v>
      </c>
      <c r="V5">
        <f t="shared" ref="V5:V52" ca="1" si="4">$N$10</f>
        <v>32.473204331905698</v>
      </c>
      <c r="W5">
        <f t="shared" ref="W5:W52" ca="1" si="5">$N$24</f>
        <v>33881.462485552402</v>
      </c>
      <c r="X5">
        <f t="shared" ref="X5:X52" ca="1" si="6">$N$33</f>
        <v>161379.15573068307</v>
      </c>
    </row>
    <row r="6" spans="1:24" x14ac:dyDescent="0.25">
      <c r="A6">
        <v>3</v>
      </c>
      <c r="B6">
        <f t="shared" ref="B6:B52" ca="1" si="7">B5*1.2</f>
        <v>73.586354465052509</v>
      </c>
      <c r="C6">
        <f ca="1">SUM(B$4:B6)</f>
        <v>186.00995156443832</v>
      </c>
      <c r="D6">
        <f ca="1">SUM(B$4:B6)</f>
        <v>186.00995156443832</v>
      </c>
      <c r="F6">
        <f t="shared" ca="1" si="2"/>
        <v>73.586354465052509</v>
      </c>
      <c r="G6">
        <f ca="1">C6/COUNT(C$4:C6)</f>
        <v>62.003317188146106</v>
      </c>
      <c r="H6">
        <f ca="1">D6/COUNT(D$4:D6)</f>
        <v>62.003317188146106</v>
      </c>
      <c r="J6">
        <f t="shared" ref="J6:J52" ca="1" si="8">((100/H6)*G6)-99</f>
        <v>1</v>
      </c>
      <c r="K6">
        <f t="shared" ref="K6:K52" ca="1" si="9">((100/G6)*F6)-99</f>
        <v>19.681318681318672</v>
      </c>
      <c r="L6">
        <f t="shared" ref="L6:L52" ca="1" si="10">((100/H6)*F6)-99</f>
        <v>19.681318681318672</v>
      </c>
      <c r="M6">
        <f t="shared" ca="1" si="3"/>
        <v>1.3088845470525683</v>
      </c>
      <c r="N6">
        <f t="shared" ref="N6:N52" ca="1" si="11">IF(N5+M6&lt;0,0,N5+M6)</f>
        <v>1.5991405086582708</v>
      </c>
      <c r="T6">
        <f t="shared" ca="1" si="0"/>
        <v>186.00995156443832</v>
      </c>
      <c r="U6">
        <f t="shared" ca="1" si="1"/>
        <v>1.5991405086582708</v>
      </c>
      <c r="V6">
        <f t="shared" ca="1" si="4"/>
        <v>32.473204331905698</v>
      </c>
      <c r="W6">
        <f t="shared" ca="1" si="5"/>
        <v>33881.462485552402</v>
      </c>
      <c r="X6">
        <f t="shared" ca="1" si="6"/>
        <v>161379.15573068307</v>
      </c>
    </row>
    <row r="7" spans="1:24" x14ac:dyDescent="0.25">
      <c r="A7">
        <v>4</v>
      </c>
      <c r="B7">
        <f t="shared" ca="1" si="7"/>
        <v>88.303625358063002</v>
      </c>
      <c r="C7">
        <f ca="1">SUM(B$4:B7)</f>
        <v>274.31357692250134</v>
      </c>
      <c r="D7">
        <f ca="1">SUM(B$4:B7)</f>
        <v>274.31357692250134</v>
      </c>
      <c r="F7">
        <f t="shared" ca="1" si="2"/>
        <v>88.303625358063002</v>
      </c>
      <c r="G7">
        <f ca="1">C7/COUNT(C$4:C7)</f>
        <v>68.578394230625335</v>
      </c>
      <c r="H7">
        <f ca="1">D7/COUNT(D$4:D7)</f>
        <v>68.578394230625335</v>
      </c>
      <c r="J7">
        <f t="shared" ca="1" si="8"/>
        <v>1</v>
      </c>
      <c r="K7">
        <f t="shared" ca="1" si="9"/>
        <v>29.76304023845006</v>
      </c>
      <c r="L7">
        <f t="shared" ca="1" si="10"/>
        <v>29.76304023845006</v>
      </c>
      <c r="M7">
        <f t="shared" ca="1" si="3"/>
        <v>3.0062756493374927</v>
      </c>
      <c r="N7">
        <f t="shared" ca="1" si="11"/>
        <v>4.605416157995764</v>
      </c>
      <c r="T7">
        <f t="shared" ca="1" si="0"/>
        <v>274.31357692250134</v>
      </c>
      <c r="U7">
        <f t="shared" ca="1" si="1"/>
        <v>4.605416157995764</v>
      </c>
      <c r="V7">
        <f t="shared" ca="1" si="4"/>
        <v>32.473204331905698</v>
      </c>
      <c r="W7">
        <f t="shared" ca="1" si="5"/>
        <v>33881.462485552402</v>
      </c>
      <c r="X7">
        <f t="shared" ca="1" si="6"/>
        <v>161379.15573068307</v>
      </c>
    </row>
    <row r="8" spans="1:24" x14ac:dyDescent="0.25">
      <c r="A8">
        <v>5</v>
      </c>
      <c r="B8">
        <f t="shared" ca="1" si="7"/>
        <v>105.9643504296756</v>
      </c>
      <c r="C8">
        <f ca="1">SUM(B$4:B8)</f>
        <v>380.27792735217696</v>
      </c>
      <c r="D8">
        <f ca="1">SUM(B$4:B8)</f>
        <v>380.27792735217696</v>
      </c>
      <c r="F8">
        <f t="shared" ca="1" si="2"/>
        <v>105.9643504296756</v>
      </c>
      <c r="G8">
        <f ca="1">C8/COUNT(C$4:C8)</f>
        <v>76.055585470435389</v>
      </c>
      <c r="H8">
        <f ca="1">D8/COUNT(D$4:D8)</f>
        <v>76.055585470435389</v>
      </c>
      <c r="J8">
        <f t="shared" ca="1" si="8"/>
        <v>1</v>
      </c>
      <c r="K8">
        <f t="shared" ca="1" si="9"/>
        <v>40.324876370672939</v>
      </c>
      <c r="L8">
        <f t="shared" ca="1" si="10"/>
        <v>40.324876370672939</v>
      </c>
      <c r="M8">
        <f t="shared" ca="1" si="3"/>
        <v>5.5189607502953777</v>
      </c>
      <c r="N8">
        <f t="shared" ca="1" si="11"/>
        <v>10.124376908291142</v>
      </c>
      <c r="T8">
        <f t="shared" ca="1" si="0"/>
        <v>380.27792735217696</v>
      </c>
      <c r="U8">
        <f t="shared" ca="1" si="1"/>
        <v>10.124376908291142</v>
      </c>
      <c r="V8">
        <f t="shared" ca="1" si="4"/>
        <v>32.473204331905698</v>
      </c>
      <c r="W8">
        <f t="shared" ca="1" si="5"/>
        <v>33881.462485552402</v>
      </c>
      <c r="X8">
        <f t="shared" ca="1" si="6"/>
        <v>161379.15573068307</v>
      </c>
    </row>
    <row r="9" spans="1:24" x14ac:dyDescent="0.25">
      <c r="A9">
        <v>6</v>
      </c>
      <c r="B9">
        <f t="shared" ca="1" si="7"/>
        <v>127.15722051561072</v>
      </c>
      <c r="C9">
        <f ca="1">SUM(B$4:B9)</f>
        <v>507.43514786778769</v>
      </c>
      <c r="D9">
        <f ca="1">SUM(B$4:B9)</f>
        <v>507.43514786778769</v>
      </c>
      <c r="F9">
        <f t="shared" ca="1" si="2"/>
        <v>127.15722051561072</v>
      </c>
      <c r="G9">
        <f ca="1">C9/COUNT(C$4:C9)</f>
        <v>84.572524644631287</v>
      </c>
      <c r="H9">
        <f ca="1">D9/COUNT(D$4:D9)</f>
        <v>84.572524644631287</v>
      </c>
      <c r="J9">
        <f t="shared" ca="1" si="8"/>
        <v>1</v>
      </c>
      <c r="K9">
        <f t="shared" ca="1" si="9"/>
        <v>51.352872933518057</v>
      </c>
      <c r="L9">
        <f t="shared" ca="1" si="10"/>
        <v>51.352872933518057</v>
      </c>
      <c r="M9">
        <f t="shared" ca="1" si="3"/>
        <v>8.9503768159221249</v>
      </c>
      <c r="N9">
        <f t="shared" ca="1" si="11"/>
        <v>19.074753724213267</v>
      </c>
      <c r="T9">
        <f t="shared" ca="1" si="0"/>
        <v>507.43514786778769</v>
      </c>
      <c r="U9">
        <f t="shared" ca="1" si="1"/>
        <v>19.074753724213267</v>
      </c>
      <c r="V9">
        <f t="shared" ca="1" si="4"/>
        <v>32.473204331905698</v>
      </c>
      <c r="W9">
        <f t="shared" ca="1" si="5"/>
        <v>33881.462485552402</v>
      </c>
      <c r="X9">
        <f t="shared" ca="1" si="6"/>
        <v>161379.15573068307</v>
      </c>
    </row>
    <row r="10" spans="1:24" x14ac:dyDescent="0.25">
      <c r="A10">
        <v>7</v>
      </c>
      <c r="B10">
        <f t="shared" ca="1" si="7"/>
        <v>152.58866461873285</v>
      </c>
      <c r="C10">
        <f ca="1">SUM(B$4:B10)</f>
        <v>660.02381248652057</v>
      </c>
      <c r="D10">
        <f ca="1">SUM(B$4:B10)</f>
        <v>660.02381248652057</v>
      </c>
      <c r="F10">
        <f t="shared" ca="1" si="2"/>
        <v>152.58866461873285</v>
      </c>
      <c r="G10">
        <f ca="1">C10/COUNT(C$4:C10)</f>
        <v>94.289116069502938</v>
      </c>
      <c r="H10">
        <f ca="1">D10/COUNT(D$4:D10)</f>
        <v>94.289116069502938</v>
      </c>
      <c r="J10">
        <f t="shared" ca="1" si="8"/>
        <v>0.99999999999998579</v>
      </c>
      <c r="K10">
        <f t="shared" ca="1" si="9"/>
        <v>62.830623702374936</v>
      </c>
      <c r="L10">
        <f t="shared" ca="1" si="10"/>
        <v>62.830623702374936</v>
      </c>
      <c r="M10">
        <f t="shared" ca="1" si="3"/>
        <v>13.398450607692434</v>
      </c>
      <c r="N10">
        <f t="shared" ca="1" si="11"/>
        <v>32.473204331905698</v>
      </c>
      <c r="T10">
        <f t="shared" ca="1" si="0"/>
        <v>660.02381248652057</v>
      </c>
      <c r="U10">
        <f t="shared" ca="1" si="1"/>
        <v>32.473204331905698</v>
      </c>
      <c r="V10">
        <f t="shared" ca="1" si="4"/>
        <v>32.473204331905698</v>
      </c>
      <c r="W10">
        <f t="shared" ca="1" si="5"/>
        <v>33881.462485552402</v>
      </c>
      <c r="X10">
        <f t="shared" ca="1" si="6"/>
        <v>161379.15573068307</v>
      </c>
    </row>
    <row r="11" spans="1:24" x14ac:dyDescent="0.25">
      <c r="A11">
        <v>8</v>
      </c>
      <c r="B11">
        <f t="shared" ca="1" si="7"/>
        <v>183.10639754247941</v>
      </c>
      <c r="C11">
        <f ca="1">SUM(B$4:B11)</f>
        <v>843.13021002899995</v>
      </c>
      <c r="D11">
        <f ca="1">SUM(B$4:B11)</f>
        <v>843.13021002899995</v>
      </c>
      <c r="F11">
        <f t="shared" ca="1" si="2"/>
        <v>183.10639754247941</v>
      </c>
      <c r="G11">
        <f ca="1">C11/COUNT(C$4:C11)</f>
        <v>105.39127625362499</v>
      </c>
      <c r="H11">
        <f ca="1">D11/COUNT(D$4:D11)</f>
        <v>105.39127625362499</v>
      </c>
      <c r="J11">
        <f t="shared" ca="1" si="8"/>
        <v>1</v>
      </c>
      <c r="K11">
        <f t="shared" ca="1" si="9"/>
        <v>74.739614939126767</v>
      </c>
      <c r="L11">
        <f t="shared" ca="1" si="10"/>
        <v>74.739614939126767</v>
      </c>
      <c r="M11">
        <f t="shared" ca="1" si="3"/>
        <v>18.958918079957105</v>
      </c>
      <c r="N11">
        <f t="shared" ca="1" si="11"/>
        <v>51.432122411862807</v>
      </c>
      <c r="T11">
        <f t="shared" ca="1" si="0"/>
        <v>843.13021002899995</v>
      </c>
      <c r="U11">
        <f t="shared" ca="1" si="1"/>
        <v>51.432122411862807</v>
      </c>
      <c r="V11">
        <f t="shared" ca="1" si="4"/>
        <v>32.473204331905698</v>
      </c>
      <c r="W11">
        <f t="shared" ca="1" si="5"/>
        <v>33881.462485552402</v>
      </c>
      <c r="X11">
        <f t="shared" ca="1" si="6"/>
        <v>161379.15573068307</v>
      </c>
    </row>
    <row r="12" spans="1:24" x14ac:dyDescent="0.25">
      <c r="A12">
        <v>9</v>
      </c>
      <c r="B12">
        <f t="shared" ca="1" si="7"/>
        <v>219.7276770509753</v>
      </c>
      <c r="C12">
        <f ca="1">SUM(B$4:B12)</f>
        <v>1062.8578870799752</v>
      </c>
      <c r="D12">
        <f ca="1">SUM(B$4:B12)</f>
        <v>1062.8578870799752</v>
      </c>
      <c r="F12">
        <f t="shared" ca="1" si="2"/>
        <v>219.7276770509753</v>
      </c>
      <c r="G12">
        <f ca="1">C12/COUNT(C$4:C12)</f>
        <v>118.0953207866639</v>
      </c>
      <c r="H12">
        <f ca="1">D12/COUNT(D$4:D12)</f>
        <v>118.0953207866639</v>
      </c>
      <c r="J12">
        <f t="shared" ca="1" si="8"/>
        <v>1</v>
      </c>
      <c r="K12">
        <f t="shared" ca="1" si="9"/>
        <v>87.059596254374526</v>
      </c>
      <c r="L12">
        <f t="shared" ca="1" si="10"/>
        <v>87.059596254374526</v>
      </c>
      <c r="M12">
        <f t="shared" ca="1" si="3"/>
        <v>25.724392980113688</v>
      </c>
      <c r="N12">
        <f t="shared" ca="1" si="11"/>
        <v>77.156515391976498</v>
      </c>
      <c r="T12">
        <f t="shared" ca="1" si="0"/>
        <v>1062.8578870799752</v>
      </c>
      <c r="U12">
        <f t="shared" ca="1" si="1"/>
        <v>77.156515391976498</v>
      </c>
      <c r="V12">
        <f t="shared" ca="1" si="4"/>
        <v>32.473204331905698</v>
      </c>
      <c r="W12">
        <f t="shared" ca="1" si="5"/>
        <v>33881.462485552402</v>
      </c>
      <c r="X12">
        <f t="shared" ca="1" si="6"/>
        <v>161379.15573068307</v>
      </c>
    </row>
    <row r="13" spans="1:24" x14ac:dyDescent="0.25">
      <c r="A13">
        <v>10</v>
      </c>
      <c r="B13">
        <f t="shared" ca="1" si="7"/>
        <v>263.67321246117035</v>
      </c>
      <c r="C13">
        <f ca="1">SUM(B4:B13)</f>
        <v>1326.5310995411455</v>
      </c>
      <c r="D13">
        <f ca="1">SUM(B$4:B13)</f>
        <v>1326.5310995411455</v>
      </c>
      <c r="F13">
        <f t="shared" ca="1" si="2"/>
        <v>263.67321246117035</v>
      </c>
      <c r="G13">
        <f ca="1">C13/10</f>
        <v>132.65310995411454</v>
      </c>
      <c r="H13">
        <f ca="1">D13/COUNT(D$4:D13)</f>
        <v>132.65310995411454</v>
      </c>
      <c r="J13">
        <f t="shared" ca="1" si="8"/>
        <v>1</v>
      </c>
      <c r="K13">
        <f t="shared" ca="1" si="9"/>
        <v>99.768964069049275</v>
      </c>
      <c r="L13">
        <f t="shared" ca="1" si="10"/>
        <v>99.768964069049275</v>
      </c>
      <c r="M13">
        <f t="shared" ca="1" si="3"/>
        <v>33.78335397364976</v>
      </c>
      <c r="N13">
        <f t="shared" ca="1" si="11"/>
        <v>110.93986936562627</v>
      </c>
      <c r="T13">
        <f t="shared" ca="1" si="0"/>
        <v>1326.5310995411455</v>
      </c>
      <c r="U13">
        <f t="shared" ca="1" si="1"/>
        <v>110.93986936562627</v>
      </c>
      <c r="V13">
        <f t="shared" ca="1" si="4"/>
        <v>32.473204331905698</v>
      </c>
      <c r="W13">
        <f t="shared" ca="1" si="5"/>
        <v>33881.462485552402</v>
      </c>
      <c r="X13">
        <f t="shared" ca="1" si="6"/>
        <v>161379.15573068307</v>
      </c>
    </row>
    <row r="14" spans="1:24" x14ac:dyDescent="0.25">
      <c r="A14">
        <v>11</v>
      </c>
      <c r="B14">
        <f t="shared" ca="1" si="7"/>
        <v>316.40785495340441</v>
      </c>
      <c r="C14">
        <f t="shared" ref="C14:C52" ca="1" si="12">SUM(B5:B14)</f>
        <v>1591.8373194493747</v>
      </c>
      <c r="D14">
        <f ca="1">SUM(B$4:B14)</f>
        <v>1642.93895449455</v>
      </c>
      <c r="F14">
        <f t="shared" ca="1" si="2"/>
        <v>316.40785495340441</v>
      </c>
      <c r="G14">
        <f t="shared" ref="G14:G52" ca="1" si="13">C14/10</f>
        <v>159.18373194493748</v>
      </c>
      <c r="H14">
        <f ca="1">D14/COUNT(D$4:D14)</f>
        <v>149.35808677223181</v>
      </c>
      <c r="J14">
        <f t="shared" ca="1" si="8"/>
        <v>7.5785826432616261</v>
      </c>
      <c r="K14">
        <f t="shared" ca="1" si="9"/>
        <v>99.768964069049218</v>
      </c>
      <c r="L14">
        <f t="shared" ca="1" si="10"/>
        <v>112.84514463948662</v>
      </c>
      <c r="M14">
        <f t="shared" ca="1" si="3"/>
        <v>289.58640482272142</v>
      </c>
      <c r="N14">
        <f t="shared" ca="1" si="11"/>
        <v>400.52627418834766</v>
      </c>
      <c r="T14">
        <f t="shared" ca="1" si="0"/>
        <v>1642.93895449455</v>
      </c>
      <c r="U14">
        <f t="shared" ca="1" si="1"/>
        <v>400.52627418834766</v>
      </c>
      <c r="V14">
        <f t="shared" ca="1" si="4"/>
        <v>32.473204331905698</v>
      </c>
      <c r="W14">
        <f t="shared" ca="1" si="5"/>
        <v>33881.462485552402</v>
      </c>
      <c r="X14">
        <f t="shared" ca="1" si="6"/>
        <v>161379.15573068307</v>
      </c>
    </row>
    <row r="15" spans="1:24" x14ac:dyDescent="0.25">
      <c r="A15">
        <v>12</v>
      </c>
      <c r="B15">
        <f t="shared" ca="1" si="7"/>
        <v>379.68942594408526</v>
      </c>
      <c r="C15">
        <f t="shared" ca="1" si="12"/>
        <v>1910.2047833392494</v>
      </c>
      <c r="D15">
        <f ca="1">SUM(B$4:B15)</f>
        <v>2022.6283804386353</v>
      </c>
      <c r="F15">
        <f t="shared" ca="1" si="2"/>
        <v>379.68942594408526</v>
      </c>
      <c r="G15">
        <f t="shared" ca="1" si="13"/>
        <v>191.02047833392493</v>
      </c>
      <c r="H15">
        <f ca="1">D15/COUNT(D$4:D15)</f>
        <v>168.55236503655294</v>
      </c>
      <c r="J15">
        <f t="shared" ca="1" si="8"/>
        <v>14.330049265401556</v>
      </c>
      <c r="K15">
        <f t="shared" ca="1" si="9"/>
        <v>99.768964069049247</v>
      </c>
      <c r="L15">
        <f t="shared" ca="1" si="10"/>
        <v>126.26496490378184</v>
      </c>
      <c r="M15">
        <f t="shared" ca="1" si="3"/>
        <v>612.68584468332017</v>
      </c>
      <c r="N15">
        <f t="shared" ca="1" si="11"/>
        <v>1013.2121188716678</v>
      </c>
      <c r="T15">
        <f t="shared" ca="1" si="0"/>
        <v>2022.6283804386353</v>
      </c>
      <c r="U15">
        <f t="shared" ca="1" si="1"/>
        <v>1013.2121188716678</v>
      </c>
      <c r="V15">
        <f t="shared" ca="1" si="4"/>
        <v>32.473204331905698</v>
      </c>
      <c r="W15">
        <f t="shared" ca="1" si="5"/>
        <v>33881.462485552402</v>
      </c>
      <c r="X15">
        <f t="shared" ca="1" si="6"/>
        <v>161379.15573068307</v>
      </c>
    </row>
    <row r="16" spans="1:24" x14ac:dyDescent="0.25">
      <c r="A16">
        <v>13</v>
      </c>
      <c r="B16">
        <f t="shared" ca="1" si="7"/>
        <v>455.62731113290232</v>
      </c>
      <c r="C16">
        <f t="shared" ca="1" si="12"/>
        <v>2292.2457400070994</v>
      </c>
      <c r="D16">
        <f ca="1">SUM(B$4:B16)</f>
        <v>2478.2556915715377</v>
      </c>
      <c r="F16">
        <f t="shared" ca="1" si="2"/>
        <v>455.62731113290232</v>
      </c>
      <c r="G16">
        <f t="shared" ca="1" si="13"/>
        <v>229.22457400070994</v>
      </c>
      <c r="H16">
        <f ca="1">D16/COUNT(D$4:D16)</f>
        <v>190.63505319781058</v>
      </c>
      <c r="J16">
        <f t="shared" ca="1" si="8"/>
        <v>21.242615487329772</v>
      </c>
      <c r="K16">
        <f t="shared" ca="1" si="9"/>
        <v>99.768964069049218</v>
      </c>
      <c r="L16">
        <f t="shared" ca="1" si="10"/>
        <v>140.00500117369555</v>
      </c>
      <c r="M16">
        <f t="shared" ca="1" si="3"/>
        <v>1007.0680975859048</v>
      </c>
      <c r="N16">
        <f t="shared" ca="1" si="11"/>
        <v>2020.2802164575726</v>
      </c>
      <c r="T16">
        <f t="shared" ca="1" si="0"/>
        <v>2478.2556915715377</v>
      </c>
      <c r="U16">
        <f t="shared" ca="1" si="1"/>
        <v>2020.2802164575726</v>
      </c>
      <c r="V16">
        <f t="shared" ca="1" si="4"/>
        <v>32.473204331905698</v>
      </c>
      <c r="W16">
        <f t="shared" ca="1" si="5"/>
        <v>33881.462485552402</v>
      </c>
      <c r="X16">
        <f t="shared" ca="1" si="6"/>
        <v>161379.15573068307</v>
      </c>
    </row>
    <row r="17" spans="1:24" x14ac:dyDescent="0.25">
      <c r="A17">
        <v>14</v>
      </c>
      <c r="B17">
        <f t="shared" ca="1" si="7"/>
        <v>546.75277335948272</v>
      </c>
      <c r="C17">
        <f t="shared" ca="1" si="12"/>
        <v>2750.6948880085192</v>
      </c>
      <c r="D17">
        <f ca="1">SUM(B$4:B17)</f>
        <v>3025.0084649310202</v>
      </c>
      <c r="F17">
        <f t="shared" ca="1" si="2"/>
        <v>546.75277335948272</v>
      </c>
      <c r="G17">
        <f t="shared" ca="1" si="13"/>
        <v>275.0694888008519</v>
      </c>
      <c r="H17">
        <f ca="1">D17/COUNT(D$4:D17)</f>
        <v>216.07203320935858</v>
      </c>
      <c r="J17">
        <f t="shared" ca="1" si="8"/>
        <v>28.304531139543144</v>
      </c>
      <c r="K17">
        <f t="shared" ca="1" si="9"/>
        <v>99.768964069049247</v>
      </c>
      <c r="L17">
        <f t="shared" ca="1" si="10"/>
        <v>154.04189775903009</v>
      </c>
      <c r="M17">
        <f t="shared" ca="1" si="3"/>
        <v>1476.3935066695797</v>
      </c>
      <c r="N17">
        <f t="shared" ca="1" si="11"/>
        <v>3496.6737231271522</v>
      </c>
      <c r="T17">
        <f t="shared" ca="1" si="0"/>
        <v>3025.0084649310202</v>
      </c>
      <c r="U17">
        <f t="shared" ca="1" si="1"/>
        <v>3496.6737231271522</v>
      </c>
      <c r="V17">
        <f t="shared" ca="1" si="4"/>
        <v>32.473204331905698</v>
      </c>
      <c r="W17">
        <f t="shared" ca="1" si="5"/>
        <v>33881.462485552402</v>
      </c>
      <c r="X17">
        <f t="shared" ca="1" si="6"/>
        <v>161379.15573068307</v>
      </c>
    </row>
    <row r="18" spans="1:24" x14ac:dyDescent="0.25">
      <c r="A18">
        <v>15</v>
      </c>
      <c r="B18">
        <f t="shared" ca="1" si="7"/>
        <v>656.10332803137919</v>
      </c>
      <c r="C18">
        <f t="shared" ca="1" si="12"/>
        <v>3300.8338656102228</v>
      </c>
      <c r="D18">
        <f ca="1">SUM(B$4:B18)</f>
        <v>3681.1117929623992</v>
      </c>
      <c r="F18">
        <f t="shared" ca="1" si="2"/>
        <v>656.10332803137919</v>
      </c>
      <c r="G18">
        <f t="shared" ca="1" si="13"/>
        <v>330.08338656102228</v>
      </c>
      <c r="H18">
        <f ca="1">D18/COUNT(D$4:D18)</f>
        <v>245.40745286415995</v>
      </c>
      <c r="J18">
        <f t="shared" ca="1" si="8"/>
        <v>35.504222552577858</v>
      </c>
      <c r="K18">
        <f t="shared" ca="1" si="9"/>
        <v>99.768964069049218</v>
      </c>
      <c r="L18">
        <f t="shared" ca="1" si="10"/>
        <v>168.35264979688748</v>
      </c>
      <c r="M18">
        <f t="shared" ca="1" si="3"/>
        <v>2023.9848826925074</v>
      </c>
      <c r="N18">
        <f t="shared" ca="1" si="11"/>
        <v>5520.6586058196599</v>
      </c>
      <c r="T18">
        <f t="shared" ca="1" si="0"/>
        <v>3681.1117929623992</v>
      </c>
      <c r="U18">
        <f t="shared" ca="1" si="1"/>
        <v>5520.6586058196599</v>
      </c>
      <c r="V18">
        <f t="shared" ca="1" si="4"/>
        <v>32.473204331905698</v>
      </c>
      <c r="W18">
        <f t="shared" ca="1" si="5"/>
        <v>33881.462485552402</v>
      </c>
      <c r="X18">
        <f t="shared" ca="1" si="6"/>
        <v>161379.15573068307</v>
      </c>
    </row>
    <row r="19" spans="1:24" x14ac:dyDescent="0.25">
      <c r="A19">
        <v>16</v>
      </c>
      <c r="B19">
        <f t="shared" ca="1" si="7"/>
        <v>787.32399363765501</v>
      </c>
      <c r="C19">
        <f t="shared" ca="1" si="12"/>
        <v>3961.0006387322669</v>
      </c>
      <c r="D19">
        <f ca="1">SUM(B$4:B19)</f>
        <v>4468.4357866000546</v>
      </c>
      <c r="F19">
        <f t="shared" ca="1" si="2"/>
        <v>787.32399363765501</v>
      </c>
      <c r="G19">
        <f t="shared" ca="1" si="13"/>
        <v>396.1000638732267</v>
      </c>
      <c r="H19">
        <f ca="1">D19/COUNT(D$4:D19)</f>
        <v>279.27723666250341</v>
      </c>
      <c r="J19">
        <f t="shared" ca="1" si="8"/>
        <v>42.830415040914886</v>
      </c>
      <c r="K19">
        <f t="shared" ca="1" si="9"/>
        <v>99.768964069049218</v>
      </c>
      <c r="L19">
        <f t="shared" ca="1" si="10"/>
        <v>182.91484671165949</v>
      </c>
      <c r="M19">
        <f t="shared" ca="1" si="3"/>
        <v>2652.8246303193641</v>
      </c>
      <c r="N19">
        <f t="shared" ca="1" si="11"/>
        <v>8173.4832361390236</v>
      </c>
      <c r="T19">
        <f t="shared" ca="1" si="0"/>
        <v>4468.4357866000546</v>
      </c>
      <c r="U19">
        <f t="shared" ca="1" si="1"/>
        <v>8173.4832361390236</v>
      </c>
      <c r="V19">
        <f t="shared" ca="1" si="4"/>
        <v>32.473204331905698</v>
      </c>
      <c r="W19">
        <f t="shared" ca="1" si="5"/>
        <v>33881.462485552402</v>
      </c>
      <c r="X19">
        <f t="shared" ca="1" si="6"/>
        <v>161379.15573068307</v>
      </c>
    </row>
    <row r="20" spans="1:24" x14ac:dyDescent="0.25">
      <c r="A20">
        <v>17</v>
      </c>
      <c r="B20">
        <f t="shared" ca="1" si="7"/>
        <v>944.78879236518594</v>
      </c>
      <c r="C20">
        <f t="shared" ca="1" si="12"/>
        <v>4753.2007664787197</v>
      </c>
      <c r="D20">
        <f ca="1">SUM(B$4:B20)</f>
        <v>5413.2245789652407</v>
      </c>
      <c r="F20">
        <f t="shared" ca="1" si="2"/>
        <v>944.78879236518594</v>
      </c>
      <c r="G20">
        <f t="shared" ca="1" si="13"/>
        <v>475.32007664787199</v>
      </c>
      <c r="H20">
        <f ca="1">D20/COUNT(D$4:D20)</f>
        <v>318.42497523324943</v>
      </c>
      <c r="J20">
        <f t="shared" ca="1" si="8"/>
        <v>50.272234786136153</v>
      </c>
      <c r="K20">
        <f t="shared" ca="1" si="9"/>
        <v>99.768964069049218</v>
      </c>
      <c r="L20">
        <f t="shared" ca="1" si="10"/>
        <v>197.70687472712177</v>
      </c>
      <c r="M20">
        <f t="shared" ca="1" si="3"/>
        <v>3365.5594269805993</v>
      </c>
      <c r="N20">
        <f t="shared" ca="1" si="11"/>
        <v>11539.042663119622</v>
      </c>
      <c r="T20">
        <f t="shared" ca="1" si="0"/>
        <v>5413.2245789652407</v>
      </c>
      <c r="U20">
        <f t="shared" ca="1" si="1"/>
        <v>11539.042663119622</v>
      </c>
      <c r="V20">
        <f t="shared" ca="1" si="4"/>
        <v>32.473204331905698</v>
      </c>
      <c r="W20">
        <f t="shared" ca="1" si="5"/>
        <v>33881.462485552402</v>
      </c>
      <c r="X20">
        <f t="shared" ca="1" si="6"/>
        <v>161379.15573068307</v>
      </c>
    </row>
    <row r="21" spans="1:24" x14ac:dyDescent="0.25">
      <c r="A21">
        <v>18</v>
      </c>
      <c r="B21">
        <f t="shared" ca="1" si="7"/>
        <v>1133.7465508382231</v>
      </c>
      <c r="C21">
        <f t="shared" ca="1" si="12"/>
        <v>5703.8409197744631</v>
      </c>
      <c r="D21">
        <f ca="1">SUM(B$4:B21)</f>
        <v>6546.9711298034636</v>
      </c>
      <c r="F21">
        <f t="shared" ca="1" si="2"/>
        <v>1133.7465508382231</v>
      </c>
      <c r="G21">
        <f t="shared" ca="1" si="13"/>
        <v>570.38409197744636</v>
      </c>
      <c r="H21">
        <f ca="1">D21/COUNT(D$4:D21)</f>
        <v>363.72061832241462</v>
      </c>
      <c r="J21">
        <f t="shared" ca="1" si="8"/>
        <v>57.819290203624945</v>
      </c>
      <c r="K21">
        <f t="shared" ca="1" si="9"/>
        <v>99.768964069049247</v>
      </c>
      <c r="L21">
        <f t="shared" ca="1" si="10"/>
        <v>212.70807859818132</v>
      </c>
      <c r="M21">
        <f t="shared" ca="1" si="3"/>
        <v>4164.5112664544677</v>
      </c>
      <c r="N21">
        <f t="shared" ca="1" si="11"/>
        <v>15703.553929574089</v>
      </c>
      <c r="T21">
        <f t="shared" ca="1" si="0"/>
        <v>6546.9711298034636</v>
      </c>
      <c r="U21">
        <f t="shared" ca="1" si="1"/>
        <v>15703.553929574089</v>
      </c>
      <c r="V21">
        <f t="shared" ca="1" si="4"/>
        <v>32.473204331905698</v>
      </c>
      <c r="W21">
        <f t="shared" ca="1" si="5"/>
        <v>33881.462485552402</v>
      </c>
      <c r="X21">
        <f t="shared" ca="1" si="6"/>
        <v>161379.15573068307</v>
      </c>
    </row>
    <row r="22" spans="1:24" x14ac:dyDescent="0.25">
      <c r="A22">
        <v>19</v>
      </c>
      <c r="B22">
        <f t="shared" ca="1" si="7"/>
        <v>1360.4958610058677</v>
      </c>
      <c r="C22">
        <f t="shared" ca="1" si="12"/>
        <v>6844.6091037293554</v>
      </c>
      <c r="D22">
        <f ca="1">SUM(B$4:B22)</f>
        <v>7907.466990809331</v>
      </c>
      <c r="F22">
        <f t="shared" ca="1" si="2"/>
        <v>1360.4958610058677</v>
      </c>
      <c r="G22">
        <f t="shared" ca="1" si="13"/>
        <v>684.46091037293559</v>
      </c>
      <c r="H22">
        <f ca="1">D22/COUNT(D$4:D22)</f>
        <v>416.18247320049113</v>
      </c>
      <c r="J22">
        <f t="shared" ca="1" si="8"/>
        <v>65.461733601934839</v>
      </c>
      <c r="K22">
        <f t="shared" ca="1" si="9"/>
        <v>99.768964069049247</v>
      </c>
      <c r="L22">
        <f t="shared" ca="1" si="10"/>
        <v>227.8988841705654</v>
      </c>
      <c r="M22">
        <f t="shared" ca="1" si="3"/>
        <v>5051.6936067250235</v>
      </c>
      <c r="N22">
        <f t="shared" ca="1" si="11"/>
        <v>20755.247536299114</v>
      </c>
      <c r="T22">
        <f t="shared" ca="1" si="0"/>
        <v>7907.466990809331</v>
      </c>
      <c r="U22">
        <f t="shared" ca="1" si="1"/>
        <v>20755.247536299114</v>
      </c>
      <c r="V22">
        <f t="shared" ca="1" si="4"/>
        <v>32.473204331905698</v>
      </c>
      <c r="W22">
        <f t="shared" ca="1" si="5"/>
        <v>33881.462485552402</v>
      </c>
      <c r="X22">
        <f t="shared" ca="1" si="6"/>
        <v>161379.15573068307</v>
      </c>
    </row>
    <row r="23" spans="1:24" x14ac:dyDescent="0.25">
      <c r="A23">
        <v>20</v>
      </c>
      <c r="B23">
        <f t="shared" ca="1" si="7"/>
        <v>1632.5950332070413</v>
      </c>
      <c r="C23">
        <f t="shared" ca="1" si="12"/>
        <v>8213.5309244752261</v>
      </c>
      <c r="D23">
        <f ca="1">SUM(B$4:B23)</f>
        <v>9540.0620240163717</v>
      </c>
      <c r="F23">
        <f t="shared" ca="1" si="2"/>
        <v>1632.5950332070413</v>
      </c>
      <c r="G23">
        <f t="shared" ca="1" si="13"/>
        <v>821.35309244752261</v>
      </c>
      <c r="H23">
        <f ca="1">D23/COUNT(D$4:D23)</f>
        <v>477.00310120081861</v>
      </c>
      <c r="J23">
        <f t="shared" ca="1" si="8"/>
        <v>73.190304503226372</v>
      </c>
      <c r="K23">
        <f t="shared" ca="1" si="9"/>
        <v>99.768964069049275</v>
      </c>
      <c r="L23">
        <f t="shared" ca="1" si="10"/>
        <v>243.26088448840454</v>
      </c>
      <c r="M23">
        <f t="shared" ca="1" si="3"/>
        <v>6028.8313666310296</v>
      </c>
      <c r="N23">
        <f t="shared" ca="1" si="11"/>
        <v>26784.078902930145</v>
      </c>
      <c r="T23">
        <f t="shared" ca="1" si="0"/>
        <v>9540.0620240163717</v>
      </c>
      <c r="U23">
        <f t="shared" ca="1" si="1"/>
        <v>26784.078902930145</v>
      </c>
      <c r="V23">
        <f t="shared" ca="1" si="4"/>
        <v>32.473204331905698</v>
      </c>
      <c r="W23">
        <f t="shared" ca="1" si="5"/>
        <v>33881.462485552402</v>
      </c>
      <c r="X23">
        <f t="shared" ca="1" si="6"/>
        <v>161379.15573068307</v>
      </c>
    </row>
    <row r="24" spans="1:24" x14ac:dyDescent="0.25">
      <c r="A24">
        <v>21</v>
      </c>
      <c r="B24">
        <f t="shared" ca="1" si="7"/>
        <v>1959.1140398484495</v>
      </c>
      <c r="C24">
        <f t="shared" ca="1" si="12"/>
        <v>9856.2371093702714</v>
      </c>
      <c r="D24">
        <f ca="1">SUM(B$4:B24)</f>
        <v>11499.176063864821</v>
      </c>
      <c r="F24">
        <f t="shared" ca="1" si="2"/>
        <v>1959.1140398484495</v>
      </c>
      <c r="G24">
        <f t="shared" ca="1" si="13"/>
        <v>985.62371093702711</v>
      </c>
      <c r="H24">
        <f ca="1">D24/COUNT(D$4:D24)</f>
        <v>547.57981256499147</v>
      </c>
      <c r="J24">
        <f t="shared" ca="1" si="8"/>
        <v>80.996356388694437</v>
      </c>
      <c r="K24">
        <f t="shared" ca="1" si="9"/>
        <v>99.768964069049275</v>
      </c>
      <c r="L24">
        <f t="shared" ca="1" si="10"/>
        <v>258.7768929558419</v>
      </c>
      <c r="M24">
        <f t="shared" ca="1" si="3"/>
        <v>7097.3835826222567</v>
      </c>
      <c r="N24">
        <f t="shared" ca="1" si="11"/>
        <v>33881.462485552402</v>
      </c>
      <c r="T24">
        <f t="shared" ca="1" si="0"/>
        <v>11499.176063864821</v>
      </c>
      <c r="U24">
        <f t="shared" ca="1" si="1"/>
        <v>33881.462485552402</v>
      </c>
      <c r="V24">
        <f t="shared" ca="1" si="4"/>
        <v>32.473204331905698</v>
      </c>
      <c r="W24">
        <f t="shared" ca="1" si="5"/>
        <v>33881.462485552402</v>
      </c>
      <c r="X24">
        <f t="shared" ca="1" si="6"/>
        <v>161379.15573068307</v>
      </c>
    </row>
    <row r="25" spans="1:24" x14ac:dyDescent="0.25">
      <c r="A25">
        <v>22</v>
      </c>
      <c r="B25">
        <f t="shared" ca="1" si="7"/>
        <v>2350.9368478181391</v>
      </c>
      <c r="C25">
        <f t="shared" ca="1" si="12"/>
        <v>11827.484531244325</v>
      </c>
      <c r="D25">
        <f ca="1">SUM(B$4:B25)</f>
        <v>13850.11291168296</v>
      </c>
      <c r="F25">
        <f t="shared" ca="1" si="2"/>
        <v>2350.9368478181391</v>
      </c>
      <c r="G25">
        <f t="shared" ca="1" si="13"/>
        <v>1182.7484531244324</v>
      </c>
      <c r="H25">
        <f ca="1">D25/COUNT(D$4:D25)</f>
        <v>629.55058689468001</v>
      </c>
      <c r="J25">
        <f t="shared" ca="1" si="8"/>
        <v>88.871868876884889</v>
      </c>
      <c r="K25">
        <f t="shared" ca="1" si="9"/>
        <v>99.768964069049275</v>
      </c>
      <c r="L25">
        <f t="shared" ca="1" si="10"/>
        <v>274.43096754374665</v>
      </c>
      <c r="M25">
        <f t="shared" ca="1" si="3"/>
        <v>8258.5676487601504</v>
      </c>
      <c r="N25">
        <f t="shared" ca="1" si="11"/>
        <v>42140.030134312554</v>
      </c>
      <c r="T25">
        <f t="shared" ca="1" si="0"/>
        <v>13850.11291168296</v>
      </c>
      <c r="U25">
        <f t="shared" ca="1" si="1"/>
        <v>42140.030134312554</v>
      </c>
      <c r="V25">
        <f t="shared" ca="1" si="4"/>
        <v>32.473204331905698</v>
      </c>
      <c r="W25">
        <f t="shared" ca="1" si="5"/>
        <v>33881.462485552402</v>
      </c>
      <c r="X25">
        <f t="shared" ca="1" si="6"/>
        <v>161379.15573068307</v>
      </c>
    </row>
    <row r="26" spans="1:24" x14ac:dyDescent="0.25">
      <c r="A26">
        <v>23</v>
      </c>
      <c r="B26">
        <f t="shared" ca="1" si="7"/>
        <v>2821.1242173817668</v>
      </c>
      <c r="C26">
        <f t="shared" ca="1" si="12"/>
        <v>14192.981437493188</v>
      </c>
      <c r="D26">
        <f ca="1">SUM(B$4:B26)</f>
        <v>16671.237129064728</v>
      </c>
      <c r="F26">
        <f t="shared" ca="1" si="2"/>
        <v>2821.1242173817668</v>
      </c>
      <c r="G26">
        <f t="shared" ca="1" si="13"/>
        <v>1419.2981437493188</v>
      </c>
      <c r="H26">
        <f ca="1">D26/COUNT(D$4:D26)</f>
        <v>724.83639691585779</v>
      </c>
      <c r="J26">
        <f t="shared" ca="1" si="8"/>
        <v>96.809447454399447</v>
      </c>
      <c r="K26">
        <f t="shared" ca="1" si="9"/>
        <v>99.768964069049275</v>
      </c>
      <c r="L26">
        <f t="shared" ca="1" si="10"/>
        <v>290.20841025443917</v>
      </c>
      <c r="M26">
        <f t="shared" ca="1" si="3"/>
        <v>9513.3842037185714</v>
      </c>
      <c r="N26">
        <f t="shared" ca="1" si="11"/>
        <v>51653.414338031129</v>
      </c>
      <c r="T26">
        <f t="shared" ca="1" si="0"/>
        <v>16671.237129064728</v>
      </c>
      <c r="U26">
        <f t="shared" ca="1" si="1"/>
        <v>51653.414338031129</v>
      </c>
      <c r="V26">
        <f t="shared" ca="1" si="4"/>
        <v>32.473204331905698</v>
      </c>
      <c r="W26">
        <f t="shared" ca="1" si="5"/>
        <v>33881.462485552402</v>
      </c>
      <c r="X26">
        <f t="shared" ca="1" si="6"/>
        <v>161379.15573068307</v>
      </c>
    </row>
    <row r="27" spans="1:24" x14ac:dyDescent="0.25">
      <c r="A27">
        <v>24</v>
      </c>
      <c r="B27">
        <f t="shared" ca="1" si="7"/>
        <v>3385.3490608581201</v>
      </c>
      <c r="C27">
        <f t="shared" ca="1" si="12"/>
        <v>17031.577724991828</v>
      </c>
      <c r="D27">
        <f ca="1">SUM(B$4:B27)</f>
        <v>20056.586189922848</v>
      </c>
      <c r="F27">
        <f t="shared" ca="1" si="2"/>
        <v>3385.3490608581201</v>
      </c>
      <c r="G27">
        <f t="shared" ca="1" si="13"/>
        <v>1703.1577724991828</v>
      </c>
      <c r="H27">
        <f ca="1">D27/COUNT(D$4:D27)</f>
        <v>835.69109124678528</v>
      </c>
      <c r="J27">
        <f t="shared" ca="1" si="8"/>
        <v>104.8023128807327</v>
      </c>
      <c r="K27">
        <f t="shared" ca="1" si="9"/>
        <v>99.768964069049247</v>
      </c>
      <c r="L27">
        <f t="shared" ca="1" si="10"/>
        <v>306.0957460617949</v>
      </c>
      <c r="M27">
        <f t="shared" ca="1" si="3"/>
        <v>10862.641883539698</v>
      </c>
      <c r="N27">
        <f t="shared" ca="1" si="11"/>
        <v>62516.056221570827</v>
      </c>
      <c r="T27">
        <f t="shared" ca="1" si="0"/>
        <v>20056.586189922848</v>
      </c>
      <c r="U27">
        <f t="shared" ca="1" si="1"/>
        <v>62516.056221570827</v>
      </c>
      <c r="V27">
        <f t="shared" ca="1" si="4"/>
        <v>32.473204331905698</v>
      </c>
      <c r="W27">
        <f t="shared" ca="1" si="5"/>
        <v>33881.462485552402</v>
      </c>
      <c r="X27">
        <f t="shared" ca="1" si="6"/>
        <v>161379.15573068307</v>
      </c>
    </row>
    <row r="28" spans="1:24" x14ac:dyDescent="0.25">
      <c r="A28">
        <v>25</v>
      </c>
      <c r="B28">
        <f t="shared" ca="1" si="7"/>
        <v>4062.4188730297437</v>
      </c>
      <c r="C28">
        <f t="shared" ca="1" si="12"/>
        <v>20437.893269990192</v>
      </c>
      <c r="D28">
        <f ca="1">SUM(B$4:B28)</f>
        <v>24119.00506295259</v>
      </c>
      <c r="F28">
        <f t="shared" ca="1" si="2"/>
        <v>4062.4188730297437</v>
      </c>
      <c r="G28">
        <f t="shared" ca="1" si="13"/>
        <v>2043.7893269990193</v>
      </c>
      <c r="H28">
        <f ca="1">D28/COUNT(D$4:D28)</f>
        <v>964.7602025181036</v>
      </c>
      <c r="J28">
        <f t="shared" ca="1" si="8"/>
        <v>112.84428230606537</v>
      </c>
      <c r="K28">
        <f t="shared" ca="1" si="9"/>
        <v>99.768964069049218</v>
      </c>
      <c r="L28">
        <f t="shared" ca="1" si="10"/>
        <v>322.08068537927829</v>
      </c>
      <c r="M28">
        <f t="shared" ca="1" si="3"/>
        <v>12306.98131636671</v>
      </c>
      <c r="N28">
        <f t="shared" ca="1" si="11"/>
        <v>74823.037537937533</v>
      </c>
      <c r="T28">
        <f t="shared" ca="1" si="0"/>
        <v>24119.00506295259</v>
      </c>
      <c r="U28">
        <f t="shared" ca="1" si="1"/>
        <v>74823.037537937533</v>
      </c>
      <c r="V28">
        <f t="shared" ca="1" si="4"/>
        <v>32.473204331905698</v>
      </c>
      <c r="W28">
        <f t="shared" ca="1" si="5"/>
        <v>33881.462485552402</v>
      </c>
      <c r="X28">
        <f t="shared" ca="1" si="6"/>
        <v>161379.15573068307</v>
      </c>
    </row>
    <row r="29" spans="1:24" x14ac:dyDescent="0.25">
      <c r="A29">
        <v>26</v>
      </c>
      <c r="B29">
        <f t="shared" ca="1" si="7"/>
        <v>4874.9026476356921</v>
      </c>
      <c r="C29">
        <f t="shared" ca="1" si="12"/>
        <v>24525.471923988229</v>
      </c>
      <c r="D29">
        <f ca="1">SUM(B$4:B29)</f>
        <v>28993.907710588282</v>
      </c>
      <c r="F29">
        <f t="shared" ca="1" si="2"/>
        <v>4874.9026476356921</v>
      </c>
      <c r="G29">
        <f t="shared" ca="1" si="13"/>
        <v>2452.547192398823</v>
      </c>
      <c r="H29">
        <f ca="1">D29/COUNT(D$4:D29)</f>
        <v>1115.1502965610878</v>
      </c>
      <c r="J29">
        <f t="shared" ca="1" si="8"/>
        <v>120.92974399612444</v>
      </c>
      <c r="K29">
        <f t="shared" ca="1" si="9"/>
        <v>99.768964069049218</v>
      </c>
      <c r="L29">
        <f t="shared" ca="1" si="10"/>
        <v>338.15207382080854</v>
      </c>
      <c r="M29">
        <f t="shared" ca="1" si="3"/>
        <v>13846.897886181598</v>
      </c>
      <c r="N29">
        <f t="shared" ca="1" si="11"/>
        <v>88669.935424119132</v>
      </c>
      <c r="T29">
        <f t="shared" ca="1" si="0"/>
        <v>28993.907710588282</v>
      </c>
      <c r="U29">
        <f t="shared" ca="1" si="1"/>
        <v>88669.935424119132</v>
      </c>
      <c r="V29">
        <f t="shared" ca="1" si="4"/>
        <v>32.473204331905698</v>
      </c>
      <c r="W29">
        <f t="shared" ca="1" si="5"/>
        <v>33881.462485552402</v>
      </c>
      <c r="X29">
        <f t="shared" ca="1" si="6"/>
        <v>161379.15573068307</v>
      </c>
    </row>
    <row r="30" spans="1:24" x14ac:dyDescent="0.25">
      <c r="A30">
        <v>27</v>
      </c>
      <c r="B30">
        <f t="shared" ca="1" si="7"/>
        <v>5849.8831771628302</v>
      </c>
      <c r="C30">
        <f t="shared" ca="1" si="12"/>
        <v>29430.56630878587</v>
      </c>
      <c r="D30">
        <f ca="1">SUM(B$4:B30)</f>
        <v>34843.790887751114</v>
      </c>
      <c r="F30">
        <f t="shared" ca="1" si="2"/>
        <v>5849.8831771628302</v>
      </c>
      <c r="G30">
        <f t="shared" ca="1" si="13"/>
        <v>2943.0566308785869</v>
      </c>
      <c r="H30">
        <f ca="1">D30/COUNT(D$4:D30)</f>
        <v>1290.5107736204116</v>
      </c>
      <c r="J30">
        <f t="shared" ca="1" si="8"/>
        <v>129.05362737283525</v>
      </c>
      <c r="K30">
        <f t="shared" ca="1" si="9"/>
        <v>99.768964069049275</v>
      </c>
      <c r="L30">
        <f t="shared" ca="1" si="10"/>
        <v>354.29983265087435</v>
      </c>
      <c r="M30">
        <f t="shared" ca="1" si="3"/>
        <v>15482.76293032819</v>
      </c>
      <c r="N30">
        <f t="shared" ca="1" si="11"/>
        <v>104152.69835444732</v>
      </c>
      <c r="T30">
        <f t="shared" ca="1" si="0"/>
        <v>34843.790887751114</v>
      </c>
      <c r="U30">
        <f t="shared" ca="1" si="1"/>
        <v>104152.69835444732</v>
      </c>
      <c r="V30">
        <f t="shared" ca="1" si="4"/>
        <v>32.473204331905698</v>
      </c>
      <c r="W30">
        <f t="shared" ca="1" si="5"/>
        <v>33881.462485552402</v>
      </c>
      <c r="X30">
        <f t="shared" ca="1" si="6"/>
        <v>161379.15573068307</v>
      </c>
    </row>
    <row r="31" spans="1:24" x14ac:dyDescent="0.25">
      <c r="A31">
        <v>28</v>
      </c>
      <c r="B31">
        <f t="shared" ca="1" si="7"/>
        <v>7019.8598125953959</v>
      </c>
      <c r="C31">
        <f t="shared" ca="1" si="12"/>
        <v>35316.679570543041</v>
      </c>
      <c r="D31">
        <f ca="1">SUM(B$4:B31)</f>
        <v>41863.650700346509</v>
      </c>
      <c r="F31">
        <f t="shared" ca="1" si="2"/>
        <v>7019.8598125953959</v>
      </c>
      <c r="G31">
        <f t="shared" ca="1" si="13"/>
        <v>3531.6679570543042</v>
      </c>
      <c r="H31">
        <f ca="1">D31/COUNT(D$4:D31)</f>
        <v>1495.1303821552324</v>
      </c>
      <c r="J31">
        <f t="shared" ca="1" si="8"/>
        <v>137.2113698715292</v>
      </c>
      <c r="K31">
        <f t="shared" ca="1" si="9"/>
        <v>99.768964069049247</v>
      </c>
      <c r="L31">
        <f t="shared" ca="1" si="10"/>
        <v>370.51489290694894</v>
      </c>
      <c r="M31">
        <f t="shared" ca="1" si="3"/>
        <v>17214.843156364939</v>
      </c>
      <c r="N31">
        <f t="shared" ca="1" si="11"/>
        <v>121367.54151081225</v>
      </c>
      <c r="T31">
        <f t="shared" ca="1" si="0"/>
        <v>41863.650700346509</v>
      </c>
      <c r="U31">
        <f t="shared" ca="1" si="1"/>
        <v>121367.54151081225</v>
      </c>
      <c r="V31">
        <f t="shared" ca="1" si="4"/>
        <v>32.473204331905698</v>
      </c>
      <c r="W31">
        <f t="shared" ca="1" si="5"/>
        <v>33881.462485552402</v>
      </c>
      <c r="X31">
        <f t="shared" ca="1" si="6"/>
        <v>161379.15573068307</v>
      </c>
    </row>
    <row r="32" spans="1:24" x14ac:dyDescent="0.25">
      <c r="A32">
        <v>29</v>
      </c>
      <c r="B32">
        <f t="shared" ca="1" si="7"/>
        <v>8423.831775114475</v>
      </c>
      <c r="C32">
        <f t="shared" ca="1" si="12"/>
        <v>42380.015484651653</v>
      </c>
      <c r="D32">
        <f ca="1">SUM(B$4:B32)</f>
        <v>50287.482475460987</v>
      </c>
      <c r="F32">
        <f t="shared" ca="1" si="2"/>
        <v>8423.831775114475</v>
      </c>
      <c r="G32">
        <f t="shared" ca="1" si="13"/>
        <v>4238.0015484651649</v>
      </c>
      <c r="H32">
        <f ca="1">D32/COUNT(D$4:D32)</f>
        <v>1734.0511198434824</v>
      </c>
      <c r="J32">
        <f t="shared" ca="1" si="8"/>
        <v>145.39888189961158</v>
      </c>
      <c r="K32">
        <f t="shared" ca="1" si="9"/>
        <v>99.768964069049275</v>
      </c>
      <c r="L32">
        <f t="shared" ca="1" si="10"/>
        <v>386.78912574819708</v>
      </c>
      <c r="M32">
        <f t="shared" ca="1" si="3"/>
        <v>19043.318165693243</v>
      </c>
      <c r="N32">
        <f t="shared" ca="1" si="11"/>
        <v>140410.8596765055</v>
      </c>
      <c r="T32">
        <f t="shared" ca="1" si="0"/>
        <v>50287.482475460987</v>
      </c>
      <c r="U32">
        <f t="shared" ca="1" si="1"/>
        <v>140410.8596765055</v>
      </c>
      <c r="V32">
        <f t="shared" ca="1" si="4"/>
        <v>32.473204331905698</v>
      </c>
      <c r="W32">
        <f t="shared" ca="1" si="5"/>
        <v>33881.462485552402</v>
      </c>
      <c r="X32">
        <f t="shared" ca="1" si="6"/>
        <v>161379.15573068307</v>
      </c>
    </row>
    <row r="33" spans="1:24" x14ac:dyDescent="0.25">
      <c r="A33">
        <v>30</v>
      </c>
      <c r="B33">
        <f t="shared" ca="1" si="7"/>
        <v>10108.59813013737</v>
      </c>
      <c r="C33">
        <f t="shared" ca="1" si="12"/>
        <v>50856.018581581971</v>
      </c>
      <c r="D33">
        <f ca="1">SUM(B$4:B33)</f>
        <v>60396.080605598356</v>
      </c>
      <c r="F33">
        <f t="shared" ca="1" si="2"/>
        <v>10108.59813013737</v>
      </c>
      <c r="G33">
        <f t="shared" ca="1" si="13"/>
        <v>5085.6018581581975</v>
      </c>
      <c r="H33">
        <f ca="1">D33/COUNT(D$4:D33)</f>
        <v>2013.2026868532785</v>
      </c>
      <c r="J33">
        <f t="shared" ca="1" si="8"/>
        <v>153.61251096913691</v>
      </c>
      <c r="K33">
        <f t="shared" ca="1" si="9"/>
        <v>99.768964069049304</v>
      </c>
      <c r="L33">
        <f t="shared" ca="1" si="10"/>
        <v>403.11527116216695</v>
      </c>
      <c r="M33">
        <f t="shared" ca="1" si="3"/>
        <v>20968.296054177576</v>
      </c>
      <c r="N33">
        <f t="shared" ca="1" si="11"/>
        <v>161379.15573068307</v>
      </c>
      <c r="T33">
        <f t="shared" ca="1" si="0"/>
        <v>60396.080605598356</v>
      </c>
      <c r="U33">
        <f t="shared" ca="1" si="1"/>
        <v>161379.15573068307</v>
      </c>
      <c r="V33">
        <f t="shared" ca="1" si="4"/>
        <v>32.473204331905698</v>
      </c>
      <c r="W33">
        <f t="shared" ca="1" si="5"/>
        <v>33881.462485552402</v>
      </c>
      <c r="X33">
        <f t="shared" ca="1" si="6"/>
        <v>161379.15573068307</v>
      </c>
    </row>
    <row r="34" spans="1:24" x14ac:dyDescent="0.25">
      <c r="A34">
        <v>31</v>
      </c>
      <c r="B34">
        <f t="shared" ca="1" si="7"/>
        <v>12130.317756164844</v>
      </c>
      <c r="C34">
        <f t="shared" ca="1" si="12"/>
        <v>61027.222297898377</v>
      </c>
      <c r="D34">
        <f ca="1">SUM(B$4:B34)</f>
        <v>72526.398361763204</v>
      </c>
      <c r="F34">
        <f t="shared" ca="1" si="2"/>
        <v>12130.317756164844</v>
      </c>
      <c r="G34">
        <f t="shared" ca="1" si="13"/>
        <v>6102.7222297898379</v>
      </c>
      <c r="H34">
        <f ca="1">D34/COUNT(D$4:D34)</f>
        <v>2339.5612374762322</v>
      </c>
      <c r="J34">
        <f t="shared" ca="1" si="8"/>
        <v>161.84900587483918</v>
      </c>
      <c r="K34">
        <f t="shared" ca="1" si="9"/>
        <v>99.768964069049247</v>
      </c>
      <c r="L34">
        <f t="shared" ca="1" si="10"/>
        <v>419.48686676183127</v>
      </c>
      <c r="M34">
        <f t="shared" ca="1" si="3"/>
        <v>22989.827124512118</v>
      </c>
      <c r="N34">
        <f t="shared" ca="1" si="11"/>
        <v>184368.98285519518</v>
      </c>
      <c r="T34">
        <f t="shared" ca="1" si="0"/>
        <v>72526.398361763204</v>
      </c>
      <c r="U34">
        <f t="shared" ca="1" si="1"/>
        <v>184368.98285519518</v>
      </c>
      <c r="V34">
        <f t="shared" ca="1" si="4"/>
        <v>32.473204331905698</v>
      </c>
      <c r="W34">
        <f t="shared" ca="1" si="5"/>
        <v>33881.462485552402</v>
      </c>
      <c r="X34">
        <f t="shared" ca="1" si="6"/>
        <v>161379.15573068307</v>
      </c>
    </row>
    <row r="35" spans="1:24" x14ac:dyDescent="0.25">
      <c r="A35">
        <v>32</v>
      </c>
      <c r="B35">
        <f t="shared" ca="1" si="7"/>
        <v>14556.381307397813</v>
      </c>
      <c r="C35">
        <f t="shared" ca="1" si="12"/>
        <v>73232.666757478044</v>
      </c>
      <c r="D35">
        <f ca="1">SUM(B$4:B35)</f>
        <v>87082.779669161013</v>
      </c>
      <c r="F35">
        <f t="shared" ca="1" si="2"/>
        <v>14556.381307397813</v>
      </c>
      <c r="G35">
        <f t="shared" ca="1" si="13"/>
        <v>7323.2666757478046</v>
      </c>
      <c r="H35">
        <f ca="1">D35/COUNT(D$4:D35)</f>
        <v>2721.3368646612817</v>
      </c>
      <c r="J35">
        <f t="shared" ca="1" si="8"/>
        <v>170.10548160524456</v>
      </c>
      <c r="K35">
        <f t="shared" ca="1" si="9"/>
        <v>99.768964069049275</v>
      </c>
      <c r="L35">
        <f t="shared" ca="1" si="10"/>
        <v>435.89817803977064</v>
      </c>
      <c r="M35">
        <f t="shared" ca="1" si="3"/>
        <v>25107.915793061147</v>
      </c>
      <c r="N35">
        <f t="shared" ca="1" si="11"/>
        <v>209476.89864825632</v>
      </c>
      <c r="T35">
        <f t="shared" ca="1" si="0"/>
        <v>87082.779669161013</v>
      </c>
      <c r="U35">
        <f t="shared" ca="1" si="1"/>
        <v>209476.89864825632</v>
      </c>
      <c r="V35">
        <f t="shared" ca="1" si="4"/>
        <v>32.473204331905698</v>
      </c>
      <c r="W35">
        <f t="shared" ca="1" si="5"/>
        <v>33881.462485552402</v>
      </c>
      <c r="X35">
        <f t="shared" ca="1" si="6"/>
        <v>161379.15573068307</v>
      </c>
    </row>
    <row r="36" spans="1:24" x14ac:dyDescent="0.25">
      <c r="A36">
        <v>33</v>
      </c>
      <c r="B36">
        <f t="shared" ca="1" si="7"/>
        <v>17467.657568877374</v>
      </c>
      <c r="C36">
        <f t="shared" ca="1" si="12"/>
        <v>87879.200108973659</v>
      </c>
      <c r="D36">
        <f ca="1">SUM(B$4:B36)</f>
        <v>104550.43723803839</v>
      </c>
      <c r="F36">
        <f t="shared" ca="1" si="2"/>
        <v>17467.657568877374</v>
      </c>
      <c r="G36">
        <f t="shared" ca="1" si="13"/>
        <v>8787.9200108973655</v>
      </c>
      <c r="H36">
        <f ca="1">D36/COUNT(D$4:D36)</f>
        <v>3168.1950678193452</v>
      </c>
      <c r="J36">
        <f t="shared" ca="1" si="8"/>
        <v>178.37938551069243</v>
      </c>
      <c r="K36">
        <f t="shared" ca="1" si="9"/>
        <v>99.768964069049275</v>
      </c>
      <c r="L36">
        <f t="shared" ca="1" si="10"/>
        <v>452.34413112069785</v>
      </c>
      <c r="M36">
        <f t="shared" ca="1" si="3"/>
        <v>27322.530807409683</v>
      </c>
      <c r="N36">
        <f t="shared" ca="1" si="11"/>
        <v>236799.42945566599</v>
      </c>
      <c r="T36">
        <f t="shared" ca="1" si="0"/>
        <v>104550.43723803839</v>
      </c>
      <c r="U36">
        <f t="shared" ca="1" si="1"/>
        <v>236799.42945566599</v>
      </c>
      <c r="V36">
        <f t="shared" ca="1" si="4"/>
        <v>32.473204331905698</v>
      </c>
      <c r="W36">
        <f t="shared" ca="1" si="5"/>
        <v>33881.462485552402</v>
      </c>
      <c r="X36">
        <f t="shared" ca="1" si="6"/>
        <v>161379.15573068307</v>
      </c>
    </row>
    <row r="37" spans="1:24" x14ac:dyDescent="0.25">
      <c r="A37">
        <v>34</v>
      </c>
      <c r="B37">
        <f t="shared" ca="1" si="7"/>
        <v>20961.189082652847</v>
      </c>
      <c r="C37">
        <f t="shared" ca="1" si="12"/>
        <v>105455.04013076838</v>
      </c>
      <c r="D37">
        <f ca="1">SUM(B$4:B37)</f>
        <v>125511.62632069123</v>
      </c>
      <c r="F37">
        <f t="shared" ca="1" si="2"/>
        <v>20961.189082652847</v>
      </c>
      <c r="G37">
        <f t="shared" ca="1" si="13"/>
        <v>10545.504013076838</v>
      </c>
      <c r="H37">
        <f ca="1">D37/COUNT(D$4:D37)</f>
        <v>3691.5184211968008</v>
      </c>
      <c r="J37">
        <f t="shared" ca="1" si="8"/>
        <v>186.66846510975705</v>
      </c>
      <c r="K37">
        <f t="shared" ca="1" si="9"/>
        <v>99.768964069049275</v>
      </c>
      <c r="L37">
        <f t="shared" ca="1" si="10"/>
        <v>468.82024877061747</v>
      </c>
      <c r="M37">
        <f t="shared" ca="1" si="3"/>
        <v>29633.613912189136</v>
      </c>
      <c r="N37">
        <f t="shared" ca="1" si="11"/>
        <v>266433.04336785513</v>
      </c>
      <c r="T37">
        <f t="shared" ca="1" si="0"/>
        <v>125511.62632069123</v>
      </c>
      <c r="U37">
        <f t="shared" ca="1" si="1"/>
        <v>266433.04336785513</v>
      </c>
      <c r="V37">
        <f t="shared" ca="1" si="4"/>
        <v>32.473204331905698</v>
      </c>
      <c r="W37">
        <f t="shared" ca="1" si="5"/>
        <v>33881.462485552402</v>
      </c>
      <c r="X37">
        <f t="shared" ca="1" si="6"/>
        <v>161379.15573068307</v>
      </c>
    </row>
    <row r="38" spans="1:24" x14ac:dyDescent="0.25">
      <c r="A38">
        <v>35</v>
      </c>
      <c r="B38">
        <f t="shared" ca="1" si="7"/>
        <v>25153.426899183414</v>
      </c>
      <c r="C38">
        <f t="shared" ca="1" si="12"/>
        <v>126546.04815692206</v>
      </c>
      <c r="D38">
        <f ca="1">SUM(B$4:B38)</f>
        <v>150665.05321987465</v>
      </c>
      <c r="F38">
        <f t="shared" ca="1" si="2"/>
        <v>25153.426899183414</v>
      </c>
      <c r="G38">
        <f t="shared" ca="1" si="13"/>
        <v>12654.604815692206</v>
      </c>
      <c r="H38">
        <f ca="1">D38/COUNT(D$4:D38)</f>
        <v>4304.7158062821327</v>
      </c>
      <c r="J38">
        <f t="shared" ca="1" si="8"/>
        <v>194.97073779468963</v>
      </c>
      <c r="K38">
        <f t="shared" ca="1" si="9"/>
        <v>99.768964069049218</v>
      </c>
      <c r="L38">
        <f t="shared" ca="1" si="10"/>
        <v>485.32259018064553</v>
      </c>
      <c r="M38">
        <f t="shared" ca="1" si="3"/>
        <v>32041.087112153291</v>
      </c>
      <c r="N38">
        <f t="shared" ca="1" si="11"/>
        <v>298474.13048000843</v>
      </c>
      <c r="T38">
        <f t="shared" ca="1" si="0"/>
        <v>150665.05321987465</v>
      </c>
      <c r="U38">
        <f t="shared" ca="1" si="1"/>
        <v>298474.13048000843</v>
      </c>
      <c r="V38">
        <f t="shared" ca="1" si="4"/>
        <v>32.473204331905698</v>
      </c>
      <c r="W38">
        <f t="shared" ca="1" si="5"/>
        <v>33881.462485552402</v>
      </c>
      <c r="X38">
        <f t="shared" ca="1" si="6"/>
        <v>161379.15573068307</v>
      </c>
    </row>
    <row r="39" spans="1:24" x14ac:dyDescent="0.25">
      <c r="A39">
        <v>36</v>
      </c>
      <c r="B39">
        <f t="shared" ca="1" si="7"/>
        <v>30184.112279020097</v>
      </c>
      <c r="C39">
        <f t="shared" ca="1" si="12"/>
        <v>151855.25778830645</v>
      </c>
      <c r="D39">
        <f ca="1">SUM(B$4:B39)</f>
        <v>180849.16549889476</v>
      </c>
      <c r="F39">
        <f t="shared" ca="1" si="2"/>
        <v>30184.112279020097</v>
      </c>
      <c r="G39">
        <f t="shared" ca="1" si="13"/>
        <v>15185.525778830644</v>
      </c>
      <c r="H39">
        <f ca="1">D39/COUNT(D$4:D39)</f>
        <v>5023.5879305248545</v>
      </c>
      <c r="J39">
        <f t="shared" ca="1" si="8"/>
        <v>203.28446259612082</v>
      </c>
      <c r="K39">
        <f t="shared" ca="1" si="9"/>
        <v>99.768964069049275</v>
      </c>
      <c r="L39">
        <f t="shared" ca="1" si="10"/>
        <v>501.84769484400215</v>
      </c>
      <c r="M39">
        <f t="shared" ca="1" si="3"/>
        <v>34544.858685100102</v>
      </c>
      <c r="N39">
        <f t="shared" ca="1" si="11"/>
        <v>333018.98916510853</v>
      </c>
      <c r="T39">
        <f t="shared" ca="1" si="0"/>
        <v>180849.16549889476</v>
      </c>
      <c r="U39">
        <f t="shared" ca="1" si="1"/>
        <v>333018.98916510853</v>
      </c>
      <c r="V39">
        <f t="shared" ca="1" si="4"/>
        <v>32.473204331905698</v>
      </c>
      <c r="W39">
        <f t="shared" ca="1" si="5"/>
        <v>33881.462485552402</v>
      </c>
      <c r="X39">
        <f t="shared" ca="1" si="6"/>
        <v>161379.15573068307</v>
      </c>
    </row>
    <row r="40" spans="1:24" x14ac:dyDescent="0.25">
      <c r="A40">
        <v>37</v>
      </c>
      <c r="B40">
        <f t="shared" ca="1" si="7"/>
        <v>36220.934734824114</v>
      </c>
      <c r="C40">
        <f t="shared" ca="1" si="12"/>
        <v>182226.30934596772</v>
      </c>
      <c r="D40">
        <f ca="1">SUM(B$4:B40)</f>
        <v>217070.10023371887</v>
      </c>
      <c r="F40">
        <f t="shared" ca="1" si="2"/>
        <v>36220.934734824114</v>
      </c>
      <c r="G40">
        <f t="shared" ca="1" si="13"/>
        <v>18222.630934596771</v>
      </c>
      <c r="H40">
        <f ca="1">D40/COUNT(D$4:D40)</f>
        <v>5866.7594657761856</v>
      </c>
      <c r="J40">
        <f t="shared" ca="1" si="8"/>
        <v>211.6081140857865</v>
      </c>
      <c r="K40">
        <f t="shared" ca="1" si="9"/>
        <v>99.768964069049275</v>
      </c>
      <c r="L40">
        <f t="shared" ca="1" si="10"/>
        <v>518.39253068272853</v>
      </c>
      <c r="M40">
        <f t="shared" ca="1" si="3"/>
        <v>37144.828094963821</v>
      </c>
      <c r="N40">
        <f t="shared" ca="1" si="11"/>
        <v>370163.81726007233</v>
      </c>
      <c r="T40">
        <f t="shared" ca="1" si="0"/>
        <v>217070.10023371887</v>
      </c>
      <c r="U40">
        <f t="shared" ca="1" si="1"/>
        <v>370163.81726007233</v>
      </c>
      <c r="V40">
        <f t="shared" ca="1" si="4"/>
        <v>32.473204331905698</v>
      </c>
      <c r="W40">
        <f t="shared" ca="1" si="5"/>
        <v>33881.462485552402</v>
      </c>
      <c r="X40">
        <f t="shared" ca="1" si="6"/>
        <v>161379.15573068307</v>
      </c>
    </row>
    <row r="41" spans="1:24" x14ac:dyDescent="0.25">
      <c r="A41">
        <v>38</v>
      </c>
      <c r="B41">
        <f t="shared" ca="1" si="7"/>
        <v>43465.121681788936</v>
      </c>
      <c r="C41">
        <f t="shared" ca="1" si="12"/>
        <v>218671.57121516127</v>
      </c>
      <c r="D41">
        <f ca="1">SUM(B$4:B41)</f>
        <v>260535.22191550781</v>
      </c>
      <c r="F41">
        <f t="shared" ca="1" si="2"/>
        <v>43465.121681788936</v>
      </c>
      <c r="G41">
        <f t="shared" ca="1" si="13"/>
        <v>21867.157121516128</v>
      </c>
      <c r="H41">
        <f ca="1">D41/COUNT(D$4:D41)</f>
        <v>6856.1900504081004</v>
      </c>
      <c r="J41">
        <f t="shared" ca="1" si="8"/>
        <v>219.9403584314955</v>
      </c>
      <c r="K41">
        <f t="shared" ca="1" si="9"/>
        <v>99.768964069049247</v>
      </c>
      <c r="L41">
        <f t="shared" ca="1" si="10"/>
        <v>534.95444645239616</v>
      </c>
      <c r="M41">
        <f t="shared" ca="1" si="3"/>
        <v>39840.88994888273</v>
      </c>
      <c r="N41">
        <f t="shared" ca="1" si="11"/>
        <v>410004.70720895508</v>
      </c>
      <c r="T41">
        <f t="shared" ca="1" si="0"/>
        <v>260535.22191550781</v>
      </c>
      <c r="U41">
        <f t="shared" ca="1" si="1"/>
        <v>410004.70720895508</v>
      </c>
      <c r="V41">
        <f t="shared" ca="1" si="4"/>
        <v>32.473204331905698</v>
      </c>
      <c r="W41">
        <f t="shared" ca="1" si="5"/>
        <v>33881.462485552402</v>
      </c>
      <c r="X41">
        <f t="shared" ca="1" si="6"/>
        <v>161379.15573068307</v>
      </c>
    </row>
    <row r="42" spans="1:24" x14ac:dyDescent="0.25">
      <c r="A42">
        <v>39</v>
      </c>
      <c r="B42">
        <f t="shared" ca="1" si="7"/>
        <v>52158.146018146719</v>
      </c>
      <c r="C42">
        <f t="shared" ca="1" si="12"/>
        <v>262405.88545819354</v>
      </c>
      <c r="D42">
        <f ca="1">SUM(B$4:B42)</f>
        <v>312693.36793365452</v>
      </c>
      <c r="F42">
        <f t="shared" ca="1" si="2"/>
        <v>52158.146018146719</v>
      </c>
      <c r="G42">
        <f t="shared" ca="1" si="13"/>
        <v>26240.588545819355</v>
      </c>
      <c r="H42">
        <f ca="1">D42/COUNT(D$4:D42)</f>
        <v>8017.7786649655009</v>
      </c>
      <c r="J42">
        <f t="shared" ca="1" si="8"/>
        <v>228.28003156884682</v>
      </c>
      <c r="K42">
        <f t="shared" ca="1" si="9"/>
        <v>99.768964069049218</v>
      </c>
      <c r="L42">
        <f t="shared" ca="1" si="10"/>
        <v>551.53112835425407</v>
      </c>
      <c r="M42">
        <f t="shared" ca="1" si="3"/>
        <v>42632.937132653002</v>
      </c>
      <c r="N42">
        <f t="shared" ca="1" si="11"/>
        <v>452637.6443416081</v>
      </c>
      <c r="T42">
        <f t="shared" ca="1" si="0"/>
        <v>312693.36793365452</v>
      </c>
      <c r="U42">
        <f t="shared" ca="1" si="1"/>
        <v>452637.6443416081</v>
      </c>
      <c r="V42">
        <f t="shared" ca="1" si="4"/>
        <v>32.473204331905698</v>
      </c>
      <c r="W42">
        <f t="shared" ca="1" si="5"/>
        <v>33881.462485552402</v>
      </c>
      <c r="X42">
        <f t="shared" ca="1" si="6"/>
        <v>161379.15573068307</v>
      </c>
    </row>
    <row r="43" spans="1:24" x14ac:dyDescent="0.25">
      <c r="A43">
        <v>40</v>
      </c>
      <c r="B43">
        <f t="shared" ca="1" si="7"/>
        <v>62589.775221776057</v>
      </c>
      <c r="C43">
        <f t="shared" ca="1" si="12"/>
        <v>314887.06254983222</v>
      </c>
      <c r="D43">
        <f ca="1">SUM(B$4:B43)</f>
        <v>375283.14315543056</v>
      </c>
      <c r="F43">
        <f t="shared" ca="1" si="2"/>
        <v>62589.775221776057</v>
      </c>
      <c r="G43">
        <f t="shared" ca="1" si="13"/>
        <v>31488.706254983223</v>
      </c>
      <c r="H43">
        <f ca="1">D43/COUNT(D$4:D43)</f>
        <v>9382.0785788857647</v>
      </c>
      <c r="J43">
        <f t="shared" ca="1" si="8"/>
        <v>236.62611941716318</v>
      </c>
      <c r="K43">
        <f t="shared" ca="1" si="9"/>
        <v>99.768964069049218</v>
      </c>
      <c r="L43">
        <f t="shared" ca="1" si="10"/>
        <v>568.12056071064535</v>
      </c>
      <c r="M43">
        <f t="shared" ca="1" si="3"/>
        <v>45520.863247815571</v>
      </c>
      <c r="N43">
        <f t="shared" ca="1" si="11"/>
        <v>498158.50758942368</v>
      </c>
      <c r="T43">
        <f t="shared" ca="1" si="0"/>
        <v>375283.14315543056</v>
      </c>
      <c r="U43">
        <f t="shared" ca="1" si="1"/>
        <v>498158.50758942368</v>
      </c>
      <c r="V43">
        <f t="shared" ca="1" si="4"/>
        <v>32.473204331905698</v>
      </c>
      <c r="W43">
        <f t="shared" ca="1" si="5"/>
        <v>33881.462485552402</v>
      </c>
      <c r="X43">
        <f t="shared" ca="1" si="6"/>
        <v>161379.15573068307</v>
      </c>
    </row>
    <row r="44" spans="1:24" x14ac:dyDescent="0.25">
      <c r="A44">
        <v>41</v>
      </c>
      <c r="B44">
        <f t="shared" ca="1" si="7"/>
        <v>75107.730266131271</v>
      </c>
      <c r="C44">
        <f t="shared" ca="1" si="12"/>
        <v>377864.47505979863</v>
      </c>
      <c r="D44">
        <f ca="1">SUM(B$4:B44)</f>
        <v>450390.87342156185</v>
      </c>
      <c r="F44">
        <f t="shared" ca="1" si="2"/>
        <v>75107.730266131271</v>
      </c>
      <c r="G44">
        <f t="shared" ca="1" si="13"/>
        <v>37786.447505979864</v>
      </c>
      <c r="H44">
        <f ca="1">D44/COUNT(D$4:D44)</f>
        <v>10985.143254184435</v>
      </c>
      <c r="J44">
        <f t="shared" ca="1" si="8"/>
        <v>244.97774004072579</v>
      </c>
      <c r="K44">
        <f t="shared" ca="1" si="9"/>
        <v>99.768964069049247</v>
      </c>
      <c r="L44">
        <f t="shared" ca="1" si="10"/>
        <v>584.72099050707789</v>
      </c>
      <c r="M44">
        <f t="shared" ca="1" si="3"/>
        <v>48504.564461567679</v>
      </c>
      <c r="N44">
        <f t="shared" ca="1" si="11"/>
        <v>546663.07205099135</v>
      </c>
      <c r="T44">
        <f t="shared" ca="1" si="0"/>
        <v>450390.87342156185</v>
      </c>
      <c r="U44">
        <f t="shared" ca="1" si="1"/>
        <v>546663.07205099135</v>
      </c>
      <c r="V44">
        <f t="shared" ca="1" si="4"/>
        <v>32.473204331905698</v>
      </c>
      <c r="W44">
        <f t="shared" ca="1" si="5"/>
        <v>33881.462485552402</v>
      </c>
      <c r="X44">
        <f t="shared" ca="1" si="6"/>
        <v>161379.15573068307</v>
      </c>
    </row>
    <row r="45" spans="1:24" x14ac:dyDescent="0.25">
      <c r="A45">
        <v>42</v>
      </c>
      <c r="B45">
        <f t="shared" ca="1" si="7"/>
        <v>90129.276319357523</v>
      </c>
      <c r="C45">
        <f t="shared" ca="1" si="12"/>
        <v>453437.37007175834</v>
      </c>
      <c r="D45">
        <f ca="1">SUM(B$4:B45)</f>
        <v>540520.14974091935</v>
      </c>
      <c r="F45">
        <f t="shared" ca="1" si="2"/>
        <v>90129.276319357523</v>
      </c>
      <c r="G45">
        <f t="shared" ca="1" si="13"/>
        <v>45343.737007175834</v>
      </c>
      <c r="H45">
        <f ca="1">D45/COUNT(D$4:D45)</f>
        <v>12869.527374783795</v>
      </c>
      <c r="J45">
        <f t="shared" ca="1" si="8"/>
        <v>253.33412763875953</v>
      </c>
      <c r="K45">
        <f t="shared" ca="1" si="9"/>
        <v>99.768964069049275</v>
      </c>
      <c r="L45">
        <f t="shared" ca="1" si="10"/>
        <v>601.33089556928405</v>
      </c>
      <c r="M45">
        <f t="shared" ca="1" si="3"/>
        <v>51583.940868400496</v>
      </c>
      <c r="N45">
        <f t="shared" ca="1" si="11"/>
        <v>598247.01291939185</v>
      </c>
      <c r="T45">
        <f t="shared" ca="1" si="0"/>
        <v>540520.14974091935</v>
      </c>
      <c r="U45">
        <f t="shared" ca="1" si="1"/>
        <v>598247.01291939185</v>
      </c>
      <c r="V45">
        <f t="shared" ca="1" si="4"/>
        <v>32.473204331905698</v>
      </c>
      <c r="W45">
        <f t="shared" ca="1" si="5"/>
        <v>33881.462485552402</v>
      </c>
      <c r="X45">
        <f t="shared" ca="1" si="6"/>
        <v>161379.15573068307</v>
      </c>
    </row>
    <row r="46" spans="1:24" x14ac:dyDescent="0.25">
      <c r="A46">
        <v>43</v>
      </c>
      <c r="B46">
        <f t="shared" ca="1" si="7"/>
        <v>108155.13158322903</v>
      </c>
      <c r="C46">
        <f t="shared" ca="1" si="12"/>
        <v>544124.84408611001</v>
      </c>
      <c r="D46">
        <f ca="1">SUM(B$4:B46)</f>
        <v>648675.28132414841</v>
      </c>
      <c r="F46">
        <f t="shared" ca="1" si="2"/>
        <v>108155.13158322903</v>
      </c>
      <c r="G46">
        <f t="shared" ca="1" si="13"/>
        <v>54412.484408611002</v>
      </c>
      <c r="H46">
        <f ca="1">D46/COUNT(D$4:D46)</f>
        <v>15085.471658701126</v>
      </c>
      <c r="J46">
        <f t="shared" ca="1" si="8"/>
        <v>261.69461823705399</v>
      </c>
      <c r="K46">
        <f t="shared" ca="1" si="9"/>
        <v>99.768964069049247</v>
      </c>
      <c r="L46">
        <f t="shared" ca="1" si="10"/>
        <v>617.94895612260416</v>
      </c>
      <c r="M46">
        <f t="shared" ca="1" si="3"/>
        <v>54758.89745032823</v>
      </c>
      <c r="N46">
        <f t="shared" ca="1" si="11"/>
        <v>653005.91036972008</v>
      </c>
      <c r="T46">
        <f t="shared" ca="1" si="0"/>
        <v>648675.28132414841</v>
      </c>
      <c r="U46">
        <f t="shared" ca="1" si="1"/>
        <v>653005.91036972008</v>
      </c>
      <c r="V46">
        <f t="shared" ca="1" si="4"/>
        <v>32.473204331905698</v>
      </c>
      <c r="W46">
        <f t="shared" ca="1" si="5"/>
        <v>33881.462485552402</v>
      </c>
      <c r="X46">
        <f t="shared" ca="1" si="6"/>
        <v>161379.15573068307</v>
      </c>
    </row>
    <row r="47" spans="1:24" x14ac:dyDescent="0.25">
      <c r="A47">
        <v>44</v>
      </c>
      <c r="B47">
        <f t="shared" ca="1" si="7"/>
        <v>129786.15789987483</v>
      </c>
      <c r="C47">
        <f t="shared" ca="1" si="12"/>
        <v>652949.81290333194</v>
      </c>
      <c r="D47">
        <f ca="1">SUM(B$4:B47)</f>
        <v>778461.43922402326</v>
      </c>
      <c r="F47">
        <f t="shared" ca="1" si="2"/>
        <v>129786.15789987483</v>
      </c>
      <c r="G47">
        <f t="shared" ca="1" si="13"/>
        <v>65294.981290333191</v>
      </c>
      <c r="H47">
        <f ca="1">D47/COUNT(D$4:D47)</f>
        <v>17692.305436909621</v>
      </c>
      <c r="J47">
        <f t="shared" ca="1" si="8"/>
        <v>270.05863694911716</v>
      </c>
      <c r="K47">
        <f t="shared" ca="1" si="9"/>
        <v>99.768964069049275</v>
      </c>
      <c r="L47">
        <f t="shared" ca="1" si="10"/>
        <v>634.5740294711137</v>
      </c>
      <c r="M47">
        <f t="shared" ca="1" si="3"/>
        <v>58029.344711124657</v>
      </c>
      <c r="N47">
        <f t="shared" ca="1" si="11"/>
        <v>711035.25508084474</v>
      </c>
      <c r="T47">
        <f t="shared" ca="1" si="0"/>
        <v>778461.43922402326</v>
      </c>
      <c r="U47">
        <f t="shared" ca="1" si="1"/>
        <v>711035.25508084474</v>
      </c>
      <c r="V47">
        <f t="shared" ca="1" si="4"/>
        <v>32.473204331905698</v>
      </c>
      <c r="W47">
        <f t="shared" ca="1" si="5"/>
        <v>33881.462485552402</v>
      </c>
      <c r="X47">
        <f t="shared" ca="1" si="6"/>
        <v>161379.15573068307</v>
      </c>
    </row>
    <row r="48" spans="1:24" x14ac:dyDescent="0.25">
      <c r="A48">
        <v>45</v>
      </c>
      <c r="B48">
        <f t="shared" ca="1" si="7"/>
        <v>155743.38947984978</v>
      </c>
      <c r="C48">
        <f t="shared" ca="1" si="12"/>
        <v>783539.77548399847</v>
      </c>
      <c r="D48">
        <f ca="1">SUM(B$4:B48)</f>
        <v>934204.82870387309</v>
      </c>
      <c r="F48">
        <f t="shared" ca="1" si="2"/>
        <v>155743.38947984978</v>
      </c>
      <c r="G48">
        <f t="shared" ca="1" si="13"/>
        <v>78353.977548399853</v>
      </c>
      <c r="H48">
        <f ca="1">D48/COUNT(D$4:D48)</f>
        <v>20760.107304530513</v>
      </c>
      <c r="J48">
        <f t="shared" ca="1" si="8"/>
        <v>278.42568667407869</v>
      </c>
      <c r="K48">
        <f t="shared" ca="1" si="9"/>
        <v>99.76896406904919</v>
      </c>
      <c r="L48">
        <f t="shared" ca="1" si="10"/>
        <v>651.20512753256162</v>
      </c>
      <c r="M48">
        <f t="shared" ca="1" si="3"/>
        <v>61395.199049341667</v>
      </c>
      <c r="N48">
        <f t="shared" ca="1" si="11"/>
        <v>772430.45413018647</v>
      </c>
      <c r="T48">
        <f t="shared" ca="1" si="0"/>
        <v>934204.82870387309</v>
      </c>
      <c r="U48">
        <f t="shared" ca="1" si="1"/>
        <v>772430.45413018647</v>
      </c>
      <c r="V48">
        <f t="shared" ca="1" si="4"/>
        <v>32.473204331905698</v>
      </c>
      <c r="W48">
        <f t="shared" ca="1" si="5"/>
        <v>33881.462485552402</v>
      </c>
      <c r="X48">
        <f t="shared" ca="1" si="6"/>
        <v>161379.15573068307</v>
      </c>
    </row>
    <row r="49" spans="1:24" x14ac:dyDescent="0.25">
      <c r="A49">
        <v>46</v>
      </c>
      <c r="B49">
        <f t="shared" ca="1" si="7"/>
        <v>186892.06737581972</v>
      </c>
      <c r="C49">
        <f t="shared" ca="1" si="12"/>
        <v>940247.73058079788</v>
      </c>
      <c r="D49">
        <f ca="1">SUM(B$4:B49)</f>
        <v>1121096.8960796928</v>
      </c>
      <c r="F49">
        <f t="shared" ca="1" si="2"/>
        <v>186892.06737581972</v>
      </c>
      <c r="G49">
        <f t="shared" ca="1" si="13"/>
        <v>94024.773058079794</v>
      </c>
      <c r="H49">
        <f ca="1">D49/COUNT(D$4:D49)</f>
        <v>24371.671653906364</v>
      </c>
      <c r="J49">
        <f t="shared" ca="1" si="8"/>
        <v>286.79533810110729</v>
      </c>
      <c r="K49">
        <f t="shared" ca="1" si="9"/>
        <v>99.768964069049247</v>
      </c>
      <c r="L49">
        <f t="shared" ca="1" si="10"/>
        <v>667.84139697025705</v>
      </c>
      <c r="M49">
        <f t="shared" ca="1" si="3"/>
        <v>64856.382925176928</v>
      </c>
      <c r="N49">
        <f t="shared" ca="1" si="11"/>
        <v>837286.83705536334</v>
      </c>
      <c r="T49">
        <f t="shared" ca="1" si="0"/>
        <v>1121096.8960796928</v>
      </c>
      <c r="U49">
        <f t="shared" ca="1" si="1"/>
        <v>837286.83705536334</v>
      </c>
      <c r="V49">
        <f t="shared" ca="1" si="4"/>
        <v>32.473204331905698</v>
      </c>
      <c r="W49">
        <f t="shared" ca="1" si="5"/>
        <v>33881.462485552402</v>
      </c>
      <c r="X49">
        <f t="shared" ca="1" si="6"/>
        <v>161379.15573068307</v>
      </c>
    </row>
    <row r="50" spans="1:24" x14ac:dyDescent="0.25">
      <c r="A50">
        <v>47</v>
      </c>
      <c r="B50">
        <f t="shared" ca="1" si="7"/>
        <v>224270.48085098367</v>
      </c>
      <c r="C50">
        <f t="shared" ca="1" si="12"/>
        <v>1128297.2766969574</v>
      </c>
      <c r="D50">
        <f ca="1">SUM(B$4:B50)</f>
        <v>1345367.3769306764</v>
      </c>
      <c r="F50">
        <f t="shared" ca="1" si="2"/>
        <v>224270.48085098367</v>
      </c>
      <c r="G50">
        <f t="shared" ca="1" si="13"/>
        <v>112829.72766969574</v>
      </c>
      <c r="H50">
        <f ca="1">D50/COUNT(D$4:D50)</f>
        <v>28624.837807035667</v>
      </c>
      <c r="J50">
        <f t="shared" ca="1" si="8"/>
        <v>295.16722089500695</v>
      </c>
      <c r="K50">
        <f t="shared" ca="1" si="9"/>
        <v>99.768964069049275</v>
      </c>
      <c r="L50">
        <f t="shared" ca="1" si="10"/>
        <v>684.48210167276648</v>
      </c>
      <c r="M50">
        <f t="shared" ca="1" si="3"/>
        <v>68412.824867537813</v>
      </c>
      <c r="N50">
        <f t="shared" ca="1" si="11"/>
        <v>905699.66192290117</v>
      </c>
      <c r="T50">
        <f t="shared" ca="1" si="0"/>
        <v>1345367.3769306764</v>
      </c>
      <c r="U50">
        <f t="shared" ca="1" si="1"/>
        <v>905699.66192290117</v>
      </c>
      <c r="V50">
        <f t="shared" ca="1" si="4"/>
        <v>32.473204331905698</v>
      </c>
      <c r="W50">
        <f t="shared" ca="1" si="5"/>
        <v>33881.462485552402</v>
      </c>
      <c r="X50">
        <f t="shared" ca="1" si="6"/>
        <v>161379.15573068307</v>
      </c>
    </row>
    <row r="51" spans="1:24" x14ac:dyDescent="0.25">
      <c r="A51">
        <v>48</v>
      </c>
      <c r="B51">
        <f t="shared" ca="1" si="7"/>
        <v>269124.57702118042</v>
      </c>
      <c r="C51">
        <f t="shared" ca="1" si="12"/>
        <v>1353956.7320363489</v>
      </c>
      <c r="D51">
        <f ca="1">SUM(B$4:B51)</f>
        <v>1614491.9539518568</v>
      </c>
      <c r="F51">
        <f t="shared" ca="1" si="2"/>
        <v>269124.57702118042</v>
      </c>
      <c r="G51">
        <f t="shared" ca="1" si="13"/>
        <v>135395.67320363488</v>
      </c>
      <c r="H51">
        <f ca="1">D51/COUNT(D$4:D51)</f>
        <v>33635.249040663686</v>
      </c>
      <c r="J51">
        <f t="shared" ca="1" si="8"/>
        <v>303.54101594415687</v>
      </c>
      <c r="K51">
        <f t="shared" ca="1" si="9"/>
        <v>99.768964069049275</v>
      </c>
      <c r="L51">
        <f t="shared" ca="1" si="10"/>
        <v>701.12660734522717</v>
      </c>
      <c r="M51">
        <f t="shared" ca="1" si="3"/>
        <v>72064.459359924935</v>
      </c>
      <c r="N51">
        <f t="shared" ca="1" si="11"/>
        <v>977764.12128282606</v>
      </c>
      <c r="T51">
        <f t="shared" ca="1" si="0"/>
        <v>1614491.9539518568</v>
      </c>
      <c r="U51">
        <f t="shared" ca="1" si="1"/>
        <v>977764.12128282606</v>
      </c>
      <c r="V51">
        <f t="shared" ca="1" si="4"/>
        <v>32.473204331905698</v>
      </c>
      <c r="W51">
        <f t="shared" ca="1" si="5"/>
        <v>33881.462485552402</v>
      </c>
      <c r="X51">
        <f t="shared" ca="1" si="6"/>
        <v>161379.15573068307</v>
      </c>
    </row>
    <row r="52" spans="1:24" x14ac:dyDescent="0.25">
      <c r="A52">
        <v>49</v>
      </c>
      <c r="B52">
        <f t="shared" ca="1" si="7"/>
        <v>322949.49242541648</v>
      </c>
      <c r="C52">
        <f t="shared" ca="1" si="12"/>
        <v>1624748.0784436185</v>
      </c>
      <c r="D52">
        <f ca="1">SUM(B$4:B52)</f>
        <v>1937441.4463772732</v>
      </c>
      <c r="F52">
        <f t="shared" ca="1" si="2"/>
        <v>322949.49242541648</v>
      </c>
      <c r="G52">
        <f t="shared" ca="1" si="13"/>
        <v>162474.80784436184</v>
      </c>
      <c r="H52">
        <f ca="1">D52/COUNT(D$4:D52)</f>
        <v>39539.621354638228</v>
      </c>
      <c r="J52">
        <f t="shared" ca="1" si="8"/>
        <v>311.91644855952222</v>
      </c>
      <c r="K52">
        <f t="shared" ca="1" si="9"/>
        <v>99.768964069049304</v>
      </c>
      <c r="L52">
        <f t="shared" ca="1" si="10"/>
        <v>717.77436799109012</v>
      </c>
      <c r="M52">
        <f t="shared" ca="1" si="3"/>
        <v>75811.226636996376</v>
      </c>
      <c r="N52">
        <f t="shared" ca="1" si="11"/>
        <v>1053575.3479198224</v>
      </c>
      <c r="T52">
        <f t="shared" ca="1" si="0"/>
        <v>1937441.4463772732</v>
      </c>
      <c r="U52">
        <f t="shared" ca="1" si="1"/>
        <v>1053575.3479198224</v>
      </c>
      <c r="V52">
        <f t="shared" ca="1" si="4"/>
        <v>32.473204331905698</v>
      </c>
      <c r="W52">
        <f t="shared" ca="1" si="5"/>
        <v>33881.462485552402</v>
      </c>
      <c r="X52">
        <f t="shared" ca="1" si="6"/>
        <v>161379.15573068307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Q34" sqref="Q34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61.456275649086436</v>
      </c>
      <c r="C4">
        <f ca="1">SUM(B$4:B4)</f>
        <v>61.456275649086436</v>
      </c>
      <c r="D4">
        <f ca="1">SUM(B$4:B4)</f>
        <v>61.456275649086436</v>
      </c>
      <c r="F4">
        <f ca="1">B4</f>
        <v>61.456275649086436</v>
      </c>
      <c r="G4">
        <f ca="1">C4/COUNT(C$4:C4)</f>
        <v>61.456275649086436</v>
      </c>
      <c r="H4">
        <f ca="1">D4/COUNT(D$4:D4)</f>
        <v>61.456275649086436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3.8396248165160001E-4</v>
      </c>
      <c r="N4">
        <f ca="1">SUM(M$4:M4)</f>
        <v>3.8396248165160001E-4</v>
      </c>
      <c r="T4">
        <f t="shared" ref="T4:T52" ca="1" si="0">D4</f>
        <v>61.456275649086436</v>
      </c>
      <c r="U4">
        <f t="shared" ref="U4:U52" ca="1" si="1">N4</f>
        <v>3.8396248165160001E-4</v>
      </c>
      <c r="V4">
        <f ca="1">$N$10</f>
        <v>77.054505418251722</v>
      </c>
      <c r="W4">
        <f ca="1">$N$24</f>
        <v>4504.848170975285</v>
      </c>
      <c r="X4">
        <f ca="1">$N$33</f>
        <v>8278.4738779834734</v>
      </c>
    </row>
    <row r="5" spans="1:24" x14ac:dyDescent="0.25">
      <c r="A5">
        <v>2</v>
      </c>
      <c r="B5">
        <f ca="1">B4+B$4</f>
        <v>122.91255129817287</v>
      </c>
      <c r="C5">
        <f ca="1">SUM(B$4:B5)</f>
        <v>184.36882694725932</v>
      </c>
      <c r="D5">
        <f ca="1">SUM(B$4:B5)</f>
        <v>184.36882694725932</v>
      </c>
      <c r="F5">
        <f t="shared" ref="F5:F52" ca="1" si="2">B5</f>
        <v>122.91255129817287</v>
      </c>
      <c r="G5">
        <f ca="1">C5/COUNT(C$4:C5)</f>
        <v>92.184413473629661</v>
      </c>
      <c r="H5">
        <f ca="1">D5/COUNT(D$4:D5)</f>
        <v>92.184413473629661</v>
      </c>
      <c r="J5">
        <f ca="1">((100/H5)*G5)-99</f>
        <v>1</v>
      </c>
      <c r="K5">
        <f ca="1">((100/G5)*F5)-99</f>
        <v>34.333333333333314</v>
      </c>
      <c r="L5">
        <f ca="1">((100/H5)*F5)-99</f>
        <v>34.333333333333314</v>
      </c>
      <c r="M5">
        <f t="shared" ref="M5:M52" ca="1" si="3">((J5*K5*L5)/(1+(H5)^(((F5/G5)+(H5/G5)/2-$A5)/(H5/G5))))*M$1</f>
        <v>2.7206931492130417</v>
      </c>
      <c r="N5">
        <f ca="1">IF(N4+M5&lt;0,0,N4+M5)</f>
        <v>2.7210771116946932</v>
      </c>
      <c r="T5">
        <f t="shared" ca="1" si="0"/>
        <v>184.36882694725932</v>
      </c>
      <c r="U5">
        <f t="shared" ca="1" si="1"/>
        <v>2.7210771116946932</v>
      </c>
      <c r="V5">
        <f t="shared" ref="V5:V52" ca="1" si="4">$N$10</f>
        <v>77.054505418251722</v>
      </c>
      <c r="W5">
        <f t="shared" ref="W5:W52" ca="1" si="5">$N$24</f>
        <v>4504.848170975285</v>
      </c>
      <c r="X5">
        <f t="shared" ref="X5:X52" ca="1" si="6">$N$33</f>
        <v>8278.4738779834734</v>
      </c>
    </row>
    <row r="6" spans="1:24" x14ac:dyDescent="0.25">
      <c r="A6">
        <v>3</v>
      </c>
      <c r="B6">
        <f t="shared" ref="B6:B52" ca="1" si="7">B5+B$4</f>
        <v>184.36882694725932</v>
      </c>
      <c r="C6">
        <f ca="1">SUM(B$4:B6)</f>
        <v>368.73765389451864</v>
      </c>
      <c r="D6">
        <f ca="1">SUM(B$4:B6)</f>
        <v>368.73765389451864</v>
      </c>
      <c r="F6">
        <f t="shared" ca="1" si="2"/>
        <v>184.36882694725932</v>
      </c>
      <c r="G6">
        <f ca="1">C6/COUNT(C$4:C6)</f>
        <v>122.91255129817289</v>
      </c>
      <c r="H6">
        <f ca="1">D6/COUNT(D$4:D6)</f>
        <v>122.91255129817289</v>
      </c>
      <c r="J6">
        <f t="shared" ref="J6:J52" ca="1" si="8">((100/H6)*G6)-99</f>
        <v>1</v>
      </c>
      <c r="K6">
        <f t="shared" ref="K6:K52" ca="1" si="9">((100/G6)*F6)-99</f>
        <v>50.999999999999972</v>
      </c>
      <c r="L6">
        <f t="shared" ref="L6:L52" ca="1" si="10">((100/H6)*F6)-99</f>
        <v>50.999999999999972</v>
      </c>
      <c r="M6">
        <f t="shared" ca="1" si="3"/>
        <v>8.7565518707119132</v>
      </c>
      <c r="N6">
        <f t="shared" ref="N6:N52" ca="1" si="11">IF(N5+M6&lt;0,0,N5+M6)</f>
        <v>11.477628982406607</v>
      </c>
      <c r="T6">
        <f t="shared" ca="1" si="0"/>
        <v>368.73765389451864</v>
      </c>
      <c r="U6">
        <f t="shared" ca="1" si="1"/>
        <v>11.477628982406607</v>
      </c>
      <c r="V6">
        <f t="shared" ca="1" si="4"/>
        <v>77.054505418251722</v>
      </c>
      <c r="W6">
        <f t="shared" ca="1" si="5"/>
        <v>4504.848170975285</v>
      </c>
      <c r="X6">
        <f t="shared" ca="1" si="6"/>
        <v>8278.4738779834734</v>
      </c>
    </row>
    <row r="7" spans="1:24" x14ac:dyDescent="0.25">
      <c r="A7">
        <v>4</v>
      </c>
      <c r="B7">
        <f t="shared" ca="1" si="7"/>
        <v>245.82510259634574</v>
      </c>
      <c r="C7">
        <f ca="1">SUM(B$4:B7)</f>
        <v>614.56275649086433</v>
      </c>
      <c r="D7">
        <f ca="1">SUM(B$4:B7)</f>
        <v>614.56275649086433</v>
      </c>
      <c r="F7">
        <f t="shared" ca="1" si="2"/>
        <v>245.82510259634574</v>
      </c>
      <c r="G7">
        <f ca="1">C7/COUNT(C$4:C7)</f>
        <v>153.64068912271608</v>
      </c>
      <c r="H7">
        <f ca="1">D7/COUNT(D$4:D7)</f>
        <v>153.64068912271608</v>
      </c>
      <c r="J7">
        <f t="shared" ca="1" si="8"/>
        <v>1</v>
      </c>
      <c r="K7">
        <f t="shared" ca="1" si="9"/>
        <v>61</v>
      </c>
      <c r="L7">
        <f t="shared" ca="1" si="10"/>
        <v>61</v>
      </c>
      <c r="M7">
        <f t="shared" ca="1" si="3"/>
        <v>12.628188926775781</v>
      </c>
      <c r="N7">
        <f t="shared" ca="1" si="11"/>
        <v>24.105817909182388</v>
      </c>
      <c r="T7">
        <f t="shared" ca="1" si="0"/>
        <v>614.56275649086433</v>
      </c>
      <c r="U7">
        <f t="shared" ca="1" si="1"/>
        <v>24.105817909182388</v>
      </c>
      <c r="V7">
        <f t="shared" ca="1" si="4"/>
        <v>77.054505418251722</v>
      </c>
      <c r="W7">
        <f t="shared" ca="1" si="5"/>
        <v>4504.848170975285</v>
      </c>
      <c r="X7">
        <f t="shared" ca="1" si="6"/>
        <v>8278.4738779834734</v>
      </c>
    </row>
    <row r="8" spans="1:24" x14ac:dyDescent="0.25">
      <c r="A8">
        <v>5</v>
      </c>
      <c r="B8">
        <f t="shared" ca="1" si="7"/>
        <v>307.28137824543217</v>
      </c>
      <c r="C8">
        <f ca="1">SUM(B$4:B8)</f>
        <v>921.8441347362965</v>
      </c>
      <c r="D8">
        <f ca="1">SUM(B$4:B8)</f>
        <v>921.8441347362965</v>
      </c>
      <c r="F8">
        <f t="shared" ca="1" si="2"/>
        <v>307.28137824543217</v>
      </c>
      <c r="G8">
        <f ca="1">C8/COUNT(C$4:C8)</f>
        <v>184.36882694725929</v>
      </c>
      <c r="H8">
        <f ca="1">D8/COUNT(D$4:D8)</f>
        <v>184.36882694725929</v>
      </c>
      <c r="J8">
        <f t="shared" ca="1" si="8"/>
        <v>1</v>
      </c>
      <c r="K8">
        <f t="shared" ca="1" si="9"/>
        <v>67.666666666666686</v>
      </c>
      <c r="L8">
        <f t="shared" ca="1" si="10"/>
        <v>67.666666666666686</v>
      </c>
      <c r="M8">
        <f t="shared" ca="1" si="3"/>
        <v>15.540365861979684</v>
      </c>
      <c r="N8">
        <f t="shared" ca="1" si="11"/>
        <v>39.646183771162072</v>
      </c>
      <c r="T8">
        <f t="shared" ca="1" si="0"/>
        <v>921.8441347362965</v>
      </c>
      <c r="U8">
        <f t="shared" ca="1" si="1"/>
        <v>39.646183771162072</v>
      </c>
      <c r="V8">
        <f t="shared" ca="1" si="4"/>
        <v>77.054505418251722</v>
      </c>
      <c r="W8">
        <f t="shared" ca="1" si="5"/>
        <v>4504.848170975285</v>
      </c>
      <c r="X8">
        <f t="shared" ca="1" si="6"/>
        <v>8278.4738779834734</v>
      </c>
    </row>
    <row r="9" spans="1:24" x14ac:dyDescent="0.25">
      <c r="A9">
        <v>6</v>
      </c>
      <c r="B9">
        <f t="shared" ca="1" si="7"/>
        <v>368.73765389451859</v>
      </c>
      <c r="C9">
        <f ca="1">SUM(B$4:B9)</f>
        <v>1290.581788630815</v>
      </c>
      <c r="D9">
        <f ca="1">SUM(B$4:B9)</f>
        <v>1290.581788630815</v>
      </c>
      <c r="F9">
        <f t="shared" ca="1" si="2"/>
        <v>368.73765389451859</v>
      </c>
      <c r="G9">
        <f ca="1">C9/COUNT(C$4:C9)</f>
        <v>215.0969647718025</v>
      </c>
      <c r="H9">
        <f ca="1">D9/COUNT(D$4:D9)</f>
        <v>215.0969647718025</v>
      </c>
      <c r="J9">
        <f t="shared" ca="1" si="8"/>
        <v>1</v>
      </c>
      <c r="K9">
        <f t="shared" ca="1" si="9"/>
        <v>72.428571428571445</v>
      </c>
      <c r="L9">
        <f t="shared" ca="1" si="10"/>
        <v>72.428571428571445</v>
      </c>
      <c r="M9">
        <f t="shared" ca="1" si="3"/>
        <v>17.804577647176117</v>
      </c>
      <c r="N9">
        <f t="shared" ca="1" si="11"/>
        <v>57.450761418338189</v>
      </c>
      <c r="T9">
        <f t="shared" ca="1" si="0"/>
        <v>1290.581788630815</v>
      </c>
      <c r="U9">
        <f t="shared" ca="1" si="1"/>
        <v>57.450761418338189</v>
      </c>
      <c r="V9">
        <f t="shared" ca="1" si="4"/>
        <v>77.054505418251722</v>
      </c>
      <c r="W9">
        <f t="shared" ca="1" si="5"/>
        <v>4504.848170975285</v>
      </c>
      <c r="X9">
        <f t="shared" ca="1" si="6"/>
        <v>8278.4738779834734</v>
      </c>
    </row>
    <row r="10" spans="1:24" x14ac:dyDescent="0.25">
      <c r="A10">
        <v>7</v>
      </c>
      <c r="B10">
        <f t="shared" ca="1" si="7"/>
        <v>430.19392954360501</v>
      </c>
      <c r="C10">
        <f ca="1">SUM(B$4:B10)</f>
        <v>1720.77571817442</v>
      </c>
      <c r="D10">
        <f ca="1">SUM(B$4:B10)</f>
        <v>1720.77571817442</v>
      </c>
      <c r="F10">
        <f t="shared" ca="1" si="2"/>
        <v>430.19392954360501</v>
      </c>
      <c r="G10">
        <f ca="1">C10/COUNT(C$4:C10)</f>
        <v>245.82510259634572</v>
      </c>
      <c r="H10">
        <f ca="1">D10/COUNT(D$4:D10)</f>
        <v>245.82510259634572</v>
      </c>
      <c r="J10">
        <f t="shared" ca="1" si="8"/>
        <v>1</v>
      </c>
      <c r="K10">
        <f t="shared" ca="1" si="9"/>
        <v>76</v>
      </c>
      <c r="L10">
        <f t="shared" ca="1" si="10"/>
        <v>76</v>
      </c>
      <c r="M10">
        <f t="shared" ca="1" si="3"/>
        <v>19.603743999913529</v>
      </c>
      <c r="N10">
        <f t="shared" ca="1" si="11"/>
        <v>77.054505418251722</v>
      </c>
      <c r="T10">
        <f t="shared" ca="1" si="0"/>
        <v>1720.77571817442</v>
      </c>
      <c r="U10">
        <f t="shared" ca="1" si="1"/>
        <v>77.054505418251722</v>
      </c>
      <c r="V10">
        <f t="shared" ca="1" si="4"/>
        <v>77.054505418251722</v>
      </c>
      <c r="W10">
        <f t="shared" ca="1" si="5"/>
        <v>4504.848170975285</v>
      </c>
      <c r="X10">
        <f t="shared" ca="1" si="6"/>
        <v>8278.4738779834734</v>
      </c>
    </row>
    <row r="11" spans="1:24" x14ac:dyDescent="0.25">
      <c r="A11">
        <v>8</v>
      </c>
      <c r="B11">
        <f t="shared" ca="1" si="7"/>
        <v>491.65020519269143</v>
      </c>
      <c r="C11">
        <f ca="1">SUM(B$4:B11)</f>
        <v>2212.4259233671114</v>
      </c>
      <c r="D11">
        <f ca="1">SUM(B$4:B11)</f>
        <v>2212.4259233671114</v>
      </c>
      <c r="F11">
        <f t="shared" ca="1" si="2"/>
        <v>491.65020519269143</v>
      </c>
      <c r="G11">
        <f ca="1">C11/COUNT(C$4:C11)</f>
        <v>276.55324042088893</v>
      </c>
      <c r="H11">
        <f ca="1">D11/COUNT(D$4:D11)</f>
        <v>276.55324042088893</v>
      </c>
      <c r="J11">
        <f t="shared" ca="1" si="8"/>
        <v>1</v>
      </c>
      <c r="K11">
        <f t="shared" ca="1" si="9"/>
        <v>78.777777777777771</v>
      </c>
      <c r="L11">
        <f t="shared" ca="1" si="10"/>
        <v>78.777777777777771</v>
      </c>
      <c r="M11">
        <f t="shared" ca="1" si="3"/>
        <v>21.062954493826933</v>
      </c>
      <c r="N11">
        <f t="shared" ca="1" si="11"/>
        <v>98.117459912078658</v>
      </c>
      <c r="T11">
        <f t="shared" ca="1" si="0"/>
        <v>2212.4259233671114</v>
      </c>
      <c r="U11">
        <f t="shared" ca="1" si="1"/>
        <v>98.117459912078658</v>
      </c>
      <c r="V11">
        <f t="shared" ca="1" si="4"/>
        <v>77.054505418251722</v>
      </c>
      <c r="W11">
        <f t="shared" ca="1" si="5"/>
        <v>4504.848170975285</v>
      </c>
      <c r="X11">
        <f t="shared" ca="1" si="6"/>
        <v>8278.4738779834734</v>
      </c>
    </row>
    <row r="12" spans="1:24" x14ac:dyDescent="0.25">
      <c r="A12">
        <v>9</v>
      </c>
      <c r="B12">
        <f t="shared" ca="1" si="7"/>
        <v>553.10648084177785</v>
      </c>
      <c r="C12">
        <f ca="1">SUM(B$4:B12)</f>
        <v>2765.5324042088891</v>
      </c>
      <c r="D12">
        <f ca="1">SUM(B$4:B12)</f>
        <v>2765.5324042088891</v>
      </c>
      <c r="F12">
        <f t="shared" ca="1" si="2"/>
        <v>553.10648084177785</v>
      </c>
      <c r="G12">
        <f ca="1">C12/COUNT(C$4:C12)</f>
        <v>307.28137824543211</v>
      </c>
      <c r="H12">
        <f ca="1">D12/COUNT(D$4:D12)</f>
        <v>307.28137824543211</v>
      </c>
      <c r="J12">
        <f t="shared" ca="1" si="8"/>
        <v>1</v>
      </c>
      <c r="K12">
        <f t="shared" ca="1" si="9"/>
        <v>81.000000000000028</v>
      </c>
      <c r="L12">
        <f t="shared" ca="1" si="10"/>
        <v>81.000000000000028</v>
      </c>
      <c r="M12">
        <f t="shared" ca="1" si="3"/>
        <v>22.268034000000014</v>
      </c>
      <c r="N12">
        <f t="shared" ca="1" si="11"/>
        <v>120.38549391207867</v>
      </c>
      <c r="T12">
        <f t="shared" ca="1" si="0"/>
        <v>2765.5324042088891</v>
      </c>
      <c r="U12">
        <f t="shared" ca="1" si="1"/>
        <v>120.38549391207867</v>
      </c>
      <c r="V12">
        <f t="shared" ca="1" si="4"/>
        <v>77.054505418251722</v>
      </c>
      <c r="W12">
        <f t="shared" ca="1" si="5"/>
        <v>4504.848170975285</v>
      </c>
      <c r="X12">
        <f t="shared" ca="1" si="6"/>
        <v>8278.4738779834734</v>
      </c>
    </row>
    <row r="13" spans="1:24" x14ac:dyDescent="0.25">
      <c r="A13">
        <v>10</v>
      </c>
      <c r="B13">
        <f t="shared" ca="1" si="7"/>
        <v>614.56275649086433</v>
      </c>
      <c r="C13">
        <f ca="1">SUM(B4:B13)</f>
        <v>3380.0951606997533</v>
      </c>
      <c r="D13">
        <f ca="1">SUM(B$4:B13)</f>
        <v>3380.0951606997533</v>
      </c>
      <c r="F13">
        <f t="shared" ca="1" si="2"/>
        <v>614.56275649086433</v>
      </c>
      <c r="G13">
        <f ca="1">C13/10</f>
        <v>338.00951606997535</v>
      </c>
      <c r="H13">
        <f ca="1">D13/COUNT(D$4:D13)</f>
        <v>338.00951606997535</v>
      </c>
      <c r="J13">
        <f t="shared" ca="1" si="8"/>
        <v>1</v>
      </c>
      <c r="K13">
        <f t="shared" ca="1" si="9"/>
        <v>82.818181818181841</v>
      </c>
      <c r="L13">
        <f t="shared" ca="1" si="10"/>
        <v>82.818181818181841</v>
      </c>
      <c r="M13">
        <f t="shared" ca="1" si="3"/>
        <v>23.278941107438026</v>
      </c>
      <c r="N13">
        <f t="shared" ca="1" si="11"/>
        <v>143.6644350195167</v>
      </c>
      <c r="T13">
        <f t="shared" ca="1" si="0"/>
        <v>3380.0951606997533</v>
      </c>
      <c r="U13">
        <f t="shared" ca="1" si="1"/>
        <v>143.6644350195167</v>
      </c>
      <c r="V13">
        <f t="shared" ca="1" si="4"/>
        <v>77.054505418251722</v>
      </c>
      <c r="W13">
        <f t="shared" ca="1" si="5"/>
        <v>4504.848170975285</v>
      </c>
      <c r="X13">
        <f t="shared" ca="1" si="6"/>
        <v>8278.4738779834734</v>
      </c>
    </row>
    <row r="14" spans="1:24" x14ac:dyDescent="0.25">
      <c r="A14">
        <v>11</v>
      </c>
      <c r="B14">
        <f t="shared" ca="1" si="7"/>
        <v>676.01903213995081</v>
      </c>
      <c r="C14">
        <f t="shared" ref="C14:C52" ca="1" si="12">SUM(B5:B14)</f>
        <v>3994.6579171906183</v>
      </c>
      <c r="D14">
        <f ca="1">SUM(B$4:B14)</f>
        <v>4056.1141928397042</v>
      </c>
      <c r="F14">
        <f t="shared" ca="1" si="2"/>
        <v>676.01903213995081</v>
      </c>
      <c r="G14">
        <f t="shared" ref="G14:G52" ca="1" si="13">C14/10</f>
        <v>399.46579171906183</v>
      </c>
      <c r="H14">
        <f ca="1">D14/COUNT(D$4:D14)</f>
        <v>368.73765389451859</v>
      </c>
      <c r="J14">
        <f t="shared" ca="1" si="8"/>
        <v>9.3333333333333428</v>
      </c>
      <c r="K14">
        <f t="shared" ca="1" si="9"/>
        <v>70.230769230769226</v>
      </c>
      <c r="L14">
        <f t="shared" ca="1" si="10"/>
        <v>84.333333333333343</v>
      </c>
      <c r="M14">
        <f t="shared" ca="1" si="3"/>
        <v>187.61834741880361</v>
      </c>
      <c r="N14">
        <f t="shared" ca="1" si="11"/>
        <v>331.28278243832028</v>
      </c>
      <c r="T14">
        <f t="shared" ca="1" si="0"/>
        <v>4056.1141928397042</v>
      </c>
      <c r="U14">
        <f t="shared" ca="1" si="1"/>
        <v>331.28278243832028</v>
      </c>
      <c r="V14">
        <f t="shared" ca="1" si="4"/>
        <v>77.054505418251722</v>
      </c>
      <c r="W14">
        <f t="shared" ca="1" si="5"/>
        <v>4504.848170975285</v>
      </c>
      <c r="X14">
        <f t="shared" ca="1" si="6"/>
        <v>8278.4738779834734</v>
      </c>
    </row>
    <row r="15" spans="1:24" x14ac:dyDescent="0.25">
      <c r="A15">
        <v>12</v>
      </c>
      <c r="B15">
        <f t="shared" ca="1" si="7"/>
        <v>737.47530778903729</v>
      </c>
      <c r="C15">
        <f t="shared" ca="1" si="12"/>
        <v>4609.2206736814824</v>
      </c>
      <c r="D15">
        <f ca="1">SUM(B$4:B15)</f>
        <v>4793.589500628741</v>
      </c>
      <c r="F15">
        <f t="shared" ca="1" si="2"/>
        <v>737.47530778903729</v>
      </c>
      <c r="G15">
        <f t="shared" ca="1" si="13"/>
        <v>460.92206736814825</v>
      </c>
      <c r="H15">
        <f ca="1">D15/COUNT(D$4:D15)</f>
        <v>399.46579171906177</v>
      </c>
      <c r="J15">
        <f t="shared" ca="1" si="8"/>
        <v>16.384615384615401</v>
      </c>
      <c r="K15">
        <f t="shared" ca="1" si="9"/>
        <v>61.000000000000028</v>
      </c>
      <c r="L15">
        <f t="shared" ca="1" si="10"/>
        <v>85.61538461538467</v>
      </c>
      <c r="M15">
        <f t="shared" ca="1" si="3"/>
        <v>290.42214997633198</v>
      </c>
      <c r="N15">
        <f t="shared" ca="1" si="11"/>
        <v>621.70493241465226</v>
      </c>
      <c r="T15">
        <f t="shared" ca="1" si="0"/>
        <v>4793.589500628741</v>
      </c>
      <c r="U15">
        <f t="shared" ca="1" si="1"/>
        <v>621.70493241465226</v>
      </c>
      <c r="V15">
        <f t="shared" ca="1" si="4"/>
        <v>77.054505418251722</v>
      </c>
      <c r="W15">
        <f t="shared" ca="1" si="5"/>
        <v>4504.848170975285</v>
      </c>
      <c r="X15">
        <f t="shared" ca="1" si="6"/>
        <v>8278.4738779834734</v>
      </c>
    </row>
    <row r="16" spans="1:24" x14ac:dyDescent="0.25">
      <c r="A16">
        <v>13</v>
      </c>
      <c r="B16">
        <f t="shared" ca="1" si="7"/>
        <v>798.93158343812377</v>
      </c>
      <c r="C16">
        <f t="shared" ca="1" si="12"/>
        <v>5223.7834301723478</v>
      </c>
      <c r="D16">
        <f ca="1">SUM(B$4:B16)</f>
        <v>5592.5210840668651</v>
      </c>
      <c r="F16">
        <f t="shared" ca="1" si="2"/>
        <v>798.93158343812377</v>
      </c>
      <c r="G16">
        <f t="shared" ca="1" si="13"/>
        <v>522.37834301723478</v>
      </c>
      <c r="H16">
        <f ca="1">D16/COUNT(D$4:D16)</f>
        <v>430.19392954360501</v>
      </c>
      <c r="J16">
        <f t="shared" ca="1" si="8"/>
        <v>22.428571428571459</v>
      </c>
      <c r="K16">
        <f t="shared" ca="1" si="9"/>
        <v>53.941176470588232</v>
      </c>
      <c r="L16">
        <f t="shared" ca="1" si="10"/>
        <v>86.714285714285751</v>
      </c>
      <c r="M16">
        <f t="shared" ca="1" si="3"/>
        <v>356.06108895798377</v>
      </c>
      <c r="N16">
        <f t="shared" ca="1" si="11"/>
        <v>977.76602137263603</v>
      </c>
      <c r="T16">
        <f t="shared" ca="1" si="0"/>
        <v>5592.5210840668651</v>
      </c>
      <c r="U16">
        <f t="shared" ca="1" si="1"/>
        <v>977.76602137263603</v>
      </c>
      <c r="V16">
        <f t="shared" ca="1" si="4"/>
        <v>77.054505418251722</v>
      </c>
      <c r="W16">
        <f t="shared" ca="1" si="5"/>
        <v>4504.848170975285</v>
      </c>
      <c r="X16">
        <f t="shared" ca="1" si="6"/>
        <v>8278.4738779834734</v>
      </c>
    </row>
    <row r="17" spans="1:24" x14ac:dyDescent="0.25">
      <c r="A17">
        <v>14</v>
      </c>
      <c r="B17">
        <f t="shared" ca="1" si="7"/>
        <v>860.38785908721024</v>
      </c>
      <c r="C17">
        <f t="shared" ca="1" si="12"/>
        <v>5838.3461866632124</v>
      </c>
      <c r="D17">
        <f ca="1">SUM(B$4:B17)</f>
        <v>6452.9089431540751</v>
      </c>
      <c r="F17">
        <f t="shared" ca="1" si="2"/>
        <v>860.38785908721024</v>
      </c>
      <c r="G17">
        <f t="shared" ca="1" si="13"/>
        <v>583.83461866632126</v>
      </c>
      <c r="H17">
        <f ca="1">D17/COUNT(D$4:D17)</f>
        <v>460.92206736814825</v>
      </c>
      <c r="J17">
        <f t="shared" ca="1" si="8"/>
        <v>27.6666666666667</v>
      </c>
      <c r="K17">
        <f t="shared" ca="1" si="9"/>
        <v>48.368421052631561</v>
      </c>
      <c r="L17">
        <f t="shared" ca="1" si="10"/>
        <v>87.666666666666714</v>
      </c>
      <c r="M17">
        <f t="shared" ca="1" si="3"/>
        <v>398.16683212865553</v>
      </c>
      <c r="N17">
        <f t="shared" ca="1" si="11"/>
        <v>1375.9328535012914</v>
      </c>
      <c r="T17">
        <f t="shared" ca="1" si="0"/>
        <v>6452.9089431540751</v>
      </c>
      <c r="U17">
        <f t="shared" ca="1" si="1"/>
        <v>1375.9328535012914</v>
      </c>
      <c r="V17">
        <f t="shared" ca="1" si="4"/>
        <v>77.054505418251722</v>
      </c>
      <c r="W17">
        <f t="shared" ca="1" si="5"/>
        <v>4504.848170975285</v>
      </c>
      <c r="X17">
        <f t="shared" ca="1" si="6"/>
        <v>8278.4738779834734</v>
      </c>
    </row>
    <row r="18" spans="1:24" x14ac:dyDescent="0.25">
      <c r="A18">
        <v>15</v>
      </c>
      <c r="B18">
        <f t="shared" ca="1" si="7"/>
        <v>921.84413473629672</v>
      </c>
      <c r="C18">
        <f t="shared" ca="1" si="12"/>
        <v>6452.908943154076</v>
      </c>
      <c r="D18">
        <f ca="1">SUM(B$4:B18)</f>
        <v>7374.753077890372</v>
      </c>
      <c r="F18">
        <f t="shared" ca="1" si="2"/>
        <v>921.84413473629672</v>
      </c>
      <c r="G18">
        <f t="shared" ca="1" si="13"/>
        <v>645.29089431540763</v>
      </c>
      <c r="H18">
        <f ca="1">D18/COUNT(D$4:D18)</f>
        <v>491.65020519269149</v>
      </c>
      <c r="J18">
        <f t="shared" ca="1" si="8"/>
        <v>32.25</v>
      </c>
      <c r="K18">
        <f t="shared" ca="1" si="9"/>
        <v>43.85714285714289</v>
      </c>
      <c r="L18">
        <f t="shared" ca="1" si="10"/>
        <v>88.500000000000028</v>
      </c>
      <c r="M18">
        <f t="shared" ca="1" si="3"/>
        <v>424.83976810714336</v>
      </c>
      <c r="N18">
        <f t="shared" ca="1" si="11"/>
        <v>1800.7726216084347</v>
      </c>
      <c r="T18">
        <f t="shared" ca="1" si="0"/>
        <v>7374.753077890372</v>
      </c>
      <c r="U18">
        <f t="shared" ca="1" si="1"/>
        <v>1800.7726216084347</v>
      </c>
      <c r="V18">
        <f t="shared" ca="1" si="4"/>
        <v>77.054505418251722</v>
      </c>
      <c r="W18">
        <f t="shared" ca="1" si="5"/>
        <v>4504.848170975285</v>
      </c>
      <c r="X18">
        <f t="shared" ca="1" si="6"/>
        <v>8278.4738779834734</v>
      </c>
    </row>
    <row r="19" spans="1:24" x14ac:dyDescent="0.25">
      <c r="A19">
        <v>16</v>
      </c>
      <c r="B19">
        <f t="shared" ca="1" si="7"/>
        <v>983.3004103853832</v>
      </c>
      <c r="C19">
        <f t="shared" ca="1" si="12"/>
        <v>7067.4716996449406</v>
      </c>
      <c r="D19">
        <f ca="1">SUM(B$4:B19)</f>
        <v>8358.0534882757547</v>
      </c>
      <c r="F19">
        <f t="shared" ca="1" si="2"/>
        <v>983.3004103853832</v>
      </c>
      <c r="G19">
        <f t="shared" ca="1" si="13"/>
        <v>706.74716996449411</v>
      </c>
      <c r="H19">
        <f ca="1">D19/COUNT(D$4:D19)</f>
        <v>522.37834301723467</v>
      </c>
      <c r="J19">
        <f t="shared" ca="1" si="8"/>
        <v>36.29411764705884</v>
      </c>
      <c r="K19">
        <f t="shared" ca="1" si="9"/>
        <v>40.130434782608717</v>
      </c>
      <c r="L19">
        <f t="shared" ca="1" si="10"/>
        <v>89.235294117647101</v>
      </c>
      <c r="M19">
        <f t="shared" ca="1" si="3"/>
        <v>441.12188546983663</v>
      </c>
      <c r="N19">
        <f t="shared" ca="1" si="11"/>
        <v>2241.8945070782715</v>
      </c>
      <c r="T19">
        <f t="shared" ca="1" si="0"/>
        <v>8358.0534882757547</v>
      </c>
      <c r="U19">
        <f t="shared" ca="1" si="1"/>
        <v>2241.8945070782715</v>
      </c>
      <c r="V19">
        <f t="shared" ca="1" si="4"/>
        <v>77.054505418251722</v>
      </c>
      <c r="W19">
        <f t="shared" ca="1" si="5"/>
        <v>4504.848170975285</v>
      </c>
      <c r="X19">
        <f t="shared" ca="1" si="6"/>
        <v>8278.4738779834734</v>
      </c>
    </row>
    <row r="20" spans="1:24" x14ac:dyDescent="0.25">
      <c r="A20">
        <v>17</v>
      </c>
      <c r="B20">
        <f t="shared" ca="1" si="7"/>
        <v>1044.7566860344696</v>
      </c>
      <c r="C20">
        <f t="shared" ca="1" si="12"/>
        <v>7682.0344561358061</v>
      </c>
      <c r="D20">
        <f ca="1">SUM(B$4:B20)</f>
        <v>9402.8101743102234</v>
      </c>
      <c r="F20">
        <f t="shared" ca="1" si="2"/>
        <v>1044.7566860344696</v>
      </c>
      <c r="G20">
        <f t="shared" ca="1" si="13"/>
        <v>768.20344561358058</v>
      </c>
      <c r="H20">
        <f ca="1">D20/COUNT(D$4:D20)</f>
        <v>553.10648084177785</v>
      </c>
      <c r="J20">
        <f t="shared" ca="1" si="8"/>
        <v>39.888888888888914</v>
      </c>
      <c r="K20">
        <f t="shared" ca="1" si="9"/>
        <v>36.999999999999972</v>
      </c>
      <c r="L20">
        <f t="shared" ca="1" si="10"/>
        <v>89.888888888888943</v>
      </c>
      <c r="M20">
        <f t="shared" ca="1" si="3"/>
        <v>450.26844590123477</v>
      </c>
      <c r="N20">
        <f t="shared" ca="1" si="11"/>
        <v>2692.1629529795064</v>
      </c>
      <c r="T20">
        <f t="shared" ca="1" si="0"/>
        <v>9402.8101743102234</v>
      </c>
      <c r="U20">
        <f t="shared" ca="1" si="1"/>
        <v>2692.1629529795064</v>
      </c>
      <c r="V20">
        <f t="shared" ca="1" si="4"/>
        <v>77.054505418251722</v>
      </c>
      <c r="W20">
        <f t="shared" ca="1" si="5"/>
        <v>4504.848170975285</v>
      </c>
      <c r="X20">
        <f t="shared" ca="1" si="6"/>
        <v>8278.4738779834734</v>
      </c>
    </row>
    <row r="21" spans="1:24" x14ac:dyDescent="0.25">
      <c r="A21">
        <v>18</v>
      </c>
      <c r="B21">
        <f t="shared" ca="1" si="7"/>
        <v>1106.2129616835559</v>
      </c>
      <c r="C21">
        <f t="shared" ca="1" si="12"/>
        <v>8296.5972126266697</v>
      </c>
      <c r="D21">
        <f ca="1">SUM(B$4:B21)</f>
        <v>10509.023135993779</v>
      </c>
      <c r="F21">
        <f t="shared" ca="1" si="2"/>
        <v>1106.2129616835559</v>
      </c>
      <c r="G21">
        <f t="shared" ca="1" si="13"/>
        <v>829.65972126266695</v>
      </c>
      <c r="H21">
        <f ca="1">D21/COUNT(D$4:D21)</f>
        <v>583.83461866632103</v>
      </c>
      <c r="J21">
        <f t="shared" ca="1" si="8"/>
        <v>43.105263157894768</v>
      </c>
      <c r="K21">
        <f t="shared" ca="1" si="9"/>
        <v>34.333333333333314</v>
      </c>
      <c r="L21">
        <f t="shared" ca="1" si="10"/>
        <v>90.473684210526358</v>
      </c>
      <c r="M21">
        <f t="shared" ca="1" si="3"/>
        <v>454.44401117451548</v>
      </c>
      <c r="N21">
        <f t="shared" ca="1" si="11"/>
        <v>3146.6069641540216</v>
      </c>
      <c r="T21">
        <f t="shared" ca="1" si="0"/>
        <v>10509.023135993779</v>
      </c>
      <c r="U21">
        <f t="shared" ca="1" si="1"/>
        <v>3146.6069641540216</v>
      </c>
      <c r="V21">
        <f t="shared" ca="1" si="4"/>
        <v>77.054505418251722</v>
      </c>
      <c r="W21">
        <f t="shared" ca="1" si="5"/>
        <v>4504.848170975285</v>
      </c>
      <c r="X21">
        <f t="shared" ca="1" si="6"/>
        <v>8278.4738779834734</v>
      </c>
    </row>
    <row r="22" spans="1:24" x14ac:dyDescent="0.25">
      <c r="A22">
        <v>19</v>
      </c>
      <c r="B22">
        <f t="shared" ca="1" si="7"/>
        <v>1167.6692373326423</v>
      </c>
      <c r="C22">
        <f t="shared" ca="1" si="12"/>
        <v>8911.1599691175343</v>
      </c>
      <c r="D22">
        <f ca="1">SUM(B$4:B22)</f>
        <v>11676.692373326421</v>
      </c>
      <c r="F22">
        <f t="shared" ca="1" si="2"/>
        <v>1167.6692373326423</v>
      </c>
      <c r="G22">
        <f t="shared" ca="1" si="13"/>
        <v>891.11599691175343</v>
      </c>
      <c r="H22">
        <f ca="1">D22/COUNT(D$4:D22)</f>
        <v>614.56275649086422</v>
      </c>
      <c r="J22">
        <f t="shared" ca="1" si="8"/>
        <v>46.000000000000057</v>
      </c>
      <c r="K22">
        <f t="shared" ca="1" si="9"/>
        <v>32.034482758620669</v>
      </c>
      <c r="L22">
        <f t="shared" ca="1" si="10"/>
        <v>91.000000000000057</v>
      </c>
      <c r="M22">
        <f t="shared" ca="1" si="3"/>
        <v>455.12299434482816</v>
      </c>
      <c r="N22">
        <f t="shared" ca="1" si="11"/>
        <v>3601.7299584988496</v>
      </c>
      <c r="T22">
        <f t="shared" ca="1" si="0"/>
        <v>11676.692373326421</v>
      </c>
      <c r="U22">
        <f t="shared" ca="1" si="1"/>
        <v>3601.7299584988496</v>
      </c>
      <c r="V22">
        <f t="shared" ca="1" si="4"/>
        <v>77.054505418251722</v>
      </c>
      <c r="W22">
        <f t="shared" ca="1" si="5"/>
        <v>4504.848170975285</v>
      </c>
      <c r="X22">
        <f t="shared" ca="1" si="6"/>
        <v>8278.4738779834734</v>
      </c>
    </row>
    <row r="23" spans="1:24" x14ac:dyDescent="0.25">
      <c r="A23">
        <v>20</v>
      </c>
      <c r="B23">
        <f t="shared" ca="1" si="7"/>
        <v>1229.1255129817287</v>
      </c>
      <c r="C23">
        <f t="shared" ca="1" si="12"/>
        <v>9525.7227256083988</v>
      </c>
      <c r="D23">
        <f ca="1">SUM(B$4:B23)</f>
        <v>12905.81788630815</v>
      </c>
      <c r="F23">
        <f t="shared" ca="1" si="2"/>
        <v>1229.1255129817287</v>
      </c>
      <c r="G23">
        <f t="shared" ca="1" si="13"/>
        <v>952.57227256083991</v>
      </c>
      <c r="H23">
        <f ca="1">D23/COUNT(D$4:D23)</f>
        <v>645.29089431540751</v>
      </c>
      <c r="J23">
        <f t="shared" ca="1" si="8"/>
        <v>48.619047619047677</v>
      </c>
      <c r="K23">
        <f t="shared" ca="1" si="9"/>
        <v>30.0322580645161</v>
      </c>
      <c r="L23">
        <f t="shared" ca="1" si="10"/>
        <v>91.476190476190482</v>
      </c>
      <c r="M23">
        <f t="shared" ca="1" si="3"/>
        <v>453.32987715412196</v>
      </c>
      <c r="N23">
        <f t="shared" ca="1" si="11"/>
        <v>4055.0598356529717</v>
      </c>
      <c r="T23">
        <f t="shared" ca="1" si="0"/>
        <v>12905.81788630815</v>
      </c>
      <c r="U23">
        <f t="shared" ca="1" si="1"/>
        <v>4055.0598356529717</v>
      </c>
      <c r="V23">
        <f t="shared" ca="1" si="4"/>
        <v>77.054505418251722</v>
      </c>
      <c r="W23">
        <f t="shared" ca="1" si="5"/>
        <v>4504.848170975285</v>
      </c>
      <c r="X23">
        <f t="shared" ca="1" si="6"/>
        <v>8278.4738779834734</v>
      </c>
    </row>
    <row r="24" spans="1:24" x14ac:dyDescent="0.25">
      <c r="A24">
        <v>21</v>
      </c>
      <c r="B24">
        <f t="shared" ca="1" si="7"/>
        <v>1290.581788630815</v>
      </c>
      <c r="C24">
        <f t="shared" ca="1" si="12"/>
        <v>10140.285482099265</v>
      </c>
      <c r="D24">
        <f ca="1">SUM(B$4:B24)</f>
        <v>14196.399674938966</v>
      </c>
      <c r="F24">
        <f t="shared" ca="1" si="2"/>
        <v>1290.581788630815</v>
      </c>
      <c r="G24">
        <f t="shared" ca="1" si="13"/>
        <v>1014.0285482099265</v>
      </c>
      <c r="H24">
        <f ca="1">D24/COUNT(D$4:D24)</f>
        <v>676.01903213995081</v>
      </c>
      <c r="J24">
        <f t="shared" ca="1" si="8"/>
        <v>51.000000000000057</v>
      </c>
      <c r="K24">
        <f t="shared" ca="1" si="9"/>
        <v>28.272727272727224</v>
      </c>
      <c r="L24">
        <f t="shared" ca="1" si="10"/>
        <v>91.909090909090878</v>
      </c>
      <c r="M24">
        <f t="shared" ca="1" si="3"/>
        <v>449.78833532231363</v>
      </c>
      <c r="N24">
        <f t="shared" ca="1" si="11"/>
        <v>4504.848170975285</v>
      </c>
      <c r="T24">
        <f t="shared" ca="1" si="0"/>
        <v>14196.399674938966</v>
      </c>
      <c r="U24">
        <f t="shared" ca="1" si="1"/>
        <v>4504.848170975285</v>
      </c>
      <c r="V24">
        <f t="shared" ca="1" si="4"/>
        <v>77.054505418251722</v>
      </c>
      <c r="W24">
        <f t="shared" ca="1" si="5"/>
        <v>4504.848170975285</v>
      </c>
      <c r="X24">
        <f t="shared" ca="1" si="6"/>
        <v>8278.4738779834734</v>
      </c>
    </row>
    <row r="25" spans="1:24" x14ac:dyDescent="0.25">
      <c r="A25">
        <v>22</v>
      </c>
      <c r="B25">
        <f t="shared" ca="1" si="7"/>
        <v>1352.0380642799014</v>
      </c>
      <c r="C25">
        <f t="shared" ca="1" si="12"/>
        <v>10754.848238590128</v>
      </c>
      <c r="D25">
        <f ca="1">SUM(B$4:B25)</f>
        <v>15548.437739218867</v>
      </c>
      <c r="F25">
        <f t="shared" ca="1" si="2"/>
        <v>1352.0380642799014</v>
      </c>
      <c r="G25">
        <f t="shared" ca="1" si="13"/>
        <v>1075.4848238590127</v>
      </c>
      <c r="H25">
        <f ca="1">D25/COUNT(D$4:D25)</f>
        <v>706.74716996449399</v>
      </c>
      <c r="J25">
        <f t="shared" ca="1" si="8"/>
        <v>53.173913043478279</v>
      </c>
      <c r="K25">
        <f t="shared" ca="1" si="9"/>
        <v>26.71428571428568</v>
      </c>
      <c r="L25">
        <f t="shared" ca="1" si="10"/>
        <v>92.304347826086911</v>
      </c>
      <c r="M25">
        <f t="shared" ca="1" si="3"/>
        <v>445.01657166135499</v>
      </c>
      <c r="N25">
        <f t="shared" ca="1" si="11"/>
        <v>4949.8647426366397</v>
      </c>
      <c r="T25">
        <f t="shared" ca="1" si="0"/>
        <v>15548.437739218867</v>
      </c>
      <c r="U25">
        <f t="shared" ca="1" si="1"/>
        <v>4949.8647426366397</v>
      </c>
      <c r="V25">
        <f t="shared" ca="1" si="4"/>
        <v>77.054505418251722</v>
      </c>
      <c r="W25">
        <f t="shared" ca="1" si="5"/>
        <v>4504.848170975285</v>
      </c>
      <c r="X25">
        <f t="shared" ca="1" si="6"/>
        <v>8278.4738779834734</v>
      </c>
    </row>
    <row r="26" spans="1:24" x14ac:dyDescent="0.25">
      <c r="A26">
        <v>23</v>
      </c>
      <c r="B26">
        <f t="shared" ca="1" si="7"/>
        <v>1413.4943399289878</v>
      </c>
      <c r="C26">
        <f t="shared" ca="1" si="12"/>
        <v>11369.410995080989</v>
      </c>
      <c r="D26">
        <f ca="1">SUM(B$4:B26)</f>
        <v>16961.932079147853</v>
      </c>
      <c r="F26">
        <f t="shared" ca="1" si="2"/>
        <v>1413.4943399289878</v>
      </c>
      <c r="G26">
        <f t="shared" ca="1" si="13"/>
        <v>1136.9410995080989</v>
      </c>
      <c r="H26">
        <f ca="1">D26/COUNT(D$4:D26)</f>
        <v>737.47530778903706</v>
      </c>
      <c r="J26">
        <f t="shared" ca="1" si="8"/>
        <v>55.166666666666686</v>
      </c>
      <c r="K26">
        <f t="shared" ca="1" si="9"/>
        <v>25.324324324324309</v>
      </c>
      <c r="L26">
        <f t="shared" ca="1" si="10"/>
        <v>92.666666666666686</v>
      </c>
      <c r="M26">
        <f t="shared" ca="1" si="3"/>
        <v>439.38981862462458</v>
      </c>
      <c r="N26">
        <f t="shared" ca="1" si="11"/>
        <v>5389.2545612612639</v>
      </c>
      <c r="T26">
        <f t="shared" ca="1" si="0"/>
        <v>16961.932079147853</v>
      </c>
      <c r="U26">
        <f t="shared" ca="1" si="1"/>
        <v>5389.2545612612639</v>
      </c>
      <c r="V26">
        <f t="shared" ca="1" si="4"/>
        <v>77.054505418251722</v>
      </c>
      <c r="W26">
        <f t="shared" ca="1" si="5"/>
        <v>4504.848170975285</v>
      </c>
      <c r="X26">
        <f t="shared" ca="1" si="6"/>
        <v>8278.4738779834734</v>
      </c>
    </row>
    <row r="27" spans="1:24" x14ac:dyDescent="0.25">
      <c r="A27">
        <v>24</v>
      </c>
      <c r="B27">
        <f t="shared" ca="1" si="7"/>
        <v>1474.9506155780741</v>
      </c>
      <c r="C27">
        <f t="shared" ca="1" si="12"/>
        <v>11983.973751571855</v>
      </c>
      <c r="D27">
        <f ca="1">SUM(B$4:B27)</f>
        <v>18436.882694725926</v>
      </c>
      <c r="F27">
        <f t="shared" ca="1" si="2"/>
        <v>1474.9506155780741</v>
      </c>
      <c r="G27">
        <f t="shared" ca="1" si="13"/>
        <v>1198.3973751571855</v>
      </c>
      <c r="H27">
        <f ca="1">D27/COUNT(D$4:D27)</f>
        <v>768.20344561358024</v>
      </c>
      <c r="J27">
        <f t="shared" ca="1" si="8"/>
        <v>57.000000000000057</v>
      </c>
      <c r="K27">
        <f t="shared" ca="1" si="9"/>
        <v>24.076923076923052</v>
      </c>
      <c r="L27">
        <f t="shared" ca="1" si="10"/>
        <v>93.000000000000028</v>
      </c>
      <c r="M27">
        <f t="shared" ca="1" si="3"/>
        <v>433.18222476923086</v>
      </c>
      <c r="N27">
        <f t="shared" ca="1" si="11"/>
        <v>5822.4367860304947</v>
      </c>
      <c r="T27">
        <f t="shared" ca="1" si="0"/>
        <v>18436.882694725926</v>
      </c>
      <c r="U27">
        <f t="shared" ca="1" si="1"/>
        <v>5822.4367860304947</v>
      </c>
      <c r="V27">
        <f t="shared" ca="1" si="4"/>
        <v>77.054505418251722</v>
      </c>
      <c r="W27">
        <f t="shared" ca="1" si="5"/>
        <v>4504.848170975285</v>
      </c>
      <c r="X27">
        <f t="shared" ca="1" si="6"/>
        <v>8278.4738779834734</v>
      </c>
    </row>
    <row r="28" spans="1:24" x14ac:dyDescent="0.25">
      <c r="A28">
        <v>25</v>
      </c>
      <c r="B28">
        <f t="shared" ca="1" si="7"/>
        <v>1536.4068912271605</v>
      </c>
      <c r="C28">
        <f t="shared" ca="1" si="12"/>
        <v>12598.53650806272</v>
      </c>
      <c r="D28">
        <f ca="1">SUM(B$4:B28)</f>
        <v>19973.289585953087</v>
      </c>
      <c r="F28">
        <f t="shared" ca="1" si="2"/>
        <v>1536.4068912271605</v>
      </c>
      <c r="G28">
        <f t="shared" ca="1" si="13"/>
        <v>1259.8536508062721</v>
      </c>
      <c r="H28">
        <f ca="1">D28/COUNT(D$4:D28)</f>
        <v>798.93158343812354</v>
      </c>
      <c r="J28">
        <f t="shared" ca="1" si="8"/>
        <v>58.692307692307736</v>
      </c>
      <c r="K28">
        <f t="shared" ca="1" si="9"/>
        <v>22.951219512195081</v>
      </c>
      <c r="L28">
        <f t="shared" ca="1" si="10"/>
        <v>93.307692307692292</v>
      </c>
      <c r="M28">
        <f t="shared" ca="1" si="3"/>
        <v>426.59546952316299</v>
      </c>
      <c r="N28">
        <f t="shared" ca="1" si="11"/>
        <v>6249.0322555536577</v>
      </c>
      <c r="T28">
        <f t="shared" ca="1" si="0"/>
        <v>19973.289585953087</v>
      </c>
      <c r="U28">
        <f t="shared" ca="1" si="1"/>
        <v>6249.0322555536577</v>
      </c>
      <c r="V28">
        <f t="shared" ca="1" si="4"/>
        <v>77.054505418251722</v>
      </c>
      <c r="W28">
        <f t="shared" ca="1" si="5"/>
        <v>4504.848170975285</v>
      </c>
      <c r="X28">
        <f t="shared" ca="1" si="6"/>
        <v>8278.4738779834734</v>
      </c>
    </row>
    <row r="29" spans="1:24" x14ac:dyDescent="0.25">
      <c r="A29">
        <v>26</v>
      </c>
      <c r="B29">
        <f t="shared" ca="1" si="7"/>
        <v>1597.8631668762469</v>
      </c>
      <c r="C29">
        <f t="shared" ca="1" si="12"/>
        <v>13213.099264553581</v>
      </c>
      <c r="D29">
        <f ca="1">SUM(B$4:B29)</f>
        <v>21571.152752829334</v>
      </c>
      <c r="F29">
        <f t="shared" ca="1" si="2"/>
        <v>1597.8631668762469</v>
      </c>
      <c r="G29">
        <f t="shared" ca="1" si="13"/>
        <v>1321.309926455358</v>
      </c>
      <c r="H29">
        <f ca="1">D29/COUNT(D$4:D29)</f>
        <v>829.65972126266672</v>
      </c>
      <c r="J29">
        <f t="shared" ca="1" si="8"/>
        <v>60.259259259259238</v>
      </c>
      <c r="K29">
        <f t="shared" ca="1" si="9"/>
        <v>21.930232558139537</v>
      </c>
      <c r="L29">
        <f t="shared" ca="1" si="10"/>
        <v>93.592592592592581</v>
      </c>
      <c r="M29">
        <f t="shared" ca="1" si="3"/>
        <v>419.77864530953502</v>
      </c>
      <c r="N29">
        <f t="shared" ca="1" si="11"/>
        <v>6668.8109008631927</v>
      </c>
      <c r="T29">
        <f t="shared" ca="1" si="0"/>
        <v>21571.152752829334</v>
      </c>
      <c r="U29">
        <f t="shared" ca="1" si="1"/>
        <v>6668.8109008631927</v>
      </c>
      <c r="V29">
        <f t="shared" ca="1" si="4"/>
        <v>77.054505418251722</v>
      </c>
      <c r="W29">
        <f t="shared" ca="1" si="5"/>
        <v>4504.848170975285</v>
      </c>
      <c r="X29">
        <f t="shared" ca="1" si="6"/>
        <v>8278.4738779834734</v>
      </c>
    </row>
    <row r="30" spans="1:24" x14ac:dyDescent="0.25">
      <c r="A30">
        <v>27</v>
      </c>
      <c r="B30">
        <f t="shared" ca="1" si="7"/>
        <v>1659.3194425253332</v>
      </c>
      <c r="C30">
        <f t="shared" ca="1" si="12"/>
        <v>13827.662021044447</v>
      </c>
      <c r="D30">
        <f ca="1">SUM(B$4:B30)</f>
        <v>23230.472195354669</v>
      </c>
      <c r="F30">
        <f t="shared" ca="1" si="2"/>
        <v>1659.3194425253332</v>
      </c>
      <c r="G30">
        <f t="shared" ca="1" si="13"/>
        <v>1382.7662021044448</v>
      </c>
      <c r="H30">
        <f ca="1">D30/COUNT(D$4:D30)</f>
        <v>860.3878590872099</v>
      </c>
      <c r="J30">
        <f t="shared" ca="1" si="8"/>
        <v>61.714285714285751</v>
      </c>
      <c r="K30">
        <f t="shared" ca="1" si="9"/>
        <v>20.999999999999957</v>
      </c>
      <c r="L30">
        <f t="shared" ca="1" si="10"/>
        <v>93.857142857142833</v>
      </c>
      <c r="M30">
        <f t="shared" ca="1" si="3"/>
        <v>412.84228114285645</v>
      </c>
      <c r="N30">
        <f t="shared" ca="1" si="11"/>
        <v>7081.6531820060491</v>
      </c>
      <c r="T30">
        <f t="shared" ca="1" si="0"/>
        <v>23230.472195354669</v>
      </c>
      <c r="U30">
        <f t="shared" ca="1" si="1"/>
        <v>7081.6531820060491</v>
      </c>
      <c r="V30">
        <f t="shared" ca="1" si="4"/>
        <v>77.054505418251722</v>
      </c>
      <c r="W30">
        <f t="shared" ca="1" si="5"/>
        <v>4504.848170975285</v>
      </c>
      <c r="X30">
        <f t="shared" ca="1" si="6"/>
        <v>8278.4738779834734</v>
      </c>
    </row>
    <row r="31" spans="1:24" x14ac:dyDescent="0.25">
      <c r="A31">
        <v>28</v>
      </c>
      <c r="B31">
        <f t="shared" ca="1" si="7"/>
        <v>1720.7757181744196</v>
      </c>
      <c r="C31">
        <f t="shared" ca="1" si="12"/>
        <v>14442.224777535308</v>
      </c>
      <c r="D31">
        <f ca="1">SUM(B$4:B31)</f>
        <v>24951.247913529089</v>
      </c>
      <c r="F31">
        <f t="shared" ca="1" si="2"/>
        <v>1720.7757181744196</v>
      </c>
      <c r="G31">
        <f t="shared" ca="1" si="13"/>
        <v>1444.2224777535307</v>
      </c>
      <c r="H31">
        <f ca="1">D31/COUNT(D$4:D31)</f>
        <v>891.1159969117532</v>
      </c>
      <c r="J31">
        <f t="shared" ca="1" si="8"/>
        <v>63.068965517241338</v>
      </c>
      <c r="K31">
        <f t="shared" ca="1" si="9"/>
        <v>20.148936170212764</v>
      </c>
      <c r="L31">
        <f t="shared" ca="1" si="10"/>
        <v>94.103448275862007</v>
      </c>
      <c r="M31">
        <f t="shared" ca="1" si="3"/>
        <v>405.86836724866487</v>
      </c>
      <c r="N31">
        <f t="shared" ca="1" si="11"/>
        <v>7487.521549254714</v>
      </c>
      <c r="T31">
        <f t="shared" ca="1" si="0"/>
        <v>24951.247913529089</v>
      </c>
      <c r="U31">
        <f t="shared" ca="1" si="1"/>
        <v>7487.521549254714</v>
      </c>
      <c r="V31">
        <f t="shared" ca="1" si="4"/>
        <v>77.054505418251722</v>
      </c>
      <c r="W31">
        <f t="shared" ca="1" si="5"/>
        <v>4504.848170975285</v>
      </c>
      <c r="X31">
        <f t="shared" ca="1" si="6"/>
        <v>8278.4738779834734</v>
      </c>
    </row>
    <row r="32" spans="1:24" x14ac:dyDescent="0.25">
      <c r="A32">
        <v>29</v>
      </c>
      <c r="B32">
        <f t="shared" ca="1" si="7"/>
        <v>1782.2319938235059</v>
      </c>
      <c r="C32">
        <f t="shared" ca="1" si="12"/>
        <v>15056.787534026174</v>
      </c>
      <c r="D32">
        <f ca="1">SUM(B$4:B32)</f>
        <v>26733.479907352594</v>
      </c>
      <c r="F32">
        <f t="shared" ca="1" si="2"/>
        <v>1782.2319938235059</v>
      </c>
      <c r="G32">
        <f t="shared" ca="1" si="13"/>
        <v>1505.6787534026175</v>
      </c>
      <c r="H32">
        <f ca="1">D32/COUNT(D$4:D32)</f>
        <v>921.84413473629638</v>
      </c>
      <c r="J32">
        <f t="shared" ca="1" si="8"/>
        <v>64.333333333333343</v>
      </c>
      <c r="K32">
        <f t="shared" ca="1" si="9"/>
        <v>19.367346938775484</v>
      </c>
      <c r="L32">
        <f t="shared" ca="1" si="10"/>
        <v>94.333333333333286</v>
      </c>
      <c r="M32">
        <f t="shared" ca="1" si="3"/>
        <v>398.91760728798113</v>
      </c>
      <c r="N32">
        <f t="shared" ca="1" si="11"/>
        <v>7886.4391565426949</v>
      </c>
      <c r="T32">
        <f t="shared" ca="1" si="0"/>
        <v>26733.479907352594</v>
      </c>
      <c r="U32">
        <f t="shared" ca="1" si="1"/>
        <v>7886.4391565426949</v>
      </c>
      <c r="V32">
        <f t="shared" ca="1" si="4"/>
        <v>77.054505418251722</v>
      </c>
      <c r="W32">
        <f t="shared" ca="1" si="5"/>
        <v>4504.848170975285</v>
      </c>
      <c r="X32">
        <f t="shared" ca="1" si="6"/>
        <v>8278.4738779834734</v>
      </c>
    </row>
    <row r="33" spans="1:24" x14ac:dyDescent="0.25">
      <c r="A33">
        <v>30</v>
      </c>
      <c r="B33">
        <f t="shared" ca="1" si="7"/>
        <v>1843.6882694725923</v>
      </c>
      <c r="C33">
        <f t="shared" ca="1" si="12"/>
        <v>15671.350290517037</v>
      </c>
      <c r="D33">
        <f ca="1">SUM(B$4:B33)</f>
        <v>28577.168176825187</v>
      </c>
      <c r="F33">
        <f t="shared" ca="1" si="2"/>
        <v>1843.6882694725923</v>
      </c>
      <c r="G33">
        <f t="shared" ca="1" si="13"/>
        <v>1567.1350290517037</v>
      </c>
      <c r="H33">
        <f ca="1">D33/COUNT(D$4:D33)</f>
        <v>952.57227256083956</v>
      </c>
      <c r="J33">
        <f t="shared" ca="1" si="8"/>
        <v>65.51612903225805</v>
      </c>
      <c r="K33">
        <f t="shared" ca="1" si="9"/>
        <v>18.647058823529392</v>
      </c>
      <c r="L33">
        <f t="shared" ca="1" si="10"/>
        <v>94.54838709677415</v>
      </c>
      <c r="M33">
        <f t="shared" ca="1" si="3"/>
        <v>392.0347214407779</v>
      </c>
      <c r="N33">
        <f t="shared" ca="1" si="11"/>
        <v>8278.4738779834734</v>
      </c>
      <c r="T33">
        <f t="shared" ca="1" si="0"/>
        <v>28577.168176825187</v>
      </c>
      <c r="U33">
        <f t="shared" ca="1" si="1"/>
        <v>8278.4738779834734</v>
      </c>
      <c r="V33">
        <f t="shared" ca="1" si="4"/>
        <v>77.054505418251722</v>
      </c>
      <c r="W33">
        <f t="shared" ca="1" si="5"/>
        <v>4504.848170975285</v>
      </c>
      <c r="X33">
        <f t="shared" ca="1" si="6"/>
        <v>8278.4738779834734</v>
      </c>
    </row>
    <row r="34" spans="1:24" x14ac:dyDescent="0.25">
      <c r="A34">
        <v>31</v>
      </c>
      <c r="B34">
        <f t="shared" ca="1" si="7"/>
        <v>1905.1445451216787</v>
      </c>
      <c r="C34">
        <f t="shared" ca="1" si="12"/>
        <v>16285.913047007902</v>
      </c>
      <c r="D34">
        <f ca="1">SUM(B$4:B34)</f>
        <v>30482.312721946866</v>
      </c>
      <c r="F34">
        <f t="shared" ca="1" si="2"/>
        <v>1905.1445451216787</v>
      </c>
      <c r="G34">
        <f t="shared" ca="1" si="13"/>
        <v>1628.5913047007903</v>
      </c>
      <c r="H34">
        <f ca="1">D34/COUNT(D$4:D34)</f>
        <v>983.30041038538275</v>
      </c>
      <c r="J34">
        <f t="shared" ca="1" si="8"/>
        <v>66.625</v>
      </c>
      <c r="K34">
        <f t="shared" ca="1" si="9"/>
        <v>17.981132075471663</v>
      </c>
      <c r="L34">
        <f t="shared" ca="1" si="10"/>
        <v>94.749999999999972</v>
      </c>
      <c r="M34">
        <f t="shared" ca="1" si="3"/>
        <v>385.25236165919716</v>
      </c>
      <c r="N34">
        <f t="shared" ca="1" si="11"/>
        <v>8663.7262396426704</v>
      </c>
      <c r="T34">
        <f t="shared" ca="1" si="0"/>
        <v>30482.312721946866</v>
      </c>
      <c r="U34">
        <f t="shared" ca="1" si="1"/>
        <v>8663.7262396426704</v>
      </c>
      <c r="V34">
        <f t="shared" ca="1" si="4"/>
        <v>77.054505418251722</v>
      </c>
      <c r="W34">
        <f t="shared" ca="1" si="5"/>
        <v>4504.848170975285</v>
      </c>
      <c r="X34">
        <f t="shared" ca="1" si="6"/>
        <v>8278.4738779834734</v>
      </c>
    </row>
    <row r="35" spans="1:24" x14ac:dyDescent="0.25">
      <c r="A35">
        <v>32</v>
      </c>
      <c r="B35">
        <f t="shared" ca="1" si="7"/>
        <v>1966.600820770765</v>
      </c>
      <c r="C35">
        <f t="shared" ca="1" si="12"/>
        <v>16900.475803498764</v>
      </c>
      <c r="D35">
        <f ca="1">SUM(B$4:B35)</f>
        <v>32448.91354271763</v>
      </c>
      <c r="F35">
        <f t="shared" ca="1" si="2"/>
        <v>1966.600820770765</v>
      </c>
      <c r="G35">
        <f t="shared" ca="1" si="13"/>
        <v>1690.0475803498764</v>
      </c>
      <c r="H35">
        <f ca="1">D35/COUNT(D$4:D35)</f>
        <v>1014.0285482099259</v>
      </c>
      <c r="J35">
        <f t="shared" ca="1" si="8"/>
        <v>67.666666666666657</v>
      </c>
      <c r="K35">
        <f t="shared" ca="1" si="9"/>
        <v>17.36363636363636</v>
      </c>
      <c r="L35">
        <f t="shared" ca="1" si="10"/>
        <v>94.939393939393909</v>
      </c>
      <c r="M35">
        <f t="shared" ca="1" si="3"/>
        <v>378.5940273149676</v>
      </c>
      <c r="N35">
        <f t="shared" ca="1" si="11"/>
        <v>9042.3202669576385</v>
      </c>
      <c r="T35">
        <f t="shared" ca="1" si="0"/>
        <v>32448.91354271763</v>
      </c>
      <c r="U35">
        <f t="shared" ca="1" si="1"/>
        <v>9042.3202669576385</v>
      </c>
      <c r="V35">
        <f t="shared" ca="1" si="4"/>
        <v>77.054505418251722</v>
      </c>
      <c r="W35">
        <f t="shared" ca="1" si="5"/>
        <v>4504.848170975285</v>
      </c>
      <c r="X35">
        <f t="shared" ca="1" si="6"/>
        <v>8278.4738779834734</v>
      </c>
    </row>
    <row r="36" spans="1:24" x14ac:dyDescent="0.25">
      <c r="A36">
        <v>33</v>
      </c>
      <c r="B36">
        <f t="shared" ca="1" si="7"/>
        <v>2028.0570964198514</v>
      </c>
      <c r="C36">
        <f t="shared" ca="1" si="12"/>
        <v>17515.038559989629</v>
      </c>
      <c r="D36">
        <f ca="1">SUM(B$4:B36)</f>
        <v>34476.970639137478</v>
      </c>
      <c r="F36">
        <f t="shared" ca="1" si="2"/>
        <v>2028.0570964198514</v>
      </c>
      <c r="G36">
        <f t="shared" ca="1" si="13"/>
        <v>1751.503855998963</v>
      </c>
      <c r="H36">
        <f ca="1">D36/COUNT(D$4:D36)</f>
        <v>1044.7566860344691</v>
      </c>
      <c r="J36">
        <f t="shared" ca="1" si="8"/>
        <v>68.64705882352942</v>
      </c>
      <c r="K36">
        <f t="shared" ca="1" si="9"/>
        <v>16.789473684210506</v>
      </c>
      <c r="L36">
        <f t="shared" ca="1" si="10"/>
        <v>95.117647058823508</v>
      </c>
      <c r="M36">
        <f t="shared" ca="1" si="3"/>
        <v>372.07625327881937</v>
      </c>
      <c r="N36">
        <f t="shared" ca="1" si="11"/>
        <v>9414.3965202364579</v>
      </c>
      <c r="T36">
        <f t="shared" ca="1" si="0"/>
        <v>34476.970639137478</v>
      </c>
      <c r="U36">
        <f t="shared" ca="1" si="1"/>
        <v>9414.3965202364579</v>
      </c>
      <c r="V36">
        <f t="shared" ca="1" si="4"/>
        <v>77.054505418251722</v>
      </c>
      <c r="W36">
        <f t="shared" ca="1" si="5"/>
        <v>4504.848170975285</v>
      </c>
      <c r="X36">
        <f t="shared" ca="1" si="6"/>
        <v>8278.4738779834734</v>
      </c>
    </row>
    <row r="37" spans="1:24" x14ac:dyDescent="0.25">
      <c r="A37">
        <v>34</v>
      </c>
      <c r="B37">
        <f t="shared" ca="1" si="7"/>
        <v>2089.5133720689378</v>
      </c>
      <c r="C37">
        <f t="shared" ca="1" si="12"/>
        <v>18129.601316480494</v>
      </c>
      <c r="D37">
        <f ca="1">SUM(B$4:B37)</f>
        <v>36566.484011206419</v>
      </c>
      <c r="F37">
        <f t="shared" ca="1" si="2"/>
        <v>2089.5133720689378</v>
      </c>
      <c r="G37">
        <f t="shared" ca="1" si="13"/>
        <v>1812.9601316480494</v>
      </c>
      <c r="H37">
        <f ca="1">D37/COUNT(D$4:D37)</f>
        <v>1075.4848238590123</v>
      </c>
      <c r="J37">
        <f t="shared" ca="1" si="8"/>
        <v>69.571428571428584</v>
      </c>
      <c r="K37">
        <f t="shared" ca="1" si="9"/>
        <v>16.254237288135556</v>
      </c>
      <c r="L37">
        <f t="shared" ca="1" si="10"/>
        <v>95.285714285714249</v>
      </c>
      <c r="M37">
        <f t="shared" ca="1" si="3"/>
        <v>365.71026334624605</v>
      </c>
      <c r="N37">
        <f t="shared" ca="1" si="11"/>
        <v>9780.1067835827034</v>
      </c>
      <c r="T37">
        <f t="shared" ca="1" si="0"/>
        <v>36566.484011206419</v>
      </c>
      <c r="U37">
        <f t="shared" ca="1" si="1"/>
        <v>9780.1067835827034</v>
      </c>
      <c r="V37">
        <f t="shared" ca="1" si="4"/>
        <v>77.054505418251722</v>
      </c>
      <c r="W37">
        <f t="shared" ca="1" si="5"/>
        <v>4504.848170975285</v>
      </c>
      <c r="X37">
        <f t="shared" ca="1" si="6"/>
        <v>8278.4738779834734</v>
      </c>
    </row>
    <row r="38" spans="1:24" x14ac:dyDescent="0.25">
      <c r="A38">
        <v>35</v>
      </c>
      <c r="B38">
        <f t="shared" ca="1" si="7"/>
        <v>2150.9696477180241</v>
      </c>
      <c r="C38">
        <f t="shared" ca="1" si="12"/>
        <v>18744.164072971354</v>
      </c>
      <c r="D38">
        <f ca="1">SUM(B$4:B38)</f>
        <v>38717.453658924445</v>
      </c>
      <c r="F38">
        <f t="shared" ca="1" si="2"/>
        <v>2150.9696477180241</v>
      </c>
      <c r="G38">
        <f t="shared" ca="1" si="13"/>
        <v>1874.4164072971355</v>
      </c>
      <c r="H38">
        <f ca="1">D38/COUNT(D$4:D38)</f>
        <v>1106.2129616835555</v>
      </c>
      <c r="J38">
        <f t="shared" ca="1" si="8"/>
        <v>70.444444444444429</v>
      </c>
      <c r="K38">
        <f t="shared" ca="1" si="9"/>
        <v>15.754098360655732</v>
      </c>
      <c r="L38">
        <f t="shared" ca="1" si="10"/>
        <v>95.444444444444429</v>
      </c>
      <c r="M38">
        <f t="shared" ca="1" si="3"/>
        <v>359.50322732321365</v>
      </c>
      <c r="N38">
        <f t="shared" ca="1" si="11"/>
        <v>10139.610010905917</v>
      </c>
      <c r="T38">
        <f t="shared" ca="1" si="0"/>
        <v>38717.453658924445</v>
      </c>
      <c r="U38">
        <f t="shared" ca="1" si="1"/>
        <v>10139.610010905917</v>
      </c>
      <c r="V38">
        <f t="shared" ca="1" si="4"/>
        <v>77.054505418251722</v>
      </c>
      <c r="W38">
        <f t="shared" ca="1" si="5"/>
        <v>4504.848170975285</v>
      </c>
      <c r="X38">
        <f t="shared" ca="1" si="6"/>
        <v>8278.4738779834734</v>
      </c>
    </row>
    <row r="39" spans="1:24" x14ac:dyDescent="0.25">
      <c r="A39">
        <v>36</v>
      </c>
      <c r="B39">
        <f t="shared" ca="1" si="7"/>
        <v>2212.4259233671105</v>
      </c>
      <c r="C39">
        <f t="shared" ca="1" si="12"/>
        <v>19358.726829462219</v>
      </c>
      <c r="D39">
        <f ca="1">SUM(B$4:B39)</f>
        <v>40929.879582291556</v>
      </c>
      <c r="F39">
        <f t="shared" ca="1" si="2"/>
        <v>2212.4259233671105</v>
      </c>
      <c r="G39">
        <f t="shared" ca="1" si="13"/>
        <v>1935.8726829462219</v>
      </c>
      <c r="H39">
        <f ca="1">D39/COUNT(D$4:D39)</f>
        <v>1136.9410995080989</v>
      </c>
      <c r="J39">
        <f t="shared" ca="1" si="8"/>
        <v>71.270270270270203</v>
      </c>
      <c r="K39">
        <f t="shared" ca="1" si="9"/>
        <v>15.285714285714278</v>
      </c>
      <c r="L39">
        <f t="shared" ca="1" si="10"/>
        <v>95.594594594594497</v>
      </c>
      <c r="M39">
        <f t="shared" ca="1" si="3"/>
        <v>353.45922194531897</v>
      </c>
      <c r="N39">
        <f t="shared" ca="1" si="11"/>
        <v>10493.069232851236</v>
      </c>
      <c r="T39">
        <f t="shared" ca="1" si="0"/>
        <v>40929.879582291556</v>
      </c>
      <c r="U39">
        <f t="shared" ca="1" si="1"/>
        <v>10493.069232851236</v>
      </c>
      <c r="V39">
        <f t="shared" ca="1" si="4"/>
        <v>77.054505418251722</v>
      </c>
      <c r="W39">
        <f t="shared" ca="1" si="5"/>
        <v>4504.848170975285</v>
      </c>
      <c r="X39">
        <f t="shared" ca="1" si="6"/>
        <v>8278.4738779834734</v>
      </c>
    </row>
    <row r="40" spans="1:24" x14ac:dyDescent="0.25">
      <c r="A40">
        <v>37</v>
      </c>
      <c r="B40">
        <f t="shared" ca="1" si="7"/>
        <v>2273.8821990161969</v>
      </c>
      <c r="C40">
        <f t="shared" ca="1" si="12"/>
        <v>19973.28958595308</v>
      </c>
      <c r="D40">
        <f ca="1">SUM(B$4:B40)</f>
        <v>43203.761781307752</v>
      </c>
      <c r="F40">
        <f t="shared" ca="1" si="2"/>
        <v>2273.8821990161969</v>
      </c>
      <c r="G40">
        <f t="shared" ca="1" si="13"/>
        <v>1997.328958595308</v>
      </c>
      <c r="H40">
        <f ca="1">D40/COUNT(D$4:D40)</f>
        <v>1167.6692373326418</v>
      </c>
      <c r="J40">
        <f t="shared" ca="1" si="8"/>
        <v>72.052631578947341</v>
      </c>
      <c r="K40">
        <f t="shared" ca="1" si="9"/>
        <v>14.84615384615384</v>
      </c>
      <c r="L40">
        <f t="shared" ca="1" si="10"/>
        <v>95.736842105263122</v>
      </c>
      <c r="M40">
        <f t="shared" ca="1" si="3"/>
        <v>347.57996886042997</v>
      </c>
      <c r="N40">
        <f t="shared" ca="1" si="11"/>
        <v>10840.649201711665</v>
      </c>
      <c r="T40">
        <f t="shared" ca="1" si="0"/>
        <v>43203.761781307752</v>
      </c>
      <c r="U40">
        <f t="shared" ca="1" si="1"/>
        <v>10840.649201711665</v>
      </c>
      <c r="V40">
        <f t="shared" ca="1" si="4"/>
        <v>77.054505418251722</v>
      </c>
      <c r="W40">
        <f t="shared" ca="1" si="5"/>
        <v>4504.848170975285</v>
      </c>
      <c r="X40">
        <f t="shared" ca="1" si="6"/>
        <v>8278.4738779834734</v>
      </c>
    </row>
    <row r="41" spans="1:24" x14ac:dyDescent="0.25">
      <c r="A41">
        <v>38</v>
      </c>
      <c r="B41">
        <f t="shared" ca="1" si="7"/>
        <v>2335.3384746652832</v>
      </c>
      <c r="C41">
        <f t="shared" ca="1" si="12"/>
        <v>20587.852342443948</v>
      </c>
      <c r="D41">
        <f ca="1">SUM(B$4:B41)</f>
        <v>45539.100255973033</v>
      </c>
      <c r="F41">
        <f t="shared" ca="1" si="2"/>
        <v>2335.3384746652832</v>
      </c>
      <c r="G41">
        <f t="shared" ca="1" si="13"/>
        <v>2058.7852342443948</v>
      </c>
      <c r="H41">
        <f ca="1">D41/COUNT(D$4:D41)</f>
        <v>1198.397375157185</v>
      </c>
      <c r="J41">
        <f t="shared" ca="1" si="8"/>
        <v>72.794871794871796</v>
      </c>
      <c r="K41">
        <f t="shared" ca="1" si="9"/>
        <v>14.432835820895505</v>
      </c>
      <c r="L41">
        <f t="shared" ca="1" si="10"/>
        <v>95.871794871794833</v>
      </c>
      <c r="M41">
        <f t="shared" ca="1" si="3"/>
        <v>341.86540367156272</v>
      </c>
      <c r="N41">
        <f t="shared" ca="1" si="11"/>
        <v>11182.514605383229</v>
      </c>
      <c r="T41">
        <f t="shared" ca="1" si="0"/>
        <v>45539.100255973033</v>
      </c>
      <c r="U41">
        <f t="shared" ca="1" si="1"/>
        <v>11182.514605383229</v>
      </c>
      <c r="V41">
        <f t="shared" ca="1" si="4"/>
        <v>77.054505418251722</v>
      </c>
      <c r="W41">
        <f t="shared" ca="1" si="5"/>
        <v>4504.848170975285</v>
      </c>
      <c r="X41">
        <f t="shared" ca="1" si="6"/>
        <v>8278.4738779834734</v>
      </c>
    </row>
    <row r="42" spans="1:24" x14ac:dyDescent="0.25">
      <c r="A42">
        <v>39</v>
      </c>
      <c r="B42">
        <f t="shared" ca="1" si="7"/>
        <v>2396.7947503143696</v>
      </c>
      <c r="C42">
        <f t="shared" ca="1" si="12"/>
        <v>21202.415098934813</v>
      </c>
      <c r="D42">
        <f ca="1">SUM(B$4:B42)</f>
        <v>47935.895006287406</v>
      </c>
      <c r="F42">
        <f t="shared" ca="1" si="2"/>
        <v>2396.7947503143696</v>
      </c>
      <c r="G42">
        <f t="shared" ca="1" si="13"/>
        <v>2120.2415098934812</v>
      </c>
      <c r="H42">
        <f ca="1">D42/COUNT(D$4:D42)</f>
        <v>1229.1255129817284</v>
      </c>
      <c r="J42">
        <f t="shared" ca="1" si="8"/>
        <v>73.499999999999972</v>
      </c>
      <c r="K42">
        <f t="shared" ca="1" si="9"/>
        <v>14.043478260869549</v>
      </c>
      <c r="L42">
        <f t="shared" ca="1" si="10"/>
        <v>95.999999999999943</v>
      </c>
      <c r="M42">
        <f t="shared" ca="1" si="3"/>
        <v>336.31411617391228</v>
      </c>
      <c r="N42">
        <f t="shared" ca="1" si="11"/>
        <v>11518.828721557142</v>
      </c>
      <c r="T42">
        <f t="shared" ca="1" si="0"/>
        <v>47935.895006287406</v>
      </c>
      <c r="U42">
        <f t="shared" ca="1" si="1"/>
        <v>11518.828721557142</v>
      </c>
      <c r="V42">
        <f t="shared" ca="1" si="4"/>
        <v>77.054505418251722</v>
      </c>
      <c r="W42">
        <f t="shared" ca="1" si="5"/>
        <v>4504.848170975285</v>
      </c>
      <c r="X42">
        <f t="shared" ca="1" si="6"/>
        <v>8278.4738779834734</v>
      </c>
    </row>
    <row r="43" spans="1:24" x14ac:dyDescent="0.25">
      <c r="A43">
        <v>40</v>
      </c>
      <c r="B43">
        <f t="shared" ca="1" si="7"/>
        <v>2458.251025963456</v>
      </c>
      <c r="C43">
        <f t="shared" ca="1" si="12"/>
        <v>21816.977855425674</v>
      </c>
      <c r="D43">
        <f ca="1">SUM(B$4:B43)</f>
        <v>50394.146032250865</v>
      </c>
      <c r="F43">
        <f t="shared" ca="1" si="2"/>
        <v>2458.251025963456</v>
      </c>
      <c r="G43">
        <f t="shared" ca="1" si="13"/>
        <v>2181.6977855425675</v>
      </c>
      <c r="H43">
        <f ca="1">D43/COUNT(D$4:D43)</f>
        <v>1259.8536508062716</v>
      </c>
      <c r="J43">
        <f t="shared" ca="1" si="8"/>
        <v>74.17073170731706</v>
      </c>
      <c r="K43">
        <f t="shared" ca="1" si="9"/>
        <v>13.676056338028147</v>
      </c>
      <c r="L43">
        <f t="shared" ca="1" si="10"/>
        <v>96.121951219512141</v>
      </c>
      <c r="M43">
        <f t="shared" ca="1" si="3"/>
        <v>330.92369183747019</v>
      </c>
      <c r="N43">
        <f t="shared" ca="1" si="11"/>
        <v>11849.752413394612</v>
      </c>
      <c r="T43">
        <f t="shared" ca="1" si="0"/>
        <v>50394.146032250865</v>
      </c>
      <c r="U43">
        <f t="shared" ca="1" si="1"/>
        <v>11849.752413394612</v>
      </c>
      <c r="V43">
        <f t="shared" ca="1" si="4"/>
        <v>77.054505418251722</v>
      </c>
      <c r="W43">
        <f t="shared" ca="1" si="5"/>
        <v>4504.848170975285</v>
      </c>
      <c r="X43">
        <f t="shared" ca="1" si="6"/>
        <v>8278.4738779834734</v>
      </c>
    </row>
    <row r="44" spans="1:24" x14ac:dyDescent="0.25">
      <c r="A44">
        <v>41</v>
      </c>
      <c r="B44">
        <f t="shared" ca="1" si="7"/>
        <v>2519.7073016125423</v>
      </c>
      <c r="C44">
        <f t="shared" ca="1" si="12"/>
        <v>22431.540611916538</v>
      </c>
      <c r="D44">
        <f ca="1">SUM(B$4:B44)</f>
        <v>52913.853333863408</v>
      </c>
      <c r="F44">
        <f t="shared" ca="1" si="2"/>
        <v>2519.7073016125423</v>
      </c>
      <c r="G44">
        <f t="shared" ca="1" si="13"/>
        <v>2243.1540611916539</v>
      </c>
      <c r="H44">
        <f ca="1">D44/COUNT(D$4:D44)</f>
        <v>1290.5817886308148</v>
      </c>
      <c r="J44">
        <f t="shared" ca="1" si="8"/>
        <v>74.809523809523796</v>
      </c>
      <c r="K44">
        <f t="shared" ca="1" si="9"/>
        <v>13.328767123287662</v>
      </c>
      <c r="L44">
        <f t="shared" ca="1" si="10"/>
        <v>96.238095238095184</v>
      </c>
      <c r="M44">
        <f t="shared" ca="1" si="3"/>
        <v>325.69097719199777</v>
      </c>
      <c r="N44">
        <f t="shared" ca="1" si="11"/>
        <v>12175.44339058661</v>
      </c>
      <c r="T44">
        <f t="shared" ca="1" si="0"/>
        <v>52913.853333863408</v>
      </c>
      <c r="U44">
        <f t="shared" ca="1" si="1"/>
        <v>12175.44339058661</v>
      </c>
      <c r="V44">
        <f t="shared" ca="1" si="4"/>
        <v>77.054505418251722</v>
      </c>
      <c r="W44">
        <f t="shared" ca="1" si="5"/>
        <v>4504.848170975285</v>
      </c>
      <c r="X44">
        <f t="shared" ca="1" si="6"/>
        <v>8278.4738779834734</v>
      </c>
    </row>
    <row r="45" spans="1:24" x14ac:dyDescent="0.25">
      <c r="A45">
        <v>42</v>
      </c>
      <c r="B45">
        <f t="shared" ca="1" si="7"/>
        <v>2581.1635772616287</v>
      </c>
      <c r="C45">
        <f t="shared" ca="1" si="12"/>
        <v>23046.103368407403</v>
      </c>
      <c r="D45">
        <f ca="1">SUM(B$4:B45)</f>
        <v>55495.016911125036</v>
      </c>
      <c r="F45">
        <f t="shared" ca="1" si="2"/>
        <v>2581.1635772616287</v>
      </c>
      <c r="G45">
        <f t="shared" ca="1" si="13"/>
        <v>2304.6103368407403</v>
      </c>
      <c r="H45">
        <f ca="1">D45/COUNT(D$4:D45)</f>
        <v>1321.309926455358</v>
      </c>
      <c r="J45">
        <f t="shared" ca="1" si="8"/>
        <v>75.418604651162752</v>
      </c>
      <c r="K45">
        <f t="shared" ca="1" si="9"/>
        <v>12.999999999999986</v>
      </c>
      <c r="L45">
        <f t="shared" ca="1" si="10"/>
        <v>96.348837209302246</v>
      </c>
      <c r="M45">
        <f t="shared" ca="1" si="3"/>
        <v>320.61228630502893</v>
      </c>
      <c r="N45">
        <f t="shared" ca="1" si="11"/>
        <v>12496.055676891639</v>
      </c>
      <c r="T45">
        <f t="shared" ca="1" si="0"/>
        <v>55495.016911125036</v>
      </c>
      <c r="U45">
        <f t="shared" ca="1" si="1"/>
        <v>12496.055676891639</v>
      </c>
      <c r="V45">
        <f t="shared" ca="1" si="4"/>
        <v>77.054505418251722</v>
      </c>
      <c r="W45">
        <f t="shared" ca="1" si="5"/>
        <v>4504.848170975285</v>
      </c>
      <c r="X45">
        <f t="shared" ca="1" si="6"/>
        <v>8278.4738779834734</v>
      </c>
    </row>
    <row r="46" spans="1:24" x14ac:dyDescent="0.25">
      <c r="A46">
        <v>43</v>
      </c>
      <c r="B46">
        <f t="shared" ca="1" si="7"/>
        <v>2642.6198529107151</v>
      </c>
      <c r="C46">
        <f t="shared" ca="1" si="12"/>
        <v>23660.666124898264</v>
      </c>
      <c r="D46">
        <f ca="1">SUM(B$4:B46)</f>
        <v>58137.636764035749</v>
      </c>
      <c r="F46">
        <f t="shared" ca="1" si="2"/>
        <v>2642.6198529107151</v>
      </c>
      <c r="G46">
        <f t="shared" ca="1" si="13"/>
        <v>2366.0666124898262</v>
      </c>
      <c r="H46">
        <f ca="1">D46/COUNT(D$4:D46)</f>
        <v>1352.0380642799012</v>
      </c>
      <c r="J46">
        <f t="shared" ca="1" si="8"/>
        <v>75.999999999999943</v>
      </c>
      <c r="K46">
        <f t="shared" ca="1" si="9"/>
        <v>12.6883116883117</v>
      </c>
      <c r="L46">
        <f t="shared" ca="1" si="10"/>
        <v>96.454545454545411</v>
      </c>
      <c r="M46">
        <f t="shared" ca="1" si="3"/>
        <v>315.68356147343559</v>
      </c>
      <c r="N46">
        <f t="shared" ca="1" si="11"/>
        <v>12811.739238365075</v>
      </c>
      <c r="T46">
        <f t="shared" ca="1" si="0"/>
        <v>58137.636764035749</v>
      </c>
      <c r="U46">
        <f t="shared" ca="1" si="1"/>
        <v>12811.739238365075</v>
      </c>
      <c r="V46">
        <f t="shared" ca="1" si="4"/>
        <v>77.054505418251722</v>
      </c>
      <c r="W46">
        <f t="shared" ca="1" si="5"/>
        <v>4504.848170975285</v>
      </c>
      <c r="X46">
        <f t="shared" ca="1" si="6"/>
        <v>8278.4738779834734</v>
      </c>
    </row>
    <row r="47" spans="1:24" x14ac:dyDescent="0.25">
      <c r="A47">
        <v>44</v>
      </c>
      <c r="B47">
        <f t="shared" ca="1" si="7"/>
        <v>2704.0761285598014</v>
      </c>
      <c r="C47">
        <f t="shared" ca="1" si="12"/>
        <v>24275.228881389132</v>
      </c>
      <c r="D47">
        <f ca="1">SUM(B$4:B47)</f>
        <v>60841.712892595548</v>
      </c>
      <c r="F47">
        <f t="shared" ca="1" si="2"/>
        <v>2704.0761285598014</v>
      </c>
      <c r="G47">
        <f t="shared" ca="1" si="13"/>
        <v>2427.522888138913</v>
      </c>
      <c r="H47">
        <f ca="1">D47/COUNT(D$4:D47)</f>
        <v>1382.7662021044443</v>
      </c>
      <c r="J47">
        <f t="shared" ca="1" si="8"/>
        <v>76.555555555555543</v>
      </c>
      <c r="K47">
        <f t="shared" ca="1" si="9"/>
        <v>12.392405063291122</v>
      </c>
      <c r="L47">
        <f t="shared" ca="1" si="10"/>
        <v>96.555555555555515</v>
      </c>
      <c r="M47">
        <f t="shared" ca="1" si="3"/>
        <v>310.90049819753023</v>
      </c>
      <c r="N47">
        <f t="shared" ca="1" si="11"/>
        <v>13122.639736562605</v>
      </c>
      <c r="T47">
        <f t="shared" ca="1" si="0"/>
        <v>60841.712892595548</v>
      </c>
      <c r="U47">
        <f t="shared" ca="1" si="1"/>
        <v>13122.639736562605</v>
      </c>
      <c r="V47">
        <f t="shared" ca="1" si="4"/>
        <v>77.054505418251722</v>
      </c>
      <c r="W47">
        <f t="shared" ca="1" si="5"/>
        <v>4504.848170975285</v>
      </c>
      <c r="X47">
        <f t="shared" ca="1" si="6"/>
        <v>8278.4738779834734</v>
      </c>
    </row>
    <row r="48" spans="1:24" x14ac:dyDescent="0.25">
      <c r="A48">
        <v>45</v>
      </c>
      <c r="B48">
        <f t="shared" ca="1" si="7"/>
        <v>2765.5324042088878</v>
      </c>
      <c r="C48">
        <f t="shared" ca="1" si="12"/>
        <v>24889.791637879993</v>
      </c>
      <c r="D48">
        <f ca="1">SUM(B$4:B48)</f>
        <v>63607.245296804438</v>
      </c>
      <c r="F48">
        <f t="shared" ca="1" si="2"/>
        <v>2765.5324042088878</v>
      </c>
      <c r="G48">
        <f t="shared" ca="1" si="13"/>
        <v>2488.9791637879994</v>
      </c>
      <c r="H48">
        <f ca="1">D48/COUNT(D$4:D48)</f>
        <v>1413.4943399289875</v>
      </c>
      <c r="J48">
        <f t="shared" ca="1" si="8"/>
        <v>77.086956521739097</v>
      </c>
      <c r="K48">
        <f t="shared" ca="1" si="9"/>
        <v>12.111111111111086</v>
      </c>
      <c r="L48">
        <f t="shared" ca="1" si="10"/>
        <v>96.652173913043413</v>
      </c>
      <c r="M48">
        <f t="shared" ca="1" si="3"/>
        <v>306.25864220415781</v>
      </c>
      <c r="N48">
        <f t="shared" ca="1" si="11"/>
        <v>13428.898378766764</v>
      </c>
      <c r="T48">
        <f t="shared" ca="1" si="0"/>
        <v>63607.245296804438</v>
      </c>
      <c r="U48">
        <f t="shared" ca="1" si="1"/>
        <v>13428.898378766764</v>
      </c>
      <c r="V48">
        <f t="shared" ca="1" si="4"/>
        <v>77.054505418251722</v>
      </c>
      <c r="W48">
        <f t="shared" ca="1" si="5"/>
        <v>4504.848170975285</v>
      </c>
      <c r="X48">
        <f t="shared" ca="1" si="6"/>
        <v>8278.4738779834734</v>
      </c>
    </row>
    <row r="49" spans="1:24" x14ac:dyDescent="0.25">
      <c r="A49">
        <v>46</v>
      </c>
      <c r="B49">
        <f t="shared" ca="1" si="7"/>
        <v>2826.9886798579741</v>
      </c>
      <c r="C49">
        <f t="shared" ca="1" si="12"/>
        <v>25504.354394370857</v>
      </c>
      <c r="D49">
        <f ca="1">SUM(B$4:B49)</f>
        <v>66434.233976662406</v>
      </c>
      <c r="F49">
        <f t="shared" ca="1" si="2"/>
        <v>2826.9886798579741</v>
      </c>
      <c r="G49">
        <f t="shared" ca="1" si="13"/>
        <v>2550.4354394370857</v>
      </c>
      <c r="H49">
        <f ca="1">D49/COUNT(D$4:D49)</f>
        <v>1444.2224777535305</v>
      </c>
      <c r="J49">
        <f t="shared" ca="1" si="8"/>
        <v>77.595744680851055</v>
      </c>
      <c r="K49">
        <f t="shared" ca="1" si="9"/>
        <v>11.843373493975889</v>
      </c>
      <c r="L49">
        <f t="shared" ca="1" si="10"/>
        <v>96.744680851063805</v>
      </c>
      <c r="M49">
        <f t="shared" ca="1" si="3"/>
        <v>301.75346453728673</v>
      </c>
      <c r="N49">
        <f t="shared" ca="1" si="11"/>
        <v>13730.651843304051</v>
      </c>
      <c r="T49">
        <f t="shared" ca="1" si="0"/>
        <v>66434.233976662406</v>
      </c>
      <c r="U49">
        <f t="shared" ca="1" si="1"/>
        <v>13730.651843304051</v>
      </c>
      <c r="V49">
        <f t="shared" ca="1" si="4"/>
        <v>77.054505418251722</v>
      </c>
      <c r="W49">
        <f t="shared" ca="1" si="5"/>
        <v>4504.848170975285</v>
      </c>
      <c r="X49">
        <f t="shared" ca="1" si="6"/>
        <v>8278.4738779834734</v>
      </c>
    </row>
    <row r="50" spans="1:24" x14ac:dyDescent="0.25">
      <c r="A50">
        <v>47</v>
      </c>
      <c r="B50">
        <f t="shared" ca="1" si="7"/>
        <v>2888.4449555070605</v>
      </c>
      <c r="C50">
        <f t="shared" ca="1" si="12"/>
        <v>26118.917150861718</v>
      </c>
      <c r="D50">
        <f ca="1">SUM(B$4:B50)</f>
        <v>69322.678932169467</v>
      </c>
      <c r="F50">
        <f t="shared" ca="1" si="2"/>
        <v>2888.4449555070605</v>
      </c>
      <c r="G50">
        <f t="shared" ca="1" si="13"/>
        <v>2611.8917150861716</v>
      </c>
      <c r="H50">
        <f ca="1">D50/COUNT(D$4:D50)</f>
        <v>1474.9506155780737</v>
      </c>
      <c r="J50">
        <f t="shared" ca="1" si="8"/>
        <v>78.083333333333286</v>
      </c>
      <c r="K50">
        <f t="shared" ca="1" si="9"/>
        <v>11.588235294117652</v>
      </c>
      <c r="L50">
        <f t="shared" ca="1" si="10"/>
        <v>96.833333333333286</v>
      </c>
      <c r="M50">
        <f t="shared" ca="1" si="3"/>
        <v>297.38041940032656</v>
      </c>
      <c r="N50">
        <f t="shared" ca="1" si="11"/>
        <v>14028.032262704377</v>
      </c>
      <c r="T50">
        <f t="shared" ca="1" si="0"/>
        <v>69322.678932169467</v>
      </c>
      <c r="U50">
        <f t="shared" ca="1" si="1"/>
        <v>14028.032262704377</v>
      </c>
      <c r="V50">
        <f t="shared" ca="1" si="4"/>
        <v>77.054505418251722</v>
      </c>
      <c r="W50">
        <f t="shared" ca="1" si="5"/>
        <v>4504.848170975285</v>
      </c>
      <c r="X50">
        <f t="shared" ca="1" si="6"/>
        <v>8278.4738779834734</v>
      </c>
    </row>
    <row r="51" spans="1:24" x14ac:dyDescent="0.25">
      <c r="A51">
        <v>48</v>
      </c>
      <c r="B51">
        <f t="shared" ca="1" si="7"/>
        <v>2949.9012311561469</v>
      </c>
      <c r="C51">
        <f t="shared" ca="1" si="12"/>
        <v>26733.479907352583</v>
      </c>
      <c r="D51">
        <f ca="1">SUM(B$4:B51)</f>
        <v>72272.58016332562</v>
      </c>
      <c r="F51">
        <f t="shared" ca="1" si="2"/>
        <v>2949.9012311561469</v>
      </c>
      <c r="G51">
        <f t="shared" ca="1" si="13"/>
        <v>2673.3479907352585</v>
      </c>
      <c r="H51">
        <f ca="1">D51/COUNT(D$4:D51)</f>
        <v>1505.6787534026171</v>
      </c>
      <c r="J51">
        <f t="shared" ca="1" si="8"/>
        <v>78.551020408163225</v>
      </c>
      <c r="K51">
        <f t="shared" ca="1" si="9"/>
        <v>11.344827586206875</v>
      </c>
      <c r="L51">
        <f t="shared" ca="1" si="10"/>
        <v>96.918367346938709</v>
      </c>
      <c r="M51">
        <f t="shared" ca="1" si="3"/>
        <v>293.13498841037409</v>
      </c>
      <c r="N51">
        <f t="shared" ca="1" si="11"/>
        <v>14321.167251114752</v>
      </c>
      <c r="T51">
        <f t="shared" ca="1" si="0"/>
        <v>72272.58016332562</v>
      </c>
      <c r="U51">
        <f t="shared" ca="1" si="1"/>
        <v>14321.167251114752</v>
      </c>
      <c r="V51">
        <f t="shared" ca="1" si="4"/>
        <v>77.054505418251722</v>
      </c>
      <c r="W51">
        <f t="shared" ca="1" si="5"/>
        <v>4504.848170975285</v>
      </c>
      <c r="X51">
        <f t="shared" ca="1" si="6"/>
        <v>8278.4738779834734</v>
      </c>
    </row>
    <row r="52" spans="1:24" x14ac:dyDescent="0.25">
      <c r="A52">
        <v>49</v>
      </c>
      <c r="B52">
        <f t="shared" ca="1" si="7"/>
        <v>3011.3575068052332</v>
      </c>
      <c r="C52">
        <f t="shared" ca="1" si="12"/>
        <v>27348.042663843447</v>
      </c>
      <c r="D52">
        <f ca="1">SUM(B$4:B52)</f>
        <v>75283.93767013085</v>
      </c>
      <c r="F52">
        <f t="shared" ca="1" si="2"/>
        <v>3011.3575068052332</v>
      </c>
      <c r="G52">
        <f t="shared" ca="1" si="13"/>
        <v>2734.8042663843448</v>
      </c>
      <c r="H52">
        <f ca="1">D52/COUNT(D$4:D52)</f>
        <v>1536.4068912271603</v>
      </c>
      <c r="J52">
        <f t="shared" ca="1" si="8"/>
        <v>78.999999999999972</v>
      </c>
      <c r="K52">
        <f t="shared" ca="1" si="9"/>
        <v>11.112359550561791</v>
      </c>
      <c r="L52">
        <f t="shared" ca="1" si="10"/>
        <v>96.999999999999943</v>
      </c>
      <c r="M52">
        <f t="shared" ca="1" si="3"/>
        <v>289.01271413483101</v>
      </c>
      <c r="N52">
        <f t="shared" ca="1" si="11"/>
        <v>14610.179965249583</v>
      </c>
      <c r="T52">
        <f t="shared" ca="1" si="0"/>
        <v>75283.93767013085</v>
      </c>
      <c r="U52">
        <f t="shared" ca="1" si="1"/>
        <v>14610.179965249583</v>
      </c>
      <c r="V52">
        <f t="shared" ca="1" si="4"/>
        <v>77.054505418251722</v>
      </c>
      <c r="W52">
        <f t="shared" ca="1" si="5"/>
        <v>4504.848170975285</v>
      </c>
      <c r="X52">
        <f t="shared" ca="1" si="6"/>
        <v>8278.4738779834734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R9" sqref="R9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P3">
        <v>1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>D4</f>
        <v>70479.263082845631</v>
      </c>
      <c r="C4">
        <f>SUM(B$4:B4)</f>
        <v>70479.263082845631</v>
      </c>
      <c r="D4">
        <f>$E$2/(1+81^(($C$2+$D$2/2-$A4)/$D$2))</f>
        <v>70479.263082845631</v>
      </c>
      <c r="F4">
        <f>B4</f>
        <v>70479.263082845631</v>
      </c>
      <c r="G4">
        <f>C4/COUNT(C$4:C4)</f>
        <v>70479.263082845631</v>
      </c>
      <c r="H4">
        <f>D4/COUNT(D$4:D4)</f>
        <v>70479.263082845631</v>
      </c>
      <c r="J4">
        <f>((100/H4)*G4)-99</f>
        <v>1</v>
      </c>
      <c r="K4">
        <f>((100/G4)*F4)-99</f>
        <v>1</v>
      </c>
      <c r="L4">
        <f>((100/H4)*F4)-99</f>
        <v>1</v>
      </c>
      <c r="M4">
        <f>((J4*K4*L4)/(1+(H4)^(((F4/G4)+(H4/G4)/2-$A4)/(H4/G4))))*$M$1</f>
        <v>1.2736448555475967E-5</v>
      </c>
      <c r="N4">
        <f>SUM(M$4:M4)</f>
        <v>1.2736448555475967E-5</v>
      </c>
      <c r="T4">
        <f t="shared" ref="T4:T33" si="0">D4</f>
        <v>70479.263082845631</v>
      </c>
      <c r="U4">
        <f t="shared" ref="U4:U33" si="1">N4</f>
        <v>1.2736448555475967E-5</v>
      </c>
      <c r="V4">
        <f>$N$10</f>
        <v>30.491014357864142</v>
      </c>
      <c r="W4">
        <f>$N$24</f>
        <v>111.00743841146937</v>
      </c>
      <c r="X4">
        <f>$N$33</f>
        <v>0</v>
      </c>
    </row>
    <row r="5" spans="1:24" x14ac:dyDescent="0.25">
      <c r="A5">
        <v>2</v>
      </c>
      <c r="B5">
        <f>D5-D4</f>
        <v>13590.935069662562</v>
      </c>
      <c r="C5">
        <f>SUM(B$4:B5)</f>
        <v>84070.198152508194</v>
      </c>
      <c r="D5">
        <f t="shared" ref="D5:D52" si="2">$E$2/(1+81^(($C$2+$D$2/2-$A5)/$D$2))</f>
        <v>84070.198152508194</v>
      </c>
      <c r="F5">
        <f t="shared" ref="F5:F33" si="3">B5</f>
        <v>13590.935069662562</v>
      </c>
      <c r="G5">
        <f>C5/COUNT(C$4:C5)</f>
        <v>42035.099076254097</v>
      </c>
      <c r="H5">
        <f>D5/COUNT(D$4:D5)</f>
        <v>42035.099076254097</v>
      </c>
      <c r="J5">
        <f>((100/H5)*G5)-99</f>
        <v>1</v>
      </c>
      <c r="K5">
        <f>((100/G5)*F5)-99</f>
        <v>-66.667650681617715</v>
      </c>
      <c r="L5">
        <f>((100/H5)*F5)-99</f>
        <v>-66.667650681617715</v>
      </c>
      <c r="M5">
        <f t="shared" ref="M5:M52" si="4">((J5*K5*L5)/(1+(H5)^(((F5/G5)+(H5/G5)/2-$A5)/(H5/G5))))*$M$1</f>
        <v>15.084835040049777</v>
      </c>
      <c r="N5">
        <f>IF(N4+M5&lt;0,0,N4+M5)</f>
        <v>15.084847776498332</v>
      </c>
      <c r="T5">
        <f t="shared" si="0"/>
        <v>84070.198152508194</v>
      </c>
      <c r="U5">
        <f t="shared" si="1"/>
        <v>15.084847776498332</v>
      </c>
      <c r="V5">
        <f t="shared" ref="V5:V52" si="5">$N$10</f>
        <v>30.491014357864142</v>
      </c>
      <c r="W5">
        <f t="shared" ref="W5:W52" si="6">$N$24</f>
        <v>111.00743841146937</v>
      </c>
      <c r="X5">
        <f t="shared" ref="X5:X52" si="7">$N$33</f>
        <v>0</v>
      </c>
    </row>
    <row r="6" spans="1:24" x14ac:dyDescent="0.25">
      <c r="A6">
        <v>3</v>
      </c>
      <c r="B6">
        <f t="shared" ref="B6:B33" si="8">D6-D5</f>
        <v>15929.801847491806</v>
      </c>
      <c r="C6">
        <f>SUM(B$4:B6)</f>
        <v>100000</v>
      </c>
      <c r="D6">
        <f t="shared" si="2"/>
        <v>100000</v>
      </c>
      <c r="F6">
        <f t="shared" si="3"/>
        <v>15929.801847491806</v>
      </c>
      <c r="G6">
        <f>C6/COUNT(C$4:C6)</f>
        <v>33333.333333333336</v>
      </c>
      <c r="H6">
        <f>D6/COUNT(D$4:D6)</f>
        <v>33333.333333333336</v>
      </c>
      <c r="J6">
        <f t="shared" ref="J6:J52" si="9">((100/H6)*G6)-99</f>
        <v>1</v>
      </c>
      <c r="K6">
        <f t="shared" ref="K6:K52" si="10">((100/G6)*F6)-99</f>
        <v>-51.210594457524586</v>
      </c>
      <c r="L6">
        <f t="shared" ref="L6:L52" si="11">((100/H6)*F6)-99</f>
        <v>-51.210594457524586</v>
      </c>
      <c r="M6">
        <f t="shared" si="4"/>
        <v>8.900849791684772</v>
      </c>
      <c r="N6">
        <f t="shared" ref="N6:N33" si="12">IF(N5+M6&lt;0,0,N5+M6)</f>
        <v>23.985697568183106</v>
      </c>
      <c r="T6">
        <f t="shared" si="0"/>
        <v>100000</v>
      </c>
      <c r="U6">
        <f t="shared" si="1"/>
        <v>23.985697568183106</v>
      </c>
      <c r="V6">
        <f t="shared" si="5"/>
        <v>30.491014357864142</v>
      </c>
      <c r="W6">
        <f t="shared" si="6"/>
        <v>111.00743841146937</v>
      </c>
      <c r="X6">
        <f t="shared" si="7"/>
        <v>0</v>
      </c>
    </row>
    <row r="7" spans="1:24" x14ac:dyDescent="0.25">
      <c r="A7">
        <v>4</v>
      </c>
      <c r="B7">
        <f t="shared" si="8"/>
        <v>18557.513002227206</v>
      </c>
      <c r="C7">
        <f>SUM(B$4:B7)</f>
        <v>118557.51300222721</v>
      </c>
      <c r="D7">
        <f t="shared" si="2"/>
        <v>118557.51300222721</v>
      </c>
      <c r="F7">
        <f t="shared" si="3"/>
        <v>18557.513002227206</v>
      </c>
      <c r="G7">
        <f>C7/COUNT(C$4:C7)</f>
        <v>29639.378250556802</v>
      </c>
      <c r="H7">
        <f>D7/COUNT(D$4:D7)</f>
        <v>29639.378250556802</v>
      </c>
      <c r="J7">
        <f t="shared" si="9"/>
        <v>1</v>
      </c>
      <c r="K7">
        <f t="shared" si="10"/>
        <v>-36.388993637615904</v>
      </c>
      <c r="L7">
        <f t="shared" si="11"/>
        <v>-36.388993637615904</v>
      </c>
      <c r="M7">
        <f t="shared" si="4"/>
        <v>4.4941951639103488</v>
      </c>
      <c r="N7">
        <f t="shared" si="12"/>
        <v>28.479892732093454</v>
      </c>
      <c r="P7">
        <v>1</v>
      </c>
      <c r="T7">
        <f t="shared" si="0"/>
        <v>118557.51300222721</v>
      </c>
      <c r="U7">
        <f t="shared" si="1"/>
        <v>28.479892732093454</v>
      </c>
      <c r="V7">
        <f t="shared" si="5"/>
        <v>30.491014357864142</v>
      </c>
      <c r="W7">
        <f t="shared" si="6"/>
        <v>111.00743841146937</v>
      </c>
      <c r="X7">
        <f t="shared" si="7"/>
        <v>0</v>
      </c>
    </row>
    <row r="8" spans="1:24" x14ac:dyDescent="0.25">
      <c r="A8">
        <v>5</v>
      </c>
      <c r="B8">
        <f t="shared" si="8"/>
        <v>21465.533477037417</v>
      </c>
      <c r="C8">
        <f>SUM(B$4:B8)</f>
        <v>140023.04647926462</v>
      </c>
      <c r="D8">
        <f t="shared" si="2"/>
        <v>140023.04647926462</v>
      </c>
      <c r="F8">
        <f t="shared" si="3"/>
        <v>21465.533477037417</v>
      </c>
      <c r="G8">
        <f>C8/COUNT(C$4:C8)</f>
        <v>28004.609295852926</v>
      </c>
      <c r="H8">
        <f>D8/COUNT(D$4:D8)</f>
        <v>28004.609295852926</v>
      </c>
      <c r="J8">
        <f t="shared" si="9"/>
        <v>1</v>
      </c>
      <c r="K8">
        <f t="shared" si="10"/>
        <v>-22.349998386815017</v>
      </c>
      <c r="L8">
        <f t="shared" si="11"/>
        <v>-22.349998386815017</v>
      </c>
      <c r="M8">
        <f t="shared" si="4"/>
        <v>1.6953791202608111</v>
      </c>
      <c r="N8">
        <f t="shared" si="12"/>
        <v>30.175271852354264</v>
      </c>
      <c r="T8">
        <f t="shared" si="0"/>
        <v>140023.04647926462</v>
      </c>
      <c r="U8">
        <f t="shared" si="1"/>
        <v>30.175271852354264</v>
      </c>
      <c r="V8">
        <f t="shared" si="5"/>
        <v>30.491014357864142</v>
      </c>
      <c r="W8">
        <f t="shared" si="6"/>
        <v>111.00743841146937</v>
      </c>
      <c r="X8">
        <f t="shared" si="7"/>
        <v>0</v>
      </c>
    </row>
    <row r="9" spans="1:24" x14ac:dyDescent="0.25">
      <c r="A9">
        <v>6</v>
      </c>
      <c r="B9">
        <f t="shared" si="8"/>
        <v>24626.022748582647</v>
      </c>
      <c r="C9">
        <f>SUM(B$4:B9)</f>
        <v>164649.06922784727</v>
      </c>
      <c r="D9">
        <f t="shared" si="2"/>
        <v>164649.06922784727</v>
      </c>
      <c r="F9">
        <f t="shared" si="3"/>
        <v>24626.022748582647</v>
      </c>
      <c r="G9">
        <f>C9/COUNT(C$4:C9)</f>
        <v>27441.511537974544</v>
      </c>
      <c r="H9">
        <f>D9/COUNT(D$4:D9)</f>
        <v>27441.511537974544</v>
      </c>
      <c r="J9">
        <f t="shared" si="9"/>
        <v>1</v>
      </c>
      <c r="K9">
        <f t="shared" si="10"/>
        <v>-9.2599624860158372</v>
      </c>
      <c r="L9">
        <f t="shared" si="11"/>
        <v>-9.2599624860158372</v>
      </c>
      <c r="M9">
        <f t="shared" si="4"/>
        <v>0.29102499639277551</v>
      </c>
      <c r="N9">
        <f t="shared" si="12"/>
        <v>30.466296848747039</v>
      </c>
      <c r="T9">
        <f t="shared" si="0"/>
        <v>164649.06922784727</v>
      </c>
      <c r="U9">
        <f t="shared" si="1"/>
        <v>30.466296848747039</v>
      </c>
      <c r="V9">
        <f t="shared" si="5"/>
        <v>30.491014357864142</v>
      </c>
      <c r="W9">
        <f t="shared" si="6"/>
        <v>111.00743841146937</v>
      </c>
      <c r="X9">
        <f t="shared" si="7"/>
        <v>0</v>
      </c>
    </row>
    <row r="10" spans="1:24" x14ac:dyDescent="0.25">
      <c r="A10">
        <v>7</v>
      </c>
      <c r="B10">
        <f t="shared" si="8"/>
        <v>27986.879702851031</v>
      </c>
      <c r="C10">
        <f>SUM(B$4:B10)</f>
        <v>192635.9489306983</v>
      </c>
      <c r="D10">
        <f t="shared" si="2"/>
        <v>192635.9489306983</v>
      </c>
      <c r="F10">
        <f t="shared" si="3"/>
        <v>27986.879702851031</v>
      </c>
      <c r="G10">
        <f>C10/COUNT(C$4:C10)</f>
        <v>27519.421275814042</v>
      </c>
      <c r="H10">
        <f>D10/COUNT(D$4:D10)</f>
        <v>27519.421275814042</v>
      </c>
      <c r="J10">
        <f t="shared" si="9"/>
        <v>1</v>
      </c>
      <c r="K10">
        <f t="shared" si="10"/>
        <v>2.6986491916086237</v>
      </c>
      <c r="L10">
        <f t="shared" si="11"/>
        <v>2.6986491916086237</v>
      </c>
      <c r="M10">
        <f t="shared" si="4"/>
        <v>2.4717509117101365E-2</v>
      </c>
      <c r="N10">
        <f t="shared" si="12"/>
        <v>30.491014357864142</v>
      </c>
      <c r="T10">
        <f t="shared" si="0"/>
        <v>192635.9489306983</v>
      </c>
      <c r="U10">
        <f t="shared" si="1"/>
        <v>30.491014357864142</v>
      </c>
      <c r="V10">
        <f t="shared" si="5"/>
        <v>30.491014357864142</v>
      </c>
      <c r="W10">
        <f t="shared" si="6"/>
        <v>111.00743841146937</v>
      </c>
      <c r="X10">
        <f t="shared" si="7"/>
        <v>0</v>
      </c>
    </row>
    <row r="11" spans="1:24" x14ac:dyDescent="0.25">
      <c r="A11">
        <v>8</v>
      </c>
      <c r="B11">
        <f t="shared" si="8"/>
        <v>31467.827988113073</v>
      </c>
      <c r="C11">
        <f>SUM(B$4:B11)</f>
        <v>224103.77691881137</v>
      </c>
      <c r="D11">
        <f t="shared" si="2"/>
        <v>224103.77691881137</v>
      </c>
      <c r="F11">
        <f t="shared" si="3"/>
        <v>31467.827988113073</v>
      </c>
      <c r="G11">
        <f>C11/COUNT(C$4:C11)</f>
        <v>28012.972114851422</v>
      </c>
      <c r="H11">
        <f>D11/COUNT(D$4:D11)</f>
        <v>28012.972114851422</v>
      </c>
      <c r="J11">
        <f t="shared" si="9"/>
        <v>1</v>
      </c>
      <c r="K11">
        <f t="shared" si="10"/>
        <v>13.333057196133851</v>
      </c>
      <c r="L11">
        <f t="shared" si="11"/>
        <v>13.333057196133851</v>
      </c>
      <c r="M11">
        <f t="shared" si="4"/>
        <v>0.60335278577910834</v>
      </c>
      <c r="N11">
        <f t="shared" si="12"/>
        <v>31.09436714364325</v>
      </c>
      <c r="T11">
        <f t="shared" si="0"/>
        <v>224103.77691881137</v>
      </c>
      <c r="U11">
        <f t="shared" si="1"/>
        <v>31.09436714364325</v>
      </c>
      <c r="V11">
        <f t="shared" si="5"/>
        <v>30.491014357864142</v>
      </c>
      <c r="W11">
        <f t="shared" si="6"/>
        <v>111.00743841146937</v>
      </c>
      <c r="X11">
        <f t="shared" si="7"/>
        <v>0</v>
      </c>
    </row>
    <row r="12" spans="1:24" x14ac:dyDescent="0.25">
      <c r="A12">
        <v>9</v>
      </c>
      <c r="B12">
        <f t="shared" si="8"/>
        <v>34958.798698251223</v>
      </c>
      <c r="C12">
        <f>SUM(B$4:B12)</f>
        <v>259062.5756170626</v>
      </c>
      <c r="D12">
        <f t="shared" si="2"/>
        <v>259062.5756170626</v>
      </c>
      <c r="F12">
        <f t="shared" si="3"/>
        <v>34958.798698251223</v>
      </c>
      <c r="G12">
        <f>C12/COUNT(C$4:C12)</f>
        <v>28784.730624118067</v>
      </c>
      <c r="H12">
        <f>D12/COUNT(D$4:D12)</f>
        <v>28784.730624118067</v>
      </c>
      <c r="J12">
        <f t="shared" si="9"/>
        <v>1</v>
      </c>
      <c r="K12">
        <f t="shared" si="10"/>
        <v>22.449108399715399</v>
      </c>
      <c r="L12">
        <f t="shared" si="11"/>
        <v>22.449108399715399</v>
      </c>
      <c r="M12">
        <f t="shared" si="4"/>
        <v>1.7104486161957335</v>
      </c>
      <c r="N12">
        <f t="shared" si="12"/>
        <v>32.804815759838981</v>
      </c>
      <c r="T12">
        <f t="shared" si="0"/>
        <v>259062.5756170626</v>
      </c>
      <c r="U12">
        <f t="shared" si="1"/>
        <v>32.804815759838981</v>
      </c>
      <c r="V12">
        <f t="shared" si="5"/>
        <v>30.491014357864142</v>
      </c>
      <c r="W12">
        <f t="shared" si="6"/>
        <v>111.00743841146937</v>
      </c>
      <c r="X12">
        <f t="shared" si="7"/>
        <v>0</v>
      </c>
    </row>
    <row r="13" spans="1:24" x14ac:dyDescent="0.25">
      <c r="A13">
        <v>10</v>
      </c>
      <c r="B13">
        <f t="shared" si="8"/>
        <v>38321.998754322209</v>
      </c>
      <c r="C13">
        <f>SUM(B4:B13)</f>
        <v>297384.57437138481</v>
      </c>
      <c r="D13">
        <f t="shared" si="2"/>
        <v>297384.57437138481</v>
      </c>
      <c r="F13">
        <f t="shared" si="3"/>
        <v>38321.998754322209</v>
      </c>
      <c r="G13">
        <f>C13/10</f>
        <v>29738.457437138481</v>
      </c>
      <c r="H13">
        <f>D13/COUNT(D$4:D13)</f>
        <v>29738.457437138481</v>
      </c>
      <c r="J13">
        <f t="shared" si="9"/>
        <v>1</v>
      </c>
      <c r="K13">
        <f t="shared" si="10"/>
        <v>29.863438311579273</v>
      </c>
      <c r="L13">
        <f t="shared" si="11"/>
        <v>29.863438311579273</v>
      </c>
      <c r="M13">
        <f t="shared" si="4"/>
        <v>3.0268538727975653</v>
      </c>
      <c r="N13">
        <f t="shared" si="12"/>
        <v>35.831669632636547</v>
      </c>
      <c r="T13">
        <f t="shared" si="0"/>
        <v>297384.57437138481</v>
      </c>
      <c r="U13">
        <f t="shared" si="1"/>
        <v>35.831669632636547</v>
      </c>
      <c r="V13">
        <f t="shared" si="5"/>
        <v>30.491014357864142</v>
      </c>
      <c r="W13">
        <f t="shared" si="6"/>
        <v>111.00743841146937</v>
      </c>
      <c r="X13">
        <f t="shared" si="7"/>
        <v>0</v>
      </c>
    </row>
    <row r="14" spans="1:24" x14ac:dyDescent="0.25">
      <c r="A14">
        <v>11</v>
      </c>
      <c r="B14">
        <f t="shared" si="8"/>
        <v>41398.821785352833</v>
      </c>
      <c r="C14">
        <f t="shared" ref="C14:C52" si="13">SUM(B5:B14)</f>
        <v>268304.13307389198</v>
      </c>
      <c r="D14">
        <f t="shared" si="2"/>
        <v>338783.39615673764</v>
      </c>
      <c r="F14">
        <f t="shared" si="3"/>
        <v>41398.821785352833</v>
      </c>
      <c r="G14">
        <f t="shared" ref="G14:G33" si="14">C14/10</f>
        <v>26830.413307389197</v>
      </c>
      <c r="H14">
        <f>D14/COUNT(D$4:D14)</f>
        <v>30798.490559703423</v>
      </c>
      <c r="J14">
        <f t="shared" si="9"/>
        <v>-11.883999118794591</v>
      </c>
      <c r="K14">
        <f t="shared" si="10"/>
        <v>55.298114274488057</v>
      </c>
      <c r="L14">
        <f t="shared" si="11"/>
        <v>35.418346591046344</v>
      </c>
      <c r="M14">
        <f t="shared" si="4"/>
        <v>-78.997446604146404</v>
      </c>
      <c r="N14">
        <f t="shared" si="12"/>
        <v>0</v>
      </c>
      <c r="T14">
        <f t="shared" si="0"/>
        <v>338783.39615673764</v>
      </c>
      <c r="U14">
        <f t="shared" si="1"/>
        <v>0</v>
      </c>
      <c r="V14">
        <f t="shared" si="5"/>
        <v>30.491014357864142</v>
      </c>
      <c r="W14">
        <f t="shared" si="6"/>
        <v>111.00743841146937</v>
      </c>
      <c r="X14">
        <f t="shared" si="7"/>
        <v>0</v>
      </c>
    </row>
    <row r="15" spans="1:24" x14ac:dyDescent="0.25">
      <c r="A15">
        <v>12</v>
      </c>
      <c r="B15">
        <f t="shared" si="8"/>
        <v>44022.024725876574</v>
      </c>
      <c r="C15">
        <f t="shared" si="13"/>
        <v>298735.22273010603</v>
      </c>
      <c r="D15">
        <f t="shared" si="2"/>
        <v>382805.42088261421</v>
      </c>
      <c r="F15">
        <f t="shared" si="3"/>
        <v>44022.024725876574</v>
      </c>
      <c r="G15">
        <f t="shared" si="14"/>
        <v>29873.522273010603</v>
      </c>
      <c r="H15">
        <f>D15/COUNT(D$4:D15)</f>
        <v>31900.45174021785</v>
      </c>
      <c r="J15">
        <f t="shared" si="9"/>
        <v>-5.3539208902544715</v>
      </c>
      <c r="K15">
        <f t="shared" si="10"/>
        <v>48.36134669211242</v>
      </c>
      <c r="L15">
        <f t="shared" si="11"/>
        <v>38.99812330048195</v>
      </c>
      <c r="M15">
        <f t="shared" si="4"/>
        <v>-34.270929352391768</v>
      </c>
      <c r="N15">
        <f t="shared" si="12"/>
        <v>0</v>
      </c>
      <c r="T15">
        <f t="shared" si="0"/>
        <v>382805.42088261421</v>
      </c>
      <c r="U15">
        <f t="shared" si="1"/>
        <v>0</v>
      </c>
      <c r="V15">
        <f t="shared" si="5"/>
        <v>30.491014357864142</v>
      </c>
      <c r="W15">
        <f t="shared" si="6"/>
        <v>111.00743841146937</v>
      </c>
      <c r="X15">
        <f t="shared" si="7"/>
        <v>0</v>
      </c>
    </row>
    <row r="16" spans="1:24" x14ac:dyDescent="0.25">
      <c r="A16">
        <v>13</v>
      </c>
      <c r="B16">
        <f t="shared" si="8"/>
        <v>46032.370157940954</v>
      </c>
      <c r="C16">
        <f t="shared" si="13"/>
        <v>328837.79104055517</v>
      </c>
      <c r="D16">
        <f t="shared" si="2"/>
        <v>428837.79104055517</v>
      </c>
      <c r="F16">
        <f t="shared" si="3"/>
        <v>46032.370157940954</v>
      </c>
      <c r="G16">
        <f t="shared" si="14"/>
        <v>32883.779104055517</v>
      </c>
      <c r="H16">
        <f>D16/COUNT(D$4:D16)</f>
        <v>32987.522387735014</v>
      </c>
      <c r="J16">
        <f t="shared" si="9"/>
        <v>0.68550750050245313</v>
      </c>
      <c r="K16">
        <f t="shared" si="10"/>
        <v>40.985036428686612</v>
      </c>
      <c r="L16">
        <f t="shared" si="11"/>
        <v>40.544793988699496</v>
      </c>
      <c r="M16">
        <f t="shared" si="4"/>
        <v>3.8662013887455022</v>
      </c>
      <c r="N16">
        <f t="shared" si="12"/>
        <v>3.8662013887455022</v>
      </c>
      <c r="T16">
        <f t="shared" si="0"/>
        <v>428837.79104055517</v>
      </c>
      <c r="U16">
        <f t="shared" si="1"/>
        <v>3.8662013887455022</v>
      </c>
      <c r="V16">
        <f t="shared" si="5"/>
        <v>30.491014357864142</v>
      </c>
      <c r="W16">
        <f t="shared" si="6"/>
        <v>111.00743841146937</v>
      </c>
      <c r="X16">
        <f t="shared" si="7"/>
        <v>0</v>
      </c>
    </row>
    <row r="17" spans="1:24" x14ac:dyDescent="0.25">
      <c r="A17">
        <v>14</v>
      </c>
      <c r="B17">
        <f t="shared" si="8"/>
        <v>47297.480018395698</v>
      </c>
      <c r="C17">
        <f t="shared" si="13"/>
        <v>357577.75805672369</v>
      </c>
      <c r="D17">
        <f t="shared" si="2"/>
        <v>476135.27105895086</v>
      </c>
      <c r="F17">
        <f t="shared" si="3"/>
        <v>47297.480018395698</v>
      </c>
      <c r="G17">
        <f t="shared" si="14"/>
        <v>35757.775805672369</v>
      </c>
      <c r="H17">
        <f>D17/COUNT(D$4:D17)</f>
        <v>34009.662218496487</v>
      </c>
      <c r="J17">
        <f t="shared" si="9"/>
        <v>6.1400498362643248</v>
      </c>
      <c r="K17">
        <f t="shared" si="10"/>
        <v>33.271873607118351</v>
      </c>
      <c r="L17">
        <f t="shared" si="11"/>
        <v>40.070713829884795</v>
      </c>
      <c r="M17">
        <f t="shared" si="4"/>
        <v>27.783571404205979</v>
      </c>
      <c r="N17">
        <f t="shared" si="12"/>
        <v>31.649772792951481</v>
      </c>
      <c r="T17">
        <f t="shared" si="0"/>
        <v>476135.27105895086</v>
      </c>
      <c r="U17">
        <f t="shared" si="1"/>
        <v>31.649772792951481</v>
      </c>
      <c r="V17">
        <f t="shared" si="5"/>
        <v>30.491014357864142</v>
      </c>
      <c r="W17">
        <f t="shared" si="6"/>
        <v>111.00743841146937</v>
      </c>
      <c r="X17">
        <f t="shared" si="7"/>
        <v>0</v>
      </c>
    </row>
    <row r="18" spans="1:24" x14ac:dyDescent="0.25">
      <c r="A18">
        <v>15</v>
      </c>
      <c r="B18">
        <f t="shared" si="8"/>
        <v>47729.45788209833</v>
      </c>
      <c r="C18">
        <f t="shared" si="13"/>
        <v>383841.68246178457</v>
      </c>
      <c r="D18">
        <f t="shared" si="2"/>
        <v>523864.72894104919</v>
      </c>
      <c r="F18">
        <f t="shared" si="3"/>
        <v>47729.45788209833</v>
      </c>
      <c r="G18">
        <f t="shared" si="14"/>
        <v>38384.168246178459</v>
      </c>
      <c r="H18">
        <f>D18/COUNT(D$4:D18)</f>
        <v>34924.315262736614</v>
      </c>
      <c r="J18">
        <f t="shared" si="9"/>
        <v>10.906716731346833</v>
      </c>
      <c r="K18">
        <f t="shared" si="10"/>
        <v>25.346729557830898</v>
      </c>
      <c r="L18">
        <f t="shared" si="11"/>
        <v>37.665407819819137</v>
      </c>
      <c r="M18">
        <f t="shared" si="4"/>
        <v>35.340319942904664</v>
      </c>
      <c r="N18">
        <f t="shared" si="12"/>
        <v>66.990092735856138</v>
      </c>
      <c r="T18">
        <f t="shared" si="0"/>
        <v>523864.72894104919</v>
      </c>
      <c r="U18">
        <f t="shared" si="1"/>
        <v>66.990092735856138</v>
      </c>
      <c r="V18">
        <f t="shared" si="5"/>
        <v>30.491014357864142</v>
      </c>
      <c r="W18">
        <f t="shared" si="6"/>
        <v>111.00743841146937</v>
      </c>
      <c r="X18">
        <f t="shared" si="7"/>
        <v>0</v>
      </c>
    </row>
    <row r="19" spans="1:24" x14ac:dyDescent="0.25">
      <c r="A19">
        <v>16</v>
      </c>
      <c r="B19">
        <f t="shared" si="8"/>
        <v>47297.480018395698</v>
      </c>
      <c r="C19">
        <f t="shared" si="13"/>
        <v>406513.13973159762</v>
      </c>
      <c r="D19">
        <f t="shared" si="2"/>
        <v>571162.20895944489</v>
      </c>
      <c r="F19">
        <f t="shared" si="3"/>
        <v>47297.480018395698</v>
      </c>
      <c r="G19">
        <f t="shared" si="14"/>
        <v>40651.313973159762</v>
      </c>
      <c r="H19">
        <f>D19/COUNT(D$4:D19)</f>
        <v>35697.638059965306</v>
      </c>
      <c r="J19">
        <f t="shared" si="9"/>
        <v>14.876760991506529</v>
      </c>
      <c r="K19">
        <f t="shared" si="10"/>
        <v>17.349203495916768</v>
      </c>
      <c r="L19">
        <f t="shared" si="11"/>
        <v>33.494704380566702</v>
      </c>
      <c r="M19">
        <f t="shared" si="4"/>
        <v>29.341067731055777</v>
      </c>
      <c r="N19">
        <f t="shared" si="12"/>
        <v>96.331160466911911</v>
      </c>
      <c r="T19">
        <f t="shared" si="0"/>
        <v>571162.20895944489</v>
      </c>
      <c r="U19">
        <f t="shared" si="1"/>
        <v>96.331160466911911</v>
      </c>
      <c r="V19">
        <f t="shared" si="5"/>
        <v>30.491014357864142</v>
      </c>
      <c r="W19">
        <f t="shared" si="6"/>
        <v>111.00743841146937</v>
      </c>
      <c r="X19">
        <f t="shared" si="7"/>
        <v>0</v>
      </c>
    </row>
    <row r="20" spans="1:24" x14ac:dyDescent="0.25">
      <c r="A20">
        <v>17</v>
      </c>
      <c r="B20">
        <f t="shared" si="8"/>
        <v>46032.370157940895</v>
      </c>
      <c r="C20">
        <f t="shared" si="13"/>
        <v>424558.63018668751</v>
      </c>
      <c r="D20">
        <f t="shared" si="2"/>
        <v>617194.57911738579</v>
      </c>
      <c r="F20">
        <f t="shared" si="3"/>
        <v>46032.370157940895</v>
      </c>
      <c r="G20">
        <f t="shared" si="14"/>
        <v>42455.863018668751</v>
      </c>
      <c r="H20">
        <f>D20/COUNT(D$4:D20)</f>
        <v>36305.563477493284</v>
      </c>
      <c r="J20">
        <f t="shared" si="9"/>
        <v>17.94037759526357</v>
      </c>
      <c r="K20">
        <f t="shared" si="10"/>
        <v>9.4240594466292578</v>
      </c>
      <c r="L20">
        <f t="shared" si="11"/>
        <v>27.791504521001301</v>
      </c>
      <c r="M20">
        <f t="shared" si="4"/>
        <v>15.947532387743456</v>
      </c>
      <c r="N20">
        <f t="shared" si="12"/>
        <v>112.27869285465536</v>
      </c>
      <c r="T20">
        <f t="shared" si="0"/>
        <v>617194.57911738579</v>
      </c>
      <c r="U20">
        <f t="shared" si="1"/>
        <v>112.27869285465536</v>
      </c>
      <c r="V20">
        <f t="shared" si="5"/>
        <v>30.491014357864142</v>
      </c>
      <c r="W20">
        <f t="shared" si="6"/>
        <v>111.00743841146937</v>
      </c>
      <c r="X20">
        <f t="shared" si="7"/>
        <v>0</v>
      </c>
    </row>
    <row r="21" spans="1:24" x14ac:dyDescent="0.25">
      <c r="A21">
        <v>18</v>
      </c>
      <c r="B21">
        <f t="shared" si="8"/>
        <v>44022.024725876632</v>
      </c>
      <c r="C21">
        <f t="shared" si="13"/>
        <v>437112.82692445104</v>
      </c>
      <c r="D21">
        <f t="shared" si="2"/>
        <v>661216.60384326242</v>
      </c>
      <c r="F21">
        <f t="shared" si="3"/>
        <v>44022.024725876632</v>
      </c>
      <c r="G21">
        <f t="shared" si="14"/>
        <v>43711.282692445107</v>
      </c>
      <c r="H21">
        <f>D21/COUNT(D$4:D21)</f>
        <v>36734.255769070136</v>
      </c>
      <c r="J21">
        <f t="shared" si="9"/>
        <v>19.993244254725198</v>
      </c>
      <c r="K21">
        <f t="shared" si="10"/>
        <v>1.7108966250611246</v>
      </c>
      <c r="L21">
        <f t="shared" si="11"/>
        <v>20.839163212182797</v>
      </c>
      <c r="M21">
        <f t="shared" si="4"/>
        <v>2.4193525315051922</v>
      </c>
      <c r="N21">
        <f t="shared" si="12"/>
        <v>114.69804538616056</v>
      </c>
      <c r="T21">
        <f t="shared" si="0"/>
        <v>661216.60384326242</v>
      </c>
      <c r="U21">
        <f t="shared" si="1"/>
        <v>114.69804538616056</v>
      </c>
      <c r="V21">
        <f t="shared" si="5"/>
        <v>30.491014357864142</v>
      </c>
      <c r="W21">
        <f t="shared" si="6"/>
        <v>111.00743841146937</v>
      </c>
      <c r="X21">
        <f t="shared" si="7"/>
        <v>0</v>
      </c>
    </row>
    <row r="22" spans="1:24" x14ac:dyDescent="0.25">
      <c r="A22">
        <v>19</v>
      </c>
      <c r="B22">
        <f t="shared" si="8"/>
        <v>41398.821785352775</v>
      </c>
      <c r="C22">
        <f t="shared" si="13"/>
        <v>443552.85001155257</v>
      </c>
      <c r="D22">
        <f t="shared" si="2"/>
        <v>702615.42562861519</v>
      </c>
      <c r="F22">
        <f t="shared" si="3"/>
        <v>41398.821785352775</v>
      </c>
      <c r="G22">
        <f t="shared" si="14"/>
        <v>44355.285001155258</v>
      </c>
      <c r="H22">
        <f>D22/COUNT(D$4:D22)</f>
        <v>36979.759243611326</v>
      </c>
      <c r="J22">
        <f t="shared" si="9"/>
        <v>20.944764131524565</v>
      </c>
      <c r="K22">
        <f t="shared" si="10"/>
        <v>-5.6654136383645834</v>
      </c>
      <c r="L22">
        <f t="shared" si="11"/>
        <v>12.949949464597694</v>
      </c>
      <c r="M22">
        <f t="shared" si="4"/>
        <v>-5.215392633732594</v>
      </c>
      <c r="N22">
        <f t="shared" si="12"/>
        <v>109.48265275242797</v>
      </c>
      <c r="T22">
        <f t="shared" si="0"/>
        <v>702615.42562861519</v>
      </c>
      <c r="U22">
        <f t="shared" si="1"/>
        <v>109.48265275242797</v>
      </c>
      <c r="V22">
        <f t="shared" si="5"/>
        <v>30.491014357864142</v>
      </c>
      <c r="W22">
        <f t="shared" si="6"/>
        <v>111.00743841146937</v>
      </c>
      <c r="X22">
        <f t="shared" si="7"/>
        <v>0</v>
      </c>
    </row>
    <row r="23" spans="1:24" x14ac:dyDescent="0.25">
      <c r="A23">
        <v>20</v>
      </c>
      <c r="B23">
        <f t="shared" si="8"/>
        <v>38321.998754322296</v>
      </c>
      <c r="C23">
        <f t="shared" si="13"/>
        <v>443552.85001155268</v>
      </c>
      <c r="D23">
        <f t="shared" si="2"/>
        <v>740937.42438293749</v>
      </c>
      <c r="F23">
        <f t="shared" si="3"/>
        <v>38321.998754322296</v>
      </c>
      <c r="G23">
        <f t="shared" si="14"/>
        <v>44355.285001155265</v>
      </c>
      <c r="H23">
        <f>D23/COUNT(D$4:D23)</f>
        <v>37046.871219146873</v>
      </c>
      <c r="J23">
        <f t="shared" si="9"/>
        <v>20.727479113624042</v>
      </c>
      <c r="K23">
        <f t="shared" si="10"/>
        <v>-12.602181220740277</v>
      </c>
      <c r="L23">
        <f t="shared" si="11"/>
        <v>4.4419304335649343</v>
      </c>
      <c r="M23">
        <f t="shared" si="4"/>
        <v>-3.9380007756921476</v>
      </c>
      <c r="N23">
        <f t="shared" si="12"/>
        <v>105.54465197673582</v>
      </c>
      <c r="T23">
        <f t="shared" si="0"/>
        <v>740937.42438293749</v>
      </c>
      <c r="U23">
        <f t="shared" si="1"/>
        <v>105.54465197673582</v>
      </c>
      <c r="V23">
        <f t="shared" si="5"/>
        <v>30.491014357864142</v>
      </c>
      <c r="W23">
        <f t="shared" si="6"/>
        <v>111.00743841146937</v>
      </c>
      <c r="X23">
        <f t="shared" si="7"/>
        <v>0</v>
      </c>
    </row>
    <row r="24" spans="1:24" x14ac:dyDescent="0.25">
      <c r="A24">
        <v>21</v>
      </c>
      <c r="B24">
        <f t="shared" si="8"/>
        <v>34958.798698251136</v>
      </c>
      <c r="C24">
        <f t="shared" si="13"/>
        <v>437112.82692445099</v>
      </c>
      <c r="D24">
        <f t="shared" si="2"/>
        <v>775896.22308118863</v>
      </c>
      <c r="F24">
        <f t="shared" si="3"/>
        <v>34958.798698251136</v>
      </c>
      <c r="G24">
        <f t="shared" si="14"/>
        <v>43711.2826924451</v>
      </c>
      <c r="H24">
        <f>D24/COUNT(D$4:D24)</f>
        <v>36947.439194342318</v>
      </c>
      <c r="J24">
        <f t="shared" si="9"/>
        <v>19.306663859774389</v>
      </c>
      <c r="K24">
        <f t="shared" si="10"/>
        <v>-19.02339774784673</v>
      </c>
      <c r="L24">
        <f t="shared" si="11"/>
        <v>-4.3823500070762549</v>
      </c>
      <c r="M24">
        <f t="shared" si="4"/>
        <v>5.4627864347335429</v>
      </c>
      <c r="N24">
        <f t="shared" si="12"/>
        <v>111.00743841146937</v>
      </c>
      <c r="T24">
        <f t="shared" si="0"/>
        <v>775896.22308118863</v>
      </c>
      <c r="U24">
        <f t="shared" si="1"/>
        <v>111.00743841146937</v>
      </c>
      <c r="V24">
        <f t="shared" si="5"/>
        <v>30.491014357864142</v>
      </c>
      <c r="W24">
        <f t="shared" si="6"/>
        <v>111.00743841146937</v>
      </c>
      <c r="X24">
        <f t="shared" si="7"/>
        <v>0</v>
      </c>
    </row>
    <row r="25" spans="1:24" x14ac:dyDescent="0.25">
      <c r="A25">
        <v>22</v>
      </c>
      <c r="B25">
        <f t="shared" si="8"/>
        <v>31467.827988113044</v>
      </c>
      <c r="C25">
        <f t="shared" si="13"/>
        <v>424558.63018668746</v>
      </c>
      <c r="D25">
        <f t="shared" si="2"/>
        <v>807364.05106930167</v>
      </c>
      <c r="F25">
        <f t="shared" si="3"/>
        <v>31467.827988113044</v>
      </c>
      <c r="G25">
        <f t="shared" si="14"/>
        <v>42455.863018668744</v>
      </c>
      <c r="H25">
        <f>D25/COUNT(D$4:D25)</f>
        <v>36698.365957695532</v>
      </c>
      <c r="J25">
        <f t="shared" si="9"/>
        <v>16.688701419595176</v>
      </c>
      <c r="K25">
        <f t="shared" si="10"/>
        <v>-24.881078016772449</v>
      </c>
      <c r="L25">
        <f t="shared" si="11"/>
        <v>-13.252781651401193</v>
      </c>
      <c r="M25">
        <f t="shared" si="4"/>
        <v>18.677150503297753</v>
      </c>
      <c r="N25">
        <f t="shared" si="12"/>
        <v>129.68458891476712</v>
      </c>
      <c r="T25">
        <f t="shared" si="0"/>
        <v>807364.05106930167</v>
      </c>
      <c r="U25">
        <f t="shared" si="1"/>
        <v>129.68458891476712</v>
      </c>
      <c r="V25">
        <f t="shared" si="5"/>
        <v>30.491014357864142</v>
      </c>
      <c r="W25">
        <f t="shared" si="6"/>
        <v>111.00743841146937</v>
      </c>
      <c r="X25">
        <f t="shared" si="7"/>
        <v>0</v>
      </c>
    </row>
    <row r="26" spans="1:24" x14ac:dyDescent="0.25">
      <c r="A26">
        <v>23</v>
      </c>
      <c r="B26">
        <f t="shared" si="8"/>
        <v>27986.87970285106</v>
      </c>
      <c r="C26">
        <f t="shared" si="13"/>
        <v>406513.13973159756</v>
      </c>
      <c r="D26">
        <f t="shared" si="2"/>
        <v>835350.93077215273</v>
      </c>
      <c r="F26">
        <f t="shared" si="3"/>
        <v>27986.87970285106</v>
      </c>
      <c r="G26">
        <f t="shared" si="14"/>
        <v>40651.313973159755</v>
      </c>
      <c r="H26">
        <f>D26/COUNT(D$4:D26)</f>
        <v>36319.605685745773</v>
      </c>
      <c r="J26">
        <f t="shared" si="9"/>
        <v>12.926639085495438</v>
      </c>
      <c r="K26">
        <f t="shared" si="10"/>
        <v>-30.153812835350053</v>
      </c>
      <c r="L26">
        <f t="shared" si="11"/>
        <v>-21.942776568097571</v>
      </c>
      <c r="M26">
        <f t="shared" si="4"/>
        <v>29.02894664453656</v>
      </c>
      <c r="N26">
        <f t="shared" si="12"/>
        <v>158.71353555930369</v>
      </c>
      <c r="T26">
        <f t="shared" si="0"/>
        <v>835350.93077215273</v>
      </c>
      <c r="U26">
        <f t="shared" si="1"/>
        <v>158.71353555930369</v>
      </c>
      <c r="V26">
        <f t="shared" si="5"/>
        <v>30.491014357864142</v>
      </c>
      <c r="W26">
        <f t="shared" si="6"/>
        <v>111.00743841146937</v>
      </c>
      <c r="X26">
        <f t="shared" si="7"/>
        <v>0</v>
      </c>
    </row>
    <row r="27" spans="1:24" x14ac:dyDescent="0.25">
      <c r="A27">
        <v>24</v>
      </c>
      <c r="B27">
        <f t="shared" si="8"/>
        <v>24626.022748582647</v>
      </c>
      <c r="C27">
        <f t="shared" si="13"/>
        <v>383841.68246178451</v>
      </c>
      <c r="D27">
        <f t="shared" si="2"/>
        <v>859976.95352073538</v>
      </c>
      <c r="F27">
        <f t="shared" si="3"/>
        <v>24626.022748582647</v>
      </c>
      <c r="G27">
        <f t="shared" si="14"/>
        <v>38384.168246178451</v>
      </c>
      <c r="H27">
        <f>D27/COUNT(D$4:D27)</f>
        <v>35832.373063363972</v>
      </c>
      <c r="J27">
        <f t="shared" si="9"/>
        <v>8.1214797253367124</v>
      </c>
      <c r="K27">
        <f t="shared" si="10"/>
        <v>-34.84328155649321</v>
      </c>
      <c r="L27">
        <f t="shared" si="11"/>
        <v>-30.274373860097512</v>
      </c>
      <c r="M27">
        <f t="shared" si="4"/>
        <v>29.076439351174947</v>
      </c>
      <c r="N27">
        <f t="shared" si="12"/>
        <v>187.78997491047863</v>
      </c>
      <c r="T27">
        <f t="shared" si="0"/>
        <v>859976.95352073538</v>
      </c>
      <c r="U27">
        <f t="shared" si="1"/>
        <v>187.78997491047863</v>
      </c>
      <c r="V27">
        <f t="shared" si="5"/>
        <v>30.491014357864142</v>
      </c>
      <c r="W27">
        <f t="shared" si="6"/>
        <v>111.00743841146937</v>
      </c>
      <c r="X27">
        <f t="shared" si="7"/>
        <v>0</v>
      </c>
    </row>
    <row r="28" spans="1:24" x14ac:dyDescent="0.25">
      <c r="A28">
        <v>25</v>
      </c>
      <c r="B28">
        <f t="shared" si="8"/>
        <v>21465.53347703733</v>
      </c>
      <c r="C28">
        <f t="shared" si="13"/>
        <v>357577.75805672351</v>
      </c>
      <c r="D28">
        <f t="shared" si="2"/>
        <v>881442.48699777271</v>
      </c>
      <c r="F28">
        <f t="shared" si="3"/>
        <v>21465.53347703733</v>
      </c>
      <c r="G28">
        <f t="shared" si="14"/>
        <v>35757.775805672354</v>
      </c>
      <c r="H28">
        <f>D28/COUNT(D$4:D28)</f>
        <v>35257.699479910909</v>
      </c>
      <c r="J28">
        <f t="shared" si="9"/>
        <v>2.4183464410273814</v>
      </c>
      <c r="K28">
        <f t="shared" si="10"/>
        <v>-38.969606628519116</v>
      </c>
      <c r="L28">
        <f t="shared" si="11"/>
        <v>-38.118167680599989</v>
      </c>
      <c r="M28">
        <f t="shared" si="4"/>
        <v>12.19237725376227</v>
      </c>
      <c r="N28">
        <f t="shared" si="12"/>
        <v>199.98235216424089</v>
      </c>
      <c r="P28">
        <f>200/N28</f>
        <v>1.0000882469656354</v>
      </c>
      <c r="T28">
        <f t="shared" si="0"/>
        <v>881442.48699777271</v>
      </c>
      <c r="U28">
        <f t="shared" si="1"/>
        <v>199.98235216424089</v>
      </c>
      <c r="V28">
        <f t="shared" si="5"/>
        <v>30.491014357864142</v>
      </c>
      <c r="W28">
        <f t="shared" si="6"/>
        <v>111.00743841146937</v>
      </c>
      <c r="X28">
        <f t="shared" si="7"/>
        <v>0</v>
      </c>
    </row>
    <row r="29" spans="1:24" x14ac:dyDescent="0.25">
      <c r="A29">
        <v>26</v>
      </c>
      <c r="B29">
        <f t="shared" si="8"/>
        <v>18557.513002227293</v>
      </c>
      <c r="C29">
        <f t="shared" si="13"/>
        <v>328837.79104055511</v>
      </c>
      <c r="D29">
        <f t="shared" si="2"/>
        <v>900000</v>
      </c>
      <c r="F29">
        <f t="shared" si="3"/>
        <v>18557.513002227293</v>
      </c>
      <c r="G29">
        <f t="shared" si="14"/>
        <v>32883.779104055509</v>
      </c>
      <c r="H29">
        <f>D29/COUNT(D$4:D29)</f>
        <v>34615.384615384617</v>
      </c>
      <c r="J29">
        <f t="shared" si="9"/>
        <v>-4.0024159216174269</v>
      </c>
      <c r="K29">
        <f t="shared" si="10"/>
        <v>-42.566361568404332</v>
      </c>
      <c r="L29">
        <f t="shared" si="11"/>
        <v>-45.389406882454487</v>
      </c>
      <c r="M29">
        <f t="shared" si="4"/>
        <v>-26.245514626822054</v>
      </c>
      <c r="N29">
        <f t="shared" si="12"/>
        <v>173.73683753741884</v>
      </c>
      <c r="T29">
        <f t="shared" si="0"/>
        <v>900000</v>
      </c>
      <c r="U29">
        <f t="shared" si="1"/>
        <v>173.73683753741884</v>
      </c>
      <c r="V29">
        <f t="shared" si="5"/>
        <v>30.491014357864142</v>
      </c>
      <c r="W29">
        <f t="shared" si="6"/>
        <v>111.00743841146937</v>
      </c>
      <c r="X29">
        <f t="shared" si="7"/>
        <v>0</v>
      </c>
    </row>
    <row r="30" spans="1:24" x14ac:dyDescent="0.25">
      <c r="A30">
        <v>27</v>
      </c>
      <c r="B30">
        <f t="shared" si="8"/>
        <v>15929.801847491763</v>
      </c>
      <c r="C30">
        <f t="shared" si="13"/>
        <v>298735.22273010598</v>
      </c>
      <c r="D30">
        <f t="shared" si="2"/>
        <v>915929.80184749176</v>
      </c>
      <c r="F30">
        <f t="shared" si="3"/>
        <v>15929.801847491763</v>
      </c>
      <c r="G30">
        <f t="shared" si="14"/>
        <v>29873.522273010596</v>
      </c>
      <c r="H30">
        <f>D30/COUNT(D$4:D30)</f>
        <v>33923.325994351544</v>
      </c>
      <c r="J30">
        <f t="shared" si="9"/>
        <v>-10.938109258553439</v>
      </c>
      <c r="K30">
        <f t="shared" si="10"/>
        <v>-45.675849931885558</v>
      </c>
      <c r="L30">
        <f t="shared" si="11"/>
        <v>-52.041745228212058</v>
      </c>
      <c r="M30">
        <f t="shared" si="4"/>
        <v>-88.24550337960595</v>
      </c>
      <c r="N30">
        <f t="shared" si="12"/>
        <v>85.491334157812886</v>
      </c>
      <c r="T30">
        <f t="shared" si="0"/>
        <v>915929.80184749176</v>
      </c>
      <c r="U30">
        <f t="shared" si="1"/>
        <v>85.491334157812886</v>
      </c>
      <c r="V30">
        <f t="shared" si="5"/>
        <v>30.491014357864142</v>
      </c>
      <c r="W30">
        <f t="shared" si="6"/>
        <v>111.00743841146937</v>
      </c>
      <c r="X30">
        <f t="shared" si="7"/>
        <v>0</v>
      </c>
    </row>
    <row r="31" spans="1:24" x14ac:dyDescent="0.25">
      <c r="A31">
        <v>28</v>
      </c>
      <c r="B31">
        <f t="shared" si="8"/>
        <v>13590.935069662635</v>
      </c>
      <c r="C31">
        <f t="shared" si="13"/>
        <v>268304.13307389198</v>
      </c>
      <c r="D31">
        <f t="shared" si="2"/>
        <v>929520.7369171544</v>
      </c>
      <c r="F31">
        <f t="shared" si="3"/>
        <v>13590.935069662635</v>
      </c>
      <c r="G31">
        <f t="shared" si="14"/>
        <v>26830.413307389197</v>
      </c>
      <c r="H31">
        <f>D31/COUNT(D$4:D31)</f>
        <v>33197.16917561266</v>
      </c>
      <c r="J31">
        <f t="shared" si="9"/>
        <v>-18.178610786189012</v>
      </c>
      <c r="K31">
        <f t="shared" si="10"/>
        <v>-48.345040220011668</v>
      </c>
      <c r="L31">
        <f t="shared" si="11"/>
        <v>-58.059957800116216</v>
      </c>
      <c r="M31">
        <f t="shared" si="4"/>
        <v>-173.18137001079276</v>
      </c>
      <c r="N31">
        <f t="shared" si="12"/>
        <v>0</v>
      </c>
      <c r="T31">
        <f t="shared" si="0"/>
        <v>929520.7369171544</v>
      </c>
      <c r="U31">
        <f t="shared" si="1"/>
        <v>0</v>
      </c>
      <c r="V31">
        <f t="shared" si="5"/>
        <v>30.491014357864142</v>
      </c>
      <c r="W31">
        <f t="shared" si="6"/>
        <v>111.00743841146937</v>
      </c>
      <c r="X31">
        <f t="shared" si="7"/>
        <v>0</v>
      </c>
    </row>
    <row r="32" spans="1:24" x14ac:dyDescent="0.25">
      <c r="A32">
        <v>29</v>
      </c>
      <c r="B32">
        <f t="shared" si="8"/>
        <v>11535.195918588317</v>
      </c>
      <c r="C32">
        <f t="shared" si="13"/>
        <v>238440.50720712752</v>
      </c>
      <c r="D32">
        <f t="shared" si="2"/>
        <v>941055.93283574271</v>
      </c>
      <c r="F32">
        <f t="shared" si="3"/>
        <v>11535.195918588317</v>
      </c>
      <c r="G32">
        <f t="shared" si="14"/>
        <v>23844.050720712752</v>
      </c>
      <c r="H32">
        <f>D32/COUNT(D$4:D32)</f>
        <v>32450.204580542853</v>
      </c>
      <c r="J32">
        <f t="shared" si="9"/>
        <v>-25.521108175047843</v>
      </c>
      <c r="K32">
        <f t="shared" si="10"/>
        <v>-50.622331064042022</v>
      </c>
      <c r="L32">
        <f t="shared" si="11"/>
        <v>-63.452624975113956</v>
      </c>
      <c r="M32">
        <f t="shared" si="4"/>
        <v>-278.22945126738307</v>
      </c>
      <c r="N32">
        <f t="shared" si="12"/>
        <v>0</v>
      </c>
      <c r="T32">
        <f t="shared" si="0"/>
        <v>941055.93283574271</v>
      </c>
      <c r="U32">
        <f t="shared" si="1"/>
        <v>0</v>
      </c>
      <c r="V32">
        <f t="shared" si="5"/>
        <v>30.491014357864142</v>
      </c>
      <c r="W32">
        <f t="shared" si="6"/>
        <v>111.00743841146937</v>
      </c>
      <c r="X32">
        <f t="shared" si="7"/>
        <v>0</v>
      </c>
    </row>
    <row r="33" spans="1:24" x14ac:dyDescent="0.25">
      <c r="A33">
        <v>30</v>
      </c>
      <c r="B33">
        <f t="shared" si="8"/>
        <v>9747.1775358299492</v>
      </c>
      <c r="C33">
        <f t="shared" si="13"/>
        <v>209865.68598863517</v>
      </c>
      <c r="D33">
        <f t="shared" si="2"/>
        <v>950803.11037157266</v>
      </c>
      <c r="F33">
        <f t="shared" si="3"/>
        <v>9747.1775358299492</v>
      </c>
      <c r="G33">
        <f t="shared" si="14"/>
        <v>20986.568598863516</v>
      </c>
      <c r="H33">
        <f>D33/COUNT(D$4:D33)</f>
        <v>31693.437012385755</v>
      </c>
      <c r="J33">
        <f t="shared" si="9"/>
        <v>-32.782604295450852</v>
      </c>
      <c r="K33">
        <f t="shared" si="10"/>
        <v>-52.555163199200713</v>
      </c>
      <c r="L33">
        <f t="shared" si="11"/>
        <v>-68.245438631282667</v>
      </c>
      <c r="M33">
        <f t="shared" si="4"/>
        <v>-399.06561414508047</v>
      </c>
      <c r="N33">
        <f t="shared" si="12"/>
        <v>0</v>
      </c>
      <c r="T33">
        <f t="shared" si="0"/>
        <v>950803.11037157266</v>
      </c>
      <c r="U33">
        <f t="shared" si="1"/>
        <v>0</v>
      </c>
      <c r="V33">
        <f t="shared" si="5"/>
        <v>30.491014357864142</v>
      </c>
      <c r="W33">
        <f t="shared" si="6"/>
        <v>111.00743841146937</v>
      </c>
      <c r="X33">
        <f t="shared" si="7"/>
        <v>0</v>
      </c>
    </row>
    <row r="34" spans="1:24" x14ac:dyDescent="0.25">
      <c r="A34">
        <v>31</v>
      </c>
      <c r="B34">
        <f t="shared" ref="B34:B52" si="15">D34-D33</f>
        <v>8205.5626309597865</v>
      </c>
      <c r="C34">
        <f t="shared" si="13"/>
        <v>183112.44992134382</v>
      </c>
      <c r="D34">
        <f t="shared" si="2"/>
        <v>959008.67300253245</v>
      </c>
      <c r="F34">
        <f t="shared" ref="F34:F52" si="16">B34</f>
        <v>8205.5626309597865</v>
      </c>
      <c r="G34">
        <f t="shared" ref="G34:G52" si="17">C34/10</f>
        <v>18311.244992134383</v>
      </c>
      <c r="H34">
        <f>D34/COUNT(D$4:D34)</f>
        <v>30935.763645242983</v>
      </c>
      <c r="J34">
        <f t="shared" si="9"/>
        <v>-39.808815317703925</v>
      </c>
      <c r="K34">
        <f t="shared" si="10"/>
        <v>-54.188395794581446</v>
      </c>
      <c r="L34">
        <f t="shared" si="11"/>
        <v>-72.475480595671144</v>
      </c>
      <c r="M34">
        <f t="shared" si="4"/>
        <v>-530.62595549413743</v>
      </c>
      <c r="N34">
        <f t="shared" ref="N34:N52" si="18">IF(N33+M34&lt;0,0,N33+M34)</f>
        <v>0</v>
      </c>
      <c r="T34">
        <f t="shared" ref="T34:T52" si="19">D34</f>
        <v>959008.67300253245</v>
      </c>
      <c r="U34">
        <f t="shared" ref="U34:U52" si="20">N34</f>
        <v>0</v>
      </c>
      <c r="V34">
        <f t="shared" si="5"/>
        <v>30.491014357864142</v>
      </c>
      <c r="W34">
        <f t="shared" si="6"/>
        <v>111.00743841146937</v>
      </c>
      <c r="X34">
        <f t="shared" si="7"/>
        <v>0</v>
      </c>
    </row>
    <row r="35" spans="1:24" x14ac:dyDescent="0.25">
      <c r="A35">
        <v>32</v>
      </c>
      <c r="B35">
        <f t="shared" si="15"/>
        <v>6886.0465340546798</v>
      </c>
      <c r="C35">
        <f t="shared" si="13"/>
        <v>158530.66846728546</v>
      </c>
      <c r="D35">
        <f t="shared" si="2"/>
        <v>965894.71953658713</v>
      </c>
      <c r="F35">
        <f t="shared" si="16"/>
        <v>6886.0465340546798</v>
      </c>
      <c r="G35">
        <f t="shared" si="17"/>
        <v>15853.066846728547</v>
      </c>
      <c r="H35">
        <f>D35/COUNT(D$4:D35)</f>
        <v>30184.209985518348</v>
      </c>
      <c r="J35">
        <f t="shared" si="9"/>
        <v>-46.478940630434046</v>
      </c>
      <c r="K35">
        <f t="shared" si="10"/>
        <v>-55.563316103876204</v>
      </c>
      <c r="L35">
        <f t="shared" si="11"/>
        <v>-76.186593462746117</v>
      </c>
      <c r="M35">
        <f t="shared" si="4"/>
        <v>-667.782096698651</v>
      </c>
      <c r="N35">
        <f t="shared" si="18"/>
        <v>0</v>
      </c>
      <c r="T35">
        <f t="shared" si="19"/>
        <v>965894.71953658713</v>
      </c>
      <c r="U35">
        <f t="shared" si="20"/>
        <v>0</v>
      </c>
      <c r="V35">
        <f t="shared" si="5"/>
        <v>30.491014357864142</v>
      </c>
      <c r="W35">
        <f t="shared" si="6"/>
        <v>111.00743841146937</v>
      </c>
      <c r="X35">
        <f t="shared" si="7"/>
        <v>0</v>
      </c>
    </row>
    <row r="36" spans="1:24" x14ac:dyDescent="0.25">
      <c r="A36">
        <v>33</v>
      </c>
      <c r="B36">
        <f t="shared" si="15"/>
        <v>5763.4604868174065</v>
      </c>
      <c r="C36">
        <f t="shared" si="13"/>
        <v>136307.24925125181</v>
      </c>
      <c r="D36">
        <f t="shared" si="2"/>
        <v>971658.18002340454</v>
      </c>
      <c r="F36">
        <f t="shared" si="16"/>
        <v>5763.4604868174065</v>
      </c>
      <c r="G36">
        <f t="shared" si="17"/>
        <v>13630.724925125181</v>
      </c>
      <c r="H36">
        <f>D36/COUNT(D$4:D36)</f>
        <v>29444.187273436502</v>
      </c>
      <c r="J36">
        <f t="shared" si="9"/>
        <v>-52.70656762048808</v>
      </c>
      <c r="K36">
        <f t="shared" si="10"/>
        <v>-56.717138901440514</v>
      </c>
      <c r="L36">
        <f t="shared" si="11"/>
        <v>-79.425812289215415</v>
      </c>
      <c r="M36">
        <f t="shared" si="4"/>
        <v>-805.84692415830568</v>
      </c>
      <c r="N36">
        <f t="shared" si="18"/>
        <v>0</v>
      </c>
      <c r="T36">
        <f t="shared" si="19"/>
        <v>971658.18002340454</v>
      </c>
      <c r="U36">
        <f t="shared" si="20"/>
        <v>0</v>
      </c>
      <c r="V36">
        <f t="shared" si="5"/>
        <v>30.491014357864142</v>
      </c>
      <c r="W36">
        <f t="shared" si="6"/>
        <v>111.00743841146937</v>
      </c>
      <c r="X36">
        <f t="shared" si="7"/>
        <v>0</v>
      </c>
    </row>
    <row r="37" spans="1:24" x14ac:dyDescent="0.25">
      <c r="A37">
        <v>34</v>
      </c>
      <c r="B37">
        <f t="shared" si="15"/>
        <v>4813.2170353026595</v>
      </c>
      <c r="C37">
        <f t="shared" si="13"/>
        <v>116494.44353797182</v>
      </c>
      <c r="D37">
        <f t="shared" si="2"/>
        <v>976471.3970587072</v>
      </c>
      <c r="F37">
        <f t="shared" si="16"/>
        <v>4813.2170353026595</v>
      </c>
      <c r="G37">
        <f t="shared" si="17"/>
        <v>11649.444353797182</v>
      </c>
      <c r="H37">
        <f>D37/COUNT(D$4:D37)</f>
        <v>28719.746972314919</v>
      </c>
      <c r="J37">
        <f t="shared" si="9"/>
        <v>-58.437510487028526</v>
      </c>
      <c r="K37">
        <f t="shared" si="10"/>
        <v>-57.682861696027828</v>
      </c>
      <c r="L37">
        <f t="shared" si="11"/>
        <v>-82.240740108391364</v>
      </c>
      <c r="M37">
        <f t="shared" si="4"/>
        <v>-940.88674885607077</v>
      </c>
      <c r="N37">
        <f t="shared" si="18"/>
        <v>0</v>
      </c>
      <c r="T37">
        <f t="shared" si="19"/>
        <v>976471.3970587072</v>
      </c>
      <c r="U37">
        <f t="shared" si="20"/>
        <v>0</v>
      </c>
      <c r="V37">
        <f t="shared" si="5"/>
        <v>30.491014357864142</v>
      </c>
      <c r="W37">
        <f t="shared" si="6"/>
        <v>111.00743841146937</v>
      </c>
      <c r="X37">
        <f t="shared" si="7"/>
        <v>0</v>
      </c>
    </row>
    <row r="38" spans="1:24" x14ac:dyDescent="0.25">
      <c r="A38">
        <v>35</v>
      </c>
      <c r="B38">
        <f t="shared" si="15"/>
        <v>4012.2193264617817</v>
      </c>
      <c r="C38">
        <f t="shared" si="13"/>
        <v>99041.129387396271</v>
      </c>
      <c r="D38">
        <f t="shared" si="2"/>
        <v>980483.61638516898</v>
      </c>
      <c r="F38">
        <f t="shared" si="16"/>
        <v>4012.2193264617817</v>
      </c>
      <c r="G38">
        <f t="shared" si="17"/>
        <v>9904.1129387396268</v>
      </c>
      <c r="H38">
        <f>D38/COUNT(D$4:D38)</f>
        <v>28013.817611004826</v>
      </c>
      <c r="J38">
        <f t="shared" si="9"/>
        <v>-63.645614973773021</v>
      </c>
      <c r="K38">
        <f t="shared" si="10"/>
        <v>-58.489362133905885</v>
      </c>
      <c r="L38">
        <f t="shared" si="11"/>
        <v>-84.677713112240582</v>
      </c>
      <c r="M38">
        <f t="shared" si="4"/>
        <v>-1069.8584737396441</v>
      </c>
      <c r="N38">
        <f t="shared" si="18"/>
        <v>0</v>
      </c>
      <c r="T38">
        <f t="shared" si="19"/>
        <v>980483.61638516898</v>
      </c>
      <c r="U38">
        <f t="shared" si="20"/>
        <v>0</v>
      </c>
      <c r="V38">
        <f t="shared" si="5"/>
        <v>30.491014357864142</v>
      </c>
      <c r="W38">
        <f t="shared" si="6"/>
        <v>111.00743841146937</v>
      </c>
      <c r="X38">
        <f t="shared" si="7"/>
        <v>0</v>
      </c>
    </row>
    <row r="39" spans="1:24" x14ac:dyDescent="0.25">
      <c r="A39">
        <v>36</v>
      </c>
      <c r="B39">
        <f t="shared" si="15"/>
        <v>3339.3696429253323</v>
      </c>
      <c r="C39">
        <f t="shared" si="13"/>
        <v>83822.98602809431</v>
      </c>
      <c r="D39">
        <f t="shared" si="2"/>
        <v>983822.98602809431</v>
      </c>
      <c r="F39">
        <f t="shared" si="16"/>
        <v>3339.3696429253323</v>
      </c>
      <c r="G39">
        <f t="shared" si="17"/>
        <v>8382.298602809431</v>
      </c>
      <c r="H39">
        <f>D39/COUNT(D$4:D39)</f>
        <v>27328.416278558176</v>
      </c>
      <c r="J39">
        <f t="shared" si="9"/>
        <v>-68.32753615369154</v>
      </c>
      <c r="K39">
        <f t="shared" si="10"/>
        <v>-59.161647763226888</v>
      </c>
      <c r="L39">
        <f t="shared" si="11"/>
        <v>-86.780595813210752</v>
      </c>
      <c r="M39">
        <f t="shared" si="4"/>
        <v>-1190.6126364469449</v>
      </c>
      <c r="N39">
        <f t="shared" si="18"/>
        <v>0</v>
      </c>
      <c r="T39">
        <f t="shared" si="19"/>
        <v>983822.98602809431</v>
      </c>
      <c r="U39">
        <f t="shared" si="20"/>
        <v>0</v>
      </c>
      <c r="V39">
        <f t="shared" si="5"/>
        <v>30.491014357864142</v>
      </c>
      <c r="W39">
        <f t="shared" si="6"/>
        <v>111.00743841146937</v>
      </c>
      <c r="X39">
        <f t="shared" si="7"/>
        <v>0</v>
      </c>
    </row>
    <row r="40" spans="1:24" x14ac:dyDescent="0.25">
      <c r="A40">
        <v>37</v>
      </c>
      <c r="B40">
        <f t="shared" si="15"/>
        <v>2775.7932667938294</v>
      </c>
      <c r="C40">
        <f t="shared" si="13"/>
        <v>70668.977447396377</v>
      </c>
      <c r="D40">
        <f t="shared" si="2"/>
        <v>986598.77929488814</v>
      </c>
      <c r="F40">
        <f t="shared" si="16"/>
        <v>2775.7932667938294</v>
      </c>
      <c r="G40">
        <f t="shared" si="17"/>
        <v>7066.8977447396373</v>
      </c>
      <c r="H40">
        <f>D40/COUNT(D$4:D40)</f>
        <v>26664.831872834813</v>
      </c>
      <c r="J40">
        <f t="shared" si="9"/>
        <v>-72.497309945767398</v>
      </c>
      <c r="K40">
        <f t="shared" si="10"/>
        <v>-59.721191008317092</v>
      </c>
      <c r="L40">
        <f t="shared" si="11"/>
        <v>-88.59005899594024</v>
      </c>
      <c r="M40">
        <f t="shared" si="4"/>
        <v>-1301.8087347348276</v>
      </c>
      <c r="N40">
        <f t="shared" si="18"/>
        <v>0</v>
      </c>
      <c r="T40">
        <f t="shared" si="19"/>
        <v>986598.77929488814</v>
      </c>
      <c r="U40">
        <f t="shared" si="20"/>
        <v>0</v>
      </c>
      <c r="V40">
        <f t="shared" si="5"/>
        <v>30.491014357864142</v>
      </c>
      <c r="W40">
        <f t="shared" si="6"/>
        <v>111.00743841146937</v>
      </c>
      <c r="X40">
        <f t="shared" si="7"/>
        <v>0</v>
      </c>
    </row>
    <row r="41" spans="1:24" x14ac:dyDescent="0.25">
      <c r="A41">
        <v>38</v>
      </c>
      <c r="B41">
        <f t="shared" si="15"/>
        <v>2304.8704659986543</v>
      </c>
      <c r="C41">
        <f t="shared" si="13"/>
        <v>59382.912843732396</v>
      </c>
      <c r="D41">
        <f t="shared" si="2"/>
        <v>988903.64976088679</v>
      </c>
      <c r="F41">
        <f t="shared" si="16"/>
        <v>2304.8704659986543</v>
      </c>
      <c r="G41">
        <f t="shared" si="17"/>
        <v>5938.2912843732393</v>
      </c>
      <c r="H41">
        <f>D41/COUNT(D$4:D41)</f>
        <v>26023.780256865441</v>
      </c>
      <c r="J41">
        <f t="shared" si="9"/>
        <v>-76.181288706867889</v>
      </c>
      <c r="K41">
        <f t="shared" si="10"/>
        <v>-60.186301654417356</v>
      </c>
      <c r="L41">
        <f t="shared" si="11"/>
        <v>-90.143214232334302</v>
      </c>
      <c r="M41">
        <f t="shared" si="4"/>
        <v>-1402.7841499632955</v>
      </c>
      <c r="N41">
        <f t="shared" si="18"/>
        <v>0</v>
      </c>
      <c r="T41">
        <f t="shared" si="19"/>
        <v>988903.64976088679</v>
      </c>
      <c r="U41">
        <f t="shared" si="20"/>
        <v>0</v>
      </c>
      <c r="V41">
        <f t="shared" si="5"/>
        <v>30.491014357864142</v>
      </c>
      <c r="W41">
        <f t="shared" si="6"/>
        <v>111.00743841146937</v>
      </c>
      <c r="X41">
        <f t="shared" si="7"/>
        <v>0</v>
      </c>
    </row>
    <row r="42" spans="1:24" x14ac:dyDescent="0.25">
      <c r="A42">
        <v>39</v>
      </c>
      <c r="B42">
        <f t="shared" si="15"/>
        <v>1912.1469350074185</v>
      </c>
      <c r="C42">
        <f t="shared" si="13"/>
        <v>49759.863860151498</v>
      </c>
      <c r="D42">
        <f t="shared" si="2"/>
        <v>990815.79669589421</v>
      </c>
      <c r="F42">
        <f t="shared" si="16"/>
        <v>1912.1469350074185</v>
      </c>
      <c r="G42">
        <f t="shared" si="17"/>
        <v>4975.9863860151499</v>
      </c>
      <c r="H42">
        <f>D42/COUNT(D$4:D42)</f>
        <v>25405.533248612672</v>
      </c>
      <c r="J42">
        <f t="shared" si="9"/>
        <v>-79.413769168624412</v>
      </c>
      <c r="K42">
        <f t="shared" si="10"/>
        <v>-60.572504692105952</v>
      </c>
      <c r="L42">
        <f t="shared" si="11"/>
        <v>-91.473502066279849</v>
      </c>
      <c r="M42">
        <f t="shared" si="4"/>
        <v>-1493.4080423801254</v>
      </c>
      <c r="N42">
        <f t="shared" si="18"/>
        <v>0</v>
      </c>
      <c r="T42">
        <f t="shared" si="19"/>
        <v>990815.79669589421</v>
      </c>
      <c r="U42">
        <f t="shared" si="20"/>
        <v>0</v>
      </c>
      <c r="V42">
        <f t="shared" si="5"/>
        <v>30.491014357864142</v>
      </c>
      <c r="W42">
        <f t="shared" si="6"/>
        <v>111.00743841146937</v>
      </c>
      <c r="X42">
        <f t="shared" si="7"/>
        <v>0</v>
      </c>
    </row>
    <row r="43" spans="1:24" x14ac:dyDescent="0.25">
      <c r="A43">
        <v>40</v>
      </c>
      <c r="B43">
        <f t="shared" si="15"/>
        <v>1585.1736797126941</v>
      </c>
      <c r="C43">
        <f t="shared" si="13"/>
        <v>41597.860004034243</v>
      </c>
      <c r="D43">
        <f t="shared" si="2"/>
        <v>992400.97037560691</v>
      </c>
      <c r="F43">
        <f t="shared" si="16"/>
        <v>1585.1736797126941</v>
      </c>
      <c r="G43">
        <f t="shared" si="17"/>
        <v>4159.7860004034246</v>
      </c>
      <c r="H43">
        <f>D43/COUNT(D$4:D43)</f>
        <v>24810.024259390171</v>
      </c>
      <c r="J43">
        <f t="shared" si="9"/>
        <v>-82.2334464613471</v>
      </c>
      <c r="K43">
        <f t="shared" si="10"/>
        <v>-60.892903155139216</v>
      </c>
      <c r="L43">
        <f t="shared" si="11"/>
        <v>-92.610753205480108</v>
      </c>
      <c r="M43">
        <f t="shared" si="4"/>
        <v>-1573.9409207393398</v>
      </c>
      <c r="N43">
        <f t="shared" si="18"/>
        <v>0</v>
      </c>
      <c r="T43">
        <f t="shared" si="19"/>
        <v>992400.97037560691</v>
      </c>
      <c r="U43">
        <f t="shared" si="20"/>
        <v>0</v>
      </c>
      <c r="V43">
        <f t="shared" si="5"/>
        <v>30.491014357864142</v>
      </c>
      <c r="W43">
        <f t="shared" si="6"/>
        <v>111.00743841146937</v>
      </c>
      <c r="X43">
        <f t="shared" si="7"/>
        <v>0</v>
      </c>
    </row>
    <row r="44" spans="1:24" x14ac:dyDescent="0.25">
      <c r="A44">
        <v>41</v>
      </c>
      <c r="B44">
        <f t="shared" si="15"/>
        <v>1313.3118199015735</v>
      </c>
      <c r="C44">
        <f t="shared" si="13"/>
        <v>34705.60919297603</v>
      </c>
      <c r="D44">
        <f t="shared" si="2"/>
        <v>993714.28219550848</v>
      </c>
      <c r="F44">
        <f t="shared" si="16"/>
        <v>1313.3118199015735</v>
      </c>
      <c r="G44">
        <f t="shared" si="17"/>
        <v>3470.560919297603</v>
      </c>
      <c r="H44">
        <f>D44/COUNT(D$4:D44)</f>
        <v>24236.933712085574</v>
      </c>
      <c r="J44">
        <f t="shared" si="9"/>
        <v>-84.680693108604601</v>
      </c>
      <c r="K44">
        <f t="shared" si="10"/>
        <v>-61.15851412954391</v>
      </c>
      <c r="L44">
        <f t="shared" si="11"/>
        <v>-93.581361505945367</v>
      </c>
      <c r="M44">
        <f t="shared" si="4"/>
        <v>-1644.9114623948785</v>
      </c>
      <c r="N44">
        <f t="shared" si="18"/>
        <v>0</v>
      </c>
      <c r="T44">
        <f t="shared" si="19"/>
        <v>993714.28219550848</v>
      </c>
      <c r="U44">
        <f t="shared" si="20"/>
        <v>0</v>
      </c>
      <c r="V44">
        <f t="shared" si="5"/>
        <v>30.491014357864142</v>
      </c>
      <c r="W44">
        <f t="shared" si="6"/>
        <v>111.00743841146937</v>
      </c>
      <c r="X44">
        <f t="shared" si="7"/>
        <v>0</v>
      </c>
    </row>
    <row r="45" spans="1:24" x14ac:dyDescent="0.25">
      <c r="A45">
        <v>42</v>
      </c>
      <c r="B45">
        <f t="shared" si="15"/>
        <v>1087.5259512328776</v>
      </c>
      <c r="C45">
        <f t="shared" si="13"/>
        <v>28907.088610154227</v>
      </c>
      <c r="D45">
        <f t="shared" si="2"/>
        <v>994801.80814674136</v>
      </c>
      <c r="F45">
        <f t="shared" si="16"/>
        <v>1087.5259512328776</v>
      </c>
      <c r="G45">
        <f t="shared" si="17"/>
        <v>2890.7088610154228</v>
      </c>
      <c r="H45">
        <f>D45/COUNT(D$4:D45)</f>
        <v>23685.757336827177</v>
      </c>
      <c r="J45">
        <f t="shared" si="9"/>
        <v>-86.795581876873825</v>
      </c>
      <c r="K45">
        <f t="shared" si="10"/>
        <v>-61.378572055476347</v>
      </c>
      <c r="L45">
        <f t="shared" si="11"/>
        <v>-94.408523629759699</v>
      </c>
      <c r="M45">
        <f t="shared" si="4"/>
        <v>-1707.0154177813733</v>
      </c>
      <c r="N45">
        <f t="shared" si="18"/>
        <v>0</v>
      </c>
      <c r="T45">
        <f t="shared" si="19"/>
        <v>994801.80814674136</v>
      </c>
      <c r="U45">
        <f t="shared" si="20"/>
        <v>0</v>
      </c>
      <c r="V45">
        <f t="shared" si="5"/>
        <v>30.491014357864142</v>
      </c>
      <c r="W45">
        <f t="shared" si="6"/>
        <v>111.00743841146937</v>
      </c>
      <c r="X45">
        <f t="shared" si="7"/>
        <v>0</v>
      </c>
    </row>
    <row r="46" spans="1:24" x14ac:dyDescent="0.25">
      <c r="A46">
        <v>43</v>
      </c>
      <c r="B46">
        <f t="shared" si="15"/>
        <v>900.18104251939803</v>
      </c>
      <c r="C46">
        <f t="shared" si="13"/>
        <v>24043.809165856219</v>
      </c>
      <c r="D46">
        <f t="shared" si="2"/>
        <v>995701.98918926076</v>
      </c>
      <c r="F46">
        <f t="shared" si="16"/>
        <v>900.18104251939803</v>
      </c>
      <c r="G46">
        <f t="shared" si="17"/>
        <v>2404.3809165856219</v>
      </c>
      <c r="H46">
        <f>D46/COUNT(D$4:D46)</f>
        <v>23155.860213703738</v>
      </c>
      <c r="J46">
        <f t="shared" si="9"/>
        <v>-88.616533808738836</v>
      </c>
      <c r="K46">
        <f t="shared" si="10"/>
        <v>-61.560797404859045</v>
      </c>
      <c r="L46">
        <f t="shared" si="11"/>
        <v>-95.112513056255764</v>
      </c>
      <c r="M46">
        <f t="shared" si="4"/>
        <v>-1761.0370383193203</v>
      </c>
      <c r="N46">
        <f t="shared" si="18"/>
        <v>0</v>
      </c>
      <c r="T46">
        <f t="shared" si="19"/>
        <v>995701.98918926076</v>
      </c>
      <c r="U46">
        <f t="shared" si="20"/>
        <v>0</v>
      </c>
      <c r="V46">
        <f t="shared" si="5"/>
        <v>30.491014357864142</v>
      </c>
      <c r="W46">
        <f t="shared" si="6"/>
        <v>111.00743841146937</v>
      </c>
      <c r="X46">
        <f t="shared" si="7"/>
        <v>0</v>
      </c>
    </row>
    <row r="47" spans="1:24" x14ac:dyDescent="0.25">
      <c r="A47">
        <v>44</v>
      </c>
      <c r="B47">
        <f t="shared" si="15"/>
        <v>744.85171449545305</v>
      </c>
      <c r="C47">
        <f t="shared" si="13"/>
        <v>19975.443845049012</v>
      </c>
      <c r="D47">
        <f t="shared" si="2"/>
        <v>996446.84090375621</v>
      </c>
      <c r="F47">
        <f t="shared" si="16"/>
        <v>744.85171449545305</v>
      </c>
      <c r="G47">
        <f t="shared" si="17"/>
        <v>1997.5443845049012</v>
      </c>
      <c r="H47">
        <f>D47/COUNT(D$4:D47)</f>
        <v>22646.519111449004</v>
      </c>
      <c r="J47">
        <f t="shared" si="9"/>
        <v>-90.179463940243963</v>
      </c>
      <c r="K47">
        <f t="shared" si="10"/>
        <v>-61.711631327277502</v>
      </c>
      <c r="L47">
        <f t="shared" si="11"/>
        <v>-95.710965995127737</v>
      </c>
      <c r="M47">
        <f t="shared" si="4"/>
        <v>-1807.7909747047265</v>
      </c>
      <c r="N47">
        <f t="shared" si="18"/>
        <v>0</v>
      </c>
      <c r="T47">
        <f t="shared" si="19"/>
        <v>996446.84090375621</v>
      </c>
      <c r="U47">
        <f t="shared" si="20"/>
        <v>0</v>
      </c>
      <c r="V47">
        <f t="shared" si="5"/>
        <v>30.491014357864142</v>
      </c>
      <c r="W47">
        <f t="shared" si="6"/>
        <v>111.00743841146937</v>
      </c>
      <c r="X47">
        <f t="shared" si="7"/>
        <v>0</v>
      </c>
    </row>
    <row r="48" spans="1:24" x14ac:dyDescent="0.25">
      <c r="A48">
        <v>45</v>
      </c>
      <c r="B48">
        <f t="shared" si="15"/>
        <v>616.14855346770491</v>
      </c>
      <c r="C48">
        <f t="shared" si="13"/>
        <v>16579.373072054936</v>
      </c>
      <c r="D48">
        <f t="shared" si="2"/>
        <v>997062.98945722391</v>
      </c>
      <c r="F48">
        <f t="shared" si="16"/>
        <v>616.14855346770491</v>
      </c>
      <c r="G48">
        <f t="shared" si="17"/>
        <v>1657.9373072054937</v>
      </c>
      <c r="H48">
        <f>D48/COUNT(D$4:D48)</f>
        <v>22156.955321271642</v>
      </c>
      <c r="J48">
        <f t="shared" si="9"/>
        <v>-91.517305364542565</v>
      </c>
      <c r="K48">
        <f t="shared" si="10"/>
        <v>-61.836438338778748</v>
      </c>
      <c r="L48">
        <f t="shared" si="11"/>
        <v>-96.219164165230879</v>
      </c>
      <c r="M48">
        <f t="shared" si="4"/>
        <v>-1848.0814562060903</v>
      </c>
      <c r="N48">
        <f t="shared" si="18"/>
        <v>0</v>
      </c>
      <c r="T48">
        <f t="shared" si="19"/>
        <v>997062.98945722391</v>
      </c>
      <c r="U48">
        <f t="shared" si="20"/>
        <v>0</v>
      </c>
      <c r="V48">
        <f t="shared" si="5"/>
        <v>30.491014357864142</v>
      </c>
      <c r="W48">
        <f t="shared" si="6"/>
        <v>111.00743841146937</v>
      </c>
      <c r="X48">
        <f t="shared" si="7"/>
        <v>0</v>
      </c>
    </row>
    <row r="49" spans="1:24" x14ac:dyDescent="0.25">
      <c r="A49">
        <v>46</v>
      </c>
      <c r="B49">
        <f t="shared" si="15"/>
        <v>509.56334580981638</v>
      </c>
      <c r="C49">
        <f t="shared" si="13"/>
        <v>13749.56677493942</v>
      </c>
      <c r="D49">
        <f t="shared" si="2"/>
        <v>997572.55280303373</v>
      </c>
      <c r="F49">
        <f t="shared" si="16"/>
        <v>509.56334580981638</v>
      </c>
      <c r="G49">
        <f t="shared" si="17"/>
        <v>1374.9566774939419</v>
      </c>
      <c r="H49">
        <f>D49/COUNT(D$4:D49)</f>
        <v>21686.359843544211</v>
      </c>
      <c r="J49">
        <f t="shared" si="9"/>
        <v>-92.659808804181353</v>
      </c>
      <c r="K49">
        <f t="shared" si="10"/>
        <v>-61.93967990769211</v>
      </c>
      <c r="L49">
        <f t="shared" si="11"/>
        <v>-96.65030484836528</v>
      </c>
      <c r="M49">
        <f t="shared" si="4"/>
        <v>-1882.6752900622789</v>
      </c>
      <c r="N49">
        <f t="shared" si="18"/>
        <v>0</v>
      </c>
      <c r="T49">
        <f t="shared" si="19"/>
        <v>997572.55280303373</v>
      </c>
      <c r="U49">
        <f t="shared" si="20"/>
        <v>0</v>
      </c>
      <c r="V49">
        <f t="shared" si="5"/>
        <v>30.491014357864142</v>
      </c>
      <c r="W49">
        <f t="shared" si="6"/>
        <v>111.00743841146937</v>
      </c>
      <c r="X49">
        <f t="shared" si="7"/>
        <v>0</v>
      </c>
    </row>
    <row r="50" spans="1:24" x14ac:dyDescent="0.25">
      <c r="A50">
        <v>47</v>
      </c>
      <c r="B50">
        <f t="shared" si="15"/>
        <v>421.33336905622855</v>
      </c>
      <c r="C50">
        <f t="shared" si="13"/>
        <v>11395.106877201819</v>
      </c>
      <c r="D50">
        <f t="shared" si="2"/>
        <v>997993.88617208996</v>
      </c>
      <c r="F50">
        <f t="shared" si="16"/>
        <v>421.33336905622855</v>
      </c>
      <c r="G50">
        <f t="shared" si="17"/>
        <v>1139.510687720182</v>
      </c>
      <c r="H50">
        <f>D50/COUNT(D$4:D50)</f>
        <v>21233.912471746597</v>
      </c>
      <c r="J50">
        <f t="shared" si="9"/>
        <v>-93.633534026117928</v>
      </c>
      <c r="K50">
        <f t="shared" si="10"/>
        <v>-62.025062108088704</v>
      </c>
      <c r="L50">
        <f t="shared" si="11"/>
        <v>-97.015752539166556</v>
      </c>
      <c r="M50">
        <f t="shared" si="4"/>
        <v>-1912.2854340126253</v>
      </c>
      <c r="N50">
        <f t="shared" si="18"/>
        <v>0</v>
      </c>
      <c r="T50">
        <f t="shared" si="19"/>
        <v>997993.88617208996</v>
      </c>
      <c r="U50">
        <f t="shared" si="20"/>
        <v>0</v>
      </c>
      <c r="V50">
        <f t="shared" si="5"/>
        <v>30.491014357864142</v>
      </c>
      <c r="W50">
        <f t="shared" si="6"/>
        <v>111.00743841146937</v>
      </c>
      <c r="X50">
        <f t="shared" si="7"/>
        <v>0</v>
      </c>
    </row>
    <row r="51" spans="1:24" x14ac:dyDescent="0.25">
      <c r="A51">
        <v>48</v>
      </c>
      <c r="B51">
        <f t="shared" si="15"/>
        <v>348.32383125729393</v>
      </c>
      <c r="C51">
        <f t="shared" si="13"/>
        <v>9438.5602424604585</v>
      </c>
      <c r="D51">
        <f t="shared" si="2"/>
        <v>998342.21000334725</v>
      </c>
      <c r="F51">
        <f t="shared" si="16"/>
        <v>348.32383125729393</v>
      </c>
      <c r="G51">
        <f t="shared" si="17"/>
        <v>943.85602424604588</v>
      </c>
      <c r="H51">
        <f>D51/COUNT(D$4:D51)</f>
        <v>20798.796041736401</v>
      </c>
      <c r="J51">
        <f t="shared" si="9"/>
        <v>-94.461967979530954</v>
      </c>
      <c r="K51">
        <f t="shared" si="10"/>
        <v>-62.095660534080316</v>
      </c>
      <c r="L51">
        <f t="shared" si="11"/>
        <v>-97.325269258093968</v>
      </c>
      <c r="M51">
        <f t="shared" si="4"/>
        <v>-1937.5622448018535</v>
      </c>
      <c r="N51">
        <f t="shared" si="18"/>
        <v>0</v>
      </c>
      <c r="T51">
        <f t="shared" si="19"/>
        <v>998342.21000334725</v>
      </c>
      <c r="U51">
        <f t="shared" si="20"/>
        <v>0</v>
      </c>
      <c r="V51">
        <f t="shared" si="5"/>
        <v>30.491014357864142</v>
      </c>
      <c r="W51">
        <f t="shared" si="6"/>
        <v>111.00743841146937</v>
      </c>
      <c r="X51">
        <f t="shared" si="7"/>
        <v>0</v>
      </c>
    </row>
    <row r="52" spans="1:24" x14ac:dyDescent="0.25">
      <c r="A52">
        <v>49</v>
      </c>
      <c r="B52">
        <f t="shared" si="15"/>
        <v>287.92698295414448</v>
      </c>
      <c r="C52">
        <f t="shared" si="13"/>
        <v>7814.3402904071845</v>
      </c>
      <c r="D52">
        <f t="shared" si="2"/>
        <v>998630.1369863014</v>
      </c>
      <c r="F52">
        <f t="shared" si="16"/>
        <v>287.92698295414448</v>
      </c>
      <c r="G52">
        <f t="shared" si="17"/>
        <v>781.43402904071843</v>
      </c>
      <c r="H52">
        <f>D52/COUNT(D$4:D52)</f>
        <v>20380.206877271456</v>
      </c>
      <c r="J52">
        <f t="shared" si="9"/>
        <v>-95.165720820468238</v>
      </c>
      <c r="K52">
        <f t="shared" si="10"/>
        <v>-62.154025515423079</v>
      </c>
      <c r="L52">
        <f t="shared" si="11"/>
        <v>-97.587222471842281</v>
      </c>
      <c r="M52">
        <f t="shared" si="4"/>
        <v>-1959.0883714955669</v>
      </c>
      <c r="N52">
        <f t="shared" si="18"/>
        <v>0</v>
      </c>
      <c r="T52">
        <f t="shared" si="19"/>
        <v>998630.1369863014</v>
      </c>
      <c r="U52">
        <f t="shared" si="20"/>
        <v>0</v>
      </c>
      <c r="V52">
        <f t="shared" si="5"/>
        <v>30.491014357864142</v>
      </c>
      <c r="W52">
        <f t="shared" si="6"/>
        <v>111.00743841146937</v>
      </c>
      <c r="X52">
        <f t="shared" si="7"/>
        <v>0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R5" sqref="R5"/>
    </sheetView>
  </sheetViews>
  <sheetFormatPr defaultRowHeight="15" x14ac:dyDescent="0.25"/>
  <cols>
    <col min="3" max="3" width="12.42578125" bestFit="1" customWidth="1"/>
    <col min="6" max="6" width="12" bestFit="1" customWidth="1"/>
    <col min="13" max="13" width="9.7109375" bestFit="1" customWidth="1"/>
  </cols>
  <sheetData>
    <row r="1" spans="1:24" x14ac:dyDescent="0.25">
      <c r="C1" t="s">
        <v>12</v>
      </c>
      <c r="D1" t="s">
        <v>13</v>
      </c>
      <c r="E1" t="s">
        <v>14</v>
      </c>
      <c r="M1">
        <v>3.3939999999999999E-3</v>
      </c>
    </row>
    <row r="2" spans="1:24" x14ac:dyDescent="0.25">
      <c r="C2">
        <v>3</v>
      </c>
      <c r="D2">
        <v>23</v>
      </c>
      <c r="E2">
        <v>100000</v>
      </c>
    </row>
    <row r="3" spans="1:24" x14ac:dyDescent="0.25">
      <c r="A3" t="s">
        <v>3</v>
      </c>
      <c r="B3" t="s">
        <v>1</v>
      </c>
      <c r="C3" t="s">
        <v>2</v>
      </c>
      <c r="D3" t="s">
        <v>0</v>
      </c>
      <c r="F3" t="s">
        <v>6</v>
      </c>
      <c r="G3" t="s">
        <v>7</v>
      </c>
      <c r="H3" t="s">
        <v>8</v>
      </c>
      <c r="J3" t="s">
        <v>9</v>
      </c>
      <c r="K3" t="s">
        <v>10</v>
      </c>
      <c r="L3" t="s">
        <v>11</v>
      </c>
      <c r="M3" t="s">
        <v>4</v>
      </c>
      <c r="N3" t="s">
        <v>5</v>
      </c>
      <c r="T3" t="str">
        <f>D3</f>
        <v>alltime</v>
      </c>
      <c r="U3" t="str">
        <f>N3</f>
        <v>worth</v>
      </c>
      <c r="V3" t="s">
        <v>15</v>
      </c>
      <c r="W3" t="s">
        <v>16</v>
      </c>
      <c r="X3" t="s">
        <v>17</v>
      </c>
    </row>
    <row r="4" spans="1:24" x14ac:dyDescent="0.25">
      <c r="A4">
        <v>1</v>
      </c>
      <c r="B4">
        <f ca="1">RAND()*100</f>
        <v>57.262928290022153</v>
      </c>
      <c r="C4">
        <f ca="1">SUM(B$4:B4)</f>
        <v>57.262928290022153</v>
      </c>
      <c r="D4">
        <f ca="1">SUM(B$4:B4)</f>
        <v>57.262928290022153</v>
      </c>
      <c r="F4">
        <f ca="1">B4</f>
        <v>57.262928290022153</v>
      </c>
      <c r="G4">
        <f ca="1">C4/COUNT(C$4:C4)</f>
        <v>57.262928290022153</v>
      </c>
      <c r="H4">
        <f ca="1">D4/COUNT(D$4:D4)</f>
        <v>57.262928290022153</v>
      </c>
      <c r="J4">
        <f ca="1">((100/H4)*G4)-99</f>
        <v>1</v>
      </c>
      <c r="K4">
        <f ca="1">((100/G4)*F4)-99</f>
        <v>1</v>
      </c>
      <c r="L4">
        <f ca="1">((100/H4)*F4)-99</f>
        <v>1</v>
      </c>
      <c r="M4">
        <f ca="1">((J4*K4*L4)/(1+(H4)^(((F4/G4)+(H4/G4)/2-$A4)/(H4/G4))))*M$1</f>
        <v>3.9616084644359539E-4</v>
      </c>
      <c r="N4">
        <f ca="1">SUM(M$4:M4)</f>
        <v>3.9616084644359539E-4</v>
      </c>
      <c r="T4">
        <f t="shared" ref="T4:T52" ca="1" si="0">D4</f>
        <v>57.262928290022153</v>
      </c>
      <c r="U4">
        <f t="shared" ref="U4:U52" ca="1" si="1">N4</f>
        <v>3.9616084644359539E-4</v>
      </c>
      <c r="V4">
        <f ca="1">$N$10</f>
        <v>31.985848455534288</v>
      </c>
      <c r="W4">
        <f ca="1">$N$24</f>
        <v>0</v>
      </c>
      <c r="X4">
        <f ca="1">$N$33</f>
        <v>0</v>
      </c>
    </row>
    <row r="5" spans="1:24" x14ac:dyDescent="0.25">
      <c r="A5">
        <v>2</v>
      </c>
      <c r="B5">
        <f t="shared" ref="B5:B52" ca="1" si="2">RAND()*100</f>
        <v>20.917396526542653</v>
      </c>
      <c r="C5">
        <f ca="1">SUM(B$4:B5)</f>
        <v>78.180324816564806</v>
      </c>
      <c r="D5">
        <f ca="1">SUM(B$4:B5)</f>
        <v>78.180324816564806</v>
      </c>
      <c r="F5">
        <f t="shared" ref="F5:F52" ca="1" si="3">B5</f>
        <v>20.917396526542653</v>
      </c>
      <c r="G5">
        <f ca="1">C5/COUNT(C$4:C5)</f>
        <v>39.090162408282403</v>
      </c>
      <c r="H5">
        <f ca="1">D5/COUNT(D$4:D5)</f>
        <v>39.090162408282403</v>
      </c>
      <c r="J5">
        <f ca="1">((100/H5)*G5)-99</f>
        <v>1</v>
      </c>
      <c r="K5">
        <f ca="1">((100/G5)*F5)-99</f>
        <v>-45.489358862037655</v>
      </c>
      <c r="L5">
        <f ca="1">((100/H5)*F5)-99</f>
        <v>-45.489358862037655</v>
      </c>
      <c r="M5">
        <f t="shared" ref="M5:M52" ca="1" si="4">((J5*K5*L5)/(1+(H5)^(((F5/G5)+(H5/G5)/2-$A5)/(H5/G5))))*M$1</f>
        <v>6.8245784993267122</v>
      </c>
      <c r="N5">
        <f ca="1">IF(N4+M5&lt;0,0,N4+M5)</f>
        <v>6.8249746601731562</v>
      </c>
      <c r="T5">
        <f t="shared" ca="1" si="0"/>
        <v>78.180324816564806</v>
      </c>
      <c r="U5">
        <f t="shared" ca="1" si="1"/>
        <v>6.8249746601731562</v>
      </c>
      <c r="V5">
        <f t="shared" ref="V5:V52" ca="1" si="5">$N$10</f>
        <v>31.985848455534288</v>
      </c>
      <c r="W5">
        <f t="shared" ref="W5:W52" ca="1" si="6">$N$24</f>
        <v>0</v>
      </c>
      <c r="X5">
        <f t="shared" ref="X5:X52" ca="1" si="7">$N$33</f>
        <v>0</v>
      </c>
    </row>
    <row r="6" spans="1:24" x14ac:dyDescent="0.25">
      <c r="A6">
        <v>3</v>
      </c>
      <c r="B6">
        <f t="shared" ca="1" si="2"/>
        <v>63.804333547089655</v>
      </c>
      <c r="C6">
        <f ca="1">SUM(B$4:B6)</f>
        <v>141.98465836365446</v>
      </c>
      <c r="D6">
        <f ca="1">SUM(B$4:B6)</f>
        <v>141.98465836365446</v>
      </c>
      <c r="F6">
        <f t="shared" ca="1" si="3"/>
        <v>63.804333547089655</v>
      </c>
      <c r="G6">
        <f ca="1">C6/COUNT(C$4:C6)</f>
        <v>47.328219454551487</v>
      </c>
      <c r="H6">
        <f ca="1">D6/COUNT(D$4:D6)</f>
        <v>47.328219454551487</v>
      </c>
      <c r="J6">
        <f t="shared" ref="J6:J52" ca="1" si="8">((100/H6)*G6)-99</f>
        <v>1.0000000000000142</v>
      </c>
      <c r="K6">
        <f t="shared" ref="K6:K52" ca="1" si="9">((100/G6)*F6)-99</f>
        <v>35.812452871504945</v>
      </c>
      <c r="L6">
        <f t="shared" ref="L6:L52" ca="1" si="10">((100/H6)*F6)-99</f>
        <v>35.812452871504945</v>
      </c>
      <c r="M6">
        <f t="shared" ca="1" si="4"/>
        <v>4.3023103713966169</v>
      </c>
      <c r="N6">
        <f t="shared" ref="N6:N52" ca="1" si="11">IF(N5+M6&lt;0,0,N5+M6)</f>
        <v>11.127285031569773</v>
      </c>
      <c r="T6">
        <f t="shared" ca="1" si="0"/>
        <v>141.98465836365446</v>
      </c>
      <c r="U6">
        <f t="shared" ca="1" si="1"/>
        <v>11.127285031569773</v>
      </c>
      <c r="V6">
        <f t="shared" ca="1" si="5"/>
        <v>31.985848455534288</v>
      </c>
      <c r="W6">
        <f t="shared" ca="1" si="6"/>
        <v>0</v>
      </c>
      <c r="X6">
        <f t="shared" ca="1" si="7"/>
        <v>0</v>
      </c>
    </row>
    <row r="7" spans="1:24" x14ac:dyDescent="0.25">
      <c r="A7">
        <v>4</v>
      </c>
      <c r="B7">
        <f t="shared" ca="1" si="2"/>
        <v>98.179493149845442</v>
      </c>
      <c r="C7">
        <f ca="1">SUM(B$4:B7)</f>
        <v>240.16415151349992</v>
      </c>
      <c r="D7">
        <f ca="1">SUM(B$4:B7)</f>
        <v>240.16415151349992</v>
      </c>
      <c r="F7">
        <f t="shared" ca="1" si="3"/>
        <v>98.179493149845442</v>
      </c>
      <c r="G7">
        <f ca="1">C7/COUNT(C$4:C7)</f>
        <v>60.041037878374979</v>
      </c>
      <c r="H7">
        <f ca="1">D7/COUNT(D$4:D7)</f>
        <v>60.041037878374979</v>
      </c>
      <c r="J7">
        <f t="shared" ca="1" si="8"/>
        <v>1</v>
      </c>
      <c r="K7">
        <f t="shared" ca="1" si="9"/>
        <v>64.520646243203629</v>
      </c>
      <c r="L7">
        <f t="shared" ca="1" si="10"/>
        <v>64.520646243203629</v>
      </c>
      <c r="M7">
        <f t="shared" ca="1" si="4"/>
        <v>14.122114484551695</v>
      </c>
      <c r="N7">
        <f t="shared" ca="1" si="11"/>
        <v>25.249399516121468</v>
      </c>
      <c r="T7">
        <f t="shared" ca="1" si="0"/>
        <v>240.16415151349992</v>
      </c>
      <c r="U7">
        <f t="shared" ca="1" si="1"/>
        <v>25.249399516121468</v>
      </c>
      <c r="V7">
        <f t="shared" ca="1" si="5"/>
        <v>31.985848455534288</v>
      </c>
      <c r="W7">
        <f t="shared" ca="1" si="6"/>
        <v>0</v>
      </c>
      <c r="X7">
        <f t="shared" ca="1" si="7"/>
        <v>0</v>
      </c>
    </row>
    <row r="8" spans="1:24" x14ac:dyDescent="0.25">
      <c r="A8">
        <v>5</v>
      </c>
      <c r="B8">
        <f t="shared" ca="1" si="2"/>
        <v>60.748488024290303</v>
      </c>
      <c r="C8">
        <f ca="1">SUM(B$4:B8)</f>
        <v>300.9126395377902</v>
      </c>
      <c r="D8">
        <f ca="1">SUM(B$4:B8)</f>
        <v>300.9126395377902</v>
      </c>
      <c r="F8">
        <f t="shared" ca="1" si="3"/>
        <v>60.748488024290303</v>
      </c>
      <c r="G8">
        <f ca="1">C8/COUNT(C$4:C8)</f>
        <v>60.18252790755804</v>
      </c>
      <c r="H8">
        <f ca="1">D8/COUNT(D$4:D8)</f>
        <v>60.18252790755804</v>
      </c>
      <c r="J8">
        <f t="shared" ca="1" si="8"/>
        <v>1</v>
      </c>
      <c r="K8">
        <f t="shared" ca="1" si="9"/>
        <v>1.9404060221624349</v>
      </c>
      <c r="L8">
        <f t="shared" ca="1" si="10"/>
        <v>1.9404060221624349</v>
      </c>
      <c r="M8">
        <f t="shared" ca="1" si="4"/>
        <v>1.277899789780005E-2</v>
      </c>
      <c r="N8">
        <f t="shared" ca="1" si="11"/>
        <v>25.262178514019269</v>
      </c>
      <c r="T8">
        <f t="shared" ca="1" si="0"/>
        <v>300.9126395377902</v>
      </c>
      <c r="U8">
        <f t="shared" ca="1" si="1"/>
        <v>25.262178514019269</v>
      </c>
      <c r="V8">
        <f t="shared" ca="1" si="5"/>
        <v>31.985848455534288</v>
      </c>
      <c r="W8">
        <f t="shared" ca="1" si="6"/>
        <v>0</v>
      </c>
      <c r="X8">
        <f t="shared" ca="1" si="7"/>
        <v>0</v>
      </c>
    </row>
    <row r="9" spans="1:24" x14ac:dyDescent="0.25">
      <c r="A9">
        <v>6</v>
      </c>
      <c r="B9">
        <f t="shared" ca="1" si="2"/>
        <v>87.148670994490203</v>
      </c>
      <c r="C9">
        <f ca="1">SUM(B$4:B9)</f>
        <v>388.0613105322804</v>
      </c>
      <c r="D9">
        <f ca="1">SUM(B$4:B9)</f>
        <v>388.0613105322804</v>
      </c>
      <c r="F9">
        <f t="shared" ca="1" si="3"/>
        <v>87.148670994490203</v>
      </c>
      <c r="G9">
        <f ca="1">C9/COUNT(C$4:C9)</f>
        <v>64.676885088713405</v>
      </c>
      <c r="H9">
        <f ca="1">D9/COUNT(D$4:D9)</f>
        <v>64.676885088713405</v>
      </c>
      <c r="J9">
        <f t="shared" ca="1" si="8"/>
        <v>1</v>
      </c>
      <c r="K9">
        <f t="shared" ca="1" si="9"/>
        <v>35.74469414374795</v>
      </c>
      <c r="L9">
        <f t="shared" ca="1" si="10"/>
        <v>35.74469414374795</v>
      </c>
      <c r="M9">
        <f t="shared" ca="1" si="4"/>
        <v>4.3364565119149461</v>
      </c>
      <c r="N9">
        <f t="shared" ca="1" si="11"/>
        <v>29.598635025934215</v>
      </c>
      <c r="T9">
        <f t="shared" ca="1" si="0"/>
        <v>388.0613105322804</v>
      </c>
      <c r="U9">
        <f t="shared" ca="1" si="1"/>
        <v>29.598635025934215</v>
      </c>
      <c r="V9">
        <f t="shared" ca="1" si="5"/>
        <v>31.985848455534288</v>
      </c>
      <c r="W9">
        <f t="shared" ca="1" si="6"/>
        <v>0</v>
      </c>
      <c r="X9">
        <f t="shared" ca="1" si="7"/>
        <v>0</v>
      </c>
    </row>
    <row r="10" spans="1:24" x14ac:dyDescent="0.25">
      <c r="A10">
        <v>7</v>
      </c>
      <c r="B10">
        <f t="shared" ca="1" si="2"/>
        <v>44.821290043423268</v>
      </c>
      <c r="C10">
        <f ca="1">SUM(B$4:B10)</f>
        <v>432.88260057570369</v>
      </c>
      <c r="D10">
        <f ca="1">SUM(B$4:B10)</f>
        <v>432.88260057570369</v>
      </c>
      <c r="F10">
        <f t="shared" ca="1" si="3"/>
        <v>44.821290043423268</v>
      </c>
      <c r="G10">
        <f ca="1">C10/COUNT(C$4:C10)</f>
        <v>61.840371510814812</v>
      </c>
      <c r="H10">
        <f ca="1">D10/COUNT(D$4:D10)</f>
        <v>61.840371510814812</v>
      </c>
      <c r="J10">
        <f t="shared" ca="1" si="8"/>
        <v>1</v>
      </c>
      <c r="K10">
        <f t="shared" ca="1" si="9"/>
        <v>-26.520988395768612</v>
      </c>
      <c r="L10">
        <f t="shared" ca="1" si="10"/>
        <v>-26.520988395768612</v>
      </c>
      <c r="M10">
        <f t="shared" ca="1" si="4"/>
        <v>2.387213429600072</v>
      </c>
      <c r="N10">
        <f t="shared" ca="1" si="11"/>
        <v>31.985848455534288</v>
      </c>
      <c r="T10">
        <f t="shared" ca="1" si="0"/>
        <v>432.88260057570369</v>
      </c>
      <c r="U10">
        <f t="shared" ca="1" si="1"/>
        <v>31.985848455534288</v>
      </c>
      <c r="V10">
        <f t="shared" ca="1" si="5"/>
        <v>31.985848455534288</v>
      </c>
      <c r="W10">
        <f t="shared" ca="1" si="6"/>
        <v>0</v>
      </c>
      <c r="X10">
        <f t="shared" ca="1" si="7"/>
        <v>0</v>
      </c>
    </row>
    <row r="11" spans="1:24" x14ac:dyDescent="0.25">
      <c r="A11">
        <v>8</v>
      </c>
      <c r="B11">
        <f t="shared" ca="1" si="2"/>
        <v>28.244783087802784</v>
      </c>
      <c r="C11">
        <f ca="1">SUM(B$4:B11)</f>
        <v>461.12738366350646</v>
      </c>
      <c r="D11">
        <f ca="1">SUM(B$4:B11)</f>
        <v>461.12738366350646</v>
      </c>
      <c r="F11">
        <f t="shared" ca="1" si="3"/>
        <v>28.244783087802784</v>
      </c>
      <c r="G11">
        <f ca="1">C11/COUNT(C$4:C11)</f>
        <v>57.640922957938308</v>
      </c>
      <c r="H11">
        <f ca="1">D11/COUNT(D$4:D11)</f>
        <v>57.640922957938308</v>
      </c>
      <c r="J11">
        <f t="shared" ca="1" si="8"/>
        <v>1</v>
      </c>
      <c r="K11">
        <f t="shared" ca="1" si="9"/>
        <v>-49.998732084124427</v>
      </c>
      <c r="L11">
        <f t="shared" ca="1" si="10"/>
        <v>-49.998732084124427</v>
      </c>
      <c r="M11">
        <f t="shared" ca="1" si="4"/>
        <v>8.4845696748042059</v>
      </c>
      <c r="N11">
        <f t="shared" ca="1" si="11"/>
        <v>40.470418130338494</v>
      </c>
      <c r="T11">
        <f t="shared" ca="1" si="0"/>
        <v>461.12738366350646</v>
      </c>
      <c r="U11">
        <f t="shared" ca="1" si="1"/>
        <v>40.470418130338494</v>
      </c>
      <c r="V11">
        <f t="shared" ca="1" si="5"/>
        <v>31.985848455534288</v>
      </c>
      <c r="W11">
        <f t="shared" ca="1" si="6"/>
        <v>0</v>
      </c>
      <c r="X11">
        <f t="shared" ca="1" si="7"/>
        <v>0</v>
      </c>
    </row>
    <row r="12" spans="1:24" x14ac:dyDescent="0.25">
      <c r="A12">
        <v>9</v>
      </c>
      <c r="B12">
        <f t="shared" ca="1" si="2"/>
        <v>97.670293039145079</v>
      </c>
      <c r="C12">
        <f ca="1">SUM(B$4:B12)</f>
        <v>558.79767670265153</v>
      </c>
      <c r="D12">
        <f ca="1">SUM(B$4:B12)</f>
        <v>558.79767670265153</v>
      </c>
      <c r="F12">
        <f t="shared" ca="1" si="3"/>
        <v>97.670293039145079</v>
      </c>
      <c r="G12">
        <f ca="1">C12/COUNT(C$4:C12)</f>
        <v>62.088630744739056</v>
      </c>
      <c r="H12">
        <f ca="1">D12/COUNT(D$4:D12)</f>
        <v>62.088630744739056</v>
      </c>
      <c r="J12">
        <f t="shared" ca="1" si="8"/>
        <v>1</v>
      </c>
      <c r="K12">
        <f t="shared" ca="1" si="9"/>
        <v>58.307854703207425</v>
      </c>
      <c r="L12">
        <f t="shared" ca="1" si="10"/>
        <v>58.307854703207425</v>
      </c>
      <c r="M12">
        <f t="shared" ca="1" si="4"/>
        <v>11.538941292782255</v>
      </c>
      <c r="N12">
        <f t="shared" ca="1" si="11"/>
        <v>52.009359423120749</v>
      </c>
      <c r="T12">
        <f t="shared" ca="1" si="0"/>
        <v>558.79767670265153</v>
      </c>
      <c r="U12">
        <f t="shared" ca="1" si="1"/>
        <v>52.009359423120749</v>
      </c>
      <c r="V12">
        <f t="shared" ca="1" si="5"/>
        <v>31.985848455534288</v>
      </c>
      <c r="W12">
        <f t="shared" ca="1" si="6"/>
        <v>0</v>
      </c>
      <c r="X12">
        <f t="shared" ca="1" si="7"/>
        <v>0</v>
      </c>
    </row>
    <row r="13" spans="1:24" x14ac:dyDescent="0.25">
      <c r="A13">
        <v>10</v>
      </c>
      <c r="B13">
        <f t="shared" ca="1" si="2"/>
        <v>67.93677858911505</v>
      </c>
      <c r="C13">
        <f ca="1">SUM(B4:B13)</f>
        <v>626.73445529176661</v>
      </c>
      <c r="D13">
        <f ca="1">SUM(B$4:B13)</f>
        <v>626.73445529176661</v>
      </c>
      <c r="F13">
        <f t="shared" ca="1" si="3"/>
        <v>67.93677858911505</v>
      </c>
      <c r="G13">
        <f ca="1">C13/10</f>
        <v>62.673445529176661</v>
      </c>
      <c r="H13">
        <f ca="1">D13/COUNT(D$4:D13)</f>
        <v>62.673445529176661</v>
      </c>
      <c r="J13">
        <f t="shared" ca="1" si="8"/>
        <v>1</v>
      </c>
      <c r="K13">
        <f t="shared" ca="1" si="9"/>
        <v>9.3980272913001528</v>
      </c>
      <c r="L13">
        <f t="shared" ca="1" si="10"/>
        <v>9.3980272913001528</v>
      </c>
      <c r="M13">
        <f t="shared" ca="1" si="4"/>
        <v>0.2997679801894681</v>
      </c>
      <c r="N13">
        <f t="shared" ca="1" si="11"/>
        <v>52.309127403310214</v>
      </c>
      <c r="T13">
        <f t="shared" ca="1" si="0"/>
        <v>626.73445529176661</v>
      </c>
      <c r="U13">
        <f t="shared" ca="1" si="1"/>
        <v>52.309127403310214</v>
      </c>
      <c r="V13">
        <f t="shared" ca="1" si="5"/>
        <v>31.985848455534288</v>
      </c>
      <c r="W13">
        <f t="shared" ca="1" si="6"/>
        <v>0</v>
      </c>
      <c r="X13">
        <f t="shared" ca="1" si="7"/>
        <v>0</v>
      </c>
    </row>
    <row r="14" spans="1:24" x14ac:dyDescent="0.25">
      <c r="A14">
        <v>11</v>
      </c>
      <c r="B14">
        <f t="shared" ca="1" si="2"/>
        <v>10.550166938925809</v>
      </c>
      <c r="C14">
        <f t="shared" ref="C14:C52" ca="1" si="12">SUM(B5:B14)</f>
        <v>580.02169394067027</v>
      </c>
      <c r="D14">
        <f ca="1">SUM(B$4:B14)</f>
        <v>637.28462223069243</v>
      </c>
      <c r="F14">
        <f t="shared" ca="1" si="3"/>
        <v>10.550166938925809</v>
      </c>
      <c r="G14">
        <f t="shared" ref="G14:G52" ca="1" si="13">C14/10</f>
        <v>58.002169394067025</v>
      </c>
      <c r="H14">
        <f ca="1">D14/COUNT(D$4:D14)</f>
        <v>57.934965657335674</v>
      </c>
      <c r="J14">
        <f t="shared" ca="1" si="8"/>
        <v>1.1159985786974289</v>
      </c>
      <c r="K14">
        <f t="shared" ca="1" si="9"/>
        <v>-80.810737341136459</v>
      </c>
      <c r="L14">
        <f t="shared" ca="1" si="10"/>
        <v>-80.789638054976635</v>
      </c>
      <c r="M14">
        <f t="shared" ca="1" si="4"/>
        <v>24.72863881614294</v>
      </c>
      <c r="N14">
        <f t="shared" ca="1" si="11"/>
        <v>77.037766219453147</v>
      </c>
      <c r="T14">
        <f t="shared" ca="1" si="0"/>
        <v>637.28462223069243</v>
      </c>
      <c r="U14">
        <f t="shared" ca="1" si="1"/>
        <v>77.037766219453147</v>
      </c>
      <c r="V14">
        <f t="shared" ca="1" si="5"/>
        <v>31.985848455534288</v>
      </c>
      <c r="W14">
        <f t="shared" ca="1" si="6"/>
        <v>0</v>
      </c>
      <c r="X14">
        <f t="shared" ca="1" si="7"/>
        <v>0</v>
      </c>
    </row>
    <row r="15" spans="1:24" x14ac:dyDescent="0.25">
      <c r="A15">
        <v>12</v>
      </c>
      <c r="B15">
        <f t="shared" ca="1" si="2"/>
        <v>80.099268603641477</v>
      </c>
      <c r="C15">
        <f t="shared" ca="1" si="12"/>
        <v>639.20356601776905</v>
      </c>
      <c r="D15">
        <f ca="1">SUM(B$4:B15)</f>
        <v>717.3838908343339</v>
      </c>
      <c r="F15">
        <f t="shared" ca="1" si="3"/>
        <v>80.099268603641477</v>
      </c>
      <c r="G15">
        <f t="shared" ca="1" si="13"/>
        <v>63.920356601776902</v>
      </c>
      <c r="H15">
        <f ca="1">D15/COUNT(D$4:D15)</f>
        <v>59.78199090286116</v>
      </c>
      <c r="J15">
        <f t="shared" ca="1" si="8"/>
        <v>7.9224287053940969</v>
      </c>
      <c r="K15">
        <f t="shared" ca="1" si="9"/>
        <v>26.311047781943728</v>
      </c>
      <c r="L15">
        <f t="shared" ca="1" si="10"/>
        <v>34.985615724631117</v>
      </c>
      <c r="M15">
        <f t="shared" ca="1" si="4"/>
        <v>24.751290221590871</v>
      </c>
      <c r="N15">
        <f t="shared" ca="1" si="11"/>
        <v>101.78905644104401</v>
      </c>
      <c r="T15">
        <f t="shared" ca="1" si="0"/>
        <v>717.3838908343339</v>
      </c>
      <c r="U15">
        <f t="shared" ca="1" si="1"/>
        <v>101.78905644104401</v>
      </c>
      <c r="V15">
        <f t="shared" ca="1" si="5"/>
        <v>31.985848455534288</v>
      </c>
      <c r="W15">
        <f t="shared" ca="1" si="6"/>
        <v>0</v>
      </c>
      <c r="X15">
        <f t="shared" ca="1" si="7"/>
        <v>0</v>
      </c>
    </row>
    <row r="16" spans="1:24" x14ac:dyDescent="0.25">
      <c r="A16">
        <v>13</v>
      </c>
      <c r="B16">
        <f t="shared" ca="1" si="2"/>
        <v>58.36419503136446</v>
      </c>
      <c r="C16">
        <f t="shared" ca="1" si="12"/>
        <v>633.7634275020439</v>
      </c>
      <c r="D16">
        <f ca="1">SUM(B$4:B16)</f>
        <v>775.74808586569839</v>
      </c>
      <c r="F16">
        <f t="shared" ca="1" si="3"/>
        <v>58.36419503136446</v>
      </c>
      <c r="G16">
        <f t="shared" ca="1" si="13"/>
        <v>63.376342750204387</v>
      </c>
      <c r="H16">
        <f ca="1">D16/COUNT(D$4:D16)</f>
        <v>59.672929681976797</v>
      </c>
      <c r="J16">
        <f t="shared" ca="1" si="8"/>
        <v>7.206186101410978</v>
      </c>
      <c r="K16">
        <f t="shared" ca="1" si="9"/>
        <v>-6.9085467878686728</v>
      </c>
      <c r="L16">
        <f t="shared" ca="1" si="10"/>
        <v>-1.1931798180299893</v>
      </c>
      <c r="M16">
        <f t="shared" ca="1" si="4"/>
        <v>0.2016089991940884</v>
      </c>
      <c r="N16">
        <f t="shared" ca="1" si="11"/>
        <v>101.9906654402381</v>
      </c>
      <c r="T16">
        <f t="shared" ca="1" si="0"/>
        <v>775.74808586569839</v>
      </c>
      <c r="U16">
        <f t="shared" ca="1" si="1"/>
        <v>101.9906654402381</v>
      </c>
      <c r="V16">
        <f t="shared" ca="1" si="5"/>
        <v>31.985848455534288</v>
      </c>
      <c r="W16">
        <f t="shared" ca="1" si="6"/>
        <v>0</v>
      </c>
      <c r="X16">
        <f t="shared" ca="1" si="7"/>
        <v>0</v>
      </c>
    </row>
    <row r="17" spans="1:24" x14ac:dyDescent="0.25">
      <c r="A17">
        <v>14</v>
      </c>
      <c r="B17">
        <f t="shared" ca="1" si="2"/>
        <v>39.178289180147175</v>
      </c>
      <c r="C17">
        <f t="shared" ca="1" si="12"/>
        <v>574.76222353234562</v>
      </c>
      <c r="D17">
        <f ca="1">SUM(B$4:B17)</f>
        <v>814.92637504584559</v>
      </c>
      <c r="F17">
        <f t="shared" ca="1" si="3"/>
        <v>39.178289180147175</v>
      </c>
      <c r="G17">
        <f t="shared" ca="1" si="13"/>
        <v>57.476222353234562</v>
      </c>
      <c r="H17">
        <f ca="1">D17/COUNT(D$4:D17)</f>
        <v>58.209026788988972</v>
      </c>
      <c r="J17">
        <f t="shared" ca="1" si="8"/>
        <v>-0.25891889313125205</v>
      </c>
      <c r="K17">
        <f t="shared" ca="1" si="9"/>
        <v>-30.835657292563241</v>
      </c>
      <c r="L17">
        <f t="shared" ca="1" si="10"/>
        <v>-31.693791081285909</v>
      </c>
      <c r="M17">
        <f t="shared" ca="1" si="4"/>
        <v>-0.85882164372000391</v>
      </c>
      <c r="N17">
        <f t="shared" ca="1" si="11"/>
        <v>101.1318437965181</v>
      </c>
      <c r="T17">
        <f t="shared" ca="1" si="0"/>
        <v>814.92637504584559</v>
      </c>
      <c r="U17">
        <f t="shared" ca="1" si="1"/>
        <v>101.1318437965181</v>
      </c>
      <c r="V17">
        <f t="shared" ca="1" si="5"/>
        <v>31.985848455534288</v>
      </c>
      <c r="W17">
        <f t="shared" ca="1" si="6"/>
        <v>0</v>
      </c>
      <c r="X17">
        <f t="shared" ca="1" si="7"/>
        <v>0</v>
      </c>
    </row>
    <row r="18" spans="1:24" x14ac:dyDescent="0.25">
      <c r="A18">
        <v>15</v>
      </c>
      <c r="B18">
        <f t="shared" ca="1" si="2"/>
        <v>15.703807288863903</v>
      </c>
      <c r="C18">
        <f t="shared" ca="1" si="12"/>
        <v>529.71754279691925</v>
      </c>
      <c r="D18">
        <f ca="1">SUM(B$4:B18)</f>
        <v>830.6301823347095</v>
      </c>
      <c r="F18">
        <f t="shared" ca="1" si="3"/>
        <v>15.703807288863903</v>
      </c>
      <c r="G18">
        <f t="shared" ca="1" si="13"/>
        <v>52.971754279691922</v>
      </c>
      <c r="H18">
        <f ca="1">D18/COUNT(D$4:D18)</f>
        <v>55.375345488980635</v>
      </c>
      <c r="J18">
        <f t="shared" ca="1" si="8"/>
        <v>-3.3405439515804289</v>
      </c>
      <c r="K18">
        <f t="shared" ca="1" si="9"/>
        <v>-69.354375643390085</v>
      </c>
      <c r="L18">
        <f t="shared" ca="1" si="10"/>
        <v>-70.641156998309171</v>
      </c>
      <c r="M18">
        <f t="shared" ca="1" si="4"/>
        <v>-55.547011492150233</v>
      </c>
      <c r="N18">
        <f t="shared" ca="1" si="11"/>
        <v>45.584832304367865</v>
      </c>
      <c r="T18">
        <f t="shared" ca="1" si="0"/>
        <v>830.6301823347095</v>
      </c>
      <c r="U18">
        <f t="shared" ca="1" si="1"/>
        <v>45.584832304367865</v>
      </c>
      <c r="V18">
        <f t="shared" ca="1" si="5"/>
        <v>31.985848455534288</v>
      </c>
      <c r="W18">
        <f t="shared" ca="1" si="6"/>
        <v>0</v>
      </c>
      <c r="X18">
        <f t="shared" ca="1" si="7"/>
        <v>0</v>
      </c>
    </row>
    <row r="19" spans="1:24" x14ac:dyDescent="0.25">
      <c r="A19">
        <v>16</v>
      </c>
      <c r="B19">
        <f t="shared" ca="1" si="2"/>
        <v>93.832999289923464</v>
      </c>
      <c r="C19">
        <f t="shared" ca="1" si="12"/>
        <v>536.40187109235251</v>
      </c>
      <c r="D19">
        <f ca="1">SUM(B$4:B19)</f>
        <v>924.46318162463297</v>
      </c>
      <c r="F19">
        <f t="shared" ca="1" si="3"/>
        <v>93.832999289923464</v>
      </c>
      <c r="G19">
        <f t="shared" ca="1" si="13"/>
        <v>53.640187109235249</v>
      </c>
      <c r="H19">
        <f ca="1">D19/COUNT(D$4:D19)</f>
        <v>57.77894885153956</v>
      </c>
      <c r="J19">
        <f t="shared" ca="1" si="8"/>
        <v>-6.1630962912438605</v>
      </c>
      <c r="K19">
        <f t="shared" ca="1" si="9"/>
        <v>75.930410102481176</v>
      </c>
      <c r="L19">
        <f t="shared" ca="1" si="10"/>
        <v>63.399976384172675</v>
      </c>
      <c r="M19">
        <f t="shared" ca="1" si="4"/>
        <v>-100.696791474603</v>
      </c>
      <c r="N19">
        <f t="shared" ca="1" si="11"/>
        <v>0</v>
      </c>
      <c r="T19">
        <f t="shared" ca="1" si="0"/>
        <v>924.46318162463297</v>
      </c>
      <c r="U19">
        <f t="shared" ca="1" si="1"/>
        <v>0</v>
      </c>
      <c r="V19">
        <f t="shared" ca="1" si="5"/>
        <v>31.985848455534288</v>
      </c>
      <c r="W19">
        <f t="shared" ca="1" si="6"/>
        <v>0</v>
      </c>
      <c r="X19">
        <f t="shared" ca="1" si="7"/>
        <v>0</v>
      </c>
    </row>
    <row r="20" spans="1:24" x14ac:dyDescent="0.25">
      <c r="A20">
        <v>17</v>
      </c>
      <c r="B20">
        <f t="shared" ca="1" si="2"/>
        <v>27.070725233221104</v>
      </c>
      <c r="C20">
        <f t="shared" ca="1" si="12"/>
        <v>518.65130628215036</v>
      </c>
      <c r="D20">
        <f ca="1">SUM(B$4:B20)</f>
        <v>951.53390685785405</v>
      </c>
      <c r="F20">
        <f t="shared" ca="1" si="3"/>
        <v>27.070725233221104</v>
      </c>
      <c r="G20">
        <f t="shared" ca="1" si="13"/>
        <v>51.865130628215034</v>
      </c>
      <c r="H20">
        <f ca="1">D20/COUNT(D$4:D20)</f>
        <v>55.972582756344359</v>
      </c>
      <c r="J20">
        <f t="shared" ca="1" si="8"/>
        <v>-6.3383287421442986</v>
      </c>
      <c r="K20">
        <f t="shared" ca="1" si="9"/>
        <v>-46.805539279805807</v>
      </c>
      <c r="L20">
        <f t="shared" ca="1" si="10"/>
        <v>-50.635740392643037</v>
      </c>
      <c r="M20">
        <f t="shared" ca="1" si="4"/>
        <v>-50.984834798714189</v>
      </c>
      <c r="N20">
        <f t="shared" ca="1" si="11"/>
        <v>0</v>
      </c>
      <c r="T20">
        <f t="shared" ca="1" si="0"/>
        <v>951.53390685785405</v>
      </c>
      <c r="U20">
        <f t="shared" ca="1" si="1"/>
        <v>0</v>
      </c>
      <c r="V20">
        <f t="shared" ca="1" si="5"/>
        <v>31.985848455534288</v>
      </c>
      <c r="W20">
        <f t="shared" ca="1" si="6"/>
        <v>0</v>
      </c>
      <c r="X20">
        <f t="shared" ca="1" si="7"/>
        <v>0</v>
      </c>
    </row>
    <row r="21" spans="1:24" x14ac:dyDescent="0.25">
      <c r="A21">
        <v>18</v>
      </c>
      <c r="B21">
        <f t="shared" ca="1" si="2"/>
        <v>47.995061525410485</v>
      </c>
      <c r="C21">
        <f t="shared" ca="1" si="12"/>
        <v>538.40158471975803</v>
      </c>
      <c r="D21">
        <f ca="1">SUM(B$4:B21)</f>
        <v>999.52896838326456</v>
      </c>
      <c r="F21">
        <f t="shared" ca="1" si="3"/>
        <v>47.995061525410485</v>
      </c>
      <c r="G21">
        <f t="shared" ca="1" si="13"/>
        <v>53.840158471975805</v>
      </c>
      <c r="H21">
        <f ca="1">D21/COUNT(D$4:D21)</f>
        <v>55.529387132403585</v>
      </c>
      <c r="J21">
        <f t="shared" ca="1" si="8"/>
        <v>-2.0420444879033255</v>
      </c>
      <c r="K21">
        <f t="shared" ca="1" si="9"/>
        <v>-9.8563888228667338</v>
      </c>
      <c r="L21">
        <f t="shared" ca="1" si="10"/>
        <v>-12.568177132998699</v>
      </c>
      <c r="M21">
        <f t="shared" ca="1" si="4"/>
        <v>-0.85855309439288441</v>
      </c>
      <c r="N21">
        <f t="shared" ca="1" si="11"/>
        <v>0</v>
      </c>
      <c r="T21">
        <f t="shared" ca="1" si="0"/>
        <v>999.52896838326456</v>
      </c>
      <c r="U21">
        <f t="shared" ca="1" si="1"/>
        <v>0</v>
      </c>
      <c r="V21">
        <f t="shared" ca="1" si="5"/>
        <v>31.985848455534288</v>
      </c>
      <c r="W21">
        <f t="shared" ca="1" si="6"/>
        <v>0</v>
      </c>
      <c r="X21">
        <f t="shared" ca="1" si="7"/>
        <v>0</v>
      </c>
    </row>
    <row r="22" spans="1:24" x14ac:dyDescent="0.25">
      <c r="A22">
        <v>19</v>
      </c>
      <c r="B22">
        <f t="shared" ca="1" si="2"/>
        <v>42.267095353126329</v>
      </c>
      <c r="C22">
        <f t="shared" ca="1" si="12"/>
        <v>482.99838703373922</v>
      </c>
      <c r="D22">
        <f ca="1">SUM(B$4:B22)</f>
        <v>1041.7960637363908</v>
      </c>
      <c r="F22">
        <f t="shared" ca="1" si="3"/>
        <v>42.267095353126329</v>
      </c>
      <c r="G22">
        <f t="shared" ca="1" si="13"/>
        <v>48.299838703373922</v>
      </c>
      <c r="H22">
        <f ca="1">D22/COUNT(D$4:D22)</f>
        <v>54.831371775599514</v>
      </c>
      <c r="J22">
        <f t="shared" ca="1" si="8"/>
        <v>-10.912036596414666</v>
      </c>
      <c r="K22">
        <f t="shared" ca="1" si="9"/>
        <v>-11.490193574551597</v>
      </c>
      <c r="L22">
        <f t="shared" ca="1" si="10"/>
        <v>-21.914393741402634</v>
      </c>
      <c r="M22">
        <f t="shared" ca="1" si="4"/>
        <v>-9.3255500560646869</v>
      </c>
      <c r="N22">
        <f t="shared" ca="1" si="11"/>
        <v>0</v>
      </c>
      <c r="T22">
        <f t="shared" ca="1" si="0"/>
        <v>1041.7960637363908</v>
      </c>
      <c r="U22">
        <f t="shared" ca="1" si="1"/>
        <v>0</v>
      </c>
      <c r="V22">
        <f t="shared" ca="1" si="5"/>
        <v>31.985848455534288</v>
      </c>
      <c r="W22">
        <f t="shared" ca="1" si="6"/>
        <v>0</v>
      </c>
      <c r="X22">
        <f t="shared" ca="1" si="7"/>
        <v>0</v>
      </c>
    </row>
    <row r="23" spans="1:24" x14ac:dyDescent="0.25">
      <c r="A23">
        <v>20</v>
      </c>
      <c r="B23">
        <f t="shared" ca="1" si="2"/>
        <v>40.392254888999332</v>
      </c>
      <c r="C23">
        <f t="shared" ca="1" si="12"/>
        <v>455.45386333362353</v>
      </c>
      <c r="D23">
        <f ca="1">SUM(B$4:B23)</f>
        <v>1082.1883186253901</v>
      </c>
      <c r="F23">
        <f t="shared" ca="1" si="3"/>
        <v>40.392254888999332</v>
      </c>
      <c r="G23">
        <f t="shared" ca="1" si="13"/>
        <v>45.545386333362352</v>
      </c>
      <c r="H23">
        <f ca="1">D23/COUNT(D$4:D23)</f>
        <v>54.10941593126951</v>
      </c>
      <c r="J23">
        <f t="shared" ca="1" si="8"/>
        <v>-14.827244575667379</v>
      </c>
      <c r="K23">
        <f t="shared" ca="1" si="9"/>
        <v>-10.314277601347982</v>
      </c>
      <c r="L23">
        <f t="shared" ca="1" si="10"/>
        <v>-24.350783789080069</v>
      </c>
      <c r="M23">
        <f t="shared" ca="1" si="4"/>
        <v>-12.63932990873464</v>
      </c>
      <c r="N23">
        <f t="shared" ca="1" si="11"/>
        <v>0</v>
      </c>
      <c r="T23">
        <f t="shared" ca="1" si="0"/>
        <v>1082.1883186253901</v>
      </c>
      <c r="U23">
        <f t="shared" ca="1" si="1"/>
        <v>0</v>
      </c>
      <c r="V23">
        <f t="shared" ca="1" si="5"/>
        <v>31.985848455534288</v>
      </c>
      <c r="W23">
        <f t="shared" ca="1" si="6"/>
        <v>0</v>
      </c>
      <c r="X23">
        <f t="shared" ca="1" si="7"/>
        <v>0</v>
      </c>
    </row>
    <row r="24" spans="1:24" x14ac:dyDescent="0.25">
      <c r="A24">
        <v>21</v>
      </c>
      <c r="B24">
        <f t="shared" ca="1" si="2"/>
        <v>28.450216330869203</v>
      </c>
      <c r="C24">
        <f t="shared" ca="1" si="12"/>
        <v>473.35391272556694</v>
      </c>
      <c r="D24">
        <f ca="1">SUM(B$4:B24)</f>
        <v>1110.6385349562593</v>
      </c>
      <c r="F24">
        <f t="shared" ca="1" si="3"/>
        <v>28.450216330869203</v>
      </c>
      <c r="G24">
        <f t="shared" ca="1" si="13"/>
        <v>47.335391272556691</v>
      </c>
      <c r="H24">
        <f ca="1">D24/COUNT(D$4:D24)</f>
        <v>52.887549283631394</v>
      </c>
      <c r="J24">
        <f t="shared" ca="1" si="8"/>
        <v>-9.4980436535241211</v>
      </c>
      <c r="K24">
        <f t="shared" ca="1" si="9"/>
        <v>-38.896522314449342</v>
      </c>
      <c r="L24">
        <f t="shared" ca="1" si="10"/>
        <v>-45.206211639164579</v>
      </c>
      <c r="M24">
        <f t="shared" ca="1" si="4"/>
        <v>-56.68326872848673</v>
      </c>
      <c r="N24">
        <f t="shared" ca="1" si="11"/>
        <v>0</v>
      </c>
      <c r="T24">
        <f t="shared" ca="1" si="0"/>
        <v>1110.6385349562593</v>
      </c>
      <c r="U24">
        <f t="shared" ca="1" si="1"/>
        <v>0</v>
      </c>
      <c r="V24">
        <f t="shared" ca="1" si="5"/>
        <v>31.985848455534288</v>
      </c>
      <c r="W24">
        <f t="shared" ca="1" si="6"/>
        <v>0</v>
      </c>
      <c r="X24">
        <f t="shared" ca="1" si="7"/>
        <v>0</v>
      </c>
    </row>
    <row r="25" spans="1:24" x14ac:dyDescent="0.25">
      <c r="A25">
        <v>22</v>
      </c>
      <c r="B25">
        <f t="shared" ca="1" si="2"/>
        <v>6.2168717599156986</v>
      </c>
      <c r="C25">
        <f t="shared" ca="1" si="12"/>
        <v>399.47151588184113</v>
      </c>
      <c r="D25">
        <f ca="1">SUM(B$4:B25)</f>
        <v>1116.8554067161749</v>
      </c>
      <c r="F25">
        <f t="shared" ca="1" si="3"/>
        <v>6.2168717599156986</v>
      </c>
      <c r="G25">
        <f t="shared" ca="1" si="13"/>
        <v>39.947151588184113</v>
      </c>
      <c r="H25">
        <f ca="1">D25/COUNT(D$4:D25)</f>
        <v>50.766154850735226</v>
      </c>
      <c r="J25">
        <f t="shared" ca="1" si="8"/>
        <v>-20.31144912267159</v>
      </c>
      <c r="K25">
        <f t="shared" ca="1" si="9"/>
        <v>-83.437258946506276</v>
      </c>
      <c r="L25">
        <f t="shared" ca="1" si="10"/>
        <v>-86.753904588214709</v>
      </c>
      <c r="M25">
        <f t="shared" ca="1" si="4"/>
        <v>-499.00144828323664</v>
      </c>
      <c r="N25">
        <f t="shared" ca="1" si="11"/>
        <v>0</v>
      </c>
      <c r="T25">
        <f t="shared" ca="1" si="0"/>
        <v>1116.8554067161749</v>
      </c>
      <c r="U25">
        <f t="shared" ca="1" si="1"/>
        <v>0</v>
      </c>
      <c r="V25">
        <f t="shared" ca="1" si="5"/>
        <v>31.985848455534288</v>
      </c>
      <c r="W25">
        <f t="shared" ca="1" si="6"/>
        <v>0</v>
      </c>
      <c r="X25">
        <f t="shared" ca="1" si="7"/>
        <v>0</v>
      </c>
    </row>
    <row r="26" spans="1:24" x14ac:dyDescent="0.25">
      <c r="A26">
        <v>23</v>
      </c>
      <c r="B26">
        <f t="shared" ca="1" si="2"/>
        <v>41.98881150511771</v>
      </c>
      <c r="C26">
        <f t="shared" ca="1" si="12"/>
        <v>383.09613235559436</v>
      </c>
      <c r="D26">
        <f ca="1">SUM(B$4:B26)</f>
        <v>1158.8442182212925</v>
      </c>
      <c r="F26">
        <f t="shared" ca="1" si="3"/>
        <v>41.98881150511771</v>
      </c>
      <c r="G26">
        <f t="shared" ca="1" si="13"/>
        <v>38.309613235559439</v>
      </c>
      <c r="H26">
        <f ca="1">D26/COUNT(D$4:D26)</f>
        <v>50.384531227012715</v>
      </c>
      <c r="J26">
        <f t="shared" ca="1" si="8"/>
        <v>-22.965526119610971</v>
      </c>
      <c r="K26">
        <f t="shared" ca="1" si="9"/>
        <v>10.603851249908189</v>
      </c>
      <c r="L26">
        <f t="shared" ca="1" si="10"/>
        <v>-15.663288349488099</v>
      </c>
      <c r="M26">
        <f t="shared" ca="1" si="4"/>
        <v>12.945976282517387</v>
      </c>
      <c r="N26">
        <f t="shared" ca="1" si="11"/>
        <v>12.945976282517387</v>
      </c>
      <c r="T26">
        <f t="shared" ca="1" si="0"/>
        <v>1158.8442182212925</v>
      </c>
      <c r="U26">
        <f t="shared" ca="1" si="1"/>
        <v>12.945976282517387</v>
      </c>
      <c r="V26">
        <f t="shared" ca="1" si="5"/>
        <v>31.985848455534288</v>
      </c>
      <c r="W26">
        <f t="shared" ca="1" si="6"/>
        <v>0</v>
      </c>
      <c r="X26">
        <f t="shared" ca="1" si="7"/>
        <v>0</v>
      </c>
    </row>
    <row r="27" spans="1:24" x14ac:dyDescent="0.25">
      <c r="A27">
        <v>24</v>
      </c>
      <c r="B27">
        <f t="shared" ca="1" si="2"/>
        <v>65.202099598629886</v>
      </c>
      <c r="C27">
        <f t="shared" ca="1" si="12"/>
        <v>409.11994277407712</v>
      </c>
      <c r="D27">
        <f ca="1">SUM(B$4:B27)</f>
        <v>1224.0463178199225</v>
      </c>
      <c r="F27">
        <f t="shared" ca="1" si="3"/>
        <v>65.202099598629886</v>
      </c>
      <c r="G27">
        <f t="shared" ca="1" si="13"/>
        <v>40.911994277407715</v>
      </c>
      <c r="H27">
        <f ca="1">D27/COUNT(D$4:D27)</f>
        <v>51.001929909163437</v>
      </c>
      <c r="J27">
        <f t="shared" ca="1" si="8"/>
        <v>-18.783438881090021</v>
      </c>
      <c r="K27">
        <f t="shared" ca="1" si="9"/>
        <v>60.371599332266157</v>
      </c>
      <c r="L27">
        <f t="shared" ca="1" si="10"/>
        <v>28.842416384551612</v>
      </c>
      <c r="M27">
        <f t="shared" ca="1" si="4"/>
        <v>-111.00723043684752</v>
      </c>
      <c r="N27">
        <f t="shared" ca="1" si="11"/>
        <v>0</v>
      </c>
      <c r="T27">
        <f t="shared" ca="1" si="0"/>
        <v>1224.0463178199225</v>
      </c>
      <c r="U27">
        <f t="shared" ca="1" si="1"/>
        <v>0</v>
      </c>
      <c r="V27">
        <f t="shared" ca="1" si="5"/>
        <v>31.985848455534288</v>
      </c>
      <c r="W27">
        <f t="shared" ca="1" si="6"/>
        <v>0</v>
      </c>
      <c r="X27">
        <f t="shared" ca="1" si="7"/>
        <v>0</v>
      </c>
    </row>
    <row r="28" spans="1:24" x14ac:dyDescent="0.25">
      <c r="A28">
        <v>25</v>
      </c>
      <c r="B28">
        <f t="shared" ca="1" si="2"/>
        <v>18.067335437881425</v>
      </c>
      <c r="C28">
        <f t="shared" ca="1" si="12"/>
        <v>411.48347092309467</v>
      </c>
      <c r="D28">
        <f ca="1">SUM(B$4:B28)</f>
        <v>1242.1136532578039</v>
      </c>
      <c r="F28">
        <f t="shared" ca="1" si="3"/>
        <v>18.067335437881425</v>
      </c>
      <c r="G28">
        <f t="shared" ca="1" si="13"/>
        <v>41.148347092309464</v>
      </c>
      <c r="H28">
        <f ca="1">D28/COUNT(D$4:D28)</f>
        <v>49.684546130312157</v>
      </c>
      <c r="J28">
        <f t="shared" ca="1" si="8"/>
        <v>-16.180793028910912</v>
      </c>
      <c r="K28">
        <f t="shared" ca="1" si="9"/>
        <v>-55.092196370973625</v>
      </c>
      <c r="L28">
        <f t="shared" ca="1" si="10"/>
        <v>-62.63590523601728</v>
      </c>
      <c r="M28">
        <f t="shared" ca="1" si="4"/>
        <v>-189.50692556826701</v>
      </c>
      <c r="N28">
        <f t="shared" ca="1" si="11"/>
        <v>0</v>
      </c>
      <c r="T28">
        <f t="shared" ca="1" si="0"/>
        <v>1242.1136532578039</v>
      </c>
      <c r="U28">
        <f t="shared" ca="1" si="1"/>
        <v>0</v>
      </c>
      <c r="V28">
        <f t="shared" ca="1" si="5"/>
        <v>31.985848455534288</v>
      </c>
      <c r="W28">
        <f t="shared" ca="1" si="6"/>
        <v>0</v>
      </c>
      <c r="X28">
        <f t="shared" ca="1" si="7"/>
        <v>0</v>
      </c>
    </row>
    <row r="29" spans="1:24" x14ac:dyDescent="0.25">
      <c r="A29">
        <v>26</v>
      </c>
      <c r="B29">
        <f t="shared" ca="1" si="2"/>
        <v>6.2407479045834773</v>
      </c>
      <c r="C29">
        <f t="shared" ca="1" si="12"/>
        <v>323.89121953775469</v>
      </c>
      <c r="D29">
        <f ca="1">SUM(B$4:B29)</f>
        <v>1248.3544011623874</v>
      </c>
      <c r="F29">
        <f t="shared" ca="1" si="3"/>
        <v>6.2407479045834773</v>
      </c>
      <c r="G29">
        <f t="shared" ca="1" si="13"/>
        <v>32.389121953775472</v>
      </c>
      <c r="H29">
        <f ca="1">D29/COUNT(D$4:D29)</f>
        <v>48.013630813937979</v>
      </c>
      <c r="J29">
        <f t="shared" ca="1" si="8"/>
        <v>-31.541819052823712</v>
      </c>
      <c r="K29">
        <f t="shared" ca="1" si="9"/>
        <v>-79.731963300857501</v>
      </c>
      <c r="L29">
        <f t="shared" ca="1" si="10"/>
        <v>-86.002132938524113</v>
      </c>
      <c r="M29">
        <f t="shared" ca="1" si="4"/>
        <v>-734.0746968842069</v>
      </c>
      <c r="N29">
        <f t="shared" ca="1" si="11"/>
        <v>0</v>
      </c>
      <c r="T29">
        <f t="shared" ca="1" si="0"/>
        <v>1248.3544011623874</v>
      </c>
      <c r="U29">
        <f t="shared" ca="1" si="1"/>
        <v>0</v>
      </c>
      <c r="V29">
        <f t="shared" ca="1" si="5"/>
        <v>31.985848455534288</v>
      </c>
      <c r="W29">
        <f t="shared" ca="1" si="6"/>
        <v>0</v>
      </c>
      <c r="X29">
        <f t="shared" ca="1" si="7"/>
        <v>0</v>
      </c>
    </row>
    <row r="30" spans="1:24" x14ac:dyDescent="0.25">
      <c r="A30">
        <v>27</v>
      </c>
      <c r="B30">
        <f t="shared" ca="1" si="2"/>
        <v>77.58788639757519</v>
      </c>
      <c r="C30">
        <f t="shared" ca="1" si="12"/>
        <v>374.40838070210873</v>
      </c>
      <c r="D30">
        <f ca="1">SUM(B$4:B30)</f>
        <v>1325.9422875599626</v>
      </c>
      <c r="F30">
        <f t="shared" ca="1" si="3"/>
        <v>77.58788639757519</v>
      </c>
      <c r="G30">
        <f t="shared" ca="1" si="13"/>
        <v>37.440838070210873</v>
      </c>
      <c r="H30">
        <f ca="1">D30/COUNT(D$4:D30)</f>
        <v>49.108973613331948</v>
      </c>
      <c r="J30">
        <f t="shared" ca="1" si="8"/>
        <v>-22.759681142986565</v>
      </c>
      <c r="K30">
        <f t="shared" ca="1" si="9"/>
        <v>108.22796389353954</v>
      </c>
      <c r="L30">
        <f t="shared" ca="1" si="10"/>
        <v>58.991260433331234</v>
      </c>
      <c r="M30">
        <f t="shared" ca="1" si="4"/>
        <v>-493.17968068047486</v>
      </c>
      <c r="N30">
        <f t="shared" ca="1" si="11"/>
        <v>0</v>
      </c>
      <c r="T30">
        <f t="shared" ca="1" si="0"/>
        <v>1325.9422875599626</v>
      </c>
      <c r="U30">
        <f t="shared" ca="1" si="1"/>
        <v>0</v>
      </c>
      <c r="V30">
        <f t="shared" ca="1" si="5"/>
        <v>31.985848455534288</v>
      </c>
      <c r="W30">
        <f t="shared" ca="1" si="6"/>
        <v>0</v>
      </c>
      <c r="X30">
        <f t="shared" ca="1" si="7"/>
        <v>0</v>
      </c>
    </row>
    <row r="31" spans="1:24" x14ac:dyDescent="0.25">
      <c r="A31">
        <v>28</v>
      </c>
      <c r="B31">
        <f t="shared" ca="1" si="2"/>
        <v>50.581382454324611</v>
      </c>
      <c r="C31">
        <f t="shared" ca="1" si="12"/>
        <v>376.99470163102291</v>
      </c>
      <c r="D31">
        <f ca="1">SUM(B$4:B31)</f>
        <v>1376.5236700142871</v>
      </c>
      <c r="F31">
        <f t="shared" ca="1" si="3"/>
        <v>50.581382454324611</v>
      </c>
      <c r="G31">
        <f t="shared" ca="1" si="13"/>
        <v>37.699470163102291</v>
      </c>
      <c r="H31">
        <f ca="1">D31/COUNT(D$4:D31)</f>
        <v>49.161559643367397</v>
      </c>
      <c r="J31">
        <f t="shared" ca="1" si="8"/>
        <v>-22.315146149582148</v>
      </c>
      <c r="K31">
        <f t="shared" ca="1" si="9"/>
        <v>35.17000885023117</v>
      </c>
      <c r="L31">
        <f t="shared" ca="1" si="10"/>
        <v>3.8880751978924764</v>
      </c>
      <c r="M31">
        <f t="shared" ca="1" si="4"/>
        <v>-10.356635867027414</v>
      </c>
      <c r="N31">
        <f t="shared" ca="1" si="11"/>
        <v>0</v>
      </c>
      <c r="T31">
        <f t="shared" ca="1" si="0"/>
        <v>1376.5236700142871</v>
      </c>
      <c r="U31">
        <f t="shared" ca="1" si="1"/>
        <v>0</v>
      </c>
      <c r="V31">
        <f t="shared" ca="1" si="5"/>
        <v>31.985848455534288</v>
      </c>
      <c r="W31">
        <f t="shared" ca="1" si="6"/>
        <v>0</v>
      </c>
      <c r="X31">
        <f t="shared" ca="1" si="7"/>
        <v>0</v>
      </c>
    </row>
    <row r="32" spans="1:24" x14ac:dyDescent="0.25">
      <c r="A32">
        <v>29</v>
      </c>
      <c r="B32">
        <f t="shared" ca="1" si="2"/>
        <v>73.970925511260958</v>
      </c>
      <c r="C32">
        <f t="shared" ca="1" si="12"/>
        <v>408.69853178915753</v>
      </c>
      <c r="D32">
        <f ca="1">SUM(B$4:B32)</f>
        <v>1450.494595525548</v>
      </c>
      <c r="F32">
        <f t="shared" ca="1" si="3"/>
        <v>73.970925511260958</v>
      </c>
      <c r="G32">
        <f t="shared" ca="1" si="13"/>
        <v>40.869853178915754</v>
      </c>
      <c r="H32">
        <f ca="1">D32/COUNT(D$4:D32)</f>
        <v>50.017055018122342</v>
      </c>
      <c r="J32">
        <f t="shared" ca="1" si="8"/>
        <v>-17.288165578505868</v>
      </c>
      <c r="K32">
        <f t="shared" ca="1" si="9"/>
        <v>81.991414839291963</v>
      </c>
      <c r="L32">
        <f t="shared" ca="1" si="10"/>
        <v>48.891405210601818</v>
      </c>
      <c r="M32">
        <f t="shared" ca="1" si="4"/>
        <v>-235.2131790460457</v>
      </c>
      <c r="N32">
        <f t="shared" ca="1" si="11"/>
        <v>0</v>
      </c>
      <c r="T32">
        <f t="shared" ca="1" si="0"/>
        <v>1450.494595525548</v>
      </c>
      <c r="U32">
        <f t="shared" ca="1" si="1"/>
        <v>0</v>
      </c>
      <c r="V32">
        <f t="shared" ca="1" si="5"/>
        <v>31.985848455534288</v>
      </c>
      <c r="W32">
        <f t="shared" ca="1" si="6"/>
        <v>0</v>
      </c>
      <c r="X32">
        <f t="shared" ca="1" si="7"/>
        <v>0</v>
      </c>
    </row>
    <row r="33" spans="1:24" x14ac:dyDescent="0.25">
      <c r="A33">
        <v>30</v>
      </c>
      <c r="B33">
        <f t="shared" ca="1" si="2"/>
        <v>7.2170993033581654</v>
      </c>
      <c r="C33">
        <f t="shared" ca="1" si="12"/>
        <v>375.52337620351636</v>
      </c>
      <c r="D33">
        <f ca="1">SUM(B$4:B33)</f>
        <v>1457.711694828906</v>
      </c>
      <c r="F33">
        <f t="shared" ca="1" si="3"/>
        <v>7.2170993033581654</v>
      </c>
      <c r="G33">
        <f t="shared" ca="1" si="13"/>
        <v>37.552337620351636</v>
      </c>
      <c r="H33">
        <f ca="1">D33/COUNT(D$4:D33)</f>
        <v>48.590389827630204</v>
      </c>
      <c r="J33">
        <f t="shared" ca="1" si="8"/>
        <v>-21.716533550018852</v>
      </c>
      <c r="K33">
        <f t="shared" ca="1" si="9"/>
        <v>-79.781224923140798</v>
      </c>
      <c r="L33">
        <f t="shared" ca="1" si="10"/>
        <v>-84.147064411378182</v>
      </c>
      <c r="M33">
        <f t="shared" ca="1" si="4"/>
        <v>-494.81403641676064</v>
      </c>
      <c r="N33">
        <f t="shared" ca="1" si="11"/>
        <v>0</v>
      </c>
      <c r="T33">
        <f t="shared" ca="1" si="0"/>
        <v>1457.711694828906</v>
      </c>
      <c r="U33">
        <f t="shared" ca="1" si="1"/>
        <v>0</v>
      </c>
      <c r="V33">
        <f t="shared" ca="1" si="5"/>
        <v>31.985848455534288</v>
      </c>
      <c r="W33">
        <f t="shared" ca="1" si="6"/>
        <v>0</v>
      </c>
      <c r="X33">
        <f t="shared" ca="1" si="7"/>
        <v>0</v>
      </c>
    </row>
    <row r="34" spans="1:24" x14ac:dyDescent="0.25">
      <c r="A34">
        <v>31</v>
      </c>
      <c r="B34">
        <f t="shared" ca="1" si="2"/>
        <v>85.838432644927693</v>
      </c>
      <c r="C34">
        <f t="shared" ca="1" si="12"/>
        <v>432.91159251757483</v>
      </c>
      <c r="D34">
        <f ca="1">SUM(B$4:B34)</f>
        <v>1543.5501274738338</v>
      </c>
      <c r="F34">
        <f t="shared" ca="1" si="3"/>
        <v>85.838432644927693</v>
      </c>
      <c r="G34">
        <f t="shared" ca="1" si="13"/>
        <v>43.291159251757485</v>
      </c>
      <c r="H34">
        <f ca="1">D34/COUNT(D$4:D34)</f>
        <v>49.791939595930124</v>
      </c>
      <c r="J34">
        <f t="shared" ca="1" si="8"/>
        <v>-12.055888958991261</v>
      </c>
      <c r="K34">
        <f t="shared" ca="1" si="9"/>
        <v>99.281667963056265</v>
      </c>
      <c r="L34">
        <f t="shared" ca="1" si="10"/>
        <v>73.394233567763905</v>
      </c>
      <c r="M34">
        <f t="shared" ca="1" si="4"/>
        <v>-298.15498965490349</v>
      </c>
      <c r="N34">
        <f t="shared" ca="1" si="11"/>
        <v>0</v>
      </c>
      <c r="T34">
        <f t="shared" ca="1" si="0"/>
        <v>1543.5501274738338</v>
      </c>
      <c r="U34">
        <f t="shared" ca="1" si="1"/>
        <v>0</v>
      </c>
      <c r="V34">
        <f t="shared" ca="1" si="5"/>
        <v>31.985848455534288</v>
      </c>
      <c r="W34">
        <f t="shared" ca="1" si="6"/>
        <v>0</v>
      </c>
      <c r="X34">
        <f t="shared" ca="1" si="7"/>
        <v>0</v>
      </c>
    </row>
    <row r="35" spans="1:24" x14ac:dyDescent="0.25">
      <c r="A35">
        <v>32</v>
      </c>
      <c r="B35">
        <f t="shared" ca="1" si="2"/>
        <v>99.618831640200384</v>
      </c>
      <c r="C35">
        <f t="shared" ca="1" si="12"/>
        <v>526.31355239785955</v>
      </c>
      <c r="D35">
        <f ca="1">SUM(B$4:B35)</f>
        <v>1643.1689591140341</v>
      </c>
      <c r="F35">
        <f t="shared" ca="1" si="3"/>
        <v>99.618831640200384</v>
      </c>
      <c r="G35">
        <f t="shared" ca="1" si="13"/>
        <v>52.631355239785954</v>
      </c>
      <c r="H35">
        <f ca="1">D35/COUNT(D$4:D35)</f>
        <v>51.349029972313566</v>
      </c>
      <c r="J35">
        <f t="shared" ca="1" si="8"/>
        <v>3.4972726226061042</v>
      </c>
      <c r="K35">
        <f t="shared" ca="1" si="9"/>
        <v>90.276584625916854</v>
      </c>
      <c r="L35">
        <f t="shared" ca="1" si="10"/>
        <v>95.003336954783748</v>
      </c>
      <c r="M35">
        <f t="shared" ca="1" si="4"/>
        <v>101.80176470848829</v>
      </c>
      <c r="N35">
        <f t="shared" ca="1" si="11"/>
        <v>101.80176470848829</v>
      </c>
      <c r="T35">
        <f t="shared" ca="1" si="0"/>
        <v>1643.1689591140341</v>
      </c>
      <c r="U35">
        <f t="shared" ca="1" si="1"/>
        <v>101.80176470848829</v>
      </c>
      <c r="V35">
        <f t="shared" ca="1" si="5"/>
        <v>31.985848455534288</v>
      </c>
      <c r="W35">
        <f t="shared" ca="1" si="6"/>
        <v>0</v>
      </c>
      <c r="X35">
        <f t="shared" ca="1" si="7"/>
        <v>0</v>
      </c>
    </row>
    <row r="36" spans="1:24" x14ac:dyDescent="0.25">
      <c r="A36">
        <v>33</v>
      </c>
      <c r="B36">
        <f t="shared" ca="1" si="2"/>
        <v>22.265006865216719</v>
      </c>
      <c r="C36">
        <f t="shared" ca="1" si="12"/>
        <v>506.58974775795855</v>
      </c>
      <c r="D36">
        <f ca="1">SUM(B$4:B36)</f>
        <v>1665.4339659792508</v>
      </c>
      <c r="F36">
        <f t="shared" ca="1" si="3"/>
        <v>22.265006865216719</v>
      </c>
      <c r="G36">
        <f t="shared" ca="1" si="13"/>
        <v>50.658974775795855</v>
      </c>
      <c r="H36">
        <f ca="1">D36/COUNT(D$4:D36)</f>
        <v>50.467695938765175</v>
      </c>
      <c r="J36">
        <f t="shared" ca="1" si="8"/>
        <v>1.3790124226451042</v>
      </c>
      <c r="K36">
        <f t="shared" ca="1" si="9"/>
        <v>-55.049235177466272</v>
      </c>
      <c r="L36">
        <f t="shared" ca="1" si="10"/>
        <v>-54.882656318941329</v>
      </c>
      <c r="M36">
        <f t="shared" ca="1" si="4"/>
        <v>14.140554142952514</v>
      </c>
      <c r="N36">
        <f t="shared" ca="1" si="11"/>
        <v>115.9423188514408</v>
      </c>
      <c r="T36">
        <f t="shared" ca="1" si="0"/>
        <v>1665.4339659792508</v>
      </c>
      <c r="U36">
        <f t="shared" ca="1" si="1"/>
        <v>115.9423188514408</v>
      </c>
      <c r="V36">
        <f t="shared" ca="1" si="5"/>
        <v>31.985848455534288</v>
      </c>
      <c r="W36">
        <f t="shared" ca="1" si="6"/>
        <v>0</v>
      </c>
      <c r="X36">
        <f t="shared" ca="1" si="7"/>
        <v>0</v>
      </c>
    </row>
    <row r="37" spans="1:24" x14ac:dyDescent="0.25">
      <c r="A37">
        <v>34</v>
      </c>
      <c r="B37">
        <f t="shared" ca="1" si="2"/>
        <v>88.766403016750971</v>
      </c>
      <c r="C37">
        <f t="shared" ca="1" si="12"/>
        <v>530.15405117607952</v>
      </c>
      <c r="D37">
        <f ca="1">SUM(B$4:B37)</f>
        <v>1754.2003689960018</v>
      </c>
      <c r="F37">
        <f t="shared" ca="1" si="3"/>
        <v>88.766403016750971</v>
      </c>
      <c r="G37">
        <f t="shared" ca="1" si="13"/>
        <v>53.015405117607955</v>
      </c>
      <c r="H37">
        <f ca="1">D37/COUNT(D$4:D37)</f>
        <v>51.594128499882402</v>
      </c>
      <c r="J37">
        <f t="shared" ca="1" si="8"/>
        <v>3.7547255066606908</v>
      </c>
      <c r="K37">
        <f t="shared" ca="1" si="9"/>
        <v>68.43511215246582</v>
      </c>
      <c r="L37">
        <f t="shared" ca="1" si="10"/>
        <v>73.047489894035721</v>
      </c>
      <c r="M37">
        <f t="shared" ca="1" si="4"/>
        <v>63.705116057374802</v>
      </c>
      <c r="N37">
        <f t="shared" ca="1" si="11"/>
        <v>179.6474349088156</v>
      </c>
      <c r="T37">
        <f t="shared" ca="1" si="0"/>
        <v>1754.2003689960018</v>
      </c>
      <c r="U37">
        <f t="shared" ca="1" si="1"/>
        <v>179.6474349088156</v>
      </c>
      <c r="V37">
        <f t="shared" ca="1" si="5"/>
        <v>31.985848455534288</v>
      </c>
      <c r="W37">
        <f t="shared" ca="1" si="6"/>
        <v>0</v>
      </c>
      <c r="X37">
        <f t="shared" ca="1" si="7"/>
        <v>0</v>
      </c>
    </row>
    <row r="38" spans="1:24" x14ac:dyDescent="0.25">
      <c r="A38">
        <v>35</v>
      </c>
      <c r="B38">
        <f t="shared" ca="1" si="2"/>
        <v>59.053605110059117</v>
      </c>
      <c r="C38">
        <f t="shared" ca="1" si="12"/>
        <v>571.14032084825726</v>
      </c>
      <c r="D38">
        <f ca="1">SUM(B$4:B38)</f>
        <v>1813.2539741060609</v>
      </c>
      <c r="F38">
        <f t="shared" ca="1" si="3"/>
        <v>59.053605110059117</v>
      </c>
      <c r="G38">
        <f t="shared" ca="1" si="13"/>
        <v>57.114032084825723</v>
      </c>
      <c r="H38">
        <f ca="1">D38/COUNT(D$4:D38)</f>
        <v>51.807256403030316</v>
      </c>
      <c r="J38">
        <f t="shared" ca="1" si="8"/>
        <v>11.243305764952666</v>
      </c>
      <c r="K38">
        <f t="shared" ca="1" si="9"/>
        <v>4.3959658501307359</v>
      </c>
      <c r="L38">
        <f t="shared" ca="1" si="10"/>
        <v>14.987130780785662</v>
      </c>
      <c r="M38">
        <f t="shared" ca="1" si="4"/>
        <v>2.5140775307186316</v>
      </c>
      <c r="N38">
        <f t="shared" ca="1" si="11"/>
        <v>182.16151243953422</v>
      </c>
      <c r="T38">
        <f t="shared" ca="1" si="0"/>
        <v>1813.2539741060609</v>
      </c>
      <c r="U38">
        <f t="shared" ca="1" si="1"/>
        <v>182.16151243953422</v>
      </c>
      <c r="V38">
        <f t="shared" ca="1" si="5"/>
        <v>31.985848455534288</v>
      </c>
      <c r="W38">
        <f t="shared" ca="1" si="6"/>
        <v>0</v>
      </c>
      <c r="X38">
        <f t="shared" ca="1" si="7"/>
        <v>0</v>
      </c>
    </row>
    <row r="39" spans="1:24" x14ac:dyDescent="0.25">
      <c r="A39">
        <v>36</v>
      </c>
      <c r="B39">
        <f t="shared" ca="1" si="2"/>
        <v>50.734707039984762</v>
      </c>
      <c r="C39">
        <f t="shared" ca="1" si="12"/>
        <v>615.63427998365853</v>
      </c>
      <c r="D39">
        <f ca="1">SUM(B$4:B39)</f>
        <v>1863.9886811460458</v>
      </c>
      <c r="F39">
        <f t="shared" ca="1" si="3"/>
        <v>50.734707039984762</v>
      </c>
      <c r="G39">
        <f t="shared" ca="1" si="13"/>
        <v>61.563427998365853</v>
      </c>
      <c r="H39">
        <f ca="1">D39/COUNT(D$4:D39)</f>
        <v>51.777463365167939</v>
      </c>
      <c r="J39">
        <f t="shared" ca="1" si="8"/>
        <v>19.9000464626492</v>
      </c>
      <c r="K39">
        <f t="shared" ca="1" si="9"/>
        <v>-16.589535395378789</v>
      </c>
      <c r="L39">
        <f t="shared" ca="1" si="10"/>
        <v>-1.0139192950202869</v>
      </c>
      <c r="M39">
        <f t="shared" ca="1" si="4"/>
        <v>1.1360659399730386</v>
      </c>
      <c r="N39">
        <f t="shared" ca="1" si="11"/>
        <v>183.29757837950726</v>
      </c>
      <c r="T39">
        <f t="shared" ca="1" si="0"/>
        <v>1863.9886811460458</v>
      </c>
      <c r="U39">
        <f t="shared" ca="1" si="1"/>
        <v>183.29757837950726</v>
      </c>
      <c r="V39">
        <f t="shared" ca="1" si="5"/>
        <v>31.985848455534288</v>
      </c>
      <c r="W39">
        <f t="shared" ca="1" si="6"/>
        <v>0</v>
      </c>
      <c r="X39">
        <f t="shared" ca="1" si="7"/>
        <v>0</v>
      </c>
    </row>
    <row r="40" spans="1:24" x14ac:dyDescent="0.25">
      <c r="A40">
        <v>37</v>
      </c>
      <c r="B40">
        <f t="shared" ca="1" si="2"/>
        <v>12.906431020363229</v>
      </c>
      <c r="C40">
        <f t="shared" ca="1" si="12"/>
        <v>550.9528246064466</v>
      </c>
      <c r="D40">
        <f ca="1">SUM(B$4:B40)</f>
        <v>1876.895112166409</v>
      </c>
      <c r="F40">
        <f t="shared" ca="1" si="3"/>
        <v>12.906431020363229</v>
      </c>
      <c r="G40">
        <f t="shared" ca="1" si="13"/>
        <v>55.095282460644661</v>
      </c>
      <c r="H40">
        <f ca="1">D40/COUNT(D$4:D40)</f>
        <v>50.726894923416459</v>
      </c>
      <c r="J40">
        <f t="shared" ca="1" si="8"/>
        <v>9.6115807873185588</v>
      </c>
      <c r="K40">
        <f t="shared" ca="1" si="9"/>
        <v>-75.574344582800762</v>
      </c>
      <c r="L40">
        <f t="shared" ca="1" si="10"/>
        <v>-73.557025341589778</v>
      </c>
      <c r="M40">
        <f t="shared" ca="1" si="4"/>
        <v>181.34484142032215</v>
      </c>
      <c r="N40">
        <f t="shared" ca="1" si="11"/>
        <v>364.64241979982944</v>
      </c>
      <c r="T40">
        <f t="shared" ca="1" si="0"/>
        <v>1876.895112166409</v>
      </c>
      <c r="U40">
        <f t="shared" ca="1" si="1"/>
        <v>364.64241979982944</v>
      </c>
      <c r="V40">
        <f t="shared" ca="1" si="5"/>
        <v>31.985848455534288</v>
      </c>
      <c r="W40">
        <f t="shared" ca="1" si="6"/>
        <v>0</v>
      </c>
      <c r="X40">
        <f t="shared" ca="1" si="7"/>
        <v>0</v>
      </c>
    </row>
    <row r="41" spans="1:24" x14ac:dyDescent="0.25">
      <c r="A41">
        <v>38</v>
      </c>
      <c r="B41">
        <f t="shared" ca="1" si="2"/>
        <v>95.54492721011178</v>
      </c>
      <c r="C41">
        <f t="shared" ca="1" si="12"/>
        <v>595.91636936223381</v>
      </c>
      <c r="D41">
        <f ca="1">SUM(B$4:B41)</f>
        <v>1972.4400393765209</v>
      </c>
      <c r="F41">
        <f t="shared" ca="1" si="3"/>
        <v>95.54492721011178</v>
      </c>
      <c r="G41">
        <f t="shared" ca="1" si="13"/>
        <v>59.591636936223381</v>
      </c>
      <c r="H41">
        <f ca="1">D41/COUNT(D$4:D41)</f>
        <v>51.906316825697921</v>
      </c>
      <c r="J41">
        <f t="shared" ca="1" si="8"/>
        <v>15.806136479174327</v>
      </c>
      <c r="K41">
        <f t="shared" ca="1" si="9"/>
        <v>61.332778427225634</v>
      </c>
      <c r="L41">
        <f t="shared" ca="1" si="10"/>
        <v>85.071868422012841</v>
      </c>
      <c r="M41">
        <f t="shared" ca="1" si="4"/>
        <v>279.90855732031633</v>
      </c>
      <c r="N41">
        <f t="shared" ca="1" si="11"/>
        <v>644.55097712014572</v>
      </c>
      <c r="T41">
        <f t="shared" ca="1" si="0"/>
        <v>1972.4400393765209</v>
      </c>
      <c r="U41">
        <f t="shared" ca="1" si="1"/>
        <v>644.55097712014572</v>
      </c>
      <c r="V41">
        <f t="shared" ca="1" si="5"/>
        <v>31.985848455534288</v>
      </c>
      <c r="W41">
        <f t="shared" ca="1" si="6"/>
        <v>0</v>
      </c>
      <c r="X41">
        <f t="shared" ca="1" si="7"/>
        <v>0</v>
      </c>
    </row>
    <row r="42" spans="1:24" x14ac:dyDescent="0.25">
      <c r="A42">
        <v>39</v>
      </c>
      <c r="B42">
        <f t="shared" ca="1" si="2"/>
        <v>70.331670421578835</v>
      </c>
      <c r="C42">
        <f t="shared" ca="1" si="12"/>
        <v>592.27711427255167</v>
      </c>
      <c r="D42">
        <f ca="1">SUM(B$4:B42)</f>
        <v>2042.7717097980997</v>
      </c>
      <c r="F42">
        <f t="shared" ca="1" si="3"/>
        <v>70.331670421578835</v>
      </c>
      <c r="G42">
        <f t="shared" ca="1" si="13"/>
        <v>59.227711427255166</v>
      </c>
      <c r="H42">
        <f ca="1">D42/COUNT(D$4:D42)</f>
        <v>52.378761789694863</v>
      </c>
      <c r="J42">
        <f t="shared" ca="1" si="8"/>
        <v>14.075814325392827</v>
      </c>
      <c r="K42">
        <f t="shared" ca="1" si="9"/>
        <v>19.747911622352333</v>
      </c>
      <c r="L42">
        <f t="shared" ca="1" si="10"/>
        <v>35.275168061372682</v>
      </c>
      <c r="M42">
        <f t="shared" ca="1" si="4"/>
        <v>33.279411200397391</v>
      </c>
      <c r="N42">
        <f t="shared" ca="1" si="11"/>
        <v>677.83038832054308</v>
      </c>
      <c r="T42">
        <f t="shared" ca="1" si="0"/>
        <v>2042.7717097980997</v>
      </c>
      <c r="U42">
        <f t="shared" ca="1" si="1"/>
        <v>677.83038832054308</v>
      </c>
      <c r="V42">
        <f t="shared" ca="1" si="5"/>
        <v>31.985848455534288</v>
      </c>
      <c r="W42">
        <f t="shared" ca="1" si="6"/>
        <v>0</v>
      </c>
      <c r="X42">
        <f t="shared" ca="1" si="7"/>
        <v>0</v>
      </c>
    </row>
    <row r="43" spans="1:24" x14ac:dyDescent="0.25">
      <c r="A43">
        <v>40</v>
      </c>
      <c r="B43">
        <f t="shared" ca="1" si="2"/>
        <v>27.473269865432648</v>
      </c>
      <c r="C43">
        <f t="shared" ca="1" si="12"/>
        <v>612.53328483462599</v>
      </c>
      <c r="D43">
        <f ca="1">SUM(B$4:B43)</f>
        <v>2070.2449796635324</v>
      </c>
      <c r="F43">
        <f t="shared" ca="1" si="3"/>
        <v>27.473269865432648</v>
      </c>
      <c r="G43">
        <f t="shared" ca="1" si="13"/>
        <v>61.253328483462596</v>
      </c>
      <c r="H43">
        <f ca="1">D43/COUNT(D$4:D43)</f>
        <v>51.756124491588309</v>
      </c>
      <c r="J43">
        <f t="shared" ca="1" si="8"/>
        <v>19.349913339082846</v>
      </c>
      <c r="K43">
        <f t="shared" ca="1" si="9"/>
        <v>-54.148119219594761</v>
      </c>
      <c r="L43">
        <f t="shared" ca="1" si="10"/>
        <v>-45.917837965441649</v>
      </c>
      <c r="M43">
        <f t="shared" ca="1" si="4"/>
        <v>163.28852646247853</v>
      </c>
      <c r="N43">
        <f t="shared" ca="1" si="11"/>
        <v>841.11891478302164</v>
      </c>
      <c r="T43">
        <f t="shared" ca="1" si="0"/>
        <v>2070.2449796635324</v>
      </c>
      <c r="U43">
        <f t="shared" ca="1" si="1"/>
        <v>841.11891478302164</v>
      </c>
      <c r="V43">
        <f t="shared" ca="1" si="5"/>
        <v>31.985848455534288</v>
      </c>
      <c r="W43">
        <f t="shared" ca="1" si="6"/>
        <v>0</v>
      </c>
      <c r="X43">
        <f t="shared" ca="1" si="7"/>
        <v>0</v>
      </c>
    </row>
    <row r="44" spans="1:24" x14ac:dyDescent="0.25">
      <c r="A44">
        <v>41</v>
      </c>
      <c r="B44">
        <f t="shared" ca="1" si="2"/>
        <v>42.817482841492939</v>
      </c>
      <c r="C44">
        <f t="shared" ca="1" si="12"/>
        <v>569.51233503119136</v>
      </c>
      <c r="D44">
        <f ca="1">SUM(B$4:B44)</f>
        <v>2113.0624625050255</v>
      </c>
      <c r="F44">
        <f t="shared" ca="1" si="3"/>
        <v>42.817482841492939</v>
      </c>
      <c r="G44">
        <f t="shared" ca="1" si="13"/>
        <v>56.951233503119134</v>
      </c>
      <c r="H44">
        <f ca="1">D44/COUNT(D$4:D44)</f>
        <v>51.538108841585988</v>
      </c>
      <c r="J44">
        <f t="shared" ca="1" si="8"/>
        <v>11.50314957844418</v>
      </c>
      <c r="K44">
        <f t="shared" ca="1" si="9"/>
        <v>-23.817286285558865</v>
      </c>
      <c r="L44">
        <f t="shared" ca="1" si="10"/>
        <v>-15.920733406997655</v>
      </c>
      <c r="M44">
        <f t="shared" ca="1" si="4"/>
        <v>14.804166201831624</v>
      </c>
      <c r="N44">
        <f t="shared" ca="1" si="11"/>
        <v>855.9230809848533</v>
      </c>
      <c r="T44">
        <f t="shared" ca="1" si="0"/>
        <v>2113.0624625050255</v>
      </c>
      <c r="U44">
        <f t="shared" ca="1" si="1"/>
        <v>855.9230809848533</v>
      </c>
      <c r="V44">
        <f t="shared" ca="1" si="5"/>
        <v>31.985848455534288</v>
      </c>
      <c r="W44">
        <f t="shared" ca="1" si="6"/>
        <v>0</v>
      </c>
      <c r="X44">
        <f t="shared" ca="1" si="7"/>
        <v>0</v>
      </c>
    </row>
    <row r="45" spans="1:24" x14ac:dyDescent="0.25">
      <c r="A45">
        <v>42</v>
      </c>
      <c r="B45">
        <f t="shared" ca="1" si="2"/>
        <v>1.0609485734538016</v>
      </c>
      <c r="C45">
        <f t="shared" ca="1" si="12"/>
        <v>470.95445196444484</v>
      </c>
      <c r="D45">
        <f ca="1">SUM(B$4:B45)</f>
        <v>2114.1234110784794</v>
      </c>
      <c r="F45">
        <f t="shared" ca="1" si="3"/>
        <v>1.0609485734538016</v>
      </c>
      <c r="G45">
        <f t="shared" ca="1" si="13"/>
        <v>47.095445196444487</v>
      </c>
      <c r="H45">
        <f ca="1">D45/COUNT(D$4:D45)</f>
        <v>50.336271692344745</v>
      </c>
      <c r="J45">
        <f t="shared" ca="1" si="8"/>
        <v>-5.4383522794619807</v>
      </c>
      <c r="K45">
        <f t="shared" ca="1" si="9"/>
        <v>-96.747237404746102</v>
      </c>
      <c r="L45">
        <f t="shared" ca="1" si="10"/>
        <v>-96.892278196648491</v>
      </c>
      <c r="M45">
        <f t="shared" ca="1" si="4"/>
        <v>-173.02422574584895</v>
      </c>
      <c r="N45">
        <f t="shared" ca="1" si="11"/>
        <v>682.89885523900432</v>
      </c>
      <c r="T45">
        <f t="shared" ca="1" si="0"/>
        <v>2114.1234110784794</v>
      </c>
      <c r="U45">
        <f t="shared" ca="1" si="1"/>
        <v>682.89885523900432</v>
      </c>
      <c r="V45">
        <f t="shared" ca="1" si="5"/>
        <v>31.985848455534288</v>
      </c>
      <c r="W45">
        <f t="shared" ca="1" si="6"/>
        <v>0</v>
      </c>
      <c r="X45">
        <f t="shared" ca="1" si="7"/>
        <v>0</v>
      </c>
    </row>
    <row r="46" spans="1:24" x14ac:dyDescent="0.25">
      <c r="A46">
        <v>43</v>
      </c>
      <c r="B46">
        <f t="shared" ca="1" si="2"/>
        <v>52.712814526437498</v>
      </c>
      <c r="C46">
        <f t="shared" ca="1" si="12"/>
        <v>501.40225962566564</v>
      </c>
      <c r="D46">
        <f ca="1">SUM(B$4:B46)</f>
        <v>2166.8362256049168</v>
      </c>
      <c r="F46">
        <f t="shared" ca="1" si="3"/>
        <v>52.712814526437498</v>
      </c>
      <c r="G46">
        <f t="shared" ca="1" si="13"/>
        <v>50.140225962566561</v>
      </c>
      <c r="H46">
        <f ca="1">D46/COUNT(D$4:D46)</f>
        <v>50.391540130346904</v>
      </c>
      <c r="J46">
        <f t="shared" ca="1" si="8"/>
        <v>0.50127706529653437</v>
      </c>
      <c r="K46">
        <f t="shared" ca="1" si="9"/>
        <v>6.1307877347652351</v>
      </c>
      <c r="L46">
        <f t="shared" ca="1" si="10"/>
        <v>5.6064763848975332</v>
      </c>
      <c r="M46">
        <f t="shared" ca="1" si="4"/>
        <v>5.8478463079224198E-2</v>
      </c>
      <c r="N46">
        <f t="shared" ca="1" si="11"/>
        <v>682.95733370208359</v>
      </c>
      <c r="T46">
        <f t="shared" ca="1" si="0"/>
        <v>2166.8362256049168</v>
      </c>
      <c r="U46">
        <f t="shared" ca="1" si="1"/>
        <v>682.95733370208359</v>
      </c>
      <c r="V46">
        <f t="shared" ca="1" si="5"/>
        <v>31.985848455534288</v>
      </c>
      <c r="W46">
        <f t="shared" ca="1" si="6"/>
        <v>0</v>
      </c>
      <c r="X46">
        <f t="shared" ca="1" si="7"/>
        <v>0</v>
      </c>
    </row>
    <row r="47" spans="1:24" x14ac:dyDescent="0.25">
      <c r="A47">
        <v>44</v>
      </c>
      <c r="B47">
        <f t="shared" ca="1" si="2"/>
        <v>29.370455183368428</v>
      </c>
      <c r="C47">
        <f t="shared" ca="1" si="12"/>
        <v>442.0063117922831</v>
      </c>
      <c r="D47">
        <f ca="1">SUM(B$4:B47)</f>
        <v>2196.2066807882852</v>
      </c>
      <c r="F47">
        <f t="shared" ca="1" si="3"/>
        <v>29.370455183368428</v>
      </c>
      <c r="G47">
        <f t="shared" ca="1" si="13"/>
        <v>44.20063117922831</v>
      </c>
      <c r="H47">
        <f ca="1">D47/COUNT(D$4:D47)</f>
        <v>49.913788199733752</v>
      </c>
      <c r="J47">
        <f t="shared" ca="1" si="8"/>
        <v>-10.446049732077668</v>
      </c>
      <c r="K47">
        <f t="shared" ca="1" si="9"/>
        <v>-32.55195525540185</v>
      </c>
      <c r="L47">
        <f t="shared" ca="1" si="10"/>
        <v>-40.157631502861783</v>
      </c>
      <c r="M47">
        <f t="shared" ca="1" si="4"/>
        <v>-46.345662767923343</v>
      </c>
      <c r="N47">
        <f t="shared" ca="1" si="11"/>
        <v>636.6116709341602</v>
      </c>
      <c r="T47">
        <f t="shared" ca="1" si="0"/>
        <v>2196.2066807882852</v>
      </c>
      <c r="U47">
        <f t="shared" ca="1" si="1"/>
        <v>636.6116709341602</v>
      </c>
      <c r="V47">
        <f t="shared" ca="1" si="5"/>
        <v>31.985848455534288</v>
      </c>
      <c r="W47">
        <f t="shared" ca="1" si="6"/>
        <v>0</v>
      </c>
      <c r="X47">
        <f t="shared" ca="1" si="7"/>
        <v>0</v>
      </c>
    </row>
    <row r="48" spans="1:24" x14ac:dyDescent="0.25">
      <c r="A48">
        <v>45</v>
      </c>
      <c r="B48">
        <f t="shared" ca="1" si="2"/>
        <v>95.411055069636234</v>
      </c>
      <c r="C48">
        <f t="shared" ca="1" si="12"/>
        <v>478.36376175186024</v>
      </c>
      <c r="D48">
        <f ca="1">SUM(B$4:B48)</f>
        <v>2291.6177358579216</v>
      </c>
      <c r="F48">
        <f t="shared" ca="1" si="3"/>
        <v>95.411055069636234</v>
      </c>
      <c r="G48">
        <f t="shared" ca="1" si="13"/>
        <v>47.836376175186025</v>
      </c>
      <c r="H48">
        <f ca="1">D48/COUNT(D$4:D48)</f>
        <v>50.92483857462048</v>
      </c>
      <c r="J48">
        <f t="shared" ca="1" si="8"/>
        <v>-5.0647465674513938</v>
      </c>
      <c r="K48">
        <f t="shared" ca="1" si="9"/>
        <v>100.45293247177122</v>
      </c>
      <c r="L48">
        <f t="shared" ca="1" si="10"/>
        <v>88.356617596008334</v>
      </c>
      <c r="M48">
        <f t="shared" ca="1" si="4"/>
        <v>-152.57074199614564</v>
      </c>
      <c r="N48">
        <f t="shared" ca="1" si="11"/>
        <v>484.04092893801453</v>
      </c>
      <c r="T48">
        <f t="shared" ca="1" si="0"/>
        <v>2291.6177358579216</v>
      </c>
      <c r="U48">
        <f t="shared" ca="1" si="1"/>
        <v>484.04092893801453</v>
      </c>
      <c r="V48">
        <f t="shared" ca="1" si="5"/>
        <v>31.985848455534288</v>
      </c>
      <c r="W48">
        <f t="shared" ca="1" si="6"/>
        <v>0</v>
      </c>
      <c r="X48">
        <f t="shared" ca="1" si="7"/>
        <v>0</v>
      </c>
    </row>
    <row r="49" spans="1:24" x14ac:dyDescent="0.25">
      <c r="A49">
        <v>46</v>
      </c>
      <c r="B49">
        <f t="shared" ca="1" si="2"/>
        <v>59.279880735158919</v>
      </c>
      <c r="C49">
        <f t="shared" ca="1" si="12"/>
        <v>486.90893544703437</v>
      </c>
      <c r="D49">
        <f ca="1">SUM(B$4:B49)</f>
        <v>2350.8976165930803</v>
      </c>
      <c r="F49">
        <f t="shared" ca="1" si="3"/>
        <v>59.279880735158919</v>
      </c>
      <c r="G49">
        <f t="shared" ca="1" si="13"/>
        <v>48.690893544703435</v>
      </c>
      <c r="H49">
        <f ca="1">D49/COUNT(D$4:D49)</f>
        <v>51.10646992593653</v>
      </c>
      <c r="J49">
        <f t="shared" ca="1" si="8"/>
        <v>-3.7265569011785544</v>
      </c>
      <c r="K49">
        <f t="shared" ca="1" si="9"/>
        <v>22.747366744735658</v>
      </c>
      <c r="L49">
        <f t="shared" ca="1" si="10"/>
        <v>16.992908179859214</v>
      </c>
      <c r="M49">
        <f t="shared" ca="1" si="4"/>
        <v>-4.8889819651630644</v>
      </c>
      <c r="N49">
        <f t="shared" ca="1" si="11"/>
        <v>479.15194697285148</v>
      </c>
      <c r="T49">
        <f t="shared" ca="1" si="0"/>
        <v>2350.8976165930803</v>
      </c>
      <c r="U49">
        <f t="shared" ca="1" si="1"/>
        <v>479.15194697285148</v>
      </c>
      <c r="V49">
        <f t="shared" ca="1" si="5"/>
        <v>31.985848455534288</v>
      </c>
      <c r="W49">
        <f t="shared" ca="1" si="6"/>
        <v>0</v>
      </c>
      <c r="X49">
        <f t="shared" ca="1" si="7"/>
        <v>0</v>
      </c>
    </row>
    <row r="50" spans="1:24" x14ac:dyDescent="0.25">
      <c r="A50">
        <v>47</v>
      </c>
      <c r="B50">
        <f t="shared" ca="1" si="2"/>
        <v>93.653599204328174</v>
      </c>
      <c r="C50">
        <f t="shared" ca="1" si="12"/>
        <v>567.65610363099927</v>
      </c>
      <c r="D50">
        <f ca="1">SUM(B$4:B50)</f>
        <v>2444.5512157974085</v>
      </c>
      <c r="F50">
        <f t="shared" ca="1" si="3"/>
        <v>93.653599204328174</v>
      </c>
      <c r="G50">
        <f t="shared" ca="1" si="13"/>
        <v>56.765610363099924</v>
      </c>
      <c r="H50">
        <f ca="1">D50/COUNT(D$4:D50)</f>
        <v>52.01172799568954</v>
      </c>
      <c r="J50">
        <f t="shared" ca="1" si="8"/>
        <v>10.140020050486228</v>
      </c>
      <c r="K50">
        <f t="shared" ca="1" si="9"/>
        <v>65.982986363178469</v>
      </c>
      <c r="L50">
        <f t="shared" ca="1" si="10"/>
        <v>81.062464396663927</v>
      </c>
      <c r="M50">
        <f t="shared" ca="1" si="4"/>
        <v>184.07822675048087</v>
      </c>
      <c r="N50">
        <f t="shared" ca="1" si="11"/>
        <v>663.23017372333231</v>
      </c>
      <c r="T50">
        <f t="shared" ca="1" si="0"/>
        <v>2444.5512157974085</v>
      </c>
      <c r="U50">
        <f t="shared" ca="1" si="1"/>
        <v>663.23017372333231</v>
      </c>
      <c r="V50">
        <f t="shared" ca="1" si="5"/>
        <v>31.985848455534288</v>
      </c>
      <c r="W50">
        <f t="shared" ca="1" si="6"/>
        <v>0</v>
      </c>
      <c r="X50">
        <f t="shared" ca="1" si="7"/>
        <v>0</v>
      </c>
    </row>
    <row r="51" spans="1:24" x14ac:dyDescent="0.25">
      <c r="A51">
        <v>48</v>
      </c>
      <c r="B51">
        <f t="shared" ca="1" si="2"/>
        <v>83.723128052183782</v>
      </c>
      <c r="C51">
        <f t="shared" ca="1" si="12"/>
        <v>555.83430447307137</v>
      </c>
      <c r="D51">
        <f ca="1">SUM(B$4:B51)</f>
        <v>2528.2743438495922</v>
      </c>
      <c r="F51">
        <f t="shared" ca="1" si="3"/>
        <v>83.723128052183782</v>
      </c>
      <c r="G51">
        <f t="shared" ca="1" si="13"/>
        <v>55.583430447307137</v>
      </c>
      <c r="H51">
        <f ca="1">D51/COUNT(D$4:D51)</f>
        <v>52.672382163533172</v>
      </c>
      <c r="J51">
        <f t="shared" ca="1" si="8"/>
        <v>6.5267070981068827</v>
      </c>
      <c r="K51">
        <f t="shared" ca="1" si="9"/>
        <v>51.626054164744232</v>
      </c>
      <c r="L51">
        <f t="shared" ca="1" si="10"/>
        <v>59.950714991865453</v>
      </c>
      <c r="M51">
        <f t="shared" ca="1" si="4"/>
        <v>68.559755608951605</v>
      </c>
      <c r="N51">
        <f t="shared" ca="1" si="11"/>
        <v>731.78992933228392</v>
      </c>
      <c r="T51">
        <f t="shared" ca="1" si="0"/>
        <v>2528.2743438495922</v>
      </c>
      <c r="U51">
        <f t="shared" ca="1" si="1"/>
        <v>731.78992933228392</v>
      </c>
      <c r="V51">
        <f t="shared" ca="1" si="5"/>
        <v>31.985848455534288</v>
      </c>
      <c r="W51">
        <f t="shared" ca="1" si="6"/>
        <v>0</v>
      </c>
      <c r="X51">
        <f t="shared" ca="1" si="7"/>
        <v>0</v>
      </c>
    </row>
    <row r="52" spans="1:24" x14ac:dyDescent="0.25">
      <c r="A52">
        <v>49</v>
      </c>
      <c r="B52">
        <f t="shared" ca="1" si="2"/>
        <v>12.704841168350889</v>
      </c>
      <c r="C52">
        <f t="shared" ca="1" si="12"/>
        <v>498.20747521984327</v>
      </c>
      <c r="D52">
        <f ca="1">SUM(B$4:B52)</f>
        <v>2540.9791850179431</v>
      </c>
      <c r="F52">
        <f t="shared" ca="1" si="3"/>
        <v>12.704841168350889</v>
      </c>
      <c r="G52">
        <f t="shared" ca="1" si="13"/>
        <v>49.82074752198433</v>
      </c>
      <c r="H52">
        <f ca="1">D52/COUNT(D$4:D52)</f>
        <v>51.856718061590676</v>
      </c>
      <c r="J52">
        <f t="shared" ca="1" si="8"/>
        <v>-2.9261461498357875</v>
      </c>
      <c r="K52">
        <f t="shared" ca="1" si="9"/>
        <v>-73.498894937807506</v>
      </c>
      <c r="L52">
        <f t="shared" ca="1" si="10"/>
        <v>-74.50010559237235</v>
      </c>
      <c r="M52">
        <f t="shared" ca="1" si="4"/>
        <v>-54.380794640802492</v>
      </c>
      <c r="N52">
        <f t="shared" ca="1" si="11"/>
        <v>677.40913469148143</v>
      </c>
      <c r="T52">
        <f t="shared" ca="1" si="0"/>
        <v>2540.9791850179431</v>
      </c>
      <c r="U52">
        <f t="shared" ca="1" si="1"/>
        <v>677.40913469148143</v>
      </c>
      <c r="V52">
        <f t="shared" ca="1" si="5"/>
        <v>31.985848455534288</v>
      </c>
      <c r="W52">
        <f t="shared" ca="1" si="6"/>
        <v>0</v>
      </c>
      <c r="X52">
        <f t="shared" ca="1" si="7"/>
        <v>0</v>
      </c>
    </row>
  </sheetData>
  <conditionalFormatting sqref="J4:J52">
    <cfRule type="colorScale" priority="5">
      <colorScale>
        <cfvo type="min"/>
        <cfvo type="max"/>
        <color rgb="FFCC0000"/>
        <color rgb="FFFED8B8"/>
      </colorScale>
    </cfRule>
  </conditionalFormatting>
  <conditionalFormatting sqref="K4:K52">
    <cfRule type="colorScale" priority="4">
      <colorScale>
        <cfvo type="min"/>
        <cfvo type="max"/>
        <color rgb="FFCC0000"/>
        <color rgb="FFFED8B8"/>
      </colorScale>
    </cfRule>
  </conditionalFormatting>
  <conditionalFormatting sqref="L4:L52">
    <cfRule type="colorScale" priority="3">
      <colorScale>
        <cfvo type="min"/>
        <cfvo type="max"/>
        <color rgb="FFCC0000"/>
        <color rgb="FFFED8B8"/>
      </colorScale>
    </cfRule>
  </conditionalFormatting>
  <conditionalFormatting sqref="M4:M52">
    <cfRule type="colorScale" priority="2">
      <colorScale>
        <cfvo type="min"/>
        <cfvo type="max"/>
        <color rgb="FFCC0000"/>
        <color rgb="FFFED8B8"/>
      </colorScale>
    </cfRule>
  </conditionalFormatting>
  <conditionalFormatting sqref="N4:N52">
    <cfRule type="colorScale" priority="1">
      <colorScale>
        <cfvo type="min"/>
        <cfvo type="max"/>
        <color rgb="FFCC0000"/>
        <color rgb="FFFED8B8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viral</vt:lpstr>
      <vt:lpstr>growth</vt:lpstr>
      <vt:lpstr>s curve</vt:lpstr>
      <vt:lpstr>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2013-06-09T01:10:51Z</dcterms:created>
  <dcterms:modified xsi:type="dcterms:W3CDTF">2013-06-09T06:51:01Z</dcterms:modified>
</cp:coreProperties>
</file>