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 activeTab="4"/>
  </bookViews>
  <sheets>
    <sheet name="viral" sheetId="11" r:id="rId1"/>
    <sheet name="growth" sheetId="10" r:id="rId2"/>
    <sheet name="s curve" sheetId="5" r:id="rId3"/>
    <sheet name="random" sheetId="9" r:id="rId4"/>
    <sheet name="fake data" sheetId="12" r:id="rId5"/>
    <sheet name="Sheet2" sheetId="13" r:id="rId6"/>
  </sheets>
  <calcPr calcId="145621"/>
</workbook>
</file>

<file path=xl/calcChain.xml><?xml version="1.0" encoding="utf-8"?>
<calcChain xmlns="http://schemas.openxmlformats.org/spreadsheetml/2006/main">
  <c r="F22" i="12" l="1"/>
  <c r="F23" i="12"/>
  <c r="F24" i="12"/>
  <c r="F25" i="12"/>
  <c r="F26" i="12"/>
  <c r="F27" i="12"/>
  <c r="F28" i="12"/>
  <c r="F29" i="12"/>
  <c r="F20" i="12"/>
  <c r="F31" i="12"/>
  <c r="C4" i="12"/>
  <c r="C5" i="12"/>
  <c r="C6" i="12"/>
  <c r="C7" i="12"/>
  <c r="C8" i="12"/>
  <c r="C9" i="12"/>
  <c r="C10" i="12"/>
  <c r="C11" i="12"/>
  <c r="C12" i="12"/>
  <c r="C13" i="12"/>
  <c r="B5" i="12"/>
  <c r="B6" i="12" s="1"/>
  <c r="B7" i="12" s="1"/>
  <c r="B8" i="12" s="1"/>
  <c r="B9" i="12" s="1"/>
  <c r="B10" i="12" s="1"/>
  <c r="B11" i="12" s="1"/>
  <c r="B12" i="12" s="1"/>
  <c r="B13" i="12" s="1"/>
  <c r="G13" i="12"/>
  <c r="G12" i="12"/>
  <c r="G11" i="12"/>
  <c r="G10" i="12"/>
  <c r="G8" i="12"/>
  <c r="G7" i="12"/>
  <c r="V3" i="12"/>
  <c r="U3" i="12"/>
  <c r="D5" i="12" l="1"/>
  <c r="U5" i="12" s="1"/>
  <c r="D13" i="12"/>
  <c r="H13" i="12" s="1"/>
  <c r="L13" i="12" s="1"/>
  <c r="D6" i="12"/>
  <c r="D12" i="12"/>
  <c r="D8" i="12"/>
  <c r="D11" i="12"/>
  <c r="D7" i="12"/>
  <c r="D10" i="12"/>
  <c r="D4" i="12"/>
  <c r="H4" i="12" s="1"/>
  <c r="D9" i="12"/>
  <c r="G6" i="12"/>
  <c r="G9" i="12"/>
  <c r="G5" i="12"/>
  <c r="G4" i="12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U3" i="11"/>
  <c r="T3" i="11"/>
  <c r="B4" i="10"/>
  <c r="B5" i="10" s="1"/>
  <c r="F5" i="10" s="1"/>
  <c r="U3" i="10"/>
  <c r="T3" i="10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4" i="5"/>
  <c r="N4" i="5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F44" i="9" s="1"/>
  <c r="B45" i="9"/>
  <c r="F45" i="9" s="1"/>
  <c r="B46" i="9"/>
  <c r="F46" i="9" s="1"/>
  <c r="B47" i="9"/>
  <c r="F47" i="9" s="1"/>
  <c r="B48" i="9"/>
  <c r="F48" i="9" s="1"/>
  <c r="B49" i="9"/>
  <c r="F49" i="9" s="1"/>
  <c r="B50" i="9"/>
  <c r="F50" i="9" s="1"/>
  <c r="B51" i="9"/>
  <c r="F51" i="9" s="1"/>
  <c r="B52" i="9"/>
  <c r="F52" i="9" s="1"/>
  <c r="B4" i="9"/>
  <c r="D4" i="9" s="1"/>
  <c r="T4" i="9" s="1"/>
  <c r="U3" i="9"/>
  <c r="T3" i="9"/>
  <c r="D4" i="5"/>
  <c r="B4" i="5" s="1"/>
  <c r="D34" i="5"/>
  <c r="D35" i="5"/>
  <c r="D36" i="5"/>
  <c r="T36" i="5" s="1"/>
  <c r="D37" i="5"/>
  <c r="T37" i="5" s="1"/>
  <c r="D38" i="5"/>
  <c r="D39" i="5"/>
  <c r="T39" i="5" s="1"/>
  <c r="D40" i="5"/>
  <c r="T40" i="5" s="1"/>
  <c r="D41" i="5"/>
  <c r="T41" i="5" s="1"/>
  <c r="D42" i="5"/>
  <c r="D43" i="5"/>
  <c r="T43" i="5" s="1"/>
  <c r="D44" i="5"/>
  <c r="D45" i="5"/>
  <c r="T45" i="5" s="1"/>
  <c r="D46" i="5"/>
  <c r="D47" i="5"/>
  <c r="T47" i="5" s="1"/>
  <c r="D48" i="5"/>
  <c r="T48" i="5" s="1"/>
  <c r="D49" i="5"/>
  <c r="D50" i="5"/>
  <c r="D51" i="5"/>
  <c r="T51" i="5" s="1"/>
  <c r="D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U3" i="5"/>
  <c r="T3" i="5"/>
  <c r="I10" i="12" l="1"/>
  <c r="U10" i="12"/>
  <c r="U12" i="12"/>
  <c r="I12" i="12"/>
  <c r="U7" i="12"/>
  <c r="I7" i="12"/>
  <c r="M7" i="12" s="1"/>
  <c r="I6" i="12"/>
  <c r="M6" i="12" s="1"/>
  <c r="U6" i="12"/>
  <c r="U4" i="12"/>
  <c r="I4" i="12"/>
  <c r="K4" i="12" s="1"/>
  <c r="U8" i="12"/>
  <c r="I8" i="12"/>
  <c r="M8" i="12" s="1"/>
  <c r="I5" i="12"/>
  <c r="I9" i="12"/>
  <c r="U9" i="12"/>
  <c r="I11" i="12"/>
  <c r="M11" i="12" s="1"/>
  <c r="U11" i="12"/>
  <c r="I13" i="12"/>
  <c r="U13" i="12"/>
  <c r="H4" i="9"/>
  <c r="M5" i="12"/>
  <c r="H9" i="12"/>
  <c r="L9" i="12" s="1"/>
  <c r="H7" i="12"/>
  <c r="L7" i="12" s="1"/>
  <c r="L4" i="12"/>
  <c r="H11" i="12"/>
  <c r="L11" i="12" s="1"/>
  <c r="H6" i="12"/>
  <c r="H10" i="12"/>
  <c r="L10" i="12" s="1"/>
  <c r="H8" i="12"/>
  <c r="L8" i="12" s="1"/>
  <c r="H5" i="12"/>
  <c r="H12" i="12"/>
  <c r="L12" i="12" s="1"/>
  <c r="B6" i="10"/>
  <c r="D6" i="10" s="1"/>
  <c r="F19" i="11"/>
  <c r="B20" i="11"/>
  <c r="D20" i="11" s="1"/>
  <c r="C4" i="10"/>
  <c r="G4" i="10" s="1"/>
  <c r="D18" i="11"/>
  <c r="D17" i="11"/>
  <c r="C13" i="11"/>
  <c r="G13" i="11" s="1"/>
  <c r="C12" i="11"/>
  <c r="C11" i="11"/>
  <c r="C10" i="11"/>
  <c r="C9" i="11"/>
  <c r="C8" i="11"/>
  <c r="C7" i="11"/>
  <c r="C6" i="11"/>
  <c r="C5" i="11"/>
  <c r="C4" i="11"/>
  <c r="G4" i="11" s="1"/>
  <c r="F4" i="11"/>
  <c r="D19" i="11"/>
  <c r="D14" i="11"/>
  <c r="D13" i="11"/>
  <c r="D12" i="11"/>
  <c r="D11" i="11"/>
  <c r="D10" i="11"/>
  <c r="D9" i="11"/>
  <c r="D8" i="11"/>
  <c r="D7" i="11"/>
  <c r="D6" i="11"/>
  <c r="D5" i="11"/>
  <c r="D4" i="11"/>
  <c r="C14" i="11"/>
  <c r="G14" i="11" s="1"/>
  <c r="F5" i="11"/>
  <c r="C15" i="11"/>
  <c r="G15" i="11" s="1"/>
  <c r="F6" i="11"/>
  <c r="C16" i="11"/>
  <c r="G16" i="11" s="1"/>
  <c r="F7" i="11"/>
  <c r="C17" i="11"/>
  <c r="G17" i="11" s="1"/>
  <c r="F8" i="11"/>
  <c r="C18" i="11"/>
  <c r="G18" i="11" s="1"/>
  <c r="F9" i="11"/>
  <c r="C19" i="11"/>
  <c r="G19" i="11" s="1"/>
  <c r="F10" i="11"/>
  <c r="F11" i="11"/>
  <c r="F12" i="11"/>
  <c r="F13" i="11"/>
  <c r="F14" i="11"/>
  <c r="D15" i="11"/>
  <c r="D16" i="11"/>
  <c r="C5" i="10"/>
  <c r="F15" i="11"/>
  <c r="F16" i="11"/>
  <c r="F18" i="11"/>
  <c r="F17" i="11"/>
  <c r="D4" i="10"/>
  <c r="D5" i="10"/>
  <c r="F4" i="10"/>
  <c r="H4" i="5"/>
  <c r="D6" i="9"/>
  <c r="T6" i="9" s="1"/>
  <c r="D52" i="9"/>
  <c r="T52" i="9" s="1"/>
  <c r="D48" i="9"/>
  <c r="T48" i="9" s="1"/>
  <c r="D44" i="9"/>
  <c r="T44" i="9" s="1"/>
  <c r="D40" i="9"/>
  <c r="T40" i="9" s="1"/>
  <c r="D36" i="9"/>
  <c r="T36" i="9" s="1"/>
  <c r="D32" i="9"/>
  <c r="D28" i="9"/>
  <c r="T28" i="9" s="1"/>
  <c r="D24" i="9"/>
  <c r="T24" i="9" s="1"/>
  <c r="D20" i="9"/>
  <c r="T20" i="9" s="1"/>
  <c r="D16" i="9"/>
  <c r="T16" i="9" s="1"/>
  <c r="D12" i="9"/>
  <c r="T12" i="9" s="1"/>
  <c r="D8" i="9"/>
  <c r="T8" i="9" s="1"/>
  <c r="C51" i="9"/>
  <c r="G51" i="9" s="1"/>
  <c r="K51" i="9" s="1"/>
  <c r="C47" i="9"/>
  <c r="G47" i="9" s="1"/>
  <c r="K47" i="9" s="1"/>
  <c r="C43" i="9"/>
  <c r="C39" i="9"/>
  <c r="C35" i="9"/>
  <c r="C31" i="9"/>
  <c r="G31" i="9" s="1"/>
  <c r="C27" i="9"/>
  <c r="C23" i="9"/>
  <c r="C19" i="9"/>
  <c r="C15" i="9"/>
  <c r="D51" i="9"/>
  <c r="T51" i="9" s="1"/>
  <c r="D47" i="9"/>
  <c r="T47" i="9" s="1"/>
  <c r="D43" i="9"/>
  <c r="T43" i="9" s="1"/>
  <c r="D39" i="9"/>
  <c r="T39" i="9" s="1"/>
  <c r="D35" i="9"/>
  <c r="T35" i="9" s="1"/>
  <c r="D31" i="9"/>
  <c r="T31" i="9" s="1"/>
  <c r="D27" i="9"/>
  <c r="T27" i="9" s="1"/>
  <c r="D23" i="9"/>
  <c r="T23" i="9" s="1"/>
  <c r="D19" i="9"/>
  <c r="T19" i="9" s="1"/>
  <c r="D15" i="9"/>
  <c r="T15" i="9" s="1"/>
  <c r="D11" i="9"/>
  <c r="T11" i="9" s="1"/>
  <c r="D7" i="9"/>
  <c r="T7" i="9" s="1"/>
  <c r="D50" i="9"/>
  <c r="T50" i="9" s="1"/>
  <c r="D46" i="9"/>
  <c r="T46" i="9" s="1"/>
  <c r="D42" i="9"/>
  <c r="T42" i="9" s="1"/>
  <c r="D38" i="9"/>
  <c r="T38" i="9" s="1"/>
  <c r="D34" i="9"/>
  <c r="T34" i="9" s="1"/>
  <c r="D30" i="9"/>
  <c r="T30" i="9" s="1"/>
  <c r="D26" i="9"/>
  <c r="T26" i="9" s="1"/>
  <c r="D22" i="9"/>
  <c r="T22" i="9" s="1"/>
  <c r="D18" i="9"/>
  <c r="T18" i="9" s="1"/>
  <c r="D14" i="9"/>
  <c r="T14" i="9" s="1"/>
  <c r="D10" i="9"/>
  <c r="T10" i="9" s="1"/>
  <c r="C50" i="9"/>
  <c r="G50" i="9" s="1"/>
  <c r="K50" i="9" s="1"/>
  <c r="C46" i="9"/>
  <c r="G46" i="9" s="1"/>
  <c r="K46" i="9" s="1"/>
  <c r="C42" i="9"/>
  <c r="C38" i="9"/>
  <c r="C34" i="9"/>
  <c r="C30" i="9"/>
  <c r="G30" i="9" s="1"/>
  <c r="C26" i="9"/>
  <c r="G26" i="9" s="1"/>
  <c r="C22" i="9"/>
  <c r="C18" i="9"/>
  <c r="C14" i="9"/>
  <c r="D49" i="9"/>
  <c r="T49" i="9" s="1"/>
  <c r="D45" i="9"/>
  <c r="T45" i="9" s="1"/>
  <c r="D41" i="9"/>
  <c r="T41" i="9" s="1"/>
  <c r="D37" i="9"/>
  <c r="T37" i="9" s="1"/>
  <c r="D33" i="9"/>
  <c r="T33" i="9" s="1"/>
  <c r="D29" i="9"/>
  <c r="T29" i="9" s="1"/>
  <c r="D25" i="9"/>
  <c r="T25" i="9" s="1"/>
  <c r="D21" i="9"/>
  <c r="T21" i="9" s="1"/>
  <c r="D17" i="9"/>
  <c r="T17" i="9" s="1"/>
  <c r="D13" i="9"/>
  <c r="T13" i="9" s="1"/>
  <c r="D9" i="9"/>
  <c r="T9" i="9" s="1"/>
  <c r="D5" i="9"/>
  <c r="T5" i="9" s="1"/>
  <c r="C49" i="9"/>
  <c r="G49" i="9" s="1"/>
  <c r="K49" i="9" s="1"/>
  <c r="C45" i="9"/>
  <c r="G45" i="9" s="1"/>
  <c r="K45" i="9" s="1"/>
  <c r="C41" i="9"/>
  <c r="C37" i="9"/>
  <c r="C33" i="9"/>
  <c r="C29" i="9"/>
  <c r="C25" i="9"/>
  <c r="G25" i="9" s="1"/>
  <c r="C21" i="9"/>
  <c r="C17" i="9"/>
  <c r="C52" i="9"/>
  <c r="G52" i="9" s="1"/>
  <c r="K52" i="9" s="1"/>
  <c r="C48" i="9"/>
  <c r="G48" i="9" s="1"/>
  <c r="K48" i="9" s="1"/>
  <c r="C44" i="9"/>
  <c r="C40" i="9"/>
  <c r="C36" i="9"/>
  <c r="C32" i="9"/>
  <c r="G32" i="9" s="1"/>
  <c r="C28" i="9"/>
  <c r="C24" i="9"/>
  <c r="C20" i="9"/>
  <c r="C16" i="9"/>
  <c r="C10" i="9"/>
  <c r="C13" i="9"/>
  <c r="C8" i="9"/>
  <c r="C6" i="9"/>
  <c r="C12" i="9"/>
  <c r="C11" i="9"/>
  <c r="C7" i="9"/>
  <c r="C9" i="9"/>
  <c r="C5" i="9"/>
  <c r="C4" i="9"/>
  <c r="F18" i="9"/>
  <c r="F19" i="9"/>
  <c r="F21" i="9"/>
  <c r="F25" i="9"/>
  <c r="F22" i="9"/>
  <c r="F26" i="9"/>
  <c r="F16" i="9"/>
  <c r="F17" i="9"/>
  <c r="F29" i="9"/>
  <c r="F23" i="9"/>
  <c r="F27" i="9"/>
  <c r="F42" i="9"/>
  <c r="F24" i="9"/>
  <c r="F28" i="9"/>
  <c r="F38" i="9"/>
  <c r="F36" i="9"/>
  <c r="F40" i="9"/>
  <c r="F43" i="9"/>
  <c r="F37" i="9"/>
  <c r="F41" i="9"/>
  <c r="F39" i="9"/>
  <c r="B52" i="5"/>
  <c r="F52" i="5" s="1"/>
  <c r="T52" i="5"/>
  <c r="B48" i="5"/>
  <c r="F48" i="5" s="1"/>
  <c r="B40" i="5"/>
  <c r="F40" i="5" s="1"/>
  <c r="H43" i="5"/>
  <c r="H35" i="5"/>
  <c r="H51" i="5"/>
  <c r="H49" i="5"/>
  <c r="H44" i="5"/>
  <c r="H39" i="5"/>
  <c r="T35" i="5"/>
  <c r="H52" i="5"/>
  <c r="B44" i="5"/>
  <c r="F44" i="5" s="1"/>
  <c r="H40" i="5"/>
  <c r="H47" i="5"/>
  <c r="H36" i="5"/>
  <c r="T49" i="5"/>
  <c r="H48" i="5"/>
  <c r="T44" i="5"/>
  <c r="H41" i="5"/>
  <c r="B36" i="5"/>
  <c r="F36" i="5" s="1"/>
  <c r="B46" i="5"/>
  <c r="F46" i="5" s="1"/>
  <c r="H46" i="5"/>
  <c r="B47" i="5"/>
  <c r="F47" i="5" s="1"/>
  <c r="T46" i="5"/>
  <c r="H45" i="5"/>
  <c r="B38" i="5"/>
  <c r="H38" i="5"/>
  <c r="B39" i="5"/>
  <c r="T38" i="5"/>
  <c r="H37" i="5"/>
  <c r="B50" i="5"/>
  <c r="F50" i="5" s="1"/>
  <c r="H50" i="5"/>
  <c r="B51" i="5"/>
  <c r="F51" i="5" s="1"/>
  <c r="T50" i="5"/>
  <c r="B42" i="5"/>
  <c r="H42" i="5"/>
  <c r="B43" i="5"/>
  <c r="T42" i="5"/>
  <c r="B34" i="5"/>
  <c r="B35" i="5"/>
  <c r="T34" i="5"/>
  <c r="H34" i="5"/>
  <c r="B49" i="5"/>
  <c r="F49" i="5" s="1"/>
  <c r="B45" i="5"/>
  <c r="F45" i="5" s="1"/>
  <c r="B41" i="5"/>
  <c r="B37" i="5"/>
  <c r="B33" i="5"/>
  <c r="B29" i="5"/>
  <c r="B25" i="5"/>
  <c r="B21" i="5"/>
  <c r="B17" i="5"/>
  <c r="B13" i="5"/>
  <c r="B9" i="5"/>
  <c r="B5" i="5"/>
  <c r="B31" i="5"/>
  <c r="B27" i="5"/>
  <c r="B23" i="5"/>
  <c r="B19" i="5"/>
  <c r="B15" i="5"/>
  <c r="B11" i="5"/>
  <c r="B7" i="5"/>
  <c r="B30" i="5"/>
  <c r="B26" i="5"/>
  <c r="B22" i="5"/>
  <c r="B18" i="5"/>
  <c r="B14" i="5"/>
  <c r="B10" i="5"/>
  <c r="B6" i="5"/>
  <c r="B32" i="5"/>
  <c r="B28" i="5"/>
  <c r="B24" i="5"/>
  <c r="B20" i="5"/>
  <c r="B16" i="5"/>
  <c r="B12" i="5"/>
  <c r="B8" i="5"/>
  <c r="M4" i="12" l="1"/>
  <c r="N4" i="12" s="1"/>
  <c r="O4" i="12" s="1"/>
  <c r="K9" i="12"/>
  <c r="K11" i="12"/>
  <c r="N11" i="12" s="1"/>
  <c r="K10" i="12"/>
  <c r="M10" i="12"/>
  <c r="K7" i="12"/>
  <c r="N7" i="12" s="1"/>
  <c r="M9" i="12"/>
  <c r="L6" i="12"/>
  <c r="K6" i="12"/>
  <c r="M13" i="12"/>
  <c r="K13" i="12"/>
  <c r="K8" i="12"/>
  <c r="N8" i="12" s="1"/>
  <c r="M12" i="12"/>
  <c r="K12" i="12"/>
  <c r="L5" i="12"/>
  <c r="K5" i="12"/>
  <c r="C6" i="10"/>
  <c r="G6" i="10" s="1"/>
  <c r="K4" i="10"/>
  <c r="K19" i="11"/>
  <c r="F6" i="10"/>
  <c r="B7" i="10"/>
  <c r="F20" i="11"/>
  <c r="B21" i="11"/>
  <c r="C20" i="11"/>
  <c r="G20" i="11" s="1"/>
  <c r="G5" i="10"/>
  <c r="K5" i="10" s="1"/>
  <c r="K18" i="11"/>
  <c r="K16" i="11"/>
  <c r="K14" i="11"/>
  <c r="G5" i="11"/>
  <c r="K5" i="11" s="1"/>
  <c r="K13" i="11"/>
  <c r="H5" i="11"/>
  <c r="T5" i="11"/>
  <c r="H9" i="11"/>
  <c r="T9" i="11"/>
  <c r="H6" i="11"/>
  <c r="T6" i="11"/>
  <c r="H10" i="11"/>
  <c r="T10" i="11"/>
  <c r="T14" i="11"/>
  <c r="H14" i="11"/>
  <c r="G10" i="11"/>
  <c r="K10" i="11" s="1"/>
  <c r="H4" i="11"/>
  <c r="T4" i="11"/>
  <c r="H8" i="11"/>
  <c r="T8" i="11"/>
  <c r="H12" i="11"/>
  <c r="T12" i="11"/>
  <c r="T20" i="11"/>
  <c r="H20" i="11"/>
  <c r="K4" i="11"/>
  <c r="G8" i="11"/>
  <c r="K8" i="11" s="1"/>
  <c r="G12" i="11"/>
  <c r="K12" i="11" s="1"/>
  <c r="H13" i="11"/>
  <c r="T13" i="11"/>
  <c r="G9" i="11"/>
  <c r="K9" i="11" s="1"/>
  <c r="T16" i="11"/>
  <c r="H16" i="11"/>
  <c r="G6" i="11"/>
  <c r="K6" i="11" s="1"/>
  <c r="T17" i="11"/>
  <c r="H17" i="11"/>
  <c r="T15" i="11"/>
  <c r="H15" i="11"/>
  <c r="K17" i="11"/>
  <c r="K15" i="11"/>
  <c r="H7" i="11"/>
  <c r="T7" i="11"/>
  <c r="H11" i="11"/>
  <c r="T11" i="11"/>
  <c r="T19" i="11"/>
  <c r="H19" i="11"/>
  <c r="G7" i="11"/>
  <c r="K7" i="11" s="1"/>
  <c r="G11" i="11"/>
  <c r="K11" i="11" s="1"/>
  <c r="T18" i="11"/>
  <c r="H18" i="11"/>
  <c r="T5" i="10"/>
  <c r="H5" i="10"/>
  <c r="T6" i="10"/>
  <c r="H6" i="10"/>
  <c r="T4" i="10"/>
  <c r="H4" i="10"/>
  <c r="H5" i="9"/>
  <c r="H6" i="9"/>
  <c r="K26" i="9"/>
  <c r="H50" i="9"/>
  <c r="J50" i="9" s="1"/>
  <c r="H29" i="9"/>
  <c r="L29" i="9" s="1"/>
  <c r="H25" i="9"/>
  <c r="J25" i="9" s="1"/>
  <c r="H41" i="9"/>
  <c r="L41" i="9" s="1"/>
  <c r="H27" i="9"/>
  <c r="L27" i="9" s="1"/>
  <c r="H37" i="9"/>
  <c r="L37" i="9" s="1"/>
  <c r="H42" i="9"/>
  <c r="L42" i="9" s="1"/>
  <c r="H45" i="9"/>
  <c r="J45" i="9" s="1"/>
  <c r="H23" i="9"/>
  <c r="L23" i="9" s="1"/>
  <c r="H24" i="9"/>
  <c r="L24" i="9" s="1"/>
  <c r="H17" i="9"/>
  <c r="L17" i="9" s="1"/>
  <c r="H33" i="9"/>
  <c r="H30" i="9"/>
  <c r="J30" i="9" s="1"/>
  <c r="H35" i="9"/>
  <c r="H31" i="9"/>
  <c r="J31" i="9" s="1"/>
  <c r="H7" i="9"/>
  <c r="H22" i="9"/>
  <c r="L22" i="9" s="1"/>
  <c r="H32" i="9"/>
  <c r="H39" i="9"/>
  <c r="L39" i="9" s="1"/>
  <c r="H46" i="9"/>
  <c r="L46" i="9" s="1"/>
  <c r="H49" i="9"/>
  <c r="L49" i="9" s="1"/>
  <c r="T32" i="9"/>
  <c r="H15" i="9"/>
  <c r="H9" i="9"/>
  <c r="H12" i="9"/>
  <c r="H26" i="9"/>
  <c r="L26" i="9" s="1"/>
  <c r="H10" i="9"/>
  <c r="H40" i="9"/>
  <c r="L40" i="9" s="1"/>
  <c r="H36" i="9"/>
  <c r="L36" i="9" s="1"/>
  <c r="H48" i="9"/>
  <c r="J48" i="9" s="1"/>
  <c r="H51" i="9"/>
  <c r="L51" i="9" s="1"/>
  <c r="H43" i="9"/>
  <c r="L43" i="9" s="1"/>
  <c r="H34" i="9"/>
  <c r="H18" i="9"/>
  <c r="L18" i="9" s="1"/>
  <c r="H28" i="9"/>
  <c r="L28" i="9" s="1"/>
  <c r="H21" i="9"/>
  <c r="L21" i="9" s="1"/>
  <c r="H16" i="9"/>
  <c r="L16" i="9" s="1"/>
  <c r="H13" i="9"/>
  <c r="H38" i="9"/>
  <c r="L38" i="9" s="1"/>
  <c r="H52" i="9"/>
  <c r="J52" i="9" s="1"/>
  <c r="H44" i="9"/>
  <c r="L44" i="9" s="1"/>
  <c r="H47" i="9"/>
  <c r="L47" i="9" s="1"/>
  <c r="H19" i="9"/>
  <c r="L19" i="9" s="1"/>
  <c r="H20" i="9"/>
  <c r="H11" i="9"/>
  <c r="H14" i="9"/>
  <c r="H8" i="9"/>
  <c r="K25" i="9"/>
  <c r="G22" i="9"/>
  <c r="K22" i="9" s="1"/>
  <c r="F13" i="9"/>
  <c r="G14" i="9"/>
  <c r="F5" i="9"/>
  <c r="G13" i="9"/>
  <c r="G4" i="9"/>
  <c r="J4" i="9" s="1"/>
  <c r="F4" i="9"/>
  <c r="L4" i="9" s="1"/>
  <c r="F34" i="9"/>
  <c r="G43" i="9"/>
  <c r="K43" i="9" s="1"/>
  <c r="J32" i="9"/>
  <c r="G33" i="9"/>
  <c r="G38" i="9"/>
  <c r="K38" i="9" s="1"/>
  <c r="F30" i="9"/>
  <c r="G39" i="9"/>
  <c r="K39" i="9" s="1"/>
  <c r="G35" i="9"/>
  <c r="G21" i="9"/>
  <c r="K21" i="9" s="1"/>
  <c r="F12" i="9"/>
  <c r="G17" i="9"/>
  <c r="K17" i="9" s="1"/>
  <c r="F8" i="9"/>
  <c r="F31" i="9"/>
  <c r="K31" i="9" s="1"/>
  <c r="G40" i="9"/>
  <c r="K40" i="9" s="1"/>
  <c r="G34" i="9"/>
  <c r="G27" i="9"/>
  <c r="K27" i="9" s="1"/>
  <c r="F35" i="9"/>
  <c r="G44" i="9"/>
  <c r="K44" i="9" s="1"/>
  <c r="J26" i="9"/>
  <c r="G18" i="9"/>
  <c r="K18" i="9" s="1"/>
  <c r="F9" i="9"/>
  <c r="F33" i="9"/>
  <c r="G42" i="9"/>
  <c r="K42" i="9" s="1"/>
  <c r="G37" i="9"/>
  <c r="K37" i="9" s="1"/>
  <c r="G24" i="9"/>
  <c r="K24" i="9" s="1"/>
  <c r="F15" i="9"/>
  <c r="G20" i="9"/>
  <c r="F11" i="9"/>
  <c r="G16" i="9"/>
  <c r="K16" i="9" s="1"/>
  <c r="F7" i="9"/>
  <c r="F32" i="9"/>
  <c r="K32" i="9" s="1"/>
  <c r="G41" i="9"/>
  <c r="K41" i="9" s="1"/>
  <c r="G29" i="9"/>
  <c r="K29" i="9" s="1"/>
  <c r="F20" i="9"/>
  <c r="G36" i="9"/>
  <c r="K36" i="9" s="1"/>
  <c r="G23" i="9"/>
  <c r="K23" i="9" s="1"/>
  <c r="F14" i="9"/>
  <c r="G19" i="9"/>
  <c r="K19" i="9" s="1"/>
  <c r="F10" i="9"/>
  <c r="G15" i="9"/>
  <c r="F6" i="9"/>
  <c r="G28" i="9"/>
  <c r="K28" i="9" s="1"/>
  <c r="L48" i="5"/>
  <c r="L36" i="5"/>
  <c r="L52" i="5"/>
  <c r="L49" i="5"/>
  <c r="L46" i="5"/>
  <c r="L47" i="5"/>
  <c r="L51" i="5"/>
  <c r="L45" i="5"/>
  <c r="L40" i="5"/>
  <c r="L50" i="5"/>
  <c r="L44" i="5"/>
  <c r="C50" i="5"/>
  <c r="G50" i="5" s="1"/>
  <c r="K50" i="5" s="1"/>
  <c r="F41" i="5"/>
  <c r="L41" i="5" s="1"/>
  <c r="C45" i="5"/>
  <c r="G45" i="5" s="1"/>
  <c r="K45" i="5" s="1"/>
  <c r="F43" i="5"/>
  <c r="L43" i="5" s="1"/>
  <c r="C52" i="5"/>
  <c r="G52" i="5" s="1"/>
  <c r="K52" i="5" s="1"/>
  <c r="F39" i="5"/>
  <c r="L39" i="5" s="1"/>
  <c r="C48" i="5"/>
  <c r="G48" i="5" s="1"/>
  <c r="K48" i="5" s="1"/>
  <c r="C49" i="5"/>
  <c r="G49" i="5" s="1"/>
  <c r="K49" i="5" s="1"/>
  <c r="F35" i="5"/>
  <c r="L35" i="5" s="1"/>
  <c r="C44" i="5"/>
  <c r="G44" i="5" s="1"/>
  <c r="K44" i="5" s="1"/>
  <c r="C37" i="5"/>
  <c r="G37" i="5" s="1"/>
  <c r="C41" i="5"/>
  <c r="G41" i="5" s="1"/>
  <c r="C34" i="5"/>
  <c r="G34" i="5" s="1"/>
  <c r="C42" i="5"/>
  <c r="G42" i="5" s="1"/>
  <c r="F34" i="5"/>
  <c r="L34" i="5" s="1"/>
  <c r="C36" i="5"/>
  <c r="G36" i="5" s="1"/>
  <c r="K36" i="5" s="1"/>
  <c r="C40" i="5"/>
  <c r="G40" i="5" s="1"/>
  <c r="K40" i="5" s="1"/>
  <c r="C38" i="5"/>
  <c r="G38" i="5" s="1"/>
  <c r="C35" i="5"/>
  <c r="G35" i="5" s="1"/>
  <c r="C43" i="5"/>
  <c r="G43" i="5" s="1"/>
  <c r="K43" i="5" s="1"/>
  <c r="C39" i="5"/>
  <c r="G39" i="5" s="1"/>
  <c r="J39" i="5" s="1"/>
  <c r="F42" i="5"/>
  <c r="L42" i="5" s="1"/>
  <c r="C51" i="5"/>
  <c r="G51" i="5" s="1"/>
  <c r="K51" i="5" s="1"/>
  <c r="F38" i="5"/>
  <c r="L38" i="5" s="1"/>
  <c r="C47" i="5"/>
  <c r="G47" i="5" s="1"/>
  <c r="K47" i="5" s="1"/>
  <c r="C46" i="5"/>
  <c r="G46" i="5" s="1"/>
  <c r="K46" i="5" s="1"/>
  <c r="F37" i="5"/>
  <c r="L37" i="5" s="1"/>
  <c r="F4" i="5"/>
  <c r="L4" i="5" s="1"/>
  <c r="C4" i="5"/>
  <c r="G4" i="5" s="1"/>
  <c r="T4" i="5"/>
  <c r="F5" i="5"/>
  <c r="C5" i="5"/>
  <c r="C6" i="5"/>
  <c r="N5" i="12" l="1"/>
  <c r="O5" i="12" s="1"/>
  <c r="N9" i="12"/>
  <c r="N10" i="12"/>
  <c r="N12" i="12"/>
  <c r="V4" i="12"/>
  <c r="N13" i="12"/>
  <c r="N6" i="12"/>
  <c r="K20" i="11"/>
  <c r="K6" i="10"/>
  <c r="B8" i="10"/>
  <c r="D8" i="10" s="1"/>
  <c r="F7" i="10"/>
  <c r="C7" i="10"/>
  <c r="G7" i="10" s="1"/>
  <c r="D7" i="10"/>
  <c r="B22" i="11"/>
  <c r="D22" i="11" s="1"/>
  <c r="F21" i="11"/>
  <c r="D21" i="11"/>
  <c r="C21" i="11"/>
  <c r="G21" i="11" s="1"/>
  <c r="J13" i="11"/>
  <c r="L13" i="11"/>
  <c r="J8" i="11"/>
  <c r="L8" i="11"/>
  <c r="J11" i="11"/>
  <c r="L11" i="11"/>
  <c r="J16" i="11"/>
  <c r="L16" i="11"/>
  <c r="J12" i="11"/>
  <c r="L12" i="11"/>
  <c r="J4" i="11"/>
  <c r="L4" i="11"/>
  <c r="J10" i="11"/>
  <c r="L10" i="11"/>
  <c r="L19" i="11"/>
  <c r="J19" i="11"/>
  <c r="J14" i="11"/>
  <c r="L14" i="11"/>
  <c r="J9" i="11"/>
  <c r="L9" i="11"/>
  <c r="J7" i="11"/>
  <c r="L7" i="11"/>
  <c r="J6" i="11"/>
  <c r="L6" i="11"/>
  <c r="L18" i="11"/>
  <c r="J18" i="11"/>
  <c r="J15" i="11"/>
  <c r="L15" i="11"/>
  <c r="J17" i="11"/>
  <c r="L17" i="11"/>
  <c r="L20" i="11"/>
  <c r="J20" i="11"/>
  <c r="J5" i="11"/>
  <c r="L5" i="11"/>
  <c r="L6" i="10"/>
  <c r="J6" i="10"/>
  <c r="L5" i="10"/>
  <c r="J5" i="10"/>
  <c r="L4" i="10"/>
  <c r="J4" i="10"/>
  <c r="M26" i="9"/>
  <c r="L6" i="9"/>
  <c r="L5" i="9"/>
  <c r="L14" i="9"/>
  <c r="L48" i="9"/>
  <c r="M48" i="9" s="1"/>
  <c r="J46" i="9"/>
  <c r="M46" i="9" s="1"/>
  <c r="J33" i="9"/>
  <c r="L7" i="9"/>
  <c r="L35" i="9"/>
  <c r="J47" i="9"/>
  <c r="M47" i="9" s="1"/>
  <c r="J14" i="9"/>
  <c r="L9" i="9"/>
  <c r="L50" i="9"/>
  <c r="M50" i="9" s="1"/>
  <c r="L45" i="9"/>
  <c r="M45" i="9" s="1"/>
  <c r="L11" i="9"/>
  <c r="L33" i="9"/>
  <c r="J49" i="9"/>
  <c r="M49" i="9" s="1"/>
  <c r="L25" i="9"/>
  <c r="M25" i="9" s="1"/>
  <c r="L15" i="9"/>
  <c r="L10" i="9"/>
  <c r="L8" i="9"/>
  <c r="J35" i="9"/>
  <c r="L34" i="9"/>
  <c r="L12" i="9"/>
  <c r="L30" i="9"/>
  <c r="J51" i="9"/>
  <c r="M51" i="9" s="1"/>
  <c r="L20" i="9"/>
  <c r="L52" i="9"/>
  <c r="M52" i="9" s="1"/>
  <c r="L13" i="9"/>
  <c r="K15" i="9"/>
  <c r="J27" i="9"/>
  <c r="M27" i="9" s="1"/>
  <c r="J17" i="9"/>
  <c r="M17" i="9" s="1"/>
  <c r="K13" i="9"/>
  <c r="J15" i="9"/>
  <c r="J40" i="9"/>
  <c r="M40" i="9" s="1"/>
  <c r="J18" i="9"/>
  <c r="M18" i="9" s="1"/>
  <c r="J38" i="9"/>
  <c r="M38" i="9" s="1"/>
  <c r="K30" i="9"/>
  <c r="J44" i="9"/>
  <c r="M44" i="9" s="1"/>
  <c r="K20" i="9"/>
  <c r="K34" i="9"/>
  <c r="J34" i="9"/>
  <c r="J23" i="9"/>
  <c r="M23" i="9" s="1"/>
  <c r="J13" i="9"/>
  <c r="J20" i="9"/>
  <c r="J19" i="9"/>
  <c r="M19" i="9" s="1"/>
  <c r="G5" i="9"/>
  <c r="G7" i="9"/>
  <c r="K7" i="9" s="1"/>
  <c r="K4" i="5"/>
  <c r="J4" i="5"/>
  <c r="G11" i="9"/>
  <c r="J29" i="9"/>
  <c r="M29" i="9" s="1"/>
  <c r="J24" i="9"/>
  <c r="M24" i="9" s="1"/>
  <c r="L31" i="9"/>
  <c r="M31" i="9" s="1"/>
  <c r="J36" i="9"/>
  <c r="M36" i="9" s="1"/>
  <c r="K33" i="9"/>
  <c r="J42" i="9"/>
  <c r="M42" i="9" s="1"/>
  <c r="J37" i="9"/>
  <c r="M37" i="9" s="1"/>
  <c r="K4" i="9"/>
  <c r="M4" i="9" s="1"/>
  <c r="G8" i="9"/>
  <c r="G12" i="9"/>
  <c r="J28" i="9"/>
  <c r="M28" i="9" s="1"/>
  <c r="J21" i="9"/>
  <c r="M21" i="9" s="1"/>
  <c r="G9" i="9"/>
  <c r="K14" i="9"/>
  <c r="J39" i="9"/>
  <c r="M39" i="9" s="1"/>
  <c r="J22" i="9"/>
  <c r="M22" i="9" s="1"/>
  <c r="J16" i="9"/>
  <c r="M16" i="9" s="1"/>
  <c r="K35" i="9"/>
  <c r="L32" i="9"/>
  <c r="M32" i="9" s="1"/>
  <c r="J43" i="9"/>
  <c r="M43" i="9" s="1"/>
  <c r="J41" i="9"/>
  <c r="M41" i="9" s="1"/>
  <c r="G6" i="9"/>
  <c r="G10" i="9"/>
  <c r="K35" i="5"/>
  <c r="K41" i="5"/>
  <c r="J50" i="5"/>
  <c r="J47" i="5"/>
  <c r="J35" i="5"/>
  <c r="J51" i="5"/>
  <c r="J52" i="5"/>
  <c r="J48" i="5"/>
  <c r="J40" i="5"/>
  <c r="K38" i="5"/>
  <c r="K42" i="5"/>
  <c r="J44" i="5"/>
  <c r="K39" i="5"/>
  <c r="K34" i="5"/>
  <c r="J42" i="5"/>
  <c r="J46" i="5"/>
  <c r="J34" i="5"/>
  <c r="J41" i="5"/>
  <c r="J43" i="5"/>
  <c r="J36" i="5"/>
  <c r="K37" i="5"/>
  <c r="J45" i="5"/>
  <c r="J37" i="5"/>
  <c r="J49" i="5"/>
  <c r="J38" i="5"/>
  <c r="G5" i="5"/>
  <c r="K5" i="5" s="1"/>
  <c r="F6" i="5"/>
  <c r="T5" i="5"/>
  <c r="H5" i="5"/>
  <c r="G6" i="5"/>
  <c r="O6" i="12" l="1"/>
  <c r="V5" i="12"/>
  <c r="C8" i="10"/>
  <c r="G8" i="10" s="1"/>
  <c r="K7" i="10"/>
  <c r="T7" i="10"/>
  <c r="H7" i="10"/>
  <c r="T8" i="10"/>
  <c r="H8" i="10"/>
  <c r="F8" i="10"/>
  <c r="B9" i="10"/>
  <c r="H22" i="11"/>
  <c r="T22" i="11"/>
  <c r="K21" i="11"/>
  <c r="T21" i="11"/>
  <c r="H21" i="11"/>
  <c r="B23" i="11"/>
  <c r="F22" i="11"/>
  <c r="C22" i="11"/>
  <c r="G22" i="11" s="1"/>
  <c r="M7" i="11"/>
  <c r="M14" i="11"/>
  <c r="M4" i="11"/>
  <c r="N4" i="11" s="1"/>
  <c r="U4" i="11" s="1"/>
  <c r="M16" i="11"/>
  <c r="M8" i="11"/>
  <c r="M4" i="10"/>
  <c r="N4" i="10" s="1"/>
  <c r="U4" i="10" s="1"/>
  <c r="M5" i="10"/>
  <c r="M6" i="10"/>
  <c r="M20" i="11"/>
  <c r="M18" i="11"/>
  <c r="M19" i="11"/>
  <c r="M13" i="11"/>
  <c r="M5" i="11"/>
  <c r="M17" i="11"/>
  <c r="M15" i="11"/>
  <c r="M6" i="11"/>
  <c r="M9" i="11"/>
  <c r="M10" i="11"/>
  <c r="M12" i="11"/>
  <c r="M11" i="11"/>
  <c r="M30" i="9"/>
  <c r="M14" i="9"/>
  <c r="M33" i="9"/>
  <c r="M20" i="9"/>
  <c r="M13" i="9"/>
  <c r="M34" i="9"/>
  <c r="M15" i="9"/>
  <c r="M35" i="9"/>
  <c r="N4" i="9"/>
  <c r="U4" i="9" s="1"/>
  <c r="J7" i="9"/>
  <c r="M7" i="9" s="1"/>
  <c r="K5" i="9"/>
  <c r="J5" i="9"/>
  <c r="K6" i="9"/>
  <c r="J6" i="9"/>
  <c r="K9" i="9"/>
  <c r="J9" i="9"/>
  <c r="K12" i="9"/>
  <c r="J12" i="9"/>
  <c r="K11" i="9"/>
  <c r="J11" i="9"/>
  <c r="K10" i="9"/>
  <c r="J10" i="9"/>
  <c r="K8" i="9"/>
  <c r="J8" i="9"/>
  <c r="U4" i="5"/>
  <c r="K6" i="5"/>
  <c r="L5" i="5"/>
  <c r="J5" i="5"/>
  <c r="H6" i="5"/>
  <c r="T6" i="5"/>
  <c r="F7" i="5"/>
  <c r="C7" i="5"/>
  <c r="G7" i="5" s="1"/>
  <c r="O7" i="12" l="1"/>
  <c r="V6" i="12"/>
  <c r="K8" i="10"/>
  <c r="N5" i="11"/>
  <c r="N6" i="11" s="1"/>
  <c r="B10" i="10"/>
  <c r="C10" i="10" s="1"/>
  <c r="F9" i="10"/>
  <c r="C9" i="10"/>
  <c r="G9" i="10" s="1"/>
  <c r="D9" i="10"/>
  <c r="L7" i="10"/>
  <c r="J7" i="10"/>
  <c r="L8" i="10"/>
  <c r="J8" i="10"/>
  <c r="N5" i="10"/>
  <c r="N6" i="10" s="1"/>
  <c r="K22" i="11"/>
  <c r="F23" i="11"/>
  <c r="B24" i="11"/>
  <c r="D24" i="11" s="1"/>
  <c r="D23" i="11"/>
  <c r="C23" i="11"/>
  <c r="G23" i="11" s="1"/>
  <c r="L21" i="11"/>
  <c r="J21" i="11"/>
  <c r="L22" i="11"/>
  <c r="J22" i="11"/>
  <c r="M8" i="9"/>
  <c r="M11" i="9"/>
  <c r="M9" i="9"/>
  <c r="M5" i="9"/>
  <c r="N5" i="9" s="1"/>
  <c r="U5" i="9" s="1"/>
  <c r="M10" i="9"/>
  <c r="M12" i="9"/>
  <c r="M6" i="9"/>
  <c r="J6" i="5"/>
  <c r="L6" i="5"/>
  <c r="K7" i="5"/>
  <c r="N5" i="5"/>
  <c r="F8" i="5"/>
  <c r="H7" i="5"/>
  <c r="T7" i="5"/>
  <c r="C8" i="5"/>
  <c r="G8" i="5" s="1"/>
  <c r="O8" i="12" l="1"/>
  <c r="V7" i="12"/>
  <c r="U5" i="10"/>
  <c r="U5" i="11"/>
  <c r="G10" i="10"/>
  <c r="M7" i="10"/>
  <c r="N7" i="10" s="1"/>
  <c r="M8" i="10"/>
  <c r="M22" i="11"/>
  <c r="K23" i="11"/>
  <c r="T9" i="10"/>
  <c r="H9" i="10"/>
  <c r="K9" i="10"/>
  <c r="F10" i="10"/>
  <c r="B11" i="10"/>
  <c r="D10" i="10"/>
  <c r="T24" i="11"/>
  <c r="H24" i="11"/>
  <c r="F24" i="11"/>
  <c r="B25" i="11"/>
  <c r="D25" i="11" s="1"/>
  <c r="T23" i="11"/>
  <c r="H23" i="11"/>
  <c r="M21" i="11"/>
  <c r="C24" i="11"/>
  <c r="G24" i="11" s="1"/>
  <c r="N7" i="11"/>
  <c r="U6" i="11"/>
  <c r="U6" i="10"/>
  <c r="N6" i="9"/>
  <c r="U6" i="9" s="1"/>
  <c r="K8" i="5"/>
  <c r="N6" i="5"/>
  <c r="U6" i="5" s="1"/>
  <c r="L7" i="5"/>
  <c r="J7" i="5"/>
  <c r="U5" i="5"/>
  <c r="T8" i="5"/>
  <c r="H8" i="5"/>
  <c r="F9" i="5"/>
  <c r="C9" i="5"/>
  <c r="G9" i="5" s="1"/>
  <c r="K10" i="10" l="1"/>
  <c r="O9" i="12"/>
  <c r="V8" i="12"/>
  <c r="K24" i="11"/>
  <c r="T10" i="10"/>
  <c r="H10" i="10"/>
  <c r="L9" i="10"/>
  <c r="J9" i="10"/>
  <c r="B12" i="10"/>
  <c r="D12" i="10" s="1"/>
  <c r="F11" i="10"/>
  <c r="C11" i="10"/>
  <c r="G11" i="10" s="1"/>
  <c r="D11" i="10"/>
  <c r="C12" i="10"/>
  <c r="L24" i="11"/>
  <c r="J24" i="11"/>
  <c r="T25" i="11"/>
  <c r="H25" i="11"/>
  <c r="B26" i="11"/>
  <c r="C26" i="11" s="1"/>
  <c r="G26" i="11" s="1"/>
  <c r="F25" i="11"/>
  <c r="C25" i="11"/>
  <c r="G25" i="11" s="1"/>
  <c r="L23" i="11"/>
  <c r="J23" i="11"/>
  <c r="N8" i="11"/>
  <c r="U7" i="11"/>
  <c r="U7" i="10"/>
  <c r="N8" i="10"/>
  <c r="N7" i="9"/>
  <c r="N8" i="9" s="1"/>
  <c r="N7" i="5"/>
  <c r="L8" i="5"/>
  <c r="J8" i="5"/>
  <c r="K9" i="5"/>
  <c r="F10" i="5"/>
  <c r="C10" i="5"/>
  <c r="G10" i="5" s="1"/>
  <c r="T9" i="5"/>
  <c r="H9" i="5"/>
  <c r="O10" i="12" l="1"/>
  <c r="V9" i="12"/>
  <c r="K11" i="10"/>
  <c r="G12" i="10"/>
  <c r="M24" i="11"/>
  <c r="T11" i="10"/>
  <c r="H11" i="10"/>
  <c r="T12" i="10"/>
  <c r="H12" i="10"/>
  <c r="F12" i="10"/>
  <c r="B13" i="10"/>
  <c r="D13" i="10" s="1"/>
  <c r="L10" i="10"/>
  <c r="J10" i="10"/>
  <c r="M9" i="10"/>
  <c r="N9" i="10" s="1"/>
  <c r="K25" i="11"/>
  <c r="B27" i="11"/>
  <c r="F26" i="11"/>
  <c r="K26" i="11" s="1"/>
  <c r="D26" i="11"/>
  <c r="L25" i="11"/>
  <c r="J25" i="11"/>
  <c r="M23" i="11"/>
  <c r="N9" i="11"/>
  <c r="U8" i="11"/>
  <c r="U8" i="10"/>
  <c r="U7" i="9"/>
  <c r="N9" i="9"/>
  <c r="U8" i="9"/>
  <c r="N8" i="5"/>
  <c r="K10" i="5"/>
  <c r="J9" i="5"/>
  <c r="L9" i="5"/>
  <c r="U7" i="5"/>
  <c r="T11" i="5"/>
  <c r="H11" i="5"/>
  <c r="T10" i="5"/>
  <c r="H10" i="5"/>
  <c r="F11" i="5"/>
  <c r="C11" i="5"/>
  <c r="G11" i="5" s="1"/>
  <c r="W4" i="12" l="1"/>
  <c r="W8" i="12"/>
  <c r="W12" i="12"/>
  <c r="W7" i="12"/>
  <c r="W11" i="12"/>
  <c r="W13" i="12"/>
  <c r="W6" i="12"/>
  <c r="W10" i="12"/>
  <c r="W5" i="12"/>
  <c r="W9" i="12"/>
  <c r="V10" i="12"/>
  <c r="O11" i="12"/>
  <c r="M10" i="10"/>
  <c r="N10" i="10" s="1"/>
  <c r="K12" i="10"/>
  <c r="H13" i="10"/>
  <c r="T13" i="10"/>
  <c r="B14" i="10"/>
  <c r="F13" i="10"/>
  <c r="C13" i="10"/>
  <c r="G13" i="10" s="1"/>
  <c r="L11" i="10"/>
  <c r="J11" i="10"/>
  <c r="L12" i="10"/>
  <c r="J12" i="10"/>
  <c r="M25" i="11"/>
  <c r="B28" i="11"/>
  <c r="F27" i="11"/>
  <c r="C27" i="11"/>
  <c r="G27" i="11" s="1"/>
  <c r="D27" i="11"/>
  <c r="H26" i="11"/>
  <c r="T26" i="11"/>
  <c r="N10" i="11"/>
  <c r="U9" i="11"/>
  <c r="U9" i="10"/>
  <c r="N10" i="9"/>
  <c r="U9" i="9"/>
  <c r="K11" i="5"/>
  <c r="J10" i="5"/>
  <c r="L10" i="5"/>
  <c r="N9" i="5"/>
  <c r="L11" i="5"/>
  <c r="J11" i="5"/>
  <c r="U8" i="5"/>
  <c r="H12" i="5"/>
  <c r="T12" i="5"/>
  <c r="C13" i="5"/>
  <c r="G13" i="5" s="1"/>
  <c r="F12" i="5"/>
  <c r="C12" i="5"/>
  <c r="G12" i="5" s="1"/>
  <c r="V11" i="12" l="1"/>
  <c r="O12" i="12"/>
  <c r="M11" i="10"/>
  <c r="N11" i="10" s="1"/>
  <c r="K13" i="10"/>
  <c r="M12" i="10"/>
  <c r="F14" i="10"/>
  <c r="B15" i="10"/>
  <c r="D15" i="10" s="1"/>
  <c r="C14" i="10"/>
  <c r="G14" i="10" s="1"/>
  <c r="D14" i="10"/>
  <c r="K27" i="11"/>
  <c r="L13" i="10"/>
  <c r="J13" i="10"/>
  <c r="H27" i="11"/>
  <c r="T27" i="11"/>
  <c r="B29" i="11"/>
  <c r="F28" i="11"/>
  <c r="D28" i="11"/>
  <c r="C28" i="11"/>
  <c r="G28" i="11" s="1"/>
  <c r="L26" i="11"/>
  <c r="J26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3" i="11"/>
  <c r="V12" i="11"/>
  <c r="V11" i="11"/>
  <c r="V10" i="11"/>
  <c r="V9" i="11"/>
  <c r="V8" i="11"/>
  <c r="V7" i="11"/>
  <c r="V6" i="11"/>
  <c r="V5" i="11"/>
  <c r="V4" i="11"/>
  <c r="N11" i="11"/>
  <c r="V15" i="11"/>
  <c r="V14" i="11"/>
  <c r="U10" i="11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6" i="10"/>
  <c r="V22" i="10"/>
  <c r="V21" i="10"/>
  <c r="V20" i="10"/>
  <c r="V19" i="10"/>
  <c r="V18" i="10"/>
  <c r="V17" i="10"/>
  <c r="U10" i="10"/>
  <c r="V29" i="10"/>
  <c r="V25" i="10"/>
  <c r="V16" i="10"/>
  <c r="V15" i="10"/>
  <c r="V14" i="10"/>
  <c r="V28" i="10"/>
  <c r="V24" i="10"/>
  <c r="V27" i="10"/>
  <c r="V23" i="10"/>
  <c r="V11" i="10"/>
  <c r="V7" i="10"/>
  <c r="V10" i="10"/>
  <c r="V13" i="10"/>
  <c r="V9" i="10"/>
  <c r="V5" i="10"/>
  <c r="V12" i="10"/>
  <c r="V8" i="10"/>
  <c r="V4" i="10"/>
  <c r="V6" i="10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28" i="9"/>
  <c r="V27" i="9"/>
  <c r="V26" i="9"/>
  <c r="V25" i="9"/>
  <c r="V24" i="9"/>
  <c r="V23" i="9"/>
  <c r="V22" i="9"/>
  <c r="V21" i="9"/>
  <c r="V20" i="9"/>
  <c r="V19" i="9"/>
  <c r="V18" i="9"/>
  <c r="V17" i="9"/>
  <c r="V30" i="9"/>
  <c r="N11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29" i="9"/>
  <c r="U10" i="9"/>
  <c r="K12" i="5"/>
  <c r="L12" i="5"/>
  <c r="J12" i="5"/>
  <c r="N10" i="5"/>
  <c r="F13" i="5"/>
  <c r="K13" i="5" s="1"/>
  <c r="U9" i="5"/>
  <c r="V12" i="12" l="1"/>
  <c r="O13" i="12"/>
  <c r="M26" i="11"/>
  <c r="M13" i="10"/>
  <c r="C15" i="10"/>
  <c r="G15" i="10" s="1"/>
  <c r="T14" i="10"/>
  <c r="H14" i="10"/>
  <c r="K14" i="10"/>
  <c r="T15" i="10"/>
  <c r="H15" i="10"/>
  <c r="B16" i="10"/>
  <c r="F15" i="10"/>
  <c r="T28" i="11"/>
  <c r="H28" i="11"/>
  <c r="L27" i="11"/>
  <c r="J27" i="11"/>
  <c r="K28" i="11"/>
  <c r="B30" i="11"/>
  <c r="F29" i="11"/>
  <c r="D29" i="11"/>
  <c r="C29" i="11"/>
  <c r="G29" i="11" s="1"/>
  <c r="N12" i="11"/>
  <c r="U11" i="11"/>
  <c r="U11" i="10"/>
  <c r="N12" i="10"/>
  <c r="N12" i="9"/>
  <c r="U11" i="9"/>
  <c r="V7" i="5"/>
  <c r="V11" i="5"/>
  <c r="V15" i="5"/>
  <c r="V19" i="5"/>
  <c r="V23" i="5"/>
  <c r="V27" i="5"/>
  <c r="V31" i="5"/>
  <c r="V35" i="5"/>
  <c r="V39" i="5"/>
  <c r="V43" i="5"/>
  <c r="V47" i="5"/>
  <c r="V51" i="5"/>
  <c r="V6" i="5"/>
  <c r="V10" i="5"/>
  <c r="V14" i="5"/>
  <c r="V18" i="5"/>
  <c r="V26" i="5"/>
  <c r="V34" i="5"/>
  <c r="V42" i="5"/>
  <c r="V50" i="5"/>
  <c r="V9" i="5"/>
  <c r="V17" i="5"/>
  <c r="V25" i="5"/>
  <c r="V33" i="5"/>
  <c r="V41" i="5"/>
  <c r="V49" i="5"/>
  <c r="V8" i="5"/>
  <c r="V12" i="5"/>
  <c r="V16" i="5"/>
  <c r="V20" i="5"/>
  <c r="V24" i="5"/>
  <c r="V28" i="5"/>
  <c r="V32" i="5"/>
  <c r="V36" i="5"/>
  <c r="V40" i="5"/>
  <c r="V44" i="5"/>
  <c r="V48" i="5"/>
  <c r="V52" i="5"/>
  <c r="V4" i="5"/>
  <c r="V22" i="5"/>
  <c r="V30" i="5"/>
  <c r="V38" i="5"/>
  <c r="V46" i="5"/>
  <c r="V5" i="5"/>
  <c r="V13" i="5"/>
  <c r="V21" i="5"/>
  <c r="V29" i="5"/>
  <c r="V37" i="5"/>
  <c r="V45" i="5"/>
  <c r="N11" i="5"/>
  <c r="F14" i="5"/>
  <c r="C14" i="5"/>
  <c r="G14" i="5" s="1"/>
  <c r="T13" i="5"/>
  <c r="H13" i="5"/>
  <c r="U10" i="5"/>
  <c r="V13" i="12" l="1"/>
  <c r="K15" i="10"/>
  <c r="M27" i="11"/>
  <c r="B17" i="10"/>
  <c r="F16" i="10"/>
  <c r="D16" i="10"/>
  <c r="C16" i="10"/>
  <c r="G16" i="10" s="1"/>
  <c r="L14" i="10"/>
  <c r="J14" i="10"/>
  <c r="L15" i="10"/>
  <c r="J15" i="10"/>
  <c r="K29" i="11"/>
  <c r="B31" i="11"/>
  <c r="F30" i="11"/>
  <c r="C30" i="11"/>
  <c r="G30" i="11" s="1"/>
  <c r="D30" i="11"/>
  <c r="L28" i="11"/>
  <c r="J28" i="11"/>
  <c r="T29" i="11"/>
  <c r="H29" i="11"/>
  <c r="N13" i="11"/>
  <c r="U12" i="11"/>
  <c r="U12" i="10"/>
  <c r="N13" i="10"/>
  <c r="N13" i="9"/>
  <c r="U12" i="9"/>
  <c r="K14" i="5"/>
  <c r="J13" i="5"/>
  <c r="L13" i="5"/>
  <c r="N12" i="5"/>
  <c r="U12" i="5" s="1"/>
  <c r="U11" i="5"/>
  <c r="C15" i="5"/>
  <c r="G15" i="5" s="1"/>
  <c r="F15" i="5"/>
  <c r="T14" i="5"/>
  <c r="H14" i="5"/>
  <c r="M14" i="10" l="1"/>
  <c r="N14" i="10" s="1"/>
  <c r="K30" i="11"/>
  <c r="M15" i="10"/>
  <c r="K16" i="10"/>
  <c r="B18" i="10"/>
  <c r="F17" i="10"/>
  <c r="C17" i="10"/>
  <c r="G17" i="10" s="1"/>
  <c r="D17" i="10"/>
  <c r="T16" i="10"/>
  <c r="H16" i="10"/>
  <c r="M28" i="11"/>
  <c r="T30" i="11"/>
  <c r="H30" i="11"/>
  <c r="L29" i="11"/>
  <c r="J29" i="11"/>
  <c r="B32" i="11"/>
  <c r="F31" i="11"/>
  <c r="C31" i="11"/>
  <c r="G31" i="11" s="1"/>
  <c r="D31" i="11"/>
  <c r="N14" i="11"/>
  <c r="U13" i="11"/>
  <c r="U13" i="10"/>
  <c r="N14" i="9"/>
  <c r="U13" i="9"/>
  <c r="N13" i="5"/>
  <c r="K15" i="5"/>
  <c r="J14" i="5"/>
  <c r="L14" i="5"/>
  <c r="F16" i="5"/>
  <c r="C16" i="5"/>
  <c r="G16" i="5" s="1"/>
  <c r="H15" i="5"/>
  <c r="T15" i="5"/>
  <c r="K17" i="10" l="1"/>
  <c r="K31" i="11"/>
  <c r="M29" i="11"/>
  <c r="T17" i="10"/>
  <c r="H17" i="10"/>
  <c r="B19" i="10"/>
  <c r="F18" i="10"/>
  <c r="D18" i="10"/>
  <c r="C18" i="10"/>
  <c r="G18" i="10" s="1"/>
  <c r="L16" i="10"/>
  <c r="J16" i="10"/>
  <c r="L30" i="11"/>
  <c r="J30" i="11"/>
  <c r="H31" i="11"/>
  <c r="T31" i="11"/>
  <c r="B33" i="11"/>
  <c r="F32" i="11"/>
  <c r="D32" i="11"/>
  <c r="C32" i="11"/>
  <c r="G32" i="11" s="1"/>
  <c r="U14" i="11"/>
  <c r="N15" i="11"/>
  <c r="U14" i="10"/>
  <c r="N15" i="10"/>
  <c r="N15" i="9"/>
  <c r="U14" i="9"/>
  <c r="K16" i="5"/>
  <c r="L15" i="5"/>
  <c r="J15" i="5"/>
  <c r="N14" i="5"/>
  <c r="U14" i="5" s="1"/>
  <c r="C17" i="5"/>
  <c r="G17" i="5" s="1"/>
  <c r="U13" i="5"/>
  <c r="F17" i="5"/>
  <c r="H16" i="5"/>
  <c r="T16" i="5"/>
  <c r="K18" i="10" l="1"/>
  <c r="B20" i="10"/>
  <c r="F19" i="10"/>
  <c r="D19" i="10"/>
  <c r="C19" i="10"/>
  <c r="G19" i="10" s="1"/>
  <c r="T18" i="10"/>
  <c r="H18" i="10"/>
  <c r="J17" i="10"/>
  <c r="L17" i="10"/>
  <c r="M30" i="11"/>
  <c r="M16" i="10"/>
  <c r="N16" i="10" s="1"/>
  <c r="K32" i="11"/>
  <c r="B34" i="11"/>
  <c r="F33" i="11"/>
  <c r="D33" i="11"/>
  <c r="C33" i="11"/>
  <c r="G33" i="11" s="1"/>
  <c r="T32" i="11"/>
  <c r="H32" i="11"/>
  <c r="L31" i="11"/>
  <c r="J31" i="11"/>
  <c r="N16" i="11"/>
  <c r="U15" i="11"/>
  <c r="U15" i="10"/>
  <c r="N16" i="9"/>
  <c r="U15" i="9"/>
  <c r="K17" i="5"/>
  <c r="N15" i="5"/>
  <c r="L16" i="5"/>
  <c r="J16" i="5"/>
  <c r="T17" i="5"/>
  <c r="H17" i="5"/>
  <c r="F18" i="5"/>
  <c r="C18" i="5"/>
  <c r="G18" i="5" s="1"/>
  <c r="K33" i="11" l="1"/>
  <c r="H19" i="10"/>
  <c r="T19" i="10"/>
  <c r="M17" i="10"/>
  <c r="N17" i="10" s="1"/>
  <c r="J18" i="10"/>
  <c r="L18" i="10"/>
  <c r="K19" i="10"/>
  <c r="F20" i="10"/>
  <c r="B21" i="10"/>
  <c r="D20" i="10"/>
  <c r="C20" i="10"/>
  <c r="G20" i="10" s="1"/>
  <c r="M31" i="11"/>
  <c r="B35" i="11"/>
  <c r="F34" i="11"/>
  <c r="D34" i="11"/>
  <c r="C34" i="11"/>
  <c r="G34" i="11" s="1"/>
  <c r="T33" i="11"/>
  <c r="H33" i="11"/>
  <c r="L32" i="11"/>
  <c r="J32" i="11"/>
  <c r="N17" i="11"/>
  <c r="U16" i="11"/>
  <c r="U16" i="10"/>
  <c r="N17" i="9"/>
  <c r="U16" i="9"/>
  <c r="J17" i="5"/>
  <c r="L17" i="5"/>
  <c r="K18" i="5"/>
  <c r="N16" i="5"/>
  <c r="U16" i="5" s="1"/>
  <c r="U15" i="5"/>
  <c r="F19" i="5"/>
  <c r="C19" i="5"/>
  <c r="G19" i="5" s="1"/>
  <c r="T18" i="5"/>
  <c r="H18" i="5"/>
  <c r="K34" i="11" l="1"/>
  <c r="K20" i="10"/>
  <c r="M18" i="10"/>
  <c r="N18" i="10" s="1"/>
  <c r="B22" i="10"/>
  <c r="F21" i="10"/>
  <c r="D21" i="10"/>
  <c r="C21" i="10"/>
  <c r="G21" i="10" s="1"/>
  <c r="T20" i="10"/>
  <c r="H20" i="10"/>
  <c r="J19" i="10"/>
  <c r="L19" i="10"/>
  <c r="M32" i="11"/>
  <c r="B36" i="11"/>
  <c r="F35" i="11"/>
  <c r="D35" i="11"/>
  <c r="C35" i="11"/>
  <c r="G35" i="11" s="1"/>
  <c r="J33" i="11"/>
  <c r="L33" i="11"/>
  <c r="H34" i="11"/>
  <c r="T34" i="11"/>
  <c r="N18" i="11"/>
  <c r="U17" i="11"/>
  <c r="U17" i="10"/>
  <c r="N18" i="9"/>
  <c r="U17" i="9"/>
  <c r="K19" i="5"/>
  <c r="J18" i="5"/>
  <c r="L18" i="5"/>
  <c r="N17" i="5"/>
  <c r="U17" i="5" s="1"/>
  <c r="H19" i="5"/>
  <c r="T19" i="5"/>
  <c r="F20" i="5"/>
  <c r="C20" i="5"/>
  <c r="G20" i="5" s="1"/>
  <c r="K35" i="11" l="1"/>
  <c r="J20" i="10"/>
  <c r="L20" i="10"/>
  <c r="H21" i="10"/>
  <c r="T21" i="10"/>
  <c r="M19" i="10"/>
  <c r="N19" i="10" s="1"/>
  <c r="K21" i="10"/>
  <c r="B23" i="10"/>
  <c r="F22" i="10"/>
  <c r="D22" i="10"/>
  <c r="C22" i="10"/>
  <c r="G22" i="10" s="1"/>
  <c r="M33" i="11"/>
  <c r="B37" i="11"/>
  <c r="C37" i="11" s="1"/>
  <c r="G37" i="11" s="1"/>
  <c r="F36" i="11"/>
  <c r="D36" i="11"/>
  <c r="C36" i="11"/>
  <c r="G36" i="11" s="1"/>
  <c r="T35" i="11"/>
  <c r="H35" i="11"/>
  <c r="J34" i="11"/>
  <c r="L34" i="11"/>
  <c r="U18" i="11"/>
  <c r="N19" i="11"/>
  <c r="U18" i="10"/>
  <c r="N19" i="9"/>
  <c r="U18" i="9"/>
  <c r="L19" i="5"/>
  <c r="J19" i="5"/>
  <c r="K20" i="5"/>
  <c r="N18" i="5"/>
  <c r="U18" i="5" s="1"/>
  <c r="F21" i="5"/>
  <c r="C21" i="5"/>
  <c r="G21" i="5" s="1"/>
  <c r="H20" i="5"/>
  <c r="T20" i="5"/>
  <c r="K22" i="10" l="1"/>
  <c r="M20" i="10"/>
  <c r="B24" i="10"/>
  <c r="F23" i="10"/>
  <c r="D23" i="10"/>
  <c r="C23" i="10"/>
  <c r="G23" i="10" s="1"/>
  <c r="J21" i="10"/>
  <c r="L21" i="10"/>
  <c r="T22" i="10"/>
  <c r="H22" i="10"/>
  <c r="M34" i="11"/>
  <c r="J35" i="11"/>
  <c r="L35" i="11"/>
  <c r="K36" i="11"/>
  <c r="B38" i="11"/>
  <c r="F37" i="11"/>
  <c r="K37" i="11" s="1"/>
  <c r="D37" i="11"/>
  <c r="T36" i="11"/>
  <c r="H36" i="11"/>
  <c r="U19" i="11"/>
  <c r="N20" i="11"/>
  <c r="N20" i="10"/>
  <c r="U19" i="10"/>
  <c r="N19" i="5"/>
  <c r="N20" i="9"/>
  <c r="U19" i="9"/>
  <c r="K21" i="5"/>
  <c r="L20" i="5"/>
  <c r="J20" i="5"/>
  <c r="F22" i="5"/>
  <c r="C22" i="5"/>
  <c r="G22" i="5" s="1"/>
  <c r="H21" i="5"/>
  <c r="T21" i="5"/>
  <c r="J22" i="10" l="1"/>
  <c r="L22" i="10"/>
  <c r="T23" i="10"/>
  <c r="H23" i="10"/>
  <c r="M21" i="10"/>
  <c r="N21" i="10" s="1"/>
  <c r="K23" i="10"/>
  <c r="B25" i="10"/>
  <c r="F24" i="10"/>
  <c r="D24" i="10"/>
  <c r="C24" i="10"/>
  <c r="G24" i="10" s="1"/>
  <c r="J36" i="11"/>
  <c r="L36" i="11"/>
  <c r="H37" i="11"/>
  <c r="T37" i="11"/>
  <c r="B39" i="11"/>
  <c r="F38" i="11"/>
  <c r="D38" i="11"/>
  <c r="C38" i="11"/>
  <c r="G38" i="11" s="1"/>
  <c r="M35" i="11"/>
  <c r="U20" i="11"/>
  <c r="N21" i="11"/>
  <c r="U20" i="10"/>
  <c r="N21" i="9"/>
  <c r="U20" i="9"/>
  <c r="K22" i="5"/>
  <c r="N20" i="5"/>
  <c r="U20" i="5" s="1"/>
  <c r="J21" i="5"/>
  <c r="L21" i="5"/>
  <c r="U19" i="5"/>
  <c r="F23" i="5"/>
  <c r="C23" i="5"/>
  <c r="G23" i="5" s="1"/>
  <c r="T22" i="5"/>
  <c r="H22" i="5"/>
  <c r="K24" i="10" l="1"/>
  <c r="J23" i="10"/>
  <c r="L23" i="10"/>
  <c r="B26" i="10"/>
  <c r="F25" i="10"/>
  <c r="D25" i="10"/>
  <c r="C25" i="10"/>
  <c r="G25" i="10" s="1"/>
  <c r="T24" i="10"/>
  <c r="H24" i="10"/>
  <c r="M22" i="10"/>
  <c r="N22" i="10" s="1"/>
  <c r="M36" i="11"/>
  <c r="B40" i="11"/>
  <c r="F39" i="11"/>
  <c r="D39" i="11"/>
  <c r="C39" i="11"/>
  <c r="G39" i="11" s="1"/>
  <c r="T38" i="11"/>
  <c r="H38" i="11"/>
  <c r="J37" i="11"/>
  <c r="L37" i="11"/>
  <c r="K38" i="11"/>
  <c r="U21" i="11"/>
  <c r="N22" i="11"/>
  <c r="U21" i="10"/>
  <c r="N22" i="9"/>
  <c r="U21" i="9"/>
  <c r="K23" i="5"/>
  <c r="J22" i="5"/>
  <c r="L22" i="5"/>
  <c r="N21" i="5"/>
  <c r="U21" i="5" s="1"/>
  <c r="H23" i="5"/>
  <c r="T23" i="5"/>
  <c r="F24" i="5"/>
  <c r="C24" i="5"/>
  <c r="G24" i="5" s="1"/>
  <c r="K25" i="10" l="1"/>
  <c r="B27" i="10"/>
  <c r="F26" i="10"/>
  <c r="D26" i="10"/>
  <c r="C26" i="10"/>
  <c r="G26" i="10" s="1"/>
  <c r="T25" i="10"/>
  <c r="H25" i="10"/>
  <c r="J24" i="10"/>
  <c r="L24" i="10"/>
  <c r="M23" i="10"/>
  <c r="N23" i="10" s="1"/>
  <c r="J38" i="11"/>
  <c r="L38" i="11"/>
  <c r="H39" i="11"/>
  <c r="T39" i="11"/>
  <c r="M37" i="11"/>
  <c r="K39" i="11"/>
  <c r="B41" i="11"/>
  <c r="F40" i="11"/>
  <c r="D40" i="11"/>
  <c r="C40" i="11"/>
  <c r="G40" i="11" s="1"/>
  <c r="U22" i="11"/>
  <c r="N23" i="11"/>
  <c r="U22" i="10"/>
  <c r="N23" i="9"/>
  <c r="U22" i="9"/>
  <c r="N22" i="5"/>
  <c r="U22" i="5" s="1"/>
  <c r="K24" i="5"/>
  <c r="L23" i="5"/>
  <c r="J23" i="5"/>
  <c r="H24" i="5"/>
  <c r="T24" i="5"/>
  <c r="F25" i="5"/>
  <c r="C25" i="5"/>
  <c r="G25" i="5" s="1"/>
  <c r="X5" i="12" l="1"/>
  <c r="X9" i="12"/>
  <c r="X13" i="12"/>
  <c r="X4" i="12"/>
  <c r="X8" i="12"/>
  <c r="X12" i="12"/>
  <c r="X6" i="12"/>
  <c r="X10" i="12"/>
  <c r="X7" i="12"/>
  <c r="X11" i="12"/>
  <c r="K26" i="10"/>
  <c r="M24" i="10"/>
  <c r="N24" i="10" s="1"/>
  <c r="J25" i="10"/>
  <c r="L25" i="10"/>
  <c r="B28" i="10"/>
  <c r="F27" i="10"/>
  <c r="D27" i="10"/>
  <c r="C27" i="10"/>
  <c r="G27" i="10" s="1"/>
  <c r="K40" i="11"/>
  <c r="H26" i="10"/>
  <c r="T26" i="10"/>
  <c r="T40" i="11"/>
  <c r="H40" i="11"/>
  <c r="M38" i="11"/>
  <c r="B42" i="11"/>
  <c r="F41" i="11"/>
  <c r="D41" i="11"/>
  <c r="C41" i="11"/>
  <c r="G41" i="11" s="1"/>
  <c r="J39" i="11"/>
  <c r="L39" i="11"/>
  <c r="U23" i="11"/>
  <c r="N24" i="11"/>
  <c r="U23" i="10"/>
  <c r="N24" i="9"/>
  <c r="U23" i="9"/>
  <c r="N23" i="5"/>
  <c r="U23" i="5" s="1"/>
  <c r="K25" i="5"/>
  <c r="L24" i="5"/>
  <c r="J24" i="5"/>
  <c r="T25" i="5"/>
  <c r="H25" i="5"/>
  <c r="F26" i="5"/>
  <c r="C26" i="5"/>
  <c r="G26" i="5" s="1"/>
  <c r="B29" i="10" l="1"/>
  <c r="F28" i="10"/>
  <c r="D28" i="10"/>
  <c r="C28" i="10"/>
  <c r="G28" i="10" s="1"/>
  <c r="J26" i="10"/>
  <c r="L26" i="10"/>
  <c r="K27" i="10"/>
  <c r="H27" i="10"/>
  <c r="T27" i="10"/>
  <c r="M25" i="10"/>
  <c r="N25" i="10" s="1"/>
  <c r="J40" i="11"/>
  <c r="L40" i="11"/>
  <c r="K41" i="11"/>
  <c r="B43" i="11"/>
  <c r="F42" i="11"/>
  <c r="D42" i="11"/>
  <c r="C42" i="11"/>
  <c r="G42" i="11" s="1"/>
  <c r="T41" i="11"/>
  <c r="H41" i="11"/>
  <c r="M39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U24" i="11"/>
  <c r="W32" i="11"/>
  <c r="W31" i="11"/>
  <c r="W27" i="11"/>
  <c r="W23" i="11"/>
  <c r="W19" i="11"/>
  <c r="W15" i="11"/>
  <c r="W14" i="11"/>
  <c r="W30" i="11"/>
  <c r="W26" i="11"/>
  <c r="W18" i="11"/>
  <c r="W29" i="11"/>
  <c r="W25" i="11"/>
  <c r="W21" i="11"/>
  <c r="W17" i="11"/>
  <c r="W16" i="11"/>
  <c r="W22" i="11"/>
  <c r="W28" i="11"/>
  <c r="N25" i="11"/>
  <c r="W24" i="11"/>
  <c r="W20" i="11"/>
  <c r="W13" i="11"/>
  <c r="W12" i="11"/>
  <c r="W11" i="11"/>
  <c r="W10" i="11"/>
  <c r="W9" i="11"/>
  <c r="W8" i="11"/>
  <c r="W7" i="11"/>
  <c r="W6" i="11"/>
  <c r="W5" i="11"/>
  <c r="W4" i="11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U24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K26" i="5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0" i="9"/>
  <c r="W29" i="9"/>
  <c r="W28" i="9"/>
  <c r="W27" i="9"/>
  <c r="W26" i="9"/>
  <c r="W25" i="9"/>
  <c r="N25" i="9"/>
  <c r="W24" i="9"/>
  <c r="W23" i="9"/>
  <c r="W22" i="9"/>
  <c r="W21" i="9"/>
  <c r="W20" i="9"/>
  <c r="W19" i="9"/>
  <c r="W34" i="9"/>
  <c r="U24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1" i="9"/>
  <c r="W32" i="9"/>
  <c r="W18" i="9"/>
  <c r="W17" i="9"/>
  <c r="W33" i="9"/>
  <c r="N24" i="5"/>
  <c r="J25" i="5"/>
  <c r="L25" i="5"/>
  <c r="F27" i="5"/>
  <c r="C27" i="5"/>
  <c r="G27" i="5" s="1"/>
  <c r="K27" i="5" s="1"/>
  <c r="T26" i="5"/>
  <c r="H26" i="5"/>
  <c r="K42" i="11" l="1"/>
  <c r="T28" i="10"/>
  <c r="H28" i="10"/>
  <c r="J27" i="10"/>
  <c r="L27" i="10"/>
  <c r="M26" i="10"/>
  <c r="N26" i="10" s="1"/>
  <c r="K28" i="10"/>
  <c r="B30" i="10"/>
  <c r="F29" i="10"/>
  <c r="D29" i="10"/>
  <c r="C29" i="10"/>
  <c r="G29" i="10" s="1"/>
  <c r="J41" i="11"/>
  <c r="L41" i="11"/>
  <c r="B44" i="11"/>
  <c r="F43" i="11"/>
  <c r="D43" i="11"/>
  <c r="C43" i="11"/>
  <c r="G43" i="11" s="1"/>
  <c r="T42" i="11"/>
  <c r="H42" i="11"/>
  <c r="M40" i="11"/>
  <c r="U25" i="11"/>
  <c r="N26" i="11"/>
  <c r="U25" i="10"/>
  <c r="N26" i="9"/>
  <c r="U25" i="9"/>
  <c r="J26" i="5"/>
  <c r="L26" i="5"/>
  <c r="N25" i="5"/>
  <c r="U25" i="5" s="1"/>
  <c r="W8" i="5"/>
  <c r="W12" i="5"/>
  <c r="W16" i="5"/>
  <c r="W20" i="5"/>
  <c r="W24" i="5"/>
  <c r="W28" i="5"/>
  <c r="W32" i="5"/>
  <c r="W36" i="5"/>
  <c r="W40" i="5"/>
  <c r="W44" i="5"/>
  <c r="W48" i="5"/>
  <c r="W52" i="5"/>
  <c r="W7" i="5"/>
  <c r="W11" i="5"/>
  <c r="W23" i="5"/>
  <c r="W31" i="5"/>
  <c r="W39" i="5"/>
  <c r="W47" i="5"/>
  <c r="W6" i="5"/>
  <c r="W14" i="5"/>
  <c r="W22" i="5"/>
  <c r="W30" i="5"/>
  <c r="W38" i="5"/>
  <c r="W46" i="5"/>
  <c r="W5" i="5"/>
  <c r="W9" i="5"/>
  <c r="W13" i="5"/>
  <c r="W17" i="5"/>
  <c r="W21" i="5"/>
  <c r="W25" i="5"/>
  <c r="W29" i="5"/>
  <c r="W33" i="5"/>
  <c r="W37" i="5"/>
  <c r="W41" i="5"/>
  <c r="W45" i="5"/>
  <c r="W49" i="5"/>
  <c r="W15" i="5"/>
  <c r="W19" i="5"/>
  <c r="W27" i="5"/>
  <c r="W35" i="5"/>
  <c r="W43" i="5"/>
  <c r="W51" i="5"/>
  <c r="W10" i="5"/>
  <c r="W18" i="5"/>
  <c r="W26" i="5"/>
  <c r="W34" i="5"/>
  <c r="W42" i="5"/>
  <c r="W50" i="5"/>
  <c r="W4" i="5"/>
  <c r="U24" i="5"/>
  <c r="F28" i="5"/>
  <c r="C28" i="5"/>
  <c r="G28" i="5" s="1"/>
  <c r="H27" i="5"/>
  <c r="T27" i="5"/>
  <c r="M27" i="10" l="1"/>
  <c r="N27" i="10" s="1"/>
  <c r="K29" i="10"/>
  <c r="J28" i="10"/>
  <c r="L28" i="10"/>
  <c r="B31" i="10"/>
  <c r="F30" i="10"/>
  <c r="D30" i="10"/>
  <c r="C30" i="10"/>
  <c r="G30" i="10" s="1"/>
  <c r="H29" i="10"/>
  <c r="T29" i="10"/>
  <c r="T43" i="11"/>
  <c r="H43" i="11"/>
  <c r="J42" i="11"/>
  <c r="L42" i="11"/>
  <c r="K43" i="11"/>
  <c r="B45" i="11"/>
  <c r="F44" i="11"/>
  <c r="D44" i="11"/>
  <c r="C44" i="11"/>
  <c r="G44" i="11" s="1"/>
  <c r="M41" i="11"/>
  <c r="U26" i="11"/>
  <c r="N27" i="11"/>
  <c r="U26" i="10"/>
  <c r="N27" i="9"/>
  <c r="U26" i="9"/>
  <c r="L27" i="5"/>
  <c r="J27" i="5"/>
  <c r="K28" i="5"/>
  <c r="N26" i="5"/>
  <c r="U26" i="5" s="1"/>
  <c r="F29" i="5"/>
  <c r="C29" i="5"/>
  <c r="G29" i="5" s="1"/>
  <c r="H28" i="5"/>
  <c r="T28" i="5"/>
  <c r="K30" i="10" l="1"/>
  <c r="F31" i="10"/>
  <c r="B32" i="10"/>
  <c r="D31" i="10"/>
  <c r="C31" i="10"/>
  <c r="G31" i="10" s="1"/>
  <c r="H30" i="10"/>
  <c r="T30" i="10"/>
  <c r="K44" i="11"/>
  <c r="J29" i="10"/>
  <c r="L29" i="10"/>
  <c r="M28" i="10"/>
  <c r="N28" i="10" s="1"/>
  <c r="B46" i="11"/>
  <c r="F45" i="11"/>
  <c r="D45" i="11"/>
  <c r="C45" i="11"/>
  <c r="G45" i="11" s="1"/>
  <c r="T44" i="11"/>
  <c r="H44" i="11"/>
  <c r="M42" i="11"/>
  <c r="J43" i="11"/>
  <c r="L43" i="11"/>
  <c r="U27" i="11"/>
  <c r="N28" i="11"/>
  <c r="U27" i="10"/>
  <c r="N28" i="9"/>
  <c r="U27" i="9"/>
  <c r="K29" i="5"/>
  <c r="L28" i="5"/>
  <c r="J28" i="5"/>
  <c r="N27" i="5"/>
  <c r="C30" i="5"/>
  <c r="G30" i="5" s="1"/>
  <c r="H29" i="5"/>
  <c r="T29" i="5"/>
  <c r="F30" i="5"/>
  <c r="C31" i="5"/>
  <c r="G31" i="5" s="1"/>
  <c r="K31" i="10" l="1"/>
  <c r="J30" i="10"/>
  <c r="L30" i="10"/>
  <c r="H31" i="10"/>
  <c r="T31" i="10"/>
  <c r="F32" i="10"/>
  <c r="B33" i="10"/>
  <c r="D32" i="10"/>
  <c r="C32" i="10"/>
  <c r="G32" i="10" s="1"/>
  <c r="M29" i="10"/>
  <c r="N29" i="10" s="1"/>
  <c r="J44" i="11"/>
  <c r="L44" i="11"/>
  <c r="M43" i="11"/>
  <c r="K45" i="11"/>
  <c r="H45" i="11"/>
  <c r="T45" i="11"/>
  <c r="B47" i="11"/>
  <c r="F46" i="11"/>
  <c r="D46" i="11"/>
  <c r="C46" i="11"/>
  <c r="G46" i="11" s="1"/>
  <c r="U28" i="11"/>
  <c r="N29" i="11"/>
  <c r="U28" i="10"/>
  <c r="N29" i="9"/>
  <c r="U28" i="9"/>
  <c r="K30" i="5"/>
  <c r="N28" i="5"/>
  <c r="P28" i="5" s="1"/>
  <c r="J29" i="5"/>
  <c r="L29" i="5"/>
  <c r="U27" i="5"/>
  <c r="F31" i="5"/>
  <c r="K31" i="5" s="1"/>
  <c r="T30" i="5"/>
  <c r="H30" i="5"/>
  <c r="K32" i="10" l="1"/>
  <c r="H32" i="10"/>
  <c r="T32" i="10"/>
  <c r="K46" i="11"/>
  <c r="B34" i="10"/>
  <c r="F33" i="10"/>
  <c r="D33" i="10"/>
  <c r="C33" i="10"/>
  <c r="G33" i="10" s="1"/>
  <c r="L31" i="10"/>
  <c r="J31" i="10"/>
  <c r="M30" i="10"/>
  <c r="N30" i="10" s="1"/>
  <c r="M44" i="11"/>
  <c r="H46" i="11"/>
  <c r="T46" i="11"/>
  <c r="J45" i="11"/>
  <c r="L45" i="11"/>
  <c r="F47" i="11"/>
  <c r="B48" i="11"/>
  <c r="D47" i="11"/>
  <c r="C47" i="11"/>
  <c r="G47" i="11" s="1"/>
  <c r="U29" i="11"/>
  <c r="N30" i="11"/>
  <c r="U29" i="10"/>
  <c r="U29" i="9"/>
  <c r="N30" i="9"/>
  <c r="N29" i="5"/>
  <c r="J30" i="5"/>
  <c r="L30" i="5"/>
  <c r="U28" i="5"/>
  <c r="F32" i="5"/>
  <c r="C32" i="5"/>
  <c r="G32" i="5" s="1"/>
  <c r="H31" i="5"/>
  <c r="T31" i="5"/>
  <c r="K33" i="10" l="1"/>
  <c r="B35" i="10"/>
  <c r="F34" i="10"/>
  <c r="D34" i="10"/>
  <c r="C34" i="10"/>
  <c r="G34" i="10" s="1"/>
  <c r="M31" i="10"/>
  <c r="N31" i="10" s="1"/>
  <c r="H33" i="10"/>
  <c r="T33" i="10"/>
  <c r="J32" i="10"/>
  <c r="L32" i="10"/>
  <c r="J46" i="11"/>
  <c r="L46" i="11"/>
  <c r="K47" i="11"/>
  <c r="T47" i="11"/>
  <c r="H47" i="11"/>
  <c r="M45" i="11"/>
  <c r="B49" i="11"/>
  <c r="F48" i="11"/>
  <c r="D48" i="11"/>
  <c r="C48" i="11"/>
  <c r="G48" i="11" s="1"/>
  <c r="U30" i="11"/>
  <c r="N31" i="11"/>
  <c r="U30" i="10"/>
  <c r="U30" i="9"/>
  <c r="N31" i="9"/>
  <c r="K32" i="5"/>
  <c r="N30" i="5"/>
  <c r="L31" i="5"/>
  <c r="J31" i="5"/>
  <c r="U29" i="5"/>
  <c r="F33" i="5"/>
  <c r="C33" i="5"/>
  <c r="G33" i="5" s="1"/>
  <c r="H32" i="5"/>
  <c r="T32" i="5"/>
  <c r="K48" i="11" l="1"/>
  <c r="M32" i="10"/>
  <c r="N32" i="10" s="1"/>
  <c r="H34" i="10"/>
  <c r="T34" i="10"/>
  <c r="J33" i="10"/>
  <c r="L33" i="10"/>
  <c r="K34" i="10"/>
  <c r="B36" i="10"/>
  <c r="F35" i="10"/>
  <c r="D35" i="10"/>
  <c r="C35" i="10"/>
  <c r="G35" i="10" s="1"/>
  <c r="T48" i="11"/>
  <c r="H48" i="11"/>
  <c r="B50" i="11"/>
  <c r="F49" i="11"/>
  <c r="D49" i="11"/>
  <c r="C49" i="11"/>
  <c r="G49" i="11" s="1"/>
  <c r="J47" i="11"/>
  <c r="L47" i="11"/>
  <c r="M46" i="11"/>
  <c r="N32" i="11"/>
  <c r="U31" i="11"/>
  <c r="U31" i="10"/>
  <c r="U31" i="9"/>
  <c r="N32" i="9"/>
  <c r="K33" i="5"/>
  <c r="L32" i="5"/>
  <c r="J32" i="5"/>
  <c r="N31" i="5"/>
  <c r="U30" i="5"/>
  <c r="T33" i="5"/>
  <c r="H33" i="5"/>
  <c r="Y6" i="12" l="1"/>
  <c r="Y10" i="12"/>
  <c r="Y5" i="12"/>
  <c r="Y9" i="12"/>
  <c r="Y13" i="12"/>
  <c r="Y7" i="12"/>
  <c r="Y4" i="12"/>
  <c r="Y8" i="12"/>
  <c r="Y12" i="12"/>
  <c r="Y11" i="12"/>
  <c r="M33" i="10"/>
  <c r="N33" i="10" s="1"/>
  <c r="K35" i="10"/>
  <c r="B37" i="10"/>
  <c r="F36" i="10"/>
  <c r="D36" i="10"/>
  <c r="C36" i="10"/>
  <c r="G36" i="10" s="1"/>
  <c r="T35" i="10"/>
  <c r="H35" i="10"/>
  <c r="J34" i="10"/>
  <c r="L34" i="10"/>
  <c r="M47" i="11"/>
  <c r="B51" i="11"/>
  <c r="F50" i="11"/>
  <c r="D50" i="11"/>
  <c r="C50" i="11"/>
  <c r="G50" i="11" s="1"/>
  <c r="K49" i="11"/>
  <c r="J48" i="11"/>
  <c r="L48" i="11"/>
  <c r="T49" i="11"/>
  <c r="H49" i="11"/>
  <c r="N33" i="11"/>
  <c r="U32" i="11"/>
  <c r="U32" i="10"/>
  <c r="U32" i="9"/>
  <c r="N33" i="9"/>
  <c r="N32" i="5"/>
  <c r="J33" i="5"/>
  <c r="L33" i="5"/>
  <c r="U31" i="5"/>
  <c r="K36" i="10" l="1"/>
  <c r="M34" i="10"/>
  <c r="N34" i="10" s="1"/>
  <c r="J35" i="10"/>
  <c r="L35" i="10"/>
  <c r="B38" i="10"/>
  <c r="F37" i="10"/>
  <c r="D37" i="10"/>
  <c r="C37" i="10"/>
  <c r="G37" i="10" s="1"/>
  <c r="H36" i="10"/>
  <c r="T36" i="10"/>
  <c r="M48" i="11"/>
  <c r="K50" i="11"/>
  <c r="H50" i="11"/>
  <c r="T50" i="11"/>
  <c r="J49" i="11"/>
  <c r="L49" i="11"/>
  <c r="F51" i="11"/>
  <c r="B52" i="11"/>
  <c r="C52" i="11" s="1"/>
  <c r="G52" i="11" s="1"/>
  <c r="D51" i="11"/>
  <c r="C51" i="11"/>
  <c r="G51" i="11" s="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N34" i="11"/>
  <c r="U33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U33" i="10"/>
  <c r="X52" i="10"/>
  <c r="X48" i="10"/>
  <c r="X44" i="10"/>
  <c r="X40" i="10"/>
  <c r="X36" i="10"/>
  <c r="X32" i="10"/>
  <c r="X50" i="10"/>
  <c r="X46" i="10"/>
  <c r="X42" i="10"/>
  <c r="X38" i="10"/>
  <c r="X34" i="10"/>
  <c r="X49" i="10"/>
  <c r="X45" i="10"/>
  <c r="X41" i="10"/>
  <c r="X37" i="10"/>
  <c r="X33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39" i="10"/>
  <c r="X43" i="10"/>
  <c r="X13" i="10"/>
  <c r="X12" i="10"/>
  <c r="X11" i="10"/>
  <c r="X10" i="10"/>
  <c r="X9" i="10"/>
  <c r="X8" i="10"/>
  <c r="X7" i="10"/>
  <c r="X6" i="10"/>
  <c r="X5" i="10"/>
  <c r="X4" i="10"/>
  <c r="X47" i="10"/>
  <c r="X51" i="10"/>
  <c r="X35" i="10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U33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N34" i="9"/>
  <c r="X14" i="9"/>
  <c r="X11" i="9"/>
  <c r="X7" i="9"/>
  <c r="X10" i="9"/>
  <c r="X6" i="9"/>
  <c r="X13" i="9"/>
  <c r="X9" i="9"/>
  <c r="X5" i="9"/>
  <c r="X12" i="9"/>
  <c r="X8" i="9"/>
  <c r="X4" i="9"/>
  <c r="N33" i="5"/>
  <c r="U32" i="5"/>
  <c r="K37" i="10" l="1"/>
  <c r="M35" i="10"/>
  <c r="N35" i="10" s="1"/>
  <c r="F38" i="10"/>
  <c r="B39" i="10"/>
  <c r="D38" i="10"/>
  <c r="C38" i="10"/>
  <c r="G38" i="10" s="1"/>
  <c r="T37" i="10"/>
  <c r="H37" i="10"/>
  <c r="J36" i="10"/>
  <c r="L36" i="10"/>
  <c r="J50" i="11"/>
  <c r="L50" i="11"/>
  <c r="K51" i="11"/>
  <c r="T51" i="11"/>
  <c r="H51" i="11"/>
  <c r="M49" i="11"/>
  <c r="F52" i="11"/>
  <c r="K52" i="11" s="1"/>
  <c r="D52" i="11"/>
  <c r="N35" i="11"/>
  <c r="U34" i="11"/>
  <c r="U34" i="10"/>
  <c r="N35" i="9"/>
  <c r="U34" i="9"/>
  <c r="X5" i="5"/>
  <c r="X9" i="5"/>
  <c r="X13" i="5"/>
  <c r="X17" i="5"/>
  <c r="X21" i="5"/>
  <c r="X25" i="5"/>
  <c r="X29" i="5"/>
  <c r="X33" i="5"/>
  <c r="X37" i="5"/>
  <c r="X41" i="5"/>
  <c r="X45" i="5"/>
  <c r="X49" i="5"/>
  <c r="X8" i="5"/>
  <c r="X12" i="5"/>
  <c r="X16" i="5"/>
  <c r="X20" i="5"/>
  <c r="X28" i="5"/>
  <c r="X36" i="5"/>
  <c r="X44" i="5"/>
  <c r="X52" i="5"/>
  <c r="X7" i="5"/>
  <c r="X11" i="5"/>
  <c r="X19" i="5"/>
  <c r="X27" i="5"/>
  <c r="X35" i="5"/>
  <c r="X43" i="5"/>
  <c r="X51" i="5"/>
  <c r="X6" i="5"/>
  <c r="X10" i="5"/>
  <c r="X14" i="5"/>
  <c r="X18" i="5"/>
  <c r="X22" i="5"/>
  <c r="X26" i="5"/>
  <c r="X30" i="5"/>
  <c r="X34" i="5"/>
  <c r="X38" i="5"/>
  <c r="X42" i="5"/>
  <c r="X46" i="5"/>
  <c r="X50" i="5"/>
  <c r="X4" i="5"/>
  <c r="X24" i="5"/>
  <c r="X32" i="5"/>
  <c r="X40" i="5"/>
  <c r="X48" i="5"/>
  <c r="X15" i="5"/>
  <c r="X23" i="5"/>
  <c r="X31" i="5"/>
  <c r="X39" i="5"/>
  <c r="X47" i="5"/>
  <c r="N34" i="5"/>
  <c r="U33" i="5"/>
  <c r="M36" i="10" l="1"/>
  <c r="N36" i="10" s="1"/>
  <c r="K38" i="10"/>
  <c r="J37" i="10"/>
  <c r="L37" i="10"/>
  <c r="B40" i="10"/>
  <c r="F39" i="10"/>
  <c r="D39" i="10"/>
  <c r="C39" i="10"/>
  <c r="G39" i="10" s="1"/>
  <c r="H38" i="10"/>
  <c r="T38" i="10"/>
  <c r="M50" i="11"/>
  <c r="J51" i="11"/>
  <c r="L51" i="11"/>
  <c r="T52" i="11"/>
  <c r="H52" i="11"/>
  <c r="N36" i="11"/>
  <c r="U35" i="11"/>
  <c r="U35" i="10"/>
  <c r="N36" i="9"/>
  <c r="U35" i="9"/>
  <c r="U34" i="5"/>
  <c r="N35" i="5"/>
  <c r="K39" i="10" l="1"/>
  <c r="H39" i="10"/>
  <c r="T39" i="10"/>
  <c r="J38" i="10"/>
  <c r="L38" i="10"/>
  <c r="F40" i="10"/>
  <c r="B41" i="10"/>
  <c r="C41" i="10" s="1"/>
  <c r="G41" i="10" s="1"/>
  <c r="D40" i="10"/>
  <c r="C40" i="10"/>
  <c r="G40" i="10" s="1"/>
  <c r="M37" i="10"/>
  <c r="N37" i="10" s="1"/>
  <c r="J52" i="11"/>
  <c r="L52" i="11"/>
  <c r="M51" i="11"/>
  <c r="N37" i="11"/>
  <c r="U36" i="11"/>
  <c r="U36" i="10"/>
  <c r="N37" i="9"/>
  <c r="U36" i="9"/>
  <c r="U35" i="5"/>
  <c r="N36" i="5"/>
  <c r="K40" i="10" l="1"/>
  <c r="H40" i="10"/>
  <c r="T40" i="10"/>
  <c r="M38" i="10"/>
  <c r="N38" i="10" s="1"/>
  <c r="B42" i="10"/>
  <c r="F41" i="10"/>
  <c r="K41" i="10" s="1"/>
  <c r="D41" i="10"/>
  <c r="J39" i="10"/>
  <c r="L39" i="10"/>
  <c r="M52" i="11"/>
  <c r="N38" i="11"/>
  <c r="U37" i="11"/>
  <c r="U37" i="10"/>
  <c r="N38" i="9"/>
  <c r="U37" i="9"/>
  <c r="N37" i="5"/>
  <c r="U36" i="5"/>
  <c r="J40" i="10" l="1"/>
  <c r="L40" i="10"/>
  <c r="F42" i="10"/>
  <c r="B43" i="10"/>
  <c r="D42" i="10"/>
  <c r="C42" i="10"/>
  <c r="G42" i="10" s="1"/>
  <c r="H41" i="10"/>
  <c r="T41" i="10"/>
  <c r="M39" i="10"/>
  <c r="N39" i="10" s="1"/>
  <c r="N39" i="11"/>
  <c r="U38" i="11"/>
  <c r="U38" i="10"/>
  <c r="N39" i="9"/>
  <c r="U38" i="9"/>
  <c r="U37" i="5"/>
  <c r="N38" i="5"/>
  <c r="K42" i="10" l="1"/>
  <c r="B44" i="10"/>
  <c r="F43" i="10"/>
  <c r="D43" i="10"/>
  <c r="C43" i="10"/>
  <c r="G43" i="10" s="1"/>
  <c r="T42" i="10"/>
  <c r="H42" i="10"/>
  <c r="J41" i="10"/>
  <c r="L41" i="10"/>
  <c r="M40" i="10"/>
  <c r="N40" i="10" s="1"/>
  <c r="N40" i="11"/>
  <c r="U39" i="11"/>
  <c r="U39" i="10"/>
  <c r="N40" i="9"/>
  <c r="U39" i="9"/>
  <c r="U38" i="5"/>
  <c r="N39" i="5"/>
  <c r="M41" i="10" l="1"/>
  <c r="N41" i="10" s="1"/>
  <c r="K43" i="10"/>
  <c r="J42" i="10"/>
  <c r="L42" i="10"/>
  <c r="T43" i="10"/>
  <c r="H43" i="10"/>
  <c r="B45" i="10"/>
  <c r="F44" i="10"/>
  <c r="D44" i="10"/>
  <c r="C44" i="10"/>
  <c r="G44" i="10" s="1"/>
  <c r="N41" i="11"/>
  <c r="U40" i="11"/>
  <c r="U40" i="10"/>
  <c r="N41" i="9"/>
  <c r="U40" i="9"/>
  <c r="N40" i="5"/>
  <c r="U39" i="5"/>
  <c r="H44" i="10" l="1"/>
  <c r="T44" i="10"/>
  <c r="K44" i="10"/>
  <c r="J43" i="10"/>
  <c r="L43" i="10"/>
  <c r="B46" i="10"/>
  <c r="F45" i="10"/>
  <c r="D45" i="10"/>
  <c r="C45" i="10"/>
  <c r="G45" i="10" s="1"/>
  <c r="M42" i="10"/>
  <c r="N42" i="10" s="1"/>
  <c r="N42" i="11"/>
  <c r="U41" i="11"/>
  <c r="U41" i="10"/>
  <c r="N42" i="9"/>
  <c r="U41" i="9"/>
  <c r="N41" i="5"/>
  <c r="U40" i="5"/>
  <c r="M43" i="10" l="1"/>
  <c r="N43" i="10" s="1"/>
  <c r="T45" i="10"/>
  <c r="H45" i="10"/>
  <c r="B47" i="10"/>
  <c r="F46" i="10"/>
  <c r="D46" i="10"/>
  <c r="C46" i="10"/>
  <c r="G46" i="10" s="1"/>
  <c r="K45" i="10"/>
  <c r="J44" i="10"/>
  <c r="L44" i="10"/>
  <c r="N43" i="11"/>
  <c r="U42" i="11"/>
  <c r="U42" i="10"/>
  <c r="N43" i="9"/>
  <c r="U42" i="9"/>
  <c r="N42" i="5"/>
  <c r="U41" i="5"/>
  <c r="M44" i="10" l="1"/>
  <c r="N44" i="10" s="1"/>
  <c r="K46" i="10"/>
  <c r="F47" i="10"/>
  <c r="B48" i="10"/>
  <c r="C48" i="10" s="1"/>
  <c r="G48" i="10" s="1"/>
  <c r="D47" i="10"/>
  <c r="C47" i="10"/>
  <c r="G47" i="10" s="1"/>
  <c r="J45" i="10"/>
  <c r="L45" i="10"/>
  <c r="T46" i="10"/>
  <c r="H46" i="10"/>
  <c r="N44" i="11"/>
  <c r="U43" i="11"/>
  <c r="U43" i="10"/>
  <c r="N44" i="9"/>
  <c r="U43" i="9"/>
  <c r="U42" i="5"/>
  <c r="N43" i="5"/>
  <c r="K47" i="10" l="1"/>
  <c r="M45" i="10"/>
  <c r="N45" i="10" s="1"/>
  <c r="J46" i="10"/>
  <c r="L46" i="10"/>
  <c r="H47" i="10"/>
  <c r="T47" i="10"/>
  <c r="B49" i="10"/>
  <c r="F48" i="10"/>
  <c r="K48" i="10" s="1"/>
  <c r="D48" i="10"/>
  <c r="N45" i="11"/>
  <c r="U44" i="11"/>
  <c r="U44" i="10"/>
  <c r="N45" i="9"/>
  <c r="U44" i="9"/>
  <c r="U43" i="5"/>
  <c r="N44" i="5"/>
  <c r="M46" i="10" l="1"/>
  <c r="N46" i="10" s="1"/>
  <c r="J47" i="10"/>
  <c r="L47" i="10"/>
  <c r="B50" i="10"/>
  <c r="F49" i="10"/>
  <c r="D49" i="10"/>
  <c r="C49" i="10"/>
  <c r="G49" i="10" s="1"/>
  <c r="H48" i="10"/>
  <c r="T48" i="10"/>
  <c r="N46" i="11"/>
  <c r="U45" i="11"/>
  <c r="U45" i="10"/>
  <c r="N46" i="9"/>
  <c r="U45" i="9"/>
  <c r="U44" i="5"/>
  <c r="N45" i="5"/>
  <c r="J48" i="10" l="1"/>
  <c r="L48" i="10"/>
  <c r="B51" i="10"/>
  <c r="F50" i="10"/>
  <c r="D50" i="10"/>
  <c r="C50" i="10"/>
  <c r="G50" i="10" s="1"/>
  <c r="K49" i="10"/>
  <c r="H49" i="10"/>
  <c r="T49" i="10"/>
  <c r="M47" i="10"/>
  <c r="N47" i="10" s="1"/>
  <c r="N47" i="11"/>
  <c r="U46" i="11"/>
  <c r="U46" i="10"/>
  <c r="N47" i="9"/>
  <c r="U46" i="9"/>
  <c r="U45" i="5"/>
  <c r="N46" i="5"/>
  <c r="K50" i="10" l="1"/>
  <c r="F51" i="10"/>
  <c r="B52" i="10"/>
  <c r="D51" i="10"/>
  <c r="C51" i="10"/>
  <c r="G51" i="10" s="1"/>
  <c r="J49" i="10"/>
  <c r="L49" i="10"/>
  <c r="T50" i="10"/>
  <c r="H50" i="10"/>
  <c r="M48" i="10"/>
  <c r="N48" i="10" s="1"/>
  <c r="N48" i="11"/>
  <c r="U47" i="11"/>
  <c r="U47" i="10"/>
  <c r="N48" i="9"/>
  <c r="U47" i="9"/>
  <c r="U46" i="5"/>
  <c r="N47" i="5"/>
  <c r="K51" i="10" l="1"/>
  <c r="T51" i="10"/>
  <c r="H51" i="10"/>
  <c r="F52" i="10"/>
  <c r="D52" i="10"/>
  <c r="C52" i="10"/>
  <c r="G52" i="10" s="1"/>
  <c r="J50" i="10"/>
  <c r="L50" i="10"/>
  <c r="M49" i="10"/>
  <c r="N49" i="10" s="1"/>
  <c r="N49" i="11"/>
  <c r="U48" i="11"/>
  <c r="U48" i="10"/>
  <c r="N49" i="9"/>
  <c r="U48" i="9"/>
  <c r="N48" i="5"/>
  <c r="U47" i="5"/>
  <c r="M50" i="10" l="1"/>
  <c r="N50" i="10" s="1"/>
  <c r="H52" i="10"/>
  <c r="T52" i="10"/>
  <c r="J51" i="10"/>
  <c r="L51" i="10"/>
  <c r="K52" i="10"/>
  <c r="N50" i="11"/>
  <c r="U49" i="11"/>
  <c r="U49" i="10"/>
  <c r="N50" i="9"/>
  <c r="U49" i="9"/>
  <c r="U48" i="5"/>
  <c r="N49" i="5"/>
  <c r="M51" i="10" l="1"/>
  <c r="N51" i="10" s="1"/>
  <c r="J52" i="10"/>
  <c r="L52" i="10"/>
  <c r="N51" i="11"/>
  <c r="U50" i="11"/>
  <c r="U50" i="10"/>
  <c r="N51" i="9"/>
  <c r="U50" i="9"/>
  <c r="U49" i="5"/>
  <c r="N50" i="5"/>
  <c r="M52" i="10" l="1"/>
  <c r="N52" i="10" s="1"/>
  <c r="U52" i="10" s="1"/>
  <c r="N52" i="11"/>
  <c r="U52" i="11" s="1"/>
  <c r="U51" i="11"/>
  <c r="U51" i="10"/>
  <c r="N52" i="9"/>
  <c r="U52" i="9" s="1"/>
  <c r="U51" i="9"/>
  <c r="N51" i="5"/>
  <c r="U50" i="5"/>
  <c r="U51" i="5" l="1"/>
  <c r="N52" i="5"/>
  <c r="U52" i="5" s="1"/>
</calcChain>
</file>

<file path=xl/sharedStrings.xml><?xml version="1.0" encoding="utf-8"?>
<sst xmlns="http://schemas.openxmlformats.org/spreadsheetml/2006/main" count="93" uniqueCount="18">
  <si>
    <t>alltime</t>
  </si>
  <si>
    <t>todays</t>
  </si>
  <si>
    <t>lastten</t>
  </si>
  <si>
    <t>day number</t>
  </si>
  <si>
    <t xml:space="preserve"> +/-</t>
  </si>
  <si>
    <t>worth</t>
  </si>
  <si>
    <t>one</t>
  </si>
  <si>
    <t>ten</t>
  </si>
  <si>
    <t>all</t>
  </si>
  <si>
    <t>T/A</t>
  </si>
  <si>
    <t>O/T</t>
  </si>
  <si>
    <t>O/A</t>
  </si>
  <si>
    <t>hypergrowth</t>
  </si>
  <si>
    <t>takeover</t>
  </si>
  <si>
    <t>saturation</t>
  </si>
  <si>
    <t>7d</t>
  </si>
  <si>
    <t>21d</t>
  </si>
  <si>
    <t>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</si>
</sst>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D8B8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viral!$T$3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viral!$T$4:$T$52</c:f>
              <c:numCache>
                <c:formatCode>General</c:formatCode>
                <c:ptCount val="49"/>
                <c:pt idx="0">
                  <c:v>80.408341524413089</c:v>
                </c:pt>
                <c:pt idx="1">
                  <c:v>176.89835135370879</c:v>
                </c:pt>
                <c:pt idx="2">
                  <c:v>292.68636314886362</c:v>
                </c:pt>
                <c:pt idx="3">
                  <c:v>431.63197730304944</c:v>
                </c:pt>
                <c:pt idx="4">
                  <c:v>598.36671428807244</c:v>
                </c:pt>
                <c:pt idx="5">
                  <c:v>798.4483986701</c:v>
                </c:pt>
                <c:pt idx="6">
                  <c:v>1038.5464199285329</c:v>
                </c:pt>
                <c:pt idx="7">
                  <c:v>1326.6640454386525</c:v>
                </c:pt>
                <c:pt idx="8">
                  <c:v>1672.4051960507959</c:v>
                </c:pt>
                <c:pt idx="9">
                  <c:v>2087.294576785368</c:v>
                </c:pt>
                <c:pt idx="10">
                  <c:v>2585.1618336668548</c:v>
                </c:pt>
                <c:pt idx="11">
                  <c:v>3182.6025419246389</c:v>
                </c:pt>
                <c:pt idx="12">
                  <c:v>3899.5313918339798</c:v>
                </c:pt>
                <c:pt idx="13">
                  <c:v>4759.8460117251889</c:v>
                </c:pt>
                <c:pt idx="14">
                  <c:v>5792.223555594639</c:v>
                </c:pt>
                <c:pt idx="15">
                  <c:v>7031.0766082379796</c:v>
                </c:pt>
                <c:pt idx="16">
                  <c:v>8517.700271409989</c:v>
                </c:pt>
                <c:pt idx="17">
                  <c:v>10301.648667216399</c:v>
                </c:pt>
                <c:pt idx="18">
                  <c:v>12442.386742184091</c:v>
                </c:pt>
                <c:pt idx="19">
                  <c:v>15011.272432145322</c:v>
                </c:pt>
                <c:pt idx="20">
                  <c:v>18093.935260098799</c:v>
                </c:pt>
                <c:pt idx="21">
                  <c:v>21793.130653642969</c:v>
                </c:pt>
                <c:pt idx="22">
                  <c:v>26232.165125895976</c:v>
                </c:pt>
                <c:pt idx="23">
                  <c:v>31559.006492599583</c:v>
                </c:pt>
                <c:pt idx="24">
                  <c:v>37951.216132643909</c:v>
                </c:pt>
                <c:pt idx="25">
                  <c:v>45621.867700697105</c:v>
                </c:pt>
                <c:pt idx="26">
                  <c:v>54826.649582360937</c:v>
                </c:pt>
                <c:pt idx="27">
                  <c:v>65872.387840357536</c:v>
                </c:pt>
                <c:pt idx="28">
                  <c:v>79127.273749953456</c:v>
                </c:pt>
                <c:pt idx="29">
                  <c:v>95033.136841468557</c:v>
                </c:pt>
                <c:pt idx="30">
                  <c:v>114120.17255128668</c:v>
                </c:pt>
                <c:pt idx="31">
                  <c:v>137024.61540306843</c:v>
                </c:pt>
                <c:pt idx="32">
                  <c:v>164509.94682520651</c:v>
                </c:pt>
                <c:pt idx="33">
                  <c:v>197492.34453177222</c:v>
                </c:pt>
                <c:pt idx="34">
                  <c:v>237071.22177965107</c:v>
                </c:pt>
                <c:pt idx="35">
                  <c:v>284565.87447710568</c:v>
                </c:pt>
                <c:pt idx="36">
                  <c:v>341559.45771405124</c:v>
                </c:pt>
                <c:pt idx="37">
                  <c:v>409951.75759838591</c:v>
                </c:pt>
                <c:pt idx="38">
                  <c:v>492022.51745958749</c:v>
                </c:pt>
                <c:pt idx="39">
                  <c:v>590507.42929302936</c:v>
                </c:pt>
                <c:pt idx="40">
                  <c:v>708689.32349315961</c:v>
                </c:pt>
                <c:pt idx="41">
                  <c:v>850507.59653331595</c:v>
                </c:pt>
                <c:pt idx="42">
                  <c:v>1020689.5241815036</c:v>
                </c:pt>
                <c:pt idx="43">
                  <c:v>1224907.8373593288</c:v>
                </c:pt>
                <c:pt idx="44">
                  <c:v>1469969.813172719</c:v>
                </c:pt>
                <c:pt idx="45">
                  <c:v>1764044.1841487871</c:v>
                </c:pt>
                <c:pt idx="46">
                  <c:v>2116933.429320069</c:v>
                </c:pt>
                <c:pt idx="47">
                  <c:v>2540400.5235256073</c:v>
                </c:pt>
                <c:pt idx="48">
                  <c:v>3048561.0365722529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viral!$U$3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viral!$U$4:$U$52</c:f>
              <c:numCache>
                <c:formatCode>General</c:formatCode>
                <c:ptCount val="49"/>
                <c:pt idx="0">
                  <c:v>3.4052134221120099E-4</c:v>
                </c:pt>
                <c:pt idx="1">
                  <c:v>0.298317449735365</c:v>
                </c:pt>
                <c:pt idx="2">
                  <c:v>1.6097956523411856</c:v>
                </c:pt>
                <c:pt idx="3">
                  <c:v>4.6162361990569893</c:v>
                </c:pt>
                <c:pt idx="4">
                  <c:v>10.135202917653675</c:v>
                </c:pt>
                <c:pt idx="5">
                  <c:v>19.085579882253924</c:v>
                </c:pt>
                <c:pt idx="6">
                  <c:v>32.484030492688312</c:v>
                </c:pt>
                <c:pt idx="7">
                  <c:v>51.442948572684159</c:v>
                </c:pt>
                <c:pt idx="8">
                  <c:v>77.167341552798291</c:v>
                </c:pt>
                <c:pt idx="9">
                  <c:v>110.95069552644807</c:v>
                </c:pt>
                <c:pt idx="10">
                  <c:v>400.53710034916946</c:v>
                </c:pt>
                <c:pt idx="11">
                  <c:v>1013.2229450324917</c:v>
                </c:pt>
                <c:pt idx="12">
                  <c:v>2020.2910426183978</c:v>
                </c:pt>
                <c:pt idx="13">
                  <c:v>3496.6845492879779</c:v>
                </c:pt>
                <c:pt idx="14">
                  <c:v>5520.6694319804856</c:v>
                </c:pt>
                <c:pt idx="15">
                  <c:v>8173.494062299852</c:v>
                </c:pt>
                <c:pt idx="16">
                  <c:v>11539.053489280455</c:v>
                </c:pt>
                <c:pt idx="17">
                  <c:v>15703.564755734922</c:v>
                </c:pt>
                <c:pt idx="18">
                  <c:v>20755.258362459947</c:v>
                </c:pt>
                <c:pt idx="19">
                  <c:v>26784.089729090978</c:v>
                </c:pt>
                <c:pt idx="20">
                  <c:v>33881.473311713235</c:v>
                </c:pt>
                <c:pt idx="21">
                  <c:v>42140.040960473387</c:v>
                </c:pt>
                <c:pt idx="22">
                  <c:v>51653.425164191969</c:v>
                </c:pt>
                <c:pt idx="23">
                  <c:v>62516.067047731674</c:v>
                </c:pt>
                <c:pt idx="24">
                  <c:v>74823.048364098402</c:v>
                </c:pt>
                <c:pt idx="25">
                  <c:v>88669.946250280016</c:v>
                </c:pt>
                <c:pt idx="26">
                  <c:v>104152.70918060822</c:v>
                </c:pt>
                <c:pt idx="27">
                  <c:v>121367.55233697317</c:v>
                </c:pt>
                <c:pt idx="28">
                  <c:v>140410.87050266642</c:v>
                </c:pt>
                <c:pt idx="29">
                  <c:v>161379.16655684399</c:v>
                </c:pt>
                <c:pt idx="30">
                  <c:v>184368.99368135614</c:v>
                </c:pt>
                <c:pt idx="31">
                  <c:v>209476.90947441728</c:v>
                </c:pt>
                <c:pt idx="32">
                  <c:v>236799.44028182697</c:v>
                </c:pt>
                <c:pt idx="33">
                  <c:v>266433.05419401615</c:v>
                </c:pt>
                <c:pt idx="34">
                  <c:v>298474.14130616945</c:v>
                </c:pt>
                <c:pt idx="35">
                  <c:v>333018.99999126961</c:v>
                </c:pt>
                <c:pt idx="36">
                  <c:v>370163.82808623347</c:v>
                </c:pt>
                <c:pt idx="37">
                  <c:v>410004.71803511621</c:v>
                </c:pt>
                <c:pt idx="38">
                  <c:v>452637.65516776923</c:v>
                </c:pt>
                <c:pt idx="39">
                  <c:v>498158.51841558487</c:v>
                </c:pt>
                <c:pt idx="40">
                  <c:v>546663.0828771526</c:v>
                </c:pt>
                <c:pt idx="41">
                  <c:v>598247.0237455531</c:v>
                </c:pt>
                <c:pt idx="42">
                  <c:v>653005.92119588132</c:v>
                </c:pt>
                <c:pt idx="43">
                  <c:v>711035.26590700599</c:v>
                </c:pt>
                <c:pt idx="44">
                  <c:v>772430.46495634771</c:v>
                </c:pt>
                <c:pt idx="45">
                  <c:v>837286.84788152471</c:v>
                </c:pt>
                <c:pt idx="46">
                  <c:v>905699.67274906253</c:v>
                </c:pt>
                <c:pt idx="47">
                  <c:v>977764.13210898743</c:v>
                </c:pt>
                <c:pt idx="48">
                  <c:v>1053575.3587459838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viral!$V$3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viral!$V$4:$V$52</c:f>
              <c:numCache>
                <c:formatCode>General</c:formatCode>
                <c:ptCount val="49"/>
                <c:pt idx="0">
                  <c:v>32.484030492688312</c:v>
                </c:pt>
                <c:pt idx="1">
                  <c:v>32.484030492688312</c:v>
                </c:pt>
                <c:pt idx="2">
                  <c:v>32.484030492688312</c:v>
                </c:pt>
                <c:pt idx="3">
                  <c:v>32.484030492688312</c:v>
                </c:pt>
                <c:pt idx="4">
                  <c:v>32.484030492688312</c:v>
                </c:pt>
                <c:pt idx="5">
                  <c:v>32.484030492688312</c:v>
                </c:pt>
                <c:pt idx="6">
                  <c:v>32.484030492688312</c:v>
                </c:pt>
                <c:pt idx="7">
                  <c:v>32.484030492688312</c:v>
                </c:pt>
                <c:pt idx="8">
                  <c:v>32.484030492688312</c:v>
                </c:pt>
                <c:pt idx="9">
                  <c:v>32.484030492688312</c:v>
                </c:pt>
                <c:pt idx="10">
                  <c:v>32.484030492688312</c:v>
                </c:pt>
                <c:pt idx="11">
                  <c:v>32.484030492688312</c:v>
                </c:pt>
                <c:pt idx="12">
                  <c:v>32.484030492688312</c:v>
                </c:pt>
                <c:pt idx="13">
                  <c:v>32.484030492688312</c:v>
                </c:pt>
                <c:pt idx="14">
                  <c:v>32.484030492688312</c:v>
                </c:pt>
                <c:pt idx="15">
                  <c:v>32.484030492688312</c:v>
                </c:pt>
                <c:pt idx="16">
                  <c:v>32.484030492688312</c:v>
                </c:pt>
                <c:pt idx="17">
                  <c:v>32.484030492688312</c:v>
                </c:pt>
                <c:pt idx="18">
                  <c:v>32.484030492688312</c:v>
                </c:pt>
                <c:pt idx="19">
                  <c:v>32.484030492688312</c:v>
                </c:pt>
                <c:pt idx="20">
                  <c:v>32.484030492688312</c:v>
                </c:pt>
                <c:pt idx="21">
                  <c:v>32.484030492688312</c:v>
                </c:pt>
                <c:pt idx="22">
                  <c:v>32.484030492688312</c:v>
                </c:pt>
                <c:pt idx="23">
                  <c:v>32.484030492688312</c:v>
                </c:pt>
                <c:pt idx="24">
                  <c:v>32.484030492688312</c:v>
                </c:pt>
                <c:pt idx="25">
                  <c:v>32.484030492688312</c:v>
                </c:pt>
                <c:pt idx="26">
                  <c:v>32.484030492688312</c:v>
                </c:pt>
                <c:pt idx="27">
                  <c:v>32.484030492688312</c:v>
                </c:pt>
                <c:pt idx="28">
                  <c:v>32.484030492688312</c:v>
                </c:pt>
                <c:pt idx="29">
                  <c:v>32.484030492688312</c:v>
                </c:pt>
                <c:pt idx="30">
                  <c:v>32.484030492688312</c:v>
                </c:pt>
                <c:pt idx="31">
                  <c:v>32.484030492688312</c:v>
                </c:pt>
                <c:pt idx="32">
                  <c:v>32.484030492688312</c:v>
                </c:pt>
                <c:pt idx="33">
                  <c:v>32.484030492688312</c:v>
                </c:pt>
                <c:pt idx="34">
                  <c:v>32.484030492688312</c:v>
                </c:pt>
                <c:pt idx="35">
                  <c:v>32.484030492688312</c:v>
                </c:pt>
                <c:pt idx="36">
                  <c:v>32.484030492688312</c:v>
                </c:pt>
                <c:pt idx="37">
                  <c:v>32.484030492688312</c:v>
                </c:pt>
                <c:pt idx="38">
                  <c:v>32.484030492688312</c:v>
                </c:pt>
                <c:pt idx="39">
                  <c:v>32.484030492688312</c:v>
                </c:pt>
                <c:pt idx="40">
                  <c:v>32.484030492688312</c:v>
                </c:pt>
                <c:pt idx="41">
                  <c:v>32.484030492688312</c:v>
                </c:pt>
                <c:pt idx="42">
                  <c:v>32.484030492688312</c:v>
                </c:pt>
                <c:pt idx="43">
                  <c:v>32.484030492688312</c:v>
                </c:pt>
                <c:pt idx="44">
                  <c:v>32.484030492688312</c:v>
                </c:pt>
                <c:pt idx="45">
                  <c:v>32.484030492688312</c:v>
                </c:pt>
                <c:pt idx="46">
                  <c:v>32.484030492688312</c:v>
                </c:pt>
                <c:pt idx="47">
                  <c:v>32.484030492688312</c:v>
                </c:pt>
                <c:pt idx="48">
                  <c:v>32.484030492688312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viral!$W$3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viral!$W$4:$W$52</c:f>
              <c:numCache>
                <c:formatCode>General</c:formatCode>
                <c:ptCount val="49"/>
                <c:pt idx="0">
                  <c:v>33881.473311713235</c:v>
                </c:pt>
                <c:pt idx="1">
                  <c:v>33881.473311713235</c:v>
                </c:pt>
                <c:pt idx="2">
                  <c:v>33881.473311713235</c:v>
                </c:pt>
                <c:pt idx="3">
                  <c:v>33881.473311713235</c:v>
                </c:pt>
                <c:pt idx="4">
                  <c:v>33881.473311713235</c:v>
                </c:pt>
                <c:pt idx="5">
                  <c:v>33881.473311713235</c:v>
                </c:pt>
                <c:pt idx="6">
                  <c:v>33881.473311713235</c:v>
                </c:pt>
                <c:pt idx="7">
                  <c:v>33881.473311713235</c:v>
                </c:pt>
                <c:pt idx="8">
                  <c:v>33881.473311713235</c:v>
                </c:pt>
                <c:pt idx="9">
                  <c:v>33881.473311713235</c:v>
                </c:pt>
                <c:pt idx="10">
                  <c:v>33881.473311713235</c:v>
                </c:pt>
                <c:pt idx="11">
                  <c:v>33881.473311713235</c:v>
                </c:pt>
                <c:pt idx="12">
                  <c:v>33881.473311713235</c:v>
                </c:pt>
                <c:pt idx="13">
                  <c:v>33881.473311713235</c:v>
                </c:pt>
                <c:pt idx="14">
                  <c:v>33881.473311713235</c:v>
                </c:pt>
                <c:pt idx="15">
                  <c:v>33881.473311713235</c:v>
                </c:pt>
                <c:pt idx="16">
                  <c:v>33881.473311713235</c:v>
                </c:pt>
                <c:pt idx="17">
                  <c:v>33881.473311713235</c:v>
                </c:pt>
                <c:pt idx="18">
                  <c:v>33881.473311713235</c:v>
                </c:pt>
                <c:pt idx="19">
                  <c:v>33881.473311713235</c:v>
                </c:pt>
                <c:pt idx="20">
                  <c:v>33881.473311713235</c:v>
                </c:pt>
                <c:pt idx="21">
                  <c:v>33881.473311713235</c:v>
                </c:pt>
                <c:pt idx="22">
                  <c:v>33881.473311713235</c:v>
                </c:pt>
                <c:pt idx="23">
                  <c:v>33881.473311713235</c:v>
                </c:pt>
                <c:pt idx="24">
                  <c:v>33881.473311713235</c:v>
                </c:pt>
                <c:pt idx="25">
                  <c:v>33881.473311713235</c:v>
                </c:pt>
                <c:pt idx="26">
                  <c:v>33881.473311713235</c:v>
                </c:pt>
                <c:pt idx="27">
                  <c:v>33881.473311713235</c:v>
                </c:pt>
                <c:pt idx="28">
                  <c:v>33881.473311713235</c:v>
                </c:pt>
                <c:pt idx="29">
                  <c:v>33881.473311713235</c:v>
                </c:pt>
                <c:pt idx="30">
                  <c:v>33881.473311713235</c:v>
                </c:pt>
                <c:pt idx="31">
                  <c:v>33881.473311713235</c:v>
                </c:pt>
                <c:pt idx="32">
                  <c:v>33881.473311713235</c:v>
                </c:pt>
                <c:pt idx="33">
                  <c:v>33881.473311713235</c:v>
                </c:pt>
                <c:pt idx="34">
                  <c:v>33881.473311713235</c:v>
                </c:pt>
                <c:pt idx="35">
                  <c:v>33881.473311713235</c:v>
                </c:pt>
                <c:pt idx="36">
                  <c:v>33881.473311713235</c:v>
                </c:pt>
                <c:pt idx="37">
                  <c:v>33881.473311713235</c:v>
                </c:pt>
                <c:pt idx="38">
                  <c:v>33881.473311713235</c:v>
                </c:pt>
                <c:pt idx="39">
                  <c:v>33881.473311713235</c:v>
                </c:pt>
                <c:pt idx="40">
                  <c:v>33881.473311713235</c:v>
                </c:pt>
                <c:pt idx="41">
                  <c:v>33881.473311713235</c:v>
                </c:pt>
                <c:pt idx="42">
                  <c:v>33881.473311713235</c:v>
                </c:pt>
                <c:pt idx="43">
                  <c:v>33881.473311713235</c:v>
                </c:pt>
                <c:pt idx="44">
                  <c:v>33881.473311713235</c:v>
                </c:pt>
                <c:pt idx="45">
                  <c:v>33881.473311713235</c:v>
                </c:pt>
                <c:pt idx="46">
                  <c:v>33881.473311713235</c:v>
                </c:pt>
                <c:pt idx="47">
                  <c:v>33881.473311713235</c:v>
                </c:pt>
                <c:pt idx="48">
                  <c:v>33881.473311713235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viral!$X$3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viral!$X$4:$X$52</c:f>
              <c:numCache>
                <c:formatCode>General</c:formatCode>
                <c:ptCount val="49"/>
                <c:pt idx="0">
                  <c:v>161379.16655684399</c:v>
                </c:pt>
                <c:pt idx="1">
                  <c:v>161379.16655684399</c:v>
                </c:pt>
                <c:pt idx="2">
                  <c:v>161379.16655684399</c:v>
                </c:pt>
                <c:pt idx="3">
                  <c:v>161379.16655684399</c:v>
                </c:pt>
                <c:pt idx="4">
                  <c:v>161379.16655684399</c:v>
                </c:pt>
                <c:pt idx="5">
                  <c:v>161379.16655684399</c:v>
                </c:pt>
                <c:pt idx="6">
                  <c:v>161379.16655684399</c:v>
                </c:pt>
                <c:pt idx="7">
                  <c:v>161379.16655684399</c:v>
                </c:pt>
                <c:pt idx="8">
                  <c:v>161379.16655684399</c:v>
                </c:pt>
                <c:pt idx="9">
                  <c:v>161379.16655684399</c:v>
                </c:pt>
                <c:pt idx="10">
                  <c:v>161379.16655684399</c:v>
                </c:pt>
                <c:pt idx="11">
                  <c:v>161379.16655684399</c:v>
                </c:pt>
                <c:pt idx="12">
                  <c:v>161379.16655684399</c:v>
                </c:pt>
                <c:pt idx="13">
                  <c:v>161379.16655684399</c:v>
                </c:pt>
                <c:pt idx="14">
                  <c:v>161379.16655684399</c:v>
                </c:pt>
                <c:pt idx="15">
                  <c:v>161379.16655684399</c:v>
                </c:pt>
                <c:pt idx="16">
                  <c:v>161379.16655684399</c:v>
                </c:pt>
                <c:pt idx="17">
                  <c:v>161379.16655684399</c:v>
                </c:pt>
                <c:pt idx="18">
                  <c:v>161379.16655684399</c:v>
                </c:pt>
                <c:pt idx="19">
                  <c:v>161379.16655684399</c:v>
                </c:pt>
                <c:pt idx="20">
                  <c:v>161379.16655684399</c:v>
                </c:pt>
                <c:pt idx="21">
                  <c:v>161379.16655684399</c:v>
                </c:pt>
                <c:pt idx="22">
                  <c:v>161379.16655684399</c:v>
                </c:pt>
                <c:pt idx="23">
                  <c:v>161379.16655684399</c:v>
                </c:pt>
                <c:pt idx="24">
                  <c:v>161379.16655684399</c:v>
                </c:pt>
                <c:pt idx="25">
                  <c:v>161379.16655684399</c:v>
                </c:pt>
                <c:pt idx="26">
                  <c:v>161379.16655684399</c:v>
                </c:pt>
                <c:pt idx="27">
                  <c:v>161379.16655684399</c:v>
                </c:pt>
                <c:pt idx="28">
                  <c:v>161379.16655684399</c:v>
                </c:pt>
                <c:pt idx="29">
                  <c:v>161379.16655684399</c:v>
                </c:pt>
                <c:pt idx="30">
                  <c:v>161379.16655684399</c:v>
                </c:pt>
                <c:pt idx="31">
                  <c:v>161379.16655684399</c:v>
                </c:pt>
                <c:pt idx="32">
                  <c:v>161379.16655684399</c:v>
                </c:pt>
                <c:pt idx="33">
                  <c:v>161379.16655684399</c:v>
                </c:pt>
                <c:pt idx="34">
                  <c:v>161379.16655684399</c:v>
                </c:pt>
                <c:pt idx="35">
                  <c:v>161379.16655684399</c:v>
                </c:pt>
                <c:pt idx="36">
                  <c:v>161379.16655684399</c:v>
                </c:pt>
                <c:pt idx="37">
                  <c:v>161379.16655684399</c:v>
                </c:pt>
                <c:pt idx="38">
                  <c:v>161379.16655684399</c:v>
                </c:pt>
                <c:pt idx="39">
                  <c:v>161379.16655684399</c:v>
                </c:pt>
                <c:pt idx="40">
                  <c:v>161379.16655684399</c:v>
                </c:pt>
                <c:pt idx="41">
                  <c:v>161379.16655684399</c:v>
                </c:pt>
                <c:pt idx="42">
                  <c:v>161379.16655684399</c:v>
                </c:pt>
                <c:pt idx="43">
                  <c:v>161379.16655684399</c:v>
                </c:pt>
                <c:pt idx="44">
                  <c:v>161379.16655684399</c:v>
                </c:pt>
                <c:pt idx="45">
                  <c:v>161379.16655684399</c:v>
                </c:pt>
                <c:pt idx="46">
                  <c:v>161379.16655684399</c:v>
                </c:pt>
                <c:pt idx="47">
                  <c:v>161379.16655684399</c:v>
                </c:pt>
                <c:pt idx="48">
                  <c:v>161379.16655684399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8624"/>
        <c:axId val="93591744"/>
      </c:lineChart>
      <c:catAx>
        <c:axId val="1038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591744"/>
        <c:crosses val="autoZero"/>
        <c:auto val="1"/>
        <c:lblAlgn val="ctr"/>
        <c:lblOffset val="100"/>
        <c:noMultiLvlLbl val="0"/>
      </c:catAx>
      <c:valAx>
        <c:axId val="93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growth!$T$4:$T$52</c:f>
              <c:numCache>
                <c:formatCode>General</c:formatCode>
                <c:ptCount val="49"/>
                <c:pt idx="0">
                  <c:v>93.169699202013447</c:v>
                </c:pt>
                <c:pt idx="1">
                  <c:v>279.50909760604031</c:v>
                </c:pt>
                <c:pt idx="2">
                  <c:v>559.01819521208063</c:v>
                </c:pt>
                <c:pt idx="3">
                  <c:v>931.69699202013442</c:v>
                </c:pt>
                <c:pt idx="4">
                  <c:v>1397.5454880302018</c:v>
                </c:pt>
                <c:pt idx="5">
                  <c:v>1956.5636832422824</c:v>
                </c:pt>
                <c:pt idx="6">
                  <c:v>2608.7515776563769</c:v>
                </c:pt>
                <c:pt idx="7">
                  <c:v>3354.1091712724847</c:v>
                </c:pt>
                <c:pt idx="8">
                  <c:v>4192.6364640906058</c:v>
                </c:pt>
                <c:pt idx="9">
                  <c:v>5124.3334561107404</c:v>
                </c:pt>
                <c:pt idx="10">
                  <c:v>6149.2001473328883</c:v>
                </c:pt>
                <c:pt idx="11">
                  <c:v>7267.2365377570495</c:v>
                </c:pt>
                <c:pt idx="12">
                  <c:v>8478.442627383225</c:v>
                </c:pt>
                <c:pt idx="13">
                  <c:v>9782.8184162114139</c:v>
                </c:pt>
                <c:pt idx="14">
                  <c:v>11180.363904241616</c:v>
                </c:pt>
                <c:pt idx="15">
                  <c:v>12671.079091473832</c:v>
                </c:pt>
                <c:pt idx="16">
                  <c:v>14254.963977908061</c:v>
                </c:pt>
                <c:pt idx="17">
                  <c:v>15932.018563544303</c:v>
                </c:pt>
                <c:pt idx="18">
                  <c:v>17702.242848382557</c:v>
                </c:pt>
                <c:pt idx="19">
                  <c:v>19565.636832422824</c:v>
                </c:pt>
                <c:pt idx="20">
                  <c:v>21522.200515665107</c:v>
                </c:pt>
                <c:pt idx="21">
                  <c:v>23571.933898109401</c:v>
                </c:pt>
                <c:pt idx="22">
                  <c:v>25714.83697975571</c:v>
                </c:pt>
                <c:pt idx="23">
                  <c:v>27950.90976060403</c:v>
                </c:pt>
                <c:pt idx="24">
                  <c:v>30280.152240654366</c:v>
                </c:pt>
                <c:pt idx="25">
                  <c:v>32702.564419906714</c:v>
                </c:pt>
                <c:pt idx="26">
                  <c:v>35218.146298361076</c:v>
                </c:pt>
                <c:pt idx="27">
                  <c:v>37826.89787601745</c:v>
                </c:pt>
                <c:pt idx="28">
                  <c:v>40528.81915287584</c:v>
                </c:pt>
                <c:pt idx="29">
                  <c:v>43323.910128936244</c:v>
                </c:pt>
                <c:pt idx="30">
                  <c:v>46212.170804198657</c:v>
                </c:pt>
                <c:pt idx="31">
                  <c:v>49193.601178663084</c:v>
                </c:pt>
                <c:pt idx="32">
                  <c:v>52268.201252329527</c:v>
                </c:pt>
                <c:pt idx="33">
                  <c:v>55435.971025197985</c:v>
                </c:pt>
                <c:pt idx="34">
                  <c:v>58696.910497268451</c:v>
                </c:pt>
                <c:pt idx="35">
                  <c:v>62051.019668540932</c:v>
                </c:pt>
                <c:pt idx="36">
                  <c:v>65498.298539015428</c:v>
                </c:pt>
                <c:pt idx="37">
                  <c:v>69038.74710869194</c:v>
                </c:pt>
                <c:pt idx="38">
                  <c:v>72672.365377570459</c:v>
                </c:pt>
                <c:pt idx="39">
                  <c:v>76399.153345650993</c:v>
                </c:pt>
                <c:pt idx="40">
                  <c:v>80219.111012933543</c:v>
                </c:pt>
                <c:pt idx="41">
                  <c:v>84132.238379418108</c:v>
                </c:pt>
                <c:pt idx="42">
                  <c:v>88138.535445104688</c:v>
                </c:pt>
                <c:pt idx="43">
                  <c:v>92238.002209993283</c:v>
                </c:pt>
                <c:pt idx="44">
                  <c:v>96430.638674083893</c:v>
                </c:pt>
                <c:pt idx="45">
                  <c:v>100716.4448373765</c:v>
                </c:pt>
                <c:pt idx="46">
                  <c:v>105095.42069987113</c:v>
                </c:pt>
                <c:pt idx="47">
                  <c:v>109567.56626156777</c:v>
                </c:pt>
                <c:pt idx="48">
                  <c:v>114132.88152246643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growth!$U$3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growth!$U$4:$U$52</c:f>
              <c:numCache>
                <c:formatCode>General</c:formatCode>
                <c:ptCount val="49"/>
                <c:pt idx="0">
                  <c:v>3.1861229248629979E-4</c:v>
                </c:pt>
                <c:pt idx="1">
                  <c:v>2.7806128971755539</c:v>
                </c:pt>
                <c:pt idx="2">
                  <c:v>11.561284967270765</c:v>
                </c:pt>
                <c:pt idx="3">
                  <c:v>24.189957500349013</c:v>
                </c:pt>
                <c:pt idx="4">
                  <c:v>39.730327458400083</c:v>
                </c:pt>
                <c:pt idx="5">
                  <c:v>57.534905126427788</c:v>
                </c:pt>
                <c:pt idx="6">
                  <c:v>77.138649126416084</c:v>
                </c:pt>
                <c:pt idx="7">
                  <c:v>98.201603620243219</c:v>
                </c:pt>
                <c:pt idx="8">
                  <c:v>120.46963762024322</c:v>
                </c:pt>
                <c:pt idx="9">
                  <c:v>143.74857872768123</c:v>
                </c:pt>
                <c:pt idx="10">
                  <c:v>331.36692614648496</c:v>
                </c:pt>
                <c:pt idx="11">
                  <c:v>621.78907612281648</c:v>
                </c:pt>
                <c:pt idx="12">
                  <c:v>977.85016508079912</c:v>
                </c:pt>
                <c:pt idx="13">
                  <c:v>1376.0169972094536</c:v>
                </c:pt>
                <c:pt idx="14">
                  <c:v>1800.8567653165962</c:v>
                </c:pt>
                <c:pt idx="15">
                  <c:v>2241.9786507864314</c:v>
                </c:pt>
                <c:pt idx="16">
                  <c:v>2692.2470966876654</c:v>
                </c:pt>
                <c:pt idx="17">
                  <c:v>3146.6911078621793</c:v>
                </c:pt>
                <c:pt idx="18">
                  <c:v>3601.8141022070058</c:v>
                </c:pt>
                <c:pt idx="19">
                  <c:v>4055.1439793611271</c:v>
                </c:pt>
                <c:pt idx="20">
                  <c:v>4504.9323146834404</c:v>
                </c:pt>
                <c:pt idx="21">
                  <c:v>4949.948886344795</c:v>
                </c:pt>
                <c:pt idx="22">
                  <c:v>5389.3387049694193</c:v>
                </c:pt>
                <c:pt idx="23">
                  <c:v>5822.5209297386491</c:v>
                </c:pt>
                <c:pt idx="24">
                  <c:v>6249.1163992618121</c:v>
                </c:pt>
                <c:pt idx="25">
                  <c:v>6668.8950445713472</c:v>
                </c:pt>
                <c:pt idx="26">
                  <c:v>7081.7373257142035</c:v>
                </c:pt>
                <c:pt idx="27">
                  <c:v>7487.6056929628685</c:v>
                </c:pt>
                <c:pt idx="28">
                  <c:v>7886.5233002508494</c:v>
                </c:pt>
                <c:pt idx="29">
                  <c:v>8278.5580216916278</c:v>
                </c:pt>
                <c:pt idx="30">
                  <c:v>8663.8103833508248</c:v>
                </c:pt>
                <c:pt idx="31">
                  <c:v>9042.404410665793</c:v>
                </c:pt>
                <c:pt idx="32">
                  <c:v>9414.4806639446124</c:v>
                </c:pt>
                <c:pt idx="33">
                  <c:v>9780.1909272908597</c:v>
                </c:pt>
                <c:pt idx="34">
                  <c:v>10139.694154614073</c:v>
                </c:pt>
                <c:pt idx="35">
                  <c:v>10493.153376559392</c:v>
                </c:pt>
                <c:pt idx="36">
                  <c:v>10840.733345419821</c:v>
                </c:pt>
                <c:pt idx="37">
                  <c:v>11182.598749091385</c:v>
                </c:pt>
                <c:pt idx="38">
                  <c:v>11518.912865265298</c:v>
                </c:pt>
                <c:pt idx="39">
                  <c:v>11849.83655710277</c:v>
                </c:pt>
                <c:pt idx="40">
                  <c:v>12175.527534294768</c:v>
                </c:pt>
                <c:pt idx="41">
                  <c:v>12496.139820599798</c:v>
                </c:pt>
                <c:pt idx="42">
                  <c:v>12811.823382073233</c:v>
                </c:pt>
                <c:pt idx="43">
                  <c:v>13122.723880270763</c:v>
                </c:pt>
                <c:pt idx="44">
                  <c:v>13428.982522474922</c:v>
                </c:pt>
                <c:pt idx="45">
                  <c:v>13730.735987012209</c:v>
                </c:pt>
                <c:pt idx="46">
                  <c:v>14028.116406412535</c:v>
                </c:pt>
                <c:pt idx="47">
                  <c:v>14321.25139482291</c:v>
                </c:pt>
                <c:pt idx="48">
                  <c:v>14610.264108957741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growth!$V$3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growth!$V$4:$V$52</c:f>
              <c:numCache>
                <c:formatCode>General</c:formatCode>
                <c:ptCount val="49"/>
                <c:pt idx="0">
                  <c:v>77.138649126416084</c:v>
                </c:pt>
                <c:pt idx="1">
                  <c:v>77.138649126416084</c:v>
                </c:pt>
                <c:pt idx="2">
                  <c:v>77.138649126416084</c:v>
                </c:pt>
                <c:pt idx="3">
                  <c:v>77.138649126416084</c:v>
                </c:pt>
                <c:pt idx="4">
                  <c:v>77.138649126416084</c:v>
                </c:pt>
                <c:pt idx="5">
                  <c:v>77.138649126416084</c:v>
                </c:pt>
                <c:pt idx="6">
                  <c:v>77.138649126416084</c:v>
                </c:pt>
                <c:pt idx="7">
                  <c:v>77.138649126416084</c:v>
                </c:pt>
                <c:pt idx="8">
                  <c:v>77.138649126416084</c:v>
                </c:pt>
                <c:pt idx="9">
                  <c:v>77.138649126416084</c:v>
                </c:pt>
                <c:pt idx="10">
                  <c:v>77.138649126416084</c:v>
                </c:pt>
                <c:pt idx="11">
                  <c:v>77.138649126416084</c:v>
                </c:pt>
                <c:pt idx="12">
                  <c:v>77.138649126416084</c:v>
                </c:pt>
                <c:pt idx="13">
                  <c:v>77.138649126416084</c:v>
                </c:pt>
                <c:pt idx="14">
                  <c:v>77.138649126416084</c:v>
                </c:pt>
                <c:pt idx="15">
                  <c:v>77.138649126416084</c:v>
                </c:pt>
                <c:pt idx="16">
                  <c:v>77.138649126416084</c:v>
                </c:pt>
                <c:pt idx="17">
                  <c:v>77.138649126416084</c:v>
                </c:pt>
                <c:pt idx="18">
                  <c:v>77.138649126416084</c:v>
                </c:pt>
                <c:pt idx="19">
                  <c:v>77.138649126416084</c:v>
                </c:pt>
                <c:pt idx="20">
                  <c:v>77.138649126416084</c:v>
                </c:pt>
                <c:pt idx="21">
                  <c:v>77.138649126416084</c:v>
                </c:pt>
                <c:pt idx="22">
                  <c:v>77.138649126416084</c:v>
                </c:pt>
                <c:pt idx="23">
                  <c:v>77.138649126416084</c:v>
                </c:pt>
                <c:pt idx="24">
                  <c:v>77.138649126416084</c:v>
                </c:pt>
                <c:pt idx="25">
                  <c:v>77.138649126416084</c:v>
                </c:pt>
                <c:pt idx="26">
                  <c:v>77.138649126416084</c:v>
                </c:pt>
                <c:pt idx="27">
                  <c:v>77.138649126416084</c:v>
                </c:pt>
                <c:pt idx="28">
                  <c:v>77.138649126416084</c:v>
                </c:pt>
                <c:pt idx="29">
                  <c:v>77.138649126416084</c:v>
                </c:pt>
                <c:pt idx="30">
                  <c:v>77.138649126416084</c:v>
                </c:pt>
                <c:pt idx="31">
                  <c:v>77.138649126416084</c:v>
                </c:pt>
                <c:pt idx="32">
                  <c:v>77.138649126416084</c:v>
                </c:pt>
                <c:pt idx="33">
                  <c:v>77.138649126416084</c:v>
                </c:pt>
                <c:pt idx="34">
                  <c:v>77.138649126416084</c:v>
                </c:pt>
                <c:pt idx="35">
                  <c:v>77.138649126416084</c:v>
                </c:pt>
                <c:pt idx="36">
                  <c:v>77.138649126416084</c:v>
                </c:pt>
                <c:pt idx="37">
                  <c:v>77.138649126416084</c:v>
                </c:pt>
                <c:pt idx="38">
                  <c:v>77.138649126416084</c:v>
                </c:pt>
                <c:pt idx="39">
                  <c:v>77.138649126416084</c:v>
                </c:pt>
                <c:pt idx="40">
                  <c:v>77.138649126416084</c:v>
                </c:pt>
                <c:pt idx="41">
                  <c:v>77.138649126416084</c:v>
                </c:pt>
                <c:pt idx="42">
                  <c:v>77.138649126416084</c:v>
                </c:pt>
                <c:pt idx="43">
                  <c:v>77.138649126416084</c:v>
                </c:pt>
                <c:pt idx="44">
                  <c:v>77.138649126416084</c:v>
                </c:pt>
                <c:pt idx="45">
                  <c:v>77.138649126416084</c:v>
                </c:pt>
                <c:pt idx="46">
                  <c:v>77.138649126416084</c:v>
                </c:pt>
                <c:pt idx="47">
                  <c:v>77.138649126416084</c:v>
                </c:pt>
                <c:pt idx="48">
                  <c:v>77.138649126416084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growth!$W$3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growth!$W$4:$W$52</c:f>
              <c:numCache>
                <c:formatCode>General</c:formatCode>
                <c:ptCount val="49"/>
                <c:pt idx="0">
                  <c:v>4504.9323146834404</c:v>
                </c:pt>
                <c:pt idx="1">
                  <c:v>4504.9323146834404</c:v>
                </c:pt>
                <c:pt idx="2">
                  <c:v>4504.9323146834404</c:v>
                </c:pt>
                <c:pt idx="3">
                  <c:v>4504.9323146834404</c:v>
                </c:pt>
                <c:pt idx="4">
                  <c:v>4504.9323146834404</c:v>
                </c:pt>
                <c:pt idx="5">
                  <c:v>4504.9323146834404</c:v>
                </c:pt>
                <c:pt idx="6">
                  <c:v>4504.9323146834404</c:v>
                </c:pt>
                <c:pt idx="7">
                  <c:v>4504.9323146834404</c:v>
                </c:pt>
                <c:pt idx="8">
                  <c:v>4504.9323146834404</c:v>
                </c:pt>
                <c:pt idx="9">
                  <c:v>4504.9323146834404</c:v>
                </c:pt>
                <c:pt idx="10">
                  <c:v>4504.9323146834404</c:v>
                </c:pt>
                <c:pt idx="11">
                  <c:v>4504.9323146834404</c:v>
                </c:pt>
                <c:pt idx="12">
                  <c:v>4504.9323146834404</c:v>
                </c:pt>
                <c:pt idx="13">
                  <c:v>4504.9323146834404</c:v>
                </c:pt>
                <c:pt idx="14">
                  <c:v>4504.9323146834404</c:v>
                </c:pt>
                <c:pt idx="15">
                  <c:v>4504.9323146834404</c:v>
                </c:pt>
                <c:pt idx="16">
                  <c:v>4504.9323146834404</c:v>
                </c:pt>
                <c:pt idx="17">
                  <c:v>4504.9323146834404</c:v>
                </c:pt>
                <c:pt idx="18">
                  <c:v>4504.9323146834404</c:v>
                </c:pt>
                <c:pt idx="19">
                  <c:v>4504.9323146834404</c:v>
                </c:pt>
                <c:pt idx="20">
                  <c:v>4504.9323146834404</c:v>
                </c:pt>
                <c:pt idx="21">
                  <c:v>4504.9323146834404</c:v>
                </c:pt>
                <c:pt idx="22">
                  <c:v>4504.9323146834404</c:v>
                </c:pt>
                <c:pt idx="23">
                  <c:v>4504.9323146834404</c:v>
                </c:pt>
                <c:pt idx="24">
                  <c:v>4504.9323146834404</c:v>
                </c:pt>
                <c:pt idx="25">
                  <c:v>4504.9323146834404</c:v>
                </c:pt>
                <c:pt idx="26">
                  <c:v>4504.9323146834404</c:v>
                </c:pt>
                <c:pt idx="27">
                  <c:v>4504.9323146834404</c:v>
                </c:pt>
                <c:pt idx="28">
                  <c:v>4504.9323146834404</c:v>
                </c:pt>
                <c:pt idx="29">
                  <c:v>4504.9323146834404</c:v>
                </c:pt>
                <c:pt idx="30">
                  <c:v>4504.9323146834404</c:v>
                </c:pt>
                <c:pt idx="31">
                  <c:v>4504.9323146834404</c:v>
                </c:pt>
                <c:pt idx="32">
                  <c:v>4504.9323146834404</c:v>
                </c:pt>
                <c:pt idx="33">
                  <c:v>4504.9323146834404</c:v>
                </c:pt>
                <c:pt idx="34">
                  <c:v>4504.9323146834404</c:v>
                </c:pt>
                <c:pt idx="35">
                  <c:v>4504.9323146834404</c:v>
                </c:pt>
                <c:pt idx="36">
                  <c:v>4504.9323146834404</c:v>
                </c:pt>
                <c:pt idx="37">
                  <c:v>4504.9323146834404</c:v>
                </c:pt>
                <c:pt idx="38">
                  <c:v>4504.9323146834404</c:v>
                </c:pt>
                <c:pt idx="39">
                  <c:v>4504.9323146834404</c:v>
                </c:pt>
                <c:pt idx="40">
                  <c:v>4504.9323146834404</c:v>
                </c:pt>
                <c:pt idx="41">
                  <c:v>4504.9323146834404</c:v>
                </c:pt>
                <c:pt idx="42">
                  <c:v>4504.9323146834404</c:v>
                </c:pt>
                <c:pt idx="43">
                  <c:v>4504.9323146834404</c:v>
                </c:pt>
                <c:pt idx="44">
                  <c:v>4504.9323146834404</c:v>
                </c:pt>
                <c:pt idx="45">
                  <c:v>4504.9323146834404</c:v>
                </c:pt>
                <c:pt idx="46">
                  <c:v>4504.9323146834404</c:v>
                </c:pt>
                <c:pt idx="47">
                  <c:v>4504.9323146834404</c:v>
                </c:pt>
                <c:pt idx="48">
                  <c:v>4504.9323146834404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growth!$X$3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growth!$X$4:$X$52</c:f>
              <c:numCache>
                <c:formatCode>General</c:formatCode>
                <c:ptCount val="49"/>
                <c:pt idx="0">
                  <c:v>8278.5580216916278</c:v>
                </c:pt>
                <c:pt idx="1">
                  <c:v>8278.5580216916278</c:v>
                </c:pt>
                <c:pt idx="2">
                  <c:v>8278.5580216916278</c:v>
                </c:pt>
                <c:pt idx="3">
                  <c:v>8278.5580216916278</c:v>
                </c:pt>
                <c:pt idx="4">
                  <c:v>8278.5580216916278</c:v>
                </c:pt>
                <c:pt idx="5">
                  <c:v>8278.5580216916278</c:v>
                </c:pt>
                <c:pt idx="6">
                  <c:v>8278.5580216916278</c:v>
                </c:pt>
                <c:pt idx="7">
                  <c:v>8278.5580216916278</c:v>
                </c:pt>
                <c:pt idx="8">
                  <c:v>8278.5580216916278</c:v>
                </c:pt>
                <c:pt idx="9">
                  <c:v>8278.5580216916278</c:v>
                </c:pt>
                <c:pt idx="10">
                  <c:v>8278.5580216916278</c:v>
                </c:pt>
                <c:pt idx="11">
                  <c:v>8278.5580216916278</c:v>
                </c:pt>
                <c:pt idx="12">
                  <c:v>8278.5580216916278</c:v>
                </c:pt>
                <c:pt idx="13">
                  <c:v>8278.5580216916278</c:v>
                </c:pt>
                <c:pt idx="14">
                  <c:v>8278.5580216916278</c:v>
                </c:pt>
                <c:pt idx="15">
                  <c:v>8278.5580216916278</c:v>
                </c:pt>
                <c:pt idx="16">
                  <c:v>8278.5580216916278</c:v>
                </c:pt>
                <c:pt idx="17">
                  <c:v>8278.5580216916278</c:v>
                </c:pt>
                <c:pt idx="18">
                  <c:v>8278.5580216916278</c:v>
                </c:pt>
                <c:pt idx="19">
                  <c:v>8278.5580216916278</c:v>
                </c:pt>
                <c:pt idx="20">
                  <c:v>8278.5580216916278</c:v>
                </c:pt>
                <c:pt idx="21">
                  <c:v>8278.5580216916278</c:v>
                </c:pt>
                <c:pt idx="22">
                  <c:v>8278.5580216916278</c:v>
                </c:pt>
                <c:pt idx="23">
                  <c:v>8278.5580216916278</c:v>
                </c:pt>
                <c:pt idx="24">
                  <c:v>8278.5580216916278</c:v>
                </c:pt>
                <c:pt idx="25">
                  <c:v>8278.5580216916278</c:v>
                </c:pt>
                <c:pt idx="26">
                  <c:v>8278.5580216916278</c:v>
                </c:pt>
                <c:pt idx="27">
                  <c:v>8278.5580216916278</c:v>
                </c:pt>
                <c:pt idx="28">
                  <c:v>8278.5580216916278</c:v>
                </c:pt>
                <c:pt idx="29">
                  <c:v>8278.5580216916278</c:v>
                </c:pt>
                <c:pt idx="30">
                  <c:v>8278.5580216916278</c:v>
                </c:pt>
                <c:pt idx="31">
                  <c:v>8278.5580216916278</c:v>
                </c:pt>
                <c:pt idx="32">
                  <c:v>8278.5580216916278</c:v>
                </c:pt>
                <c:pt idx="33">
                  <c:v>8278.5580216916278</c:v>
                </c:pt>
                <c:pt idx="34">
                  <c:v>8278.5580216916278</c:v>
                </c:pt>
                <c:pt idx="35">
                  <c:v>8278.5580216916278</c:v>
                </c:pt>
                <c:pt idx="36">
                  <c:v>8278.5580216916278</c:v>
                </c:pt>
                <c:pt idx="37">
                  <c:v>8278.5580216916278</c:v>
                </c:pt>
                <c:pt idx="38">
                  <c:v>8278.5580216916278</c:v>
                </c:pt>
                <c:pt idx="39">
                  <c:v>8278.5580216916278</c:v>
                </c:pt>
                <c:pt idx="40">
                  <c:v>8278.5580216916278</c:v>
                </c:pt>
                <c:pt idx="41">
                  <c:v>8278.5580216916278</c:v>
                </c:pt>
                <c:pt idx="42">
                  <c:v>8278.5580216916278</c:v>
                </c:pt>
                <c:pt idx="43">
                  <c:v>8278.5580216916278</c:v>
                </c:pt>
                <c:pt idx="44">
                  <c:v>8278.5580216916278</c:v>
                </c:pt>
                <c:pt idx="45">
                  <c:v>8278.5580216916278</c:v>
                </c:pt>
                <c:pt idx="46">
                  <c:v>8278.5580216916278</c:v>
                </c:pt>
                <c:pt idx="47">
                  <c:v>8278.5580216916278</c:v>
                </c:pt>
                <c:pt idx="48">
                  <c:v>8278.5580216916278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0736"/>
        <c:axId val="104113280"/>
      </c:lineChart>
      <c:catAx>
        <c:axId val="1054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3280"/>
        <c:crosses val="autoZero"/>
        <c:auto val="1"/>
        <c:lblAlgn val="ctr"/>
        <c:lblOffset val="100"/>
        <c:noMultiLvlLbl val="0"/>
      </c:catAx>
      <c:valAx>
        <c:axId val="1041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curve'!$T$3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's curve'!$T$4:$T$52</c:f>
              <c:numCache>
                <c:formatCode>General</c:formatCode>
                <c:ptCount val="49"/>
                <c:pt idx="0">
                  <c:v>70479.263082845631</c:v>
                </c:pt>
                <c:pt idx="1">
                  <c:v>84070.198152508194</c:v>
                </c:pt>
                <c:pt idx="2">
                  <c:v>100000</c:v>
                </c:pt>
                <c:pt idx="3">
                  <c:v>118557.51300222721</c:v>
                </c:pt>
                <c:pt idx="4">
                  <c:v>140023.04647926462</c:v>
                </c:pt>
                <c:pt idx="5">
                  <c:v>164649.06922784727</c:v>
                </c:pt>
                <c:pt idx="6">
                  <c:v>192635.9489306983</c:v>
                </c:pt>
                <c:pt idx="7">
                  <c:v>224103.77691881137</c:v>
                </c:pt>
                <c:pt idx="8">
                  <c:v>259062.5756170626</c:v>
                </c:pt>
                <c:pt idx="9">
                  <c:v>297384.57437138481</c:v>
                </c:pt>
                <c:pt idx="10">
                  <c:v>338783.39615673764</c:v>
                </c:pt>
                <c:pt idx="11">
                  <c:v>382805.42088261421</c:v>
                </c:pt>
                <c:pt idx="12">
                  <c:v>428837.79104055517</c:v>
                </c:pt>
                <c:pt idx="13">
                  <c:v>476135.27105895086</c:v>
                </c:pt>
                <c:pt idx="14">
                  <c:v>523864.72894104919</c:v>
                </c:pt>
                <c:pt idx="15">
                  <c:v>571162.20895944489</c:v>
                </c:pt>
                <c:pt idx="16">
                  <c:v>617194.57911738579</c:v>
                </c:pt>
                <c:pt idx="17">
                  <c:v>661216.60384326242</c:v>
                </c:pt>
                <c:pt idx="18">
                  <c:v>702615.42562861519</c:v>
                </c:pt>
                <c:pt idx="19">
                  <c:v>740937.42438293749</c:v>
                </c:pt>
                <c:pt idx="20">
                  <c:v>775896.22308118863</c:v>
                </c:pt>
                <c:pt idx="21">
                  <c:v>807364.05106930167</c:v>
                </c:pt>
                <c:pt idx="22">
                  <c:v>835350.93077215273</c:v>
                </c:pt>
                <c:pt idx="23">
                  <c:v>859976.95352073538</c:v>
                </c:pt>
                <c:pt idx="24">
                  <c:v>881442.48699777271</c:v>
                </c:pt>
                <c:pt idx="25">
                  <c:v>900000</c:v>
                </c:pt>
                <c:pt idx="26">
                  <c:v>915929.80184749176</c:v>
                </c:pt>
                <c:pt idx="27">
                  <c:v>929520.7369171544</c:v>
                </c:pt>
                <c:pt idx="28">
                  <c:v>941055.93283574271</c:v>
                </c:pt>
                <c:pt idx="29">
                  <c:v>950803.11037157266</c:v>
                </c:pt>
                <c:pt idx="30">
                  <c:v>959008.67300253245</c:v>
                </c:pt>
                <c:pt idx="31">
                  <c:v>965894.71953658713</c:v>
                </c:pt>
                <c:pt idx="32">
                  <c:v>971658.18002340454</c:v>
                </c:pt>
                <c:pt idx="33">
                  <c:v>976471.3970587072</c:v>
                </c:pt>
                <c:pt idx="34">
                  <c:v>980483.61638516898</c:v>
                </c:pt>
                <c:pt idx="35">
                  <c:v>983822.98602809431</c:v>
                </c:pt>
                <c:pt idx="36">
                  <c:v>986598.77929488814</c:v>
                </c:pt>
                <c:pt idx="37">
                  <c:v>988903.64976088679</c:v>
                </c:pt>
                <c:pt idx="38">
                  <c:v>990815.79669589421</c:v>
                </c:pt>
                <c:pt idx="39">
                  <c:v>992400.97037560691</c:v>
                </c:pt>
                <c:pt idx="40">
                  <c:v>993714.28219550848</c:v>
                </c:pt>
                <c:pt idx="41">
                  <c:v>994801.80814674136</c:v>
                </c:pt>
                <c:pt idx="42">
                  <c:v>995701.98918926076</c:v>
                </c:pt>
                <c:pt idx="43">
                  <c:v>996446.84090375621</c:v>
                </c:pt>
                <c:pt idx="44">
                  <c:v>997062.98945722391</c:v>
                </c:pt>
                <c:pt idx="45">
                  <c:v>997572.55280303373</c:v>
                </c:pt>
                <c:pt idx="46">
                  <c:v>997993.88617208996</c:v>
                </c:pt>
                <c:pt idx="47">
                  <c:v>998342.21000334725</c:v>
                </c:pt>
                <c:pt idx="48">
                  <c:v>998630.1369863014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 curve'!$U$3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's curve'!$U$4:$U$52</c:f>
              <c:numCache>
                <c:formatCode>General</c:formatCode>
                <c:ptCount val="49"/>
                <c:pt idx="0">
                  <c:v>1.2736448555475967E-5</c:v>
                </c:pt>
                <c:pt idx="1">
                  <c:v>15.084847776498332</c:v>
                </c:pt>
                <c:pt idx="2">
                  <c:v>23.985697568183106</c:v>
                </c:pt>
                <c:pt idx="3">
                  <c:v>28.479892732093454</c:v>
                </c:pt>
                <c:pt idx="4">
                  <c:v>30.175271852354264</c:v>
                </c:pt>
                <c:pt idx="5">
                  <c:v>30.466296848747039</c:v>
                </c:pt>
                <c:pt idx="6">
                  <c:v>30.491014357864142</c:v>
                </c:pt>
                <c:pt idx="7">
                  <c:v>31.09436714364325</c:v>
                </c:pt>
                <c:pt idx="8">
                  <c:v>32.804815759838981</c:v>
                </c:pt>
                <c:pt idx="9">
                  <c:v>35.831669632636547</c:v>
                </c:pt>
                <c:pt idx="10">
                  <c:v>0</c:v>
                </c:pt>
                <c:pt idx="11">
                  <c:v>0</c:v>
                </c:pt>
                <c:pt idx="12">
                  <c:v>3.8662013887455022</c:v>
                </c:pt>
                <c:pt idx="13">
                  <c:v>31.649772792951481</c:v>
                </c:pt>
                <c:pt idx="14">
                  <c:v>66.990092735856138</c:v>
                </c:pt>
                <c:pt idx="15">
                  <c:v>96.331160466911911</c:v>
                </c:pt>
                <c:pt idx="16">
                  <c:v>112.27869285465536</c:v>
                </c:pt>
                <c:pt idx="17">
                  <c:v>114.69804538616056</c:v>
                </c:pt>
                <c:pt idx="18">
                  <c:v>109.48265275242797</c:v>
                </c:pt>
                <c:pt idx="19">
                  <c:v>105.54465197673582</c:v>
                </c:pt>
                <c:pt idx="20">
                  <c:v>111.00743841146937</c:v>
                </c:pt>
                <c:pt idx="21">
                  <c:v>129.68458891476712</c:v>
                </c:pt>
                <c:pt idx="22">
                  <c:v>158.71353555930369</c:v>
                </c:pt>
                <c:pt idx="23">
                  <c:v>187.78997491047863</c:v>
                </c:pt>
                <c:pt idx="24">
                  <c:v>199.98235216424089</c:v>
                </c:pt>
                <c:pt idx="25">
                  <c:v>173.73683753741884</c:v>
                </c:pt>
                <c:pt idx="26">
                  <c:v>85.491334157812886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 curve'!$V$3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's curve'!$V$4:$V$52</c:f>
              <c:numCache>
                <c:formatCode>General</c:formatCode>
                <c:ptCount val="49"/>
                <c:pt idx="0">
                  <c:v>30.491014357864142</c:v>
                </c:pt>
                <c:pt idx="1">
                  <c:v>30.491014357864142</c:v>
                </c:pt>
                <c:pt idx="2">
                  <c:v>30.491014357864142</c:v>
                </c:pt>
                <c:pt idx="3">
                  <c:v>30.491014357864142</c:v>
                </c:pt>
                <c:pt idx="4">
                  <c:v>30.491014357864142</c:v>
                </c:pt>
                <c:pt idx="5">
                  <c:v>30.491014357864142</c:v>
                </c:pt>
                <c:pt idx="6">
                  <c:v>30.491014357864142</c:v>
                </c:pt>
                <c:pt idx="7">
                  <c:v>30.491014357864142</c:v>
                </c:pt>
                <c:pt idx="8">
                  <c:v>30.491014357864142</c:v>
                </c:pt>
                <c:pt idx="9">
                  <c:v>30.491014357864142</c:v>
                </c:pt>
                <c:pt idx="10">
                  <c:v>30.491014357864142</c:v>
                </c:pt>
                <c:pt idx="11">
                  <c:v>30.491014357864142</c:v>
                </c:pt>
                <c:pt idx="12">
                  <c:v>30.491014357864142</c:v>
                </c:pt>
                <c:pt idx="13">
                  <c:v>30.491014357864142</c:v>
                </c:pt>
                <c:pt idx="14">
                  <c:v>30.491014357864142</c:v>
                </c:pt>
                <c:pt idx="15">
                  <c:v>30.491014357864142</c:v>
                </c:pt>
                <c:pt idx="16">
                  <c:v>30.491014357864142</c:v>
                </c:pt>
                <c:pt idx="17">
                  <c:v>30.491014357864142</c:v>
                </c:pt>
                <c:pt idx="18">
                  <c:v>30.491014357864142</c:v>
                </c:pt>
                <c:pt idx="19">
                  <c:v>30.491014357864142</c:v>
                </c:pt>
                <c:pt idx="20">
                  <c:v>30.491014357864142</c:v>
                </c:pt>
                <c:pt idx="21">
                  <c:v>30.491014357864142</c:v>
                </c:pt>
                <c:pt idx="22">
                  <c:v>30.491014357864142</c:v>
                </c:pt>
                <c:pt idx="23">
                  <c:v>30.491014357864142</c:v>
                </c:pt>
                <c:pt idx="24">
                  <c:v>30.491014357864142</c:v>
                </c:pt>
                <c:pt idx="25">
                  <c:v>30.491014357864142</c:v>
                </c:pt>
                <c:pt idx="26">
                  <c:v>30.491014357864142</c:v>
                </c:pt>
                <c:pt idx="27">
                  <c:v>30.491014357864142</c:v>
                </c:pt>
                <c:pt idx="28">
                  <c:v>30.491014357864142</c:v>
                </c:pt>
                <c:pt idx="29">
                  <c:v>30.491014357864142</c:v>
                </c:pt>
                <c:pt idx="30">
                  <c:v>30.491014357864142</c:v>
                </c:pt>
                <c:pt idx="31">
                  <c:v>30.491014357864142</c:v>
                </c:pt>
                <c:pt idx="32">
                  <c:v>30.491014357864142</c:v>
                </c:pt>
                <c:pt idx="33">
                  <c:v>30.491014357864142</c:v>
                </c:pt>
                <c:pt idx="34">
                  <c:v>30.491014357864142</c:v>
                </c:pt>
                <c:pt idx="35">
                  <c:v>30.491014357864142</c:v>
                </c:pt>
                <c:pt idx="36">
                  <c:v>30.491014357864142</c:v>
                </c:pt>
                <c:pt idx="37">
                  <c:v>30.491014357864142</c:v>
                </c:pt>
                <c:pt idx="38">
                  <c:v>30.491014357864142</c:v>
                </c:pt>
                <c:pt idx="39">
                  <c:v>30.491014357864142</c:v>
                </c:pt>
                <c:pt idx="40">
                  <c:v>30.491014357864142</c:v>
                </c:pt>
                <c:pt idx="41">
                  <c:v>30.491014357864142</c:v>
                </c:pt>
                <c:pt idx="42">
                  <c:v>30.491014357864142</c:v>
                </c:pt>
                <c:pt idx="43">
                  <c:v>30.491014357864142</c:v>
                </c:pt>
                <c:pt idx="44">
                  <c:v>30.491014357864142</c:v>
                </c:pt>
                <c:pt idx="45">
                  <c:v>30.491014357864142</c:v>
                </c:pt>
                <c:pt idx="46">
                  <c:v>30.491014357864142</c:v>
                </c:pt>
                <c:pt idx="47">
                  <c:v>30.491014357864142</c:v>
                </c:pt>
                <c:pt idx="48">
                  <c:v>30.491014357864142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 curve'!$W$3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's curve'!$W$4:$W$52</c:f>
              <c:numCache>
                <c:formatCode>General</c:formatCode>
                <c:ptCount val="49"/>
                <c:pt idx="0">
                  <c:v>111.00743841146937</c:v>
                </c:pt>
                <c:pt idx="1">
                  <c:v>111.00743841146937</c:v>
                </c:pt>
                <c:pt idx="2">
                  <c:v>111.00743841146937</c:v>
                </c:pt>
                <c:pt idx="3">
                  <c:v>111.00743841146937</c:v>
                </c:pt>
                <c:pt idx="4">
                  <c:v>111.00743841146937</c:v>
                </c:pt>
                <c:pt idx="5">
                  <c:v>111.00743841146937</c:v>
                </c:pt>
                <c:pt idx="6">
                  <c:v>111.00743841146937</c:v>
                </c:pt>
                <c:pt idx="7">
                  <c:v>111.00743841146937</c:v>
                </c:pt>
                <c:pt idx="8">
                  <c:v>111.00743841146937</c:v>
                </c:pt>
                <c:pt idx="9">
                  <c:v>111.00743841146937</c:v>
                </c:pt>
                <c:pt idx="10">
                  <c:v>111.00743841146937</c:v>
                </c:pt>
                <c:pt idx="11">
                  <c:v>111.00743841146937</c:v>
                </c:pt>
                <c:pt idx="12">
                  <c:v>111.00743841146937</c:v>
                </c:pt>
                <c:pt idx="13">
                  <c:v>111.00743841146937</c:v>
                </c:pt>
                <c:pt idx="14">
                  <c:v>111.00743841146937</c:v>
                </c:pt>
                <c:pt idx="15">
                  <c:v>111.00743841146937</c:v>
                </c:pt>
                <c:pt idx="16">
                  <c:v>111.00743841146937</c:v>
                </c:pt>
                <c:pt idx="17">
                  <c:v>111.00743841146937</c:v>
                </c:pt>
                <c:pt idx="18">
                  <c:v>111.00743841146937</c:v>
                </c:pt>
                <c:pt idx="19">
                  <c:v>111.00743841146937</c:v>
                </c:pt>
                <c:pt idx="20">
                  <c:v>111.00743841146937</c:v>
                </c:pt>
                <c:pt idx="21">
                  <c:v>111.00743841146937</c:v>
                </c:pt>
                <c:pt idx="22">
                  <c:v>111.00743841146937</c:v>
                </c:pt>
                <c:pt idx="23">
                  <c:v>111.00743841146937</c:v>
                </c:pt>
                <c:pt idx="24">
                  <c:v>111.00743841146937</c:v>
                </c:pt>
                <c:pt idx="25">
                  <c:v>111.00743841146937</c:v>
                </c:pt>
                <c:pt idx="26">
                  <c:v>111.00743841146937</c:v>
                </c:pt>
                <c:pt idx="27">
                  <c:v>111.00743841146937</c:v>
                </c:pt>
                <c:pt idx="28">
                  <c:v>111.00743841146937</c:v>
                </c:pt>
                <c:pt idx="29">
                  <c:v>111.00743841146937</c:v>
                </c:pt>
                <c:pt idx="30">
                  <c:v>111.00743841146937</c:v>
                </c:pt>
                <c:pt idx="31">
                  <c:v>111.00743841146937</c:v>
                </c:pt>
                <c:pt idx="32">
                  <c:v>111.00743841146937</c:v>
                </c:pt>
                <c:pt idx="33">
                  <c:v>111.00743841146937</c:v>
                </c:pt>
                <c:pt idx="34">
                  <c:v>111.00743841146937</c:v>
                </c:pt>
                <c:pt idx="35">
                  <c:v>111.00743841146937</c:v>
                </c:pt>
                <c:pt idx="36">
                  <c:v>111.00743841146937</c:v>
                </c:pt>
                <c:pt idx="37">
                  <c:v>111.00743841146937</c:v>
                </c:pt>
                <c:pt idx="38">
                  <c:v>111.00743841146937</c:v>
                </c:pt>
                <c:pt idx="39">
                  <c:v>111.00743841146937</c:v>
                </c:pt>
                <c:pt idx="40">
                  <c:v>111.00743841146937</c:v>
                </c:pt>
                <c:pt idx="41">
                  <c:v>111.00743841146937</c:v>
                </c:pt>
                <c:pt idx="42">
                  <c:v>111.00743841146937</c:v>
                </c:pt>
                <c:pt idx="43">
                  <c:v>111.00743841146937</c:v>
                </c:pt>
                <c:pt idx="44">
                  <c:v>111.00743841146937</c:v>
                </c:pt>
                <c:pt idx="45">
                  <c:v>111.00743841146937</c:v>
                </c:pt>
                <c:pt idx="46">
                  <c:v>111.00743841146937</c:v>
                </c:pt>
                <c:pt idx="47">
                  <c:v>111.00743841146937</c:v>
                </c:pt>
                <c:pt idx="48">
                  <c:v>111.00743841146937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 curve'!$X$3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's curve'!$X$4:$X$52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31552"/>
        <c:axId val="104116160"/>
      </c:lineChart>
      <c:catAx>
        <c:axId val="1054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160"/>
        <c:crosses val="autoZero"/>
        <c:auto val="1"/>
        <c:lblAlgn val="ctr"/>
        <c:lblOffset val="100"/>
        <c:noMultiLvlLbl val="0"/>
      </c:catAx>
      <c:valAx>
        <c:axId val="1041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random!$T$4:$T$52</c:f>
              <c:numCache>
                <c:formatCode>General</c:formatCode>
                <c:ptCount val="49"/>
                <c:pt idx="0">
                  <c:v>18.936623399565722</c:v>
                </c:pt>
                <c:pt idx="1">
                  <c:v>112.56403840274646</c:v>
                </c:pt>
                <c:pt idx="2">
                  <c:v>129.98052487882418</c:v>
                </c:pt>
                <c:pt idx="3">
                  <c:v>143.91715669800072</c:v>
                </c:pt>
                <c:pt idx="4">
                  <c:v>144.4704023737082</c:v>
                </c:pt>
                <c:pt idx="5">
                  <c:v>144.84855831957367</c:v>
                </c:pt>
                <c:pt idx="6">
                  <c:v>159.93078795460534</c:v>
                </c:pt>
                <c:pt idx="7">
                  <c:v>176.05297905151926</c:v>
                </c:pt>
                <c:pt idx="8">
                  <c:v>204.96621457792267</c:v>
                </c:pt>
                <c:pt idx="9">
                  <c:v>247.47118786314201</c:v>
                </c:pt>
                <c:pt idx="10">
                  <c:v>338.55056534626237</c:v>
                </c:pt>
                <c:pt idx="11">
                  <c:v>407.81348135384366</c:v>
                </c:pt>
                <c:pt idx="12">
                  <c:v>417.46886909857682</c:v>
                </c:pt>
                <c:pt idx="13">
                  <c:v>468.21487542845699</c:v>
                </c:pt>
                <c:pt idx="14">
                  <c:v>538.42969366096361</c:v>
                </c:pt>
                <c:pt idx="15">
                  <c:v>611.63638034074097</c:v>
                </c:pt>
                <c:pt idx="16">
                  <c:v>679.95267544485102</c:v>
                </c:pt>
                <c:pt idx="17">
                  <c:v>748.09719614604887</c:v>
                </c:pt>
                <c:pt idx="18">
                  <c:v>819.84853062452669</c:v>
                </c:pt>
                <c:pt idx="19">
                  <c:v>897.62249154602966</c:v>
                </c:pt>
                <c:pt idx="20">
                  <c:v>957.03377774242244</c:v>
                </c:pt>
                <c:pt idx="21">
                  <c:v>1043.5067284651821</c:v>
                </c:pt>
                <c:pt idx="22">
                  <c:v>1126.2744507888258</c:v>
                </c:pt>
                <c:pt idx="23">
                  <c:v>1178.0090753365359</c:v>
                </c:pt>
                <c:pt idx="24">
                  <c:v>1219.9752559396532</c:v>
                </c:pt>
                <c:pt idx="25">
                  <c:v>1264.8898400524199</c:v>
                </c:pt>
                <c:pt idx="26">
                  <c:v>1299.1191726549873</c:v>
                </c:pt>
                <c:pt idx="27">
                  <c:v>1331.0579106651692</c:v>
                </c:pt>
                <c:pt idx="28">
                  <c:v>1378.1981113471604</c:v>
                </c:pt>
                <c:pt idx="29">
                  <c:v>1437.353065854433</c:v>
                </c:pt>
                <c:pt idx="30">
                  <c:v>1449.3521517514375</c:v>
                </c:pt>
                <c:pt idx="31">
                  <c:v>1473.0729505144959</c:v>
                </c:pt>
                <c:pt idx="32">
                  <c:v>1515.3417117773536</c:v>
                </c:pt>
                <c:pt idx="33">
                  <c:v>1534.9414583443393</c:v>
                </c:pt>
                <c:pt idx="34">
                  <c:v>1551.7988831049886</c:v>
                </c:pt>
                <c:pt idx="35">
                  <c:v>1589.3280656379422</c:v>
                </c:pt>
                <c:pt idx="36">
                  <c:v>1683.0894111213731</c:v>
                </c:pt>
                <c:pt idx="37">
                  <c:v>1692.4323460314949</c:v>
                </c:pt>
                <c:pt idx="38">
                  <c:v>1722.6556837449575</c:v>
                </c:pt>
                <c:pt idx="39">
                  <c:v>1739.8558583967006</c:v>
                </c:pt>
                <c:pt idx="40">
                  <c:v>1824.9755599378846</c:v>
                </c:pt>
                <c:pt idx="41">
                  <c:v>1834.9696364546305</c:v>
                </c:pt>
                <c:pt idx="42">
                  <c:v>1869.5284136960461</c:v>
                </c:pt>
                <c:pt idx="43">
                  <c:v>1965.6944771628985</c:v>
                </c:pt>
                <c:pt idx="44">
                  <c:v>1992.1562859901835</c:v>
                </c:pt>
                <c:pt idx="45">
                  <c:v>2005.4014784590534</c:v>
                </c:pt>
                <c:pt idx="46">
                  <c:v>2024.5423471193794</c:v>
                </c:pt>
                <c:pt idx="47">
                  <c:v>2033.5088511701883</c:v>
                </c:pt>
                <c:pt idx="48">
                  <c:v>2125.5443969536086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random!$U$4:$U$52</c:f>
              <c:numCache>
                <c:formatCode>General</c:formatCode>
                <c:ptCount val="49"/>
                <c:pt idx="0">
                  <c:v>6.3420012050737504E-4</c:v>
                </c:pt>
                <c:pt idx="1">
                  <c:v>5.2500510999294105</c:v>
                </c:pt>
                <c:pt idx="2">
                  <c:v>16.981116085937899</c:v>
                </c:pt>
                <c:pt idx="3">
                  <c:v>29.307445291463956</c:v>
                </c:pt>
                <c:pt idx="4">
                  <c:v>61.297747027904222</c:v>
                </c:pt>
                <c:pt idx="5">
                  <c:v>93.518015419479866</c:v>
                </c:pt>
                <c:pt idx="6">
                  <c:v>97.211100399628151</c:v>
                </c:pt>
                <c:pt idx="7">
                  <c:v>99.459676164570666</c:v>
                </c:pt>
                <c:pt idx="8">
                  <c:v>102.11242075122422</c:v>
                </c:pt>
                <c:pt idx="9">
                  <c:v>120.07896349612342</c:v>
                </c:pt>
                <c:pt idx="10">
                  <c:v>722.57182332866671</c:v>
                </c:pt>
                <c:pt idx="11">
                  <c:v>137.89205647391304</c:v>
                </c:pt>
                <c:pt idx="12">
                  <c:v>0</c:v>
                </c:pt>
                <c:pt idx="13">
                  <c:v>0</c:v>
                </c:pt>
                <c:pt idx="14">
                  <c:v>279.32965086178774</c:v>
                </c:pt>
                <c:pt idx="15">
                  <c:v>698.8988939372864</c:v>
                </c:pt>
                <c:pt idx="16">
                  <c:v>943.57199902835259</c:v>
                </c:pt>
                <c:pt idx="17">
                  <c:v>1115.0223671004317</c:v>
                </c:pt>
                <c:pt idx="18">
                  <c:v>1290.757531601269</c:v>
                </c:pt>
                <c:pt idx="19">
                  <c:v>1529.2406341309784</c:v>
                </c:pt>
                <c:pt idx="20">
                  <c:v>1517.7493358964766</c:v>
                </c:pt>
                <c:pt idx="21">
                  <c:v>1884.4283284898584</c:v>
                </c:pt>
                <c:pt idx="22">
                  <c:v>2077.6342496468023</c:v>
                </c:pt>
                <c:pt idx="23">
                  <c:v>2051.7607034322623</c:v>
                </c:pt>
                <c:pt idx="24">
                  <c:v>2118.9176765498901</c:v>
                </c:pt>
                <c:pt idx="25">
                  <c:v>2143.0981123362048</c:v>
                </c:pt>
                <c:pt idx="26">
                  <c:v>2265.801931750691</c:v>
                </c:pt>
                <c:pt idx="27">
                  <c:v>2378.615529227588</c:v>
                </c:pt>
                <c:pt idx="28">
                  <c:v>2378.4397346530659</c:v>
                </c:pt>
                <c:pt idx="29">
                  <c:v>2390.4565027459225</c:v>
                </c:pt>
                <c:pt idx="30">
                  <c:v>2507.502029521404</c:v>
                </c:pt>
                <c:pt idx="31">
                  <c:v>2467.4091443062139</c:v>
                </c:pt>
                <c:pt idx="32">
                  <c:v>2470.6549407105508</c:v>
                </c:pt>
                <c:pt idx="33">
                  <c:v>2304.8277334139434</c:v>
                </c:pt>
                <c:pt idx="34">
                  <c:v>2063.8396313781691</c:v>
                </c:pt>
                <c:pt idx="35">
                  <c:v>2084.0410897695319</c:v>
                </c:pt>
                <c:pt idx="36">
                  <c:v>1313.8850734769248</c:v>
                </c:pt>
                <c:pt idx="37">
                  <c:v>967.92342916781104</c:v>
                </c:pt>
                <c:pt idx="38">
                  <c:v>943.36934734152169</c:v>
                </c:pt>
                <c:pt idx="39">
                  <c:v>692.90711195470681</c:v>
                </c:pt>
                <c:pt idx="40">
                  <c:v>109.21408670715607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2.437343170575883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random!$V$4:$V$52</c:f>
              <c:numCache>
                <c:formatCode>General</c:formatCode>
                <c:ptCount val="49"/>
                <c:pt idx="0">
                  <c:v>97.211100399628151</c:v>
                </c:pt>
                <c:pt idx="1">
                  <c:v>97.211100399628151</c:v>
                </c:pt>
                <c:pt idx="2">
                  <c:v>97.211100399628151</c:v>
                </c:pt>
                <c:pt idx="3">
                  <c:v>97.211100399628151</c:v>
                </c:pt>
                <c:pt idx="4">
                  <c:v>97.211100399628151</c:v>
                </c:pt>
                <c:pt idx="5">
                  <c:v>97.211100399628151</c:v>
                </c:pt>
                <c:pt idx="6">
                  <c:v>97.211100399628151</c:v>
                </c:pt>
                <c:pt idx="7">
                  <c:v>97.211100399628151</c:v>
                </c:pt>
                <c:pt idx="8">
                  <c:v>97.211100399628151</c:v>
                </c:pt>
                <c:pt idx="9">
                  <c:v>97.211100399628151</c:v>
                </c:pt>
                <c:pt idx="10">
                  <c:v>97.211100399628151</c:v>
                </c:pt>
                <c:pt idx="11">
                  <c:v>97.211100399628151</c:v>
                </c:pt>
                <c:pt idx="12">
                  <c:v>97.211100399628151</c:v>
                </c:pt>
                <c:pt idx="13">
                  <c:v>97.211100399628151</c:v>
                </c:pt>
                <c:pt idx="14">
                  <c:v>97.211100399628151</c:v>
                </c:pt>
                <c:pt idx="15">
                  <c:v>97.211100399628151</c:v>
                </c:pt>
                <c:pt idx="16">
                  <c:v>97.211100399628151</c:v>
                </c:pt>
                <c:pt idx="17">
                  <c:v>97.211100399628151</c:v>
                </c:pt>
                <c:pt idx="18">
                  <c:v>97.211100399628151</c:v>
                </c:pt>
                <c:pt idx="19">
                  <c:v>97.211100399628151</c:v>
                </c:pt>
                <c:pt idx="20">
                  <c:v>97.211100399628151</c:v>
                </c:pt>
                <c:pt idx="21">
                  <c:v>97.211100399628151</c:v>
                </c:pt>
                <c:pt idx="22">
                  <c:v>97.211100399628151</c:v>
                </c:pt>
                <c:pt idx="23">
                  <c:v>97.211100399628151</c:v>
                </c:pt>
                <c:pt idx="24">
                  <c:v>97.211100399628151</c:v>
                </c:pt>
                <c:pt idx="25">
                  <c:v>97.211100399628151</c:v>
                </c:pt>
                <c:pt idx="26">
                  <c:v>97.211100399628151</c:v>
                </c:pt>
                <c:pt idx="27">
                  <c:v>97.211100399628151</c:v>
                </c:pt>
                <c:pt idx="28">
                  <c:v>97.211100399628151</c:v>
                </c:pt>
                <c:pt idx="29">
                  <c:v>97.211100399628151</c:v>
                </c:pt>
                <c:pt idx="30">
                  <c:v>97.211100399628151</c:v>
                </c:pt>
                <c:pt idx="31">
                  <c:v>97.211100399628151</c:v>
                </c:pt>
                <c:pt idx="32">
                  <c:v>97.211100399628151</c:v>
                </c:pt>
                <c:pt idx="33">
                  <c:v>97.211100399628151</c:v>
                </c:pt>
                <c:pt idx="34">
                  <c:v>97.211100399628151</c:v>
                </c:pt>
                <c:pt idx="35">
                  <c:v>97.211100399628151</c:v>
                </c:pt>
                <c:pt idx="36">
                  <c:v>97.211100399628151</c:v>
                </c:pt>
                <c:pt idx="37">
                  <c:v>97.211100399628151</c:v>
                </c:pt>
                <c:pt idx="38">
                  <c:v>97.211100399628151</c:v>
                </c:pt>
                <c:pt idx="39">
                  <c:v>97.211100399628151</c:v>
                </c:pt>
                <c:pt idx="40">
                  <c:v>97.211100399628151</c:v>
                </c:pt>
                <c:pt idx="41">
                  <c:v>97.211100399628151</c:v>
                </c:pt>
                <c:pt idx="42">
                  <c:v>97.211100399628151</c:v>
                </c:pt>
                <c:pt idx="43">
                  <c:v>97.211100399628151</c:v>
                </c:pt>
                <c:pt idx="44">
                  <c:v>97.211100399628151</c:v>
                </c:pt>
                <c:pt idx="45">
                  <c:v>97.211100399628151</c:v>
                </c:pt>
                <c:pt idx="46">
                  <c:v>97.211100399628151</c:v>
                </c:pt>
                <c:pt idx="47">
                  <c:v>97.211100399628151</c:v>
                </c:pt>
                <c:pt idx="48">
                  <c:v>97.211100399628151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random!$W$4:$W$52</c:f>
              <c:numCache>
                <c:formatCode>General</c:formatCode>
                <c:ptCount val="49"/>
                <c:pt idx="0">
                  <c:v>1517.7493358964766</c:v>
                </c:pt>
                <c:pt idx="1">
                  <c:v>1517.7493358964766</c:v>
                </c:pt>
                <c:pt idx="2">
                  <c:v>1517.7493358964766</c:v>
                </c:pt>
                <c:pt idx="3">
                  <c:v>1517.7493358964766</c:v>
                </c:pt>
                <c:pt idx="4">
                  <c:v>1517.7493358964766</c:v>
                </c:pt>
                <c:pt idx="5">
                  <c:v>1517.7493358964766</c:v>
                </c:pt>
                <c:pt idx="6">
                  <c:v>1517.7493358964766</c:v>
                </c:pt>
                <c:pt idx="7">
                  <c:v>1517.7493358964766</c:v>
                </c:pt>
                <c:pt idx="8">
                  <c:v>1517.7493358964766</c:v>
                </c:pt>
                <c:pt idx="9">
                  <c:v>1517.7493358964766</c:v>
                </c:pt>
                <c:pt idx="10">
                  <c:v>1517.7493358964766</c:v>
                </c:pt>
                <c:pt idx="11">
                  <c:v>1517.7493358964766</c:v>
                </c:pt>
                <c:pt idx="12">
                  <c:v>1517.7493358964766</c:v>
                </c:pt>
                <c:pt idx="13">
                  <c:v>1517.7493358964766</c:v>
                </c:pt>
                <c:pt idx="14">
                  <c:v>1517.7493358964766</c:v>
                </c:pt>
                <c:pt idx="15">
                  <c:v>1517.7493358964766</c:v>
                </c:pt>
                <c:pt idx="16">
                  <c:v>1517.7493358964766</c:v>
                </c:pt>
                <c:pt idx="17">
                  <c:v>1517.7493358964766</c:v>
                </c:pt>
                <c:pt idx="18">
                  <c:v>1517.7493358964766</c:v>
                </c:pt>
                <c:pt idx="19">
                  <c:v>1517.7493358964766</c:v>
                </c:pt>
                <c:pt idx="20">
                  <c:v>1517.7493358964766</c:v>
                </c:pt>
                <c:pt idx="21">
                  <c:v>1517.7493358964766</c:v>
                </c:pt>
                <c:pt idx="22">
                  <c:v>1517.7493358964766</c:v>
                </c:pt>
                <c:pt idx="23">
                  <c:v>1517.7493358964766</c:v>
                </c:pt>
                <c:pt idx="24">
                  <c:v>1517.7493358964766</c:v>
                </c:pt>
                <c:pt idx="25">
                  <c:v>1517.7493358964766</c:v>
                </c:pt>
                <c:pt idx="26">
                  <c:v>1517.7493358964766</c:v>
                </c:pt>
                <c:pt idx="27">
                  <c:v>1517.7493358964766</c:v>
                </c:pt>
                <c:pt idx="28">
                  <c:v>1517.7493358964766</c:v>
                </c:pt>
                <c:pt idx="29">
                  <c:v>1517.7493358964766</c:v>
                </c:pt>
                <c:pt idx="30">
                  <c:v>1517.7493358964766</c:v>
                </c:pt>
                <c:pt idx="31">
                  <c:v>1517.7493358964766</c:v>
                </c:pt>
                <c:pt idx="32">
                  <c:v>1517.7493358964766</c:v>
                </c:pt>
                <c:pt idx="33">
                  <c:v>1517.7493358964766</c:v>
                </c:pt>
                <c:pt idx="34">
                  <c:v>1517.7493358964766</c:v>
                </c:pt>
                <c:pt idx="35">
                  <c:v>1517.7493358964766</c:v>
                </c:pt>
                <c:pt idx="36">
                  <c:v>1517.7493358964766</c:v>
                </c:pt>
                <c:pt idx="37">
                  <c:v>1517.7493358964766</c:v>
                </c:pt>
                <c:pt idx="38">
                  <c:v>1517.7493358964766</c:v>
                </c:pt>
                <c:pt idx="39">
                  <c:v>1517.7493358964766</c:v>
                </c:pt>
                <c:pt idx="40">
                  <c:v>1517.7493358964766</c:v>
                </c:pt>
                <c:pt idx="41">
                  <c:v>1517.7493358964766</c:v>
                </c:pt>
                <c:pt idx="42">
                  <c:v>1517.7493358964766</c:v>
                </c:pt>
                <c:pt idx="43">
                  <c:v>1517.7493358964766</c:v>
                </c:pt>
                <c:pt idx="44">
                  <c:v>1517.7493358964766</c:v>
                </c:pt>
                <c:pt idx="45">
                  <c:v>1517.7493358964766</c:v>
                </c:pt>
                <c:pt idx="46">
                  <c:v>1517.7493358964766</c:v>
                </c:pt>
                <c:pt idx="47">
                  <c:v>1517.7493358964766</c:v>
                </c:pt>
                <c:pt idx="48">
                  <c:v>1517.7493358964766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random!$X$4:$X$52</c:f>
              <c:numCache>
                <c:formatCode>General</c:formatCode>
                <c:ptCount val="49"/>
                <c:pt idx="0">
                  <c:v>2390.4565027459225</c:v>
                </c:pt>
                <c:pt idx="1">
                  <c:v>2390.4565027459225</c:v>
                </c:pt>
                <c:pt idx="2">
                  <c:v>2390.4565027459225</c:v>
                </c:pt>
                <c:pt idx="3">
                  <c:v>2390.4565027459225</c:v>
                </c:pt>
                <c:pt idx="4">
                  <c:v>2390.4565027459225</c:v>
                </c:pt>
                <c:pt idx="5">
                  <c:v>2390.4565027459225</c:v>
                </c:pt>
                <c:pt idx="6">
                  <c:v>2390.4565027459225</c:v>
                </c:pt>
                <c:pt idx="7">
                  <c:v>2390.4565027459225</c:v>
                </c:pt>
                <c:pt idx="8">
                  <c:v>2390.4565027459225</c:v>
                </c:pt>
                <c:pt idx="9">
                  <c:v>2390.4565027459225</c:v>
                </c:pt>
                <c:pt idx="10">
                  <c:v>2390.4565027459225</c:v>
                </c:pt>
                <c:pt idx="11">
                  <c:v>2390.4565027459225</c:v>
                </c:pt>
                <c:pt idx="12">
                  <c:v>2390.4565027459225</c:v>
                </c:pt>
                <c:pt idx="13">
                  <c:v>2390.4565027459225</c:v>
                </c:pt>
                <c:pt idx="14">
                  <c:v>2390.4565027459225</c:v>
                </c:pt>
                <c:pt idx="15">
                  <c:v>2390.4565027459225</c:v>
                </c:pt>
                <c:pt idx="16">
                  <c:v>2390.4565027459225</c:v>
                </c:pt>
                <c:pt idx="17">
                  <c:v>2390.4565027459225</c:v>
                </c:pt>
                <c:pt idx="18">
                  <c:v>2390.4565027459225</c:v>
                </c:pt>
                <c:pt idx="19">
                  <c:v>2390.4565027459225</c:v>
                </c:pt>
                <c:pt idx="20">
                  <c:v>2390.4565027459225</c:v>
                </c:pt>
                <c:pt idx="21">
                  <c:v>2390.4565027459225</c:v>
                </c:pt>
                <c:pt idx="22">
                  <c:v>2390.4565027459225</c:v>
                </c:pt>
                <c:pt idx="23">
                  <c:v>2390.4565027459225</c:v>
                </c:pt>
                <c:pt idx="24">
                  <c:v>2390.4565027459225</c:v>
                </c:pt>
                <c:pt idx="25">
                  <c:v>2390.4565027459225</c:v>
                </c:pt>
                <c:pt idx="26">
                  <c:v>2390.4565027459225</c:v>
                </c:pt>
                <c:pt idx="27">
                  <c:v>2390.4565027459225</c:v>
                </c:pt>
                <c:pt idx="28">
                  <c:v>2390.4565027459225</c:v>
                </c:pt>
                <c:pt idx="29">
                  <c:v>2390.4565027459225</c:v>
                </c:pt>
                <c:pt idx="30">
                  <c:v>2390.4565027459225</c:v>
                </c:pt>
                <c:pt idx="31">
                  <c:v>2390.4565027459225</c:v>
                </c:pt>
                <c:pt idx="32">
                  <c:v>2390.4565027459225</c:v>
                </c:pt>
                <c:pt idx="33">
                  <c:v>2390.4565027459225</c:v>
                </c:pt>
                <c:pt idx="34">
                  <c:v>2390.4565027459225</c:v>
                </c:pt>
                <c:pt idx="35">
                  <c:v>2390.4565027459225</c:v>
                </c:pt>
                <c:pt idx="36">
                  <c:v>2390.4565027459225</c:v>
                </c:pt>
                <c:pt idx="37">
                  <c:v>2390.4565027459225</c:v>
                </c:pt>
                <c:pt idx="38">
                  <c:v>2390.4565027459225</c:v>
                </c:pt>
                <c:pt idx="39">
                  <c:v>2390.4565027459225</c:v>
                </c:pt>
                <c:pt idx="40">
                  <c:v>2390.4565027459225</c:v>
                </c:pt>
                <c:pt idx="41">
                  <c:v>2390.4565027459225</c:v>
                </c:pt>
                <c:pt idx="42">
                  <c:v>2390.4565027459225</c:v>
                </c:pt>
                <c:pt idx="43">
                  <c:v>2390.4565027459225</c:v>
                </c:pt>
                <c:pt idx="44">
                  <c:v>2390.4565027459225</c:v>
                </c:pt>
                <c:pt idx="45">
                  <c:v>2390.4565027459225</c:v>
                </c:pt>
                <c:pt idx="46">
                  <c:v>2390.4565027459225</c:v>
                </c:pt>
                <c:pt idx="47">
                  <c:v>2390.4565027459225</c:v>
                </c:pt>
                <c:pt idx="48">
                  <c:v>2390.4565027459225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33600"/>
        <c:axId val="104119040"/>
      </c:lineChart>
      <c:catAx>
        <c:axId val="10543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9040"/>
        <c:crosses val="autoZero"/>
        <c:auto val="1"/>
        <c:lblAlgn val="ctr"/>
        <c:lblOffset val="100"/>
        <c:noMultiLvlLbl val="0"/>
      </c:catAx>
      <c:valAx>
        <c:axId val="1041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3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6" workbookViewId="0">
      <selection activeCell="P9" sqref="P9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 ca="1">RAND()*100</f>
        <v>80.408341524413089</v>
      </c>
      <c r="C4">
        <f ca="1">SUM(B$4:B4)</f>
        <v>80.408341524413089</v>
      </c>
      <c r="D4">
        <f ca="1">SUM(B$4:B4)</f>
        <v>80.408341524413089</v>
      </c>
      <c r="F4">
        <f ca="1">B4</f>
        <v>80.408341524413089</v>
      </c>
      <c r="G4">
        <f ca="1">C4/COUNT(C$4:C4)</f>
        <v>80.408341524413089</v>
      </c>
      <c r="H4">
        <f ca="1">D4/COUNT(D$4:D4)</f>
        <v>80.408341524413089</v>
      </c>
      <c r="J4">
        <f ca="1">((100/H4)*G4)-99</f>
        <v>1</v>
      </c>
      <c r="K4">
        <f ca="1">((100/G4)*F4)-99</f>
        <v>1</v>
      </c>
      <c r="L4">
        <f ca="1">((100/H4)*F4)-99</f>
        <v>1</v>
      </c>
      <c r="M4">
        <f ca="1">((J4*K4*L4)/(1+(H4)^(((F4/G4)+(H4/G4)/2-$A4)/(H4/G4))))*M$1</f>
        <v>3.4052134221120099E-4</v>
      </c>
      <c r="N4">
        <f ca="1">SUM(M$4:M4)</f>
        <v>3.4052134221120099E-4</v>
      </c>
      <c r="T4">
        <f t="shared" ref="T4:T52" ca="1" si="0">D4</f>
        <v>80.408341524413089</v>
      </c>
      <c r="U4">
        <f t="shared" ref="U4:U52" ca="1" si="1">N4</f>
        <v>3.4052134221120099E-4</v>
      </c>
      <c r="V4">
        <f ca="1">$N$10</f>
        <v>32.484030492688312</v>
      </c>
      <c r="W4">
        <f ca="1">$N$24</f>
        <v>33881.473311713235</v>
      </c>
      <c r="X4">
        <f ca="1">$N$33</f>
        <v>161379.16655684399</v>
      </c>
    </row>
    <row r="5" spans="1:24" x14ac:dyDescent="0.25">
      <c r="A5">
        <v>2</v>
      </c>
      <c r="B5">
        <f ca="1">B4*1.2</f>
        <v>96.490009829295701</v>
      </c>
      <c r="C5">
        <f ca="1">SUM(B$4:B5)</f>
        <v>176.89835135370879</v>
      </c>
      <c r="D5">
        <f ca="1">SUM(B$4:B5)</f>
        <v>176.89835135370879</v>
      </c>
      <c r="F5">
        <f t="shared" ref="F5:F52" ca="1" si="2">B5</f>
        <v>96.490009829295701</v>
      </c>
      <c r="G5">
        <f ca="1">C5/COUNT(C$4:C5)</f>
        <v>88.449175676854395</v>
      </c>
      <c r="H5">
        <f ca="1">D5/COUNT(D$4:D5)</f>
        <v>88.449175676854395</v>
      </c>
      <c r="J5">
        <f ca="1">((100/H5)*G5)-99</f>
        <v>1</v>
      </c>
      <c r="K5">
        <f ca="1">((100/G5)*F5)-99</f>
        <v>10.090909090909079</v>
      </c>
      <c r="L5">
        <f ca="1">((100/H5)*F5)-99</f>
        <v>10.090909090909079</v>
      </c>
      <c r="M5">
        <f t="shared" ref="M5:M52" ca="1" si="3">((J5*K5*L5)/(1+(H5)^(((F5/G5)+(H5/G5)/2-$A5)/(H5/G5))))*M$1</f>
        <v>0.29797692839315382</v>
      </c>
      <c r="N5">
        <f ca="1">IF(N4+M5&lt;0,0,N4+M5)</f>
        <v>0.298317449735365</v>
      </c>
      <c r="T5">
        <f t="shared" ca="1" si="0"/>
        <v>176.89835135370879</v>
      </c>
      <c r="U5">
        <f t="shared" ca="1" si="1"/>
        <v>0.298317449735365</v>
      </c>
      <c r="V5">
        <f t="shared" ref="V5:V52" ca="1" si="4">$N$10</f>
        <v>32.484030492688312</v>
      </c>
      <c r="W5">
        <f t="shared" ref="W5:W52" ca="1" si="5">$N$24</f>
        <v>33881.473311713235</v>
      </c>
      <c r="X5">
        <f t="shared" ref="X5:X52" ca="1" si="6">$N$33</f>
        <v>161379.16655684399</v>
      </c>
    </row>
    <row r="6" spans="1:24" x14ac:dyDescent="0.25">
      <c r="A6">
        <v>3</v>
      </c>
      <c r="B6">
        <f t="shared" ref="B6:B52" ca="1" si="7">B5*1.2</f>
        <v>115.78801179515483</v>
      </c>
      <c r="C6">
        <f ca="1">SUM(B$4:B6)</f>
        <v>292.68636314886362</v>
      </c>
      <c r="D6">
        <f ca="1">SUM(B$4:B6)</f>
        <v>292.68636314886362</v>
      </c>
      <c r="F6">
        <f t="shared" ca="1" si="2"/>
        <v>115.78801179515483</v>
      </c>
      <c r="G6">
        <f ca="1">C6/COUNT(C$4:C6)</f>
        <v>97.562121049621211</v>
      </c>
      <c r="H6">
        <f ca="1">D6/COUNT(D$4:D6)</f>
        <v>97.562121049621211</v>
      </c>
      <c r="J6">
        <f t="shared" ref="J6:J52" ca="1" si="8">((100/H6)*G6)-99</f>
        <v>1</v>
      </c>
      <c r="K6">
        <f t="shared" ref="K6:K52" ca="1" si="9">((100/G6)*F6)-99</f>
        <v>19.681318681318672</v>
      </c>
      <c r="L6">
        <f t="shared" ref="L6:L52" ca="1" si="10">((100/H6)*F6)-99</f>
        <v>19.681318681318672</v>
      </c>
      <c r="M6">
        <f t="shared" ca="1" si="3"/>
        <v>1.3114782026058205</v>
      </c>
      <c r="N6">
        <f t="shared" ref="N6:N52" ca="1" si="11">IF(N5+M6&lt;0,0,N5+M6)</f>
        <v>1.6097956523411856</v>
      </c>
      <c r="T6">
        <f t="shared" ca="1" si="0"/>
        <v>292.68636314886362</v>
      </c>
      <c r="U6">
        <f t="shared" ca="1" si="1"/>
        <v>1.6097956523411856</v>
      </c>
      <c r="V6">
        <f t="shared" ca="1" si="4"/>
        <v>32.484030492688312</v>
      </c>
      <c r="W6">
        <f t="shared" ca="1" si="5"/>
        <v>33881.473311713235</v>
      </c>
      <c r="X6">
        <f t="shared" ca="1" si="6"/>
        <v>161379.16655684399</v>
      </c>
    </row>
    <row r="7" spans="1:24" x14ac:dyDescent="0.25">
      <c r="A7">
        <v>4</v>
      </c>
      <c r="B7">
        <f t="shared" ca="1" si="7"/>
        <v>138.94561415418579</v>
      </c>
      <c r="C7">
        <f ca="1">SUM(B$4:B7)</f>
        <v>431.63197730304944</v>
      </c>
      <c r="D7">
        <f ca="1">SUM(B$4:B7)</f>
        <v>431.63197730304944</v>
      </c>
      <c r="F7">
        <f t="shared" ca="1" si="2"/>
        <v>138.94561415418579</v>
      </c>
      <c r="G7">
        <f ca="1">C7/COUNT(C$4:C7)</f>
        <v>107.90799432576236</v>
      </c>
      <c r="H7">
        <f ca="1">D7/COUNT(D$4:D7)</f>
        <v>107.90799432576236</v>
      </c>
      <c r="J7">
        <f t="shared" ca="1" si="8"/>
        <v>1</v>
      </c>
      <c r="K7">
        <f t="shared" ca="1" si="9"/>
        <v>29.76304023845006</v>
      </c>
      <c r="L7">
        <f t="shared" ca="1" si="10"/>
        <v>29.76304023845006</v>
      </c>
      <c r="M7">
        <f t="shared" ca="1" si="3"/>
        <v>3.0064405467158037</v>
      </c>
      <c r="N7">
        <f t="shared" ca="1" si="11"/>
        <v>4.6162361990569893</v>
      </c>
      <c r="T7">
        <f t="shared" ca="1" si="0"/>
        <v>431.63197730304944</v>
      </c>
      <c r="U7">
        <f t="shared" ca="1" si="1"/>
        <v>4.6162361990569893</v>
      </c>
      <c r="V7">
        <f t="shared" ca="1" si="4"/>
        <v>32.484030492688312</v>
      </c>
      <c r="W7">
        <f t="shared" ca="1" si="5"/>
        <v>33881.473311713235</v>
      </c>
      <c r="X7">
        <f t="shared" ca="1" si="6"/>
        <v>161379.16655684399</v>
      </c>
    </row>
    <row r="8" spans="1:24" x14ac:dyDescent="0.25">
      <c r="A8">
        <v>5</v>
      </c>
      <c r="B8">
        <f t="shared" ca="1" si="7"/>
        <v>166.73473698502295</v>
      </c>
      <c r="C8">
        <f ca="1">SUM(B$4:B8)</f>
        <v>598.36671428807244</v>
      </c>
      <c r="D8">
        <f ca="1">SUM(B$4:B8)</f>
        <v>598.36671428807244</v>
      </c>
      <c r="F8">
        <f t="shared" ca="1" si="2"/>
        <v>166.73473698502295</v>
      </c>
      <c r="G8">
        <f ca="1">C8/COUNT(C$4:C8)</f>
        <v>119.67334285761449</v>
      </c>
      <c r="H8">
        <f ca="1">D8/COUNT(D$4:D8)</f>
        <v>119.67334285761449</v>
      </c>
      <c r="J8">
        <f t="shared" ca="1" si="8"/>
        <v>1</v>
      </c>
      <c r="K8">
        <f t="shared" ca="1" si="9"/>
        <v>40.324876370672939</v>
      </c>
      <c r="L8">
        <f t="shared" ca="1" si="10"/>
        <v>40.324876370672939</v>
      </c>
      <c r="M8">
        <f t="shared" ca="1" si="3"/>
        <v>5.5189667185966851</v>
      </c>
      <c r="N8">
        <f t="shared" ca="1" si="11"/>
        <v>10.135202917653675</v>
      </c>
      <c r="T8">
        <f t="shared" ca="1" si="0"/>
        <v>598.36671428807244</v>
      </c>
      <c r="U8">
        <f t="shared" ca="1" si="1"/>
        <v>10.135202917653675</v>
      </c>
      <c r="V8">
        <f t="shared" ca="1" si="4"/>
        <v>32.484030492688312</v>
      </c>
      <c r="W8">
        <f t="shared" ca="1" si="5"/>
        <v>33881.473311713235</v>
      </c>
      <c r="X8">
        <f t="shared" ca="1" si="6"/>
        <v>161379.16655684399</v>
      </c>
    </row>
    <row r="9" spans="1:24" x14ac:dyDescent="0.25">
      <c r="A9">
        <v>6</v>
      </c>
      <c r="B9">
        <f t="shared" ca="1" si="7"/>
        <v>200.08168438202753</v>
      </c>
      <c r="C9">
        <f ca="1">SUM(B$4:B9)</f>
        <v>798.4483986701</v>
      </c>
      <c r="D9">
        <f ca="1">SUM(B$4:B9)</f>
        <v>798.4483986701</v>
      </c>
      <c r="F9">
        <f t="shared" ca="1" si="2"/>
        <v>200.08168438202753</v>
      </c>
      <c r="G9">
        <f ca="1">C9/COUNT(C$4:C9)</f>
        <v>133.07473311168334</v>
      </c>
      <c r="H9">
        <f ca="1">D9/COUNT(D$4:D9)</f>
        <v>133.07473311168334</v>
      </c>
      <c r="J9">
        <f t="shared" ca="1" si="8"/>
        <v>1</v>
      </c>
      <c r="K9">
        <f t="shared" ca="1" si="9"/>
        <v>51.352872933518057</v>
      </c>
      <c r="L9">
        <f t="shared" ca="1" si="10"/>
        <v>51.352872933518057</v>
      </c>
      <c r="M9">
        <f t="shared" ca="1" si="3"/>
        <v>8.9503769646002507</v>
      </c>
      <c r="N9">
        <f t="shared" ca="1" si="11"/>
        <v>19.085579882253924</v>
      </c>
      <c r="T9">
        <f t="shared" ca="1" si="0"/>
        <v>798.4483986701</v>
      </c>
      <c r="U9">
        <f t="shared" ca="1" si="1"/>
        <v>19.085579882253924</v>
      </c>
      <c r="V9">
        <f t="shared" ca="1" si="4"/>
        <v>32.484030492688312</v>
      </c>
      <c r="W9">
        <f t="shared" ca="1" si="5"/>
        <v>33881.473311713235</v>
      </c>
      <c r="X9">
        <f t="shared" ca="1" si="6"/>
        <v>161379.16655684399</v>
      </c>
    </row>
    <row r="10" spans="1:24" x14ac:dyDescent="0.25">
      <c r="A10">
        <v>7</v>
      </c>
      <c r="B10">
        <f t="shared" ca="1" si="7"/>
        <v>240.09802125843302</v>
      </c>
      <c r="C10">
        <f ca="1">SUM(B$4:B10)</f>
        <v>1038.5464199285329</v>
      </c>
      <c r="D10">
        <f ca="1">SUM(B$4:B10)</f>
        <v>1038.5464199285329</v>
      </c>
      <c r="F10">
        <f t="shared" ca="1" si="2"/>
        <v>240.09802125843302</v>
      </c>
      <c r="G10">
        <f ca="1">C10/COUNT(C$4:C10)</f>
        <v>148.36377427550471</v>
      </c>
      <c r="H10">
        <f ca="1">D10/COUNT(D$4:D10)</f>
        <v>148.36377427550471</v>
      </c>
      <c r="J10">
        <f t="shared" ca="1" si="8"/>
        <v>1</v>
      </c>
      <c r="K10">
        <f t="shared" ca="1" si="9"/>
        <v>62.830623702374965</v>
      </c>
      <c r="L10">
        <f t="shared" ca="1" si="10"/>
        <v>62.830623702374965</v>
      </c>
      <c r="M10">
        <f t="shared" ca="1" si="3"/>
        <v>13.398450610434388</v>
      </c>
      <c r="N10">
        <f t="shared" ca="1" si="11"/>
        <v>32.484030492688312</v>
      </c>
      <c r="T10">
        <f t="shared" ca="1" si="0"/>
        <v>1038.5464199285329</v>
      </c>
      <c r="U10">
        <f t="shared" ca="1" si="1"/>
        <v>32.484030492688312</v>
      </c>
      <c r="V10">
        <f t="shared" ca="1" si="4"/>
        <v>32.484030492688312</v>
      </c>
      <c r="W10">
        <f t="shared" ca="1" si="5"/>
        <v>33881.473311713235</v>
      </c>
      <c r="X10">
        <f t="shared" ca="1" si="6"/>
        <v>161379.16655684399</v>
      </c>
    </row>
    <row r="11" spans="1:24" x14ac:dyDescent="0.25">
      <c r="A11">
        <v>8</v>
      </c>
      <c r="B11">
        <f t="shared" ca="1" si="7"/>
        <v>288.11762551011964</v>
      </c>
      <c r="C11">
        <f ca="1">SUM(B$4:B11)</f>
        <v>1326.6640454386525</v>
      </c>
      <c r="D11">
        <f ca="1">SUM(B$4:B11)</f>
        <v>1326.6640454386525</v>
      </c>
      <c r="F11">
        <f t="shared" ca="1" si="2"/>
        <v>288.11762551011964</v>
      </c>
      <c r="G11">
        <f ca="1">C11/COUNT(C$4:C11)</f>
        <v>165.83300567983156</v>
      </c>
      <c r="H11">
        <f ca="1">D11/COUNT(D$4:D11)</f>
        <v>165.83300567983156</v>
      </c>
      <c r="J11">
        <f t="shared" ca="1" si="8"/>
        <v>1</v>
      </c>
      <c r="K11">
        <f t="shared" ca="1" si="9"/>
        <v>74.739614939126795</v>
      </c>
      <c r="L11">
        <f t="shared" ca="1" si="10"/>
        <v>74.739614939126795</v>
      </c>
      <c r="M11">
        <f t="shared" ca="1" si="3"/>
        <v>18.958918079995851</v>
      </c>
      <c r="N11">
        <f t="shared" ca="1" si="11"/>
        <v>51.442948572684159</v>
      </c>
      <c r="T11">
        <f t="shared" ca="1" si="0"/>
        <v>1326.6640454386525</v>
      </c>
      <c r="U11">
        <f t="shared" ca="1" si="1"/>
        <v>51.442948572684159</v>
      </c>
      <c r="V11">
        <f t="shared" ca="1" si="4"/>
        <v>32.484030492688312</v>
      </c>
      <c r="W11">
        <f t="shared" ca="1" si="5"/>
        <v>33881.473311713235</v>
      </c>
      <c r="X11">
        <f t="shared" ca="1" si="6"/>
        <v>161379.16655684399</v>
      </c>
    </row>
    <row r="12" spans="1:24" x14ac:dyDescent="0.25">
      <c r="A12">
        <v>9</v>
      </c>
      <c r="B12">
        <f t="shared" ca="1" si="7"/>
        <v>345.74115061214354</v>
      </c>
      <c r="C12">
        <f ca="1">SUM(B$4:B12)</f>
        <v>1672.4051960507959</v>
      </c>
      <c r="D12">
        <f ca="1">SUM(B$4:B12)</f>
        <v>1672.4051960507959</v>
      </c>
      <c r="F12">
        <f t="shared" ca="1" si="2"/>
        <v>345.74115061214354</v>
      </c>
      <c r="G12">
        <f ca="1">C12/COUNT(C$4:C12)</f>
        <v>185.82279956119953</v>
      </c>
      <c r="H12">
        <f ca="1">D12/COUNT(D$4:D12)</f>
        <v>185.82279956119953</v>
      </c>
      <c r="J12">
        <f t="shared" ca="1" si="8"/>
        <v>1</v>
      </c>
      <c r="K12">
        <f t="shared" ca="1" si="9"/>
        <v>87.059596254374554</v>
      </c>
      <c r="L12">
        <f t="shared" ca="1" si="10"/>
        <v>87.059596254374554</v>
      </c>
      <c r="M12">
        <f t="shared" ca="1" si="3"/>
        <v>25.724392980114136</v>
      </c>
      <c r="N12">
        <f t="shared" ca="1" si="11"/>
        <v>77.167341552798291</v>
      </c>
      <c r="T12">
        <f t="shared" ca="1" si="0"/>
        <v>1672.4051960507959</v>
      </c>
      <c r="U12">
        <f t="shared" ca="1" si="1"/>
        <v>77.167341552798291</v>
      </c>
      <c r="V12">
        <f t="shared" ca="1" si="4"/>
        <v>32.484030492688312</v>
      </c>
      <c r="W12">
        <f t="shared" ca="1" si="5"/>
        <v>33881.473311713235</v>
      </c>
      <c r="X12">
        <f t="shared" ca="1" si="6"/>
        <v>161379.16655684399</v>
      </c>
    </row>
    <row r="13" spans="1:24" x14ac:dyDescent="0.25">
      <c r="A13">
        <v>10</v>
      </c>
      <c r="B13">
        <f t="shared" ca="1" si="7"/>
        <v>414.88938073457223</v>
      </c>
      <c r="C13">
        <f ca="1">SUM(B4:B13)</f>
        <v>2087.294576785368</v>
      </c>
      <c r="D13">
        <f ca="1">SUM(B$4:B13)</f>
        <v>2087.294576785368</v>
      </c>
      <c r="F13">
        <f t="shared" ca="1" si="2"/>
        <v>414.88938073457223</v>
      </c>
      <c r="G13">
        <f ca="1">C13/10</f>
        <v>208.72945767853679</v>
      </c>
      <c r="H13">
        <f ca="1">D13/COUNT(D$4:D13)</f>
        <v>208.72945767853679</v>
      </c>
      <c r="J13">
        <f t="shared" ca="1" si="8"/>
        <v>1</v>
      </c>
      <c r="K13">
        <f t="shared" ca="1" si="9"/>
        <v>99.768964069049304</v>
      </c>
      <c r="L13">
        <f t="shared" ca="1" si="10"/>
        <v>99.768964069049304</v>
      </c>
      <c r="M13">
        <f t="shared" ca="1" si="3"/>
        <v>33.783353973649781</v>
      </c>
      <c r="N13">
        <f t="shared" ca="1" si="11"/>
        <v>110.95069552644807</v>
      </c>
      <c r="T13">
        <f t="shared" ca="1" si="0"/>
        <v>2087.294576785368</v>
      </c>
      <c r="U13">
        <f t="shared" ca="1" si="1"/>
        <v>110.95069552644807</v>
      </c>
      <c r="V13">
        <f t="shared" ca="1" si="4"/>
        <v>32.484030492688312</v>
      </c>
      <c r="W13">
        <f t="shared" ca="1" si="5"/>
        <v>33881.473311713235</v>
      </c>
      <c r="X13">
        <f t="shared" ca="1" si="6"/>
        <v>161379.16655684399</v>
      </c>
    </row>
    <row r="14" spans="1:24" x14ac:dyDescent="0.25">
      <c r="A14">
        <v>11</v>
      </c>
      <c r="B14">
        <f t="shared" ca="1" si="7"/>
        <v>497.86725688148664</v>
      </c>
      <c r="C14">
        <f t="shared" ref="C14:C52" ca="1" si="12">SUM(B5:B14)</f>
        <v>2504.7534921424422</v>
      </c>
      <c r="D14">
        <f ca="1">SUM(B$4:B14)</f>
        <v>2585.1618336668548</v>
      </c>
      <c r="F14">
        <f t="shared" ca="1" si="2"/>
        <v>497.86725688148664</v>
      </c>
      <c r="G14">
        <f t="shared" ref="G14:G52" ca="1" si="13">C14/10</f>
        <v>250.4753492142442</v>
      </c>
      <c r="H14">
        <f ca="1">D14/COUNT(D$4:D14)</f>
        <v>235.01471215153225</v>
      </c>
      <c r="J14">
        <f t="shared" ca="1" si="8"/>
        <v>7.5785826432616261</v>
      </c>
      <c r="K14">
        <f t="shared" ca="1" si="9"/>
        <v>99.768964069049218</v>
      </c>
      <c r="L14">
        <f t="shared" ca="1" si="10"/>
        <v>112.84514463948662</v>
      </c>
      <c r="M14">
        <f t="shared" ca="1" si="3"/>
        <v>289.58640482272142</v>
      </c>
      <c r="N14">
        <f t="shared" ca="1" si="11"/>
        <v>400.53710034916946</v>
      </c>
      <c r="T14">
        <f t="shared" ca="1" si="0"/>
        <v>2585.1618336668548</v>
      </c>
      <c r="U14">
        <f t="shared" ca="1" si="1"/>
        <v>400.53710034916946</v>
      </c>
      <c r="V14">
        <f t="shared" ca="1" si="4"/>
        <v>32.484030492688312</v>
      </c>
      <c r="W14">
        <f t="shared" ca="1" si="5"/>
        <v>33881.473311713235</v>
      </c>
      <c r="X14">
        <f t="shared" ca="1" si="6"/>
        <v>161379.16655684399</v>
      </c>
    </row>
    <row r="15" spans="1:24" x14ac:dyDescent="0.25">
      <c r="A15">
        <v>12</v>
      </c>
      <c r="B15">
        <f t="shared" ca="1" si="7"/>
        <v>597.44070825778397</v>
      </c>
      <c r="C15">
        <f t="shared" ca="1" si="12"/>
        <v>3005.7041905709302</v>
      </c>
      <c r="D15">
        <f ca="1">SUM(B$4:B15)</f>
        <v>3182.6025419246389</v>
      </c>
      <c r="F15">
        <f t="shared" ca="1" si="2"/>
        <v>597.44070825778397</v>
      </c>
      <c r="G15">
        <f t="shared" ca="1" si="13"/>
        <v>300.57041905709303</v>
      </c>
      <c r="H15">
        <f ca="1">D15/COUNT(D$4:D15)</f>
        <v>265.21687849371989</v>
      </c>
      <c r="J15">
        <f t="shared" ca="1" si="8"/>
        <v>14.330049265401598</v>
      </c>
      <c r="K15">
        <f t="shared" ca="1" si="9"/>
        <v>99.768964069049247</v>
      </c>
      <c r="L15">
        <f t="shared" ca="1" si="10"/>
        <v>126.2649649037819</v>
      </c>
      <c r="M15">
        <f t="shared" ca="1" si="3"/>
        <v>612.68584468332222</v>
      </c>
      <c r="N15">
        <f t="shared" ca="1" si="11"/>
        <v>1013.2229450324917</v>
      </c>
      <c r="T15">
        <f t="shared" ca="1" si="0"/>
        <v>3182.6025419246389</v>
      </c>
      <c r="U15">
        <f t="shared" ca="1" si="1"/>
        <v>1013.2229450324917</v>
      </c>
      <c r="V15">
        <f t="shared" ca="1" si="4"/>
        <v>32.484030492688312</v>
      </c>
      <c r="W15">
        <f t="shared" ca="1" si="5"/>
        <v>33881.473311713235</v>
      </c>
      <c r="X15">
        <f t="shared" ca="1" si="6"/>
        <v>161379.16655684399</v>
      </c>
    </row>
    <row r="16" spans="1:24" x14ac:dyDescent="0.25">
      <c r="A16">
        <v>13</v>
      </c>
      <c r="B16">
        <f t="shared" ca="1" si="7"/>
        <v>716.92884990934078</v>
      </c>
      <c r="C16">
        <f t="shared" ca="1" si="12"/>
        <v>3606.8450286851162</v>
      </c>
      <c r="D16">
        <f ca="1">SUM(B$4:B16)</f>
        <v>3899.5313918339798</v>
      </c>
      <c r="F16">
        <f t="shared" ca="1" si="2"/>
        <v>716.92884990934078</v>
      </c>
      <c r="G16">
        <f t="shared" ca="1" si="13"/>
        <v>360.68450286851163</v>
      </c>
      <c r="H16">
        <f ca="1">D16/COUNT(D$4:D16)</f>
        <v>299.96395321799844</v>
      </c>
      <c r="J16">
        <f t="shared" ca="1" si="8"/>
        <v>21.242615487329786</v>
      </c>
      <c r="K16">
        <f t="shared" ca="1" si="9"/>
        <v>99.768964069049247</v>
      </c>
      <c r="L16">
        <f t="shared" ca="1" si="10"/>
        <v>140.00500117369558</v>
      </c>
      <c r="M16">
        <f t="shared" ca="1" si="3"/>
        <v>1007.0680975859061</v>
      </c>
      <c r="N16">
        <f t="shared" ca="1" si="11"/>
        <v>2020.2910426183978</v>
      </c>
      <c r="T16">
        <f t="shared" ca="1" si="0"/>
        <v>3899.5313918339798</v>
      </c>
      <c r="U16">
        <f t="shared" ca="1" si="1"/>
        <v>2020.2910426183978</v>
      </c>
      <c r="V16">
        <f t="shared" ca="1" si="4"/>
        <v>32.484030492688312</v>
      </c>
      <c r="W16">
        <f t="shared" ca="1" si="5"/>
        <v>33881.473311713235</v>
      </c>
      <c r="X16">
        <f t="shared" ca="1" si="6"/>
        <v>161379.16655684399</v>
      </c>
    </row>
    <row r="17" spans="1:24" x14ac:dyDescent="0.25">
      <c r="A17">
        <v>14</v>
      </c>
      <c r="B17">
        <f t="shared" ca="1" si="7"/>
        <v>860.31461989120896</v>
      </c>
      <c r="C17">
        <f t="shared" ca="1" si="12"/>
        <v>4328.2140344221398</v>
      </c>
      <c r="D17">
        <f ca="1">SUM(B$4:B17)</f>
        <v>4759.8460117251889</v>
      </c>
      <c r="F17">
        <f t="shared" ca="1" si="2"/>
        <v>860.31461989120896</v>
      </c>
      <c r="G17">
        <f t="shared" ca="1" si="13"/>
        <v>432.82140344221398</v>
      </c>
      <c r="H17">
        <f ca="1">D17/COUNT(D$4:D17)</f>
        <v>339.98900083751352</v>
      </c>
      <c r="J17">
        <f t="shared" ca="1" si="8"/>
        <v>28.304531139543144</v>
      </c>
      <c r="K17">
        <f t="shared" ca="1" si="9"/>
        <v>99.768964069049247</v>
      </c>
      <c r="L17">
        <f t="shared" ca="1" si="10"/>
        <v>154.04189775903012</v>
      </c>
      <c r="M17">
        <f t="shared" ca="1" si="3"/>
        <v>1476.3935066695801</v>
      </c>
      <c r="N17">
        <f t="shared" ca="1" si="11"/>
        <v>3496.6845492879779</v>
      </c>
      <c r="T17">
        <f t="shared" ca="1" si="0"/>
        <v>4759.8460117251889</v>
      </c>
      <c r="U17">
        <f t="shared" ca="1" si="1"/>
        <v>3496.6845492879779</v>
      </c>
      <c r="V17">
        <f t="shared" ca="1" si="4"/>
        <v>32.484030492688312</v>
      </c>
      <c r="W17">
        <f t="shared" ca="1" si="5"/>
        <v>33881.473311713235</v>
      </c>
      <c r="X17">
        <f t="shared" ca="1" si="6"/>
        <v>161379.16655684399</v>
      </c>
    </row>
    <row r="18" spans="1:24" x14ac:dyDescent="0.25">
      <c r="A18">
        <v>15</v>
      </c>
      <c r="B18">
        <f t="shared" ca="1" si="7"/>
        <v>1032.3775438694506</v>
      </c>
      <c r="C18">
        <f t="shared" ca="1" si="12"/>
        <v>5193.8568413065659</v>
      </c>
      <c r="D18">
        <f ca="1">SUM(B$4:B18)</f>
        <v>5792.223555594639</v>
      </c>
      <c r="F18">
        <f t="shared" ca="1" si="2"/>
        <v>1032.3775438694506</v>
      </c>
      <c r="G18">
        <f t="shared" ca="1" si="13"/>
        <v>519.38568413065661</v>
      </c>
      <c r="H18">
        <f ca="1">D18/COUNT(D$4:D18)</f>
        <v>386.14823703964259</v>
      </c>
      <c r="J18">
        <f t="shared" ca="1" si="8"/>
        <v>35.504222552577829</v>
      </c>
      <c r="K18">
        <f t="shared" ca="1" si="9"/>
        <v>99.768964069049275</v>
      </c>
      <c r="L18">
        <f t="shared" ca="1" si="10"/>
        <v>168.35264979688753</v>
      </c>
      <c r="M18">
        <f t="shared" ca="1" si="3"/>
        <v>2023.9848826925079</v>
      </c>
      <c r="N18">
        <f t="shared" ca="1" si="11"/>
        <v>5520.6694319804856</v>
      </c>
      <c r="T18">
        <f t="shared" ca="1" si="0"/>
        <v>5792.223555594639</v>
      </c>
      <c r="U18">
        <f t="shared" ca="1" si="1"/>
        <v>5520.6694319804856</v>
      </c>
      <c r="V18">
        <f t="shared" ca="1" si="4"/>
        <v>32.484030492688312</v>
      </c>
      <c r="W18">
        <f t="shared" ca="1" si="5"/>
        <v>33881.473311713235</v>
      </c>
      <c r="X18">
        <f t="shared" ca="1" si="6"/>
        <v>161379.16655684399</v>
      </c>
    </row>
    <row r="19" spans="1:24" x14ac:dyDescent="0.25">
      <c r="A19">
        <v>16</v>
      </c>
      <c r="B19">
        <f t="shared" ca="1" si="7"/>
        <v>1238.8530526433408</v>
      </c>
      <c r="C19">
        <f t="shared" ca="1" si="12"/>
        <v>6232.6282095678798</v>
      </c>
      <c r="D19">
        <f ca="1">SUM(B$4:B19)</f>
        <v>7031.0766082379796</v>
      </c>
      <c r="F19">
        <f t="shared" ca="1" si="2"/>
        <v>1238.8530526433408</v>
      </c>
      <c r="G19">
        <f t="shared" ca="1" si="13"/>
        <v>623.262820956788</v>
      </c>
      <c r="H19">
        <f ca="1">D19/COUNT(D$4:D19)</f>
        <v>439.44228801487372</v>
      </c>
      <c r="J19">
        <f t="shared" ca="1" si="8"/>
        <v>42.830415040914886</v>
      </c>
      <c r="K19">
        <f t="shared" ca="1" si="9"/>
        <v>99.768964069049275</v>
      </c>
      <c r="L19">
        <f t="shared" ca="1" si="10"/>
        <v>182.91484671165955</v>
      </c>
      <c r="M19">
        <f t="shared" ca="1" si="3"/>
        <v>2652.8246303193664</v>
      </c>
      <c r="N19">
        <f t="shared" ca="1" si="11"/>
        <v>8173.494062299852</v>
      </c>
      <c r="T19">
        <f t="shared" ca="1" si="0"/>
        <v>7031.0766082379796</v>
      </c>
      <c r="U19">
        <f t="shared" ca="1" si="1"/>
        <v>8173.494062299852</v>
      </c>
      <c r="V19">
        <f t="shared" ca="1" si="4"/>
        <v>32.484030492688312</v>
      </c>
      <c r="W19">
        <f t="shared" ca="1" si="5"/>
        <v>33881.473311713235</v>
      </c>
      <c r="X19">
        <f t="shared" ca="1" si="6"/>
        <v>161379.16655684399</v>
      </c>
    </row>
    <row r="20" spans="1:24" x14ac:dyDescent="0.25">
      <c r="A20">
        <v>17</v>
      </c>
      <c r="B20">
        <f t="shared" ca="1" si="7"/>
        <v>1486.6236631720089</v>
      </c>
      <c r="C20">
        <f t="shared" ca="1" si="12"/>
        <v>7479.1538514814565</v>
      </c>
      <c r="D20">
        <f ca="1">SUM(B$4:B20)</f>
        <v>8517.700271409989</v>
      </c>
      <c r="F20">
        <f t="shared" ca="1" si="2"/>
        <v>1486.6236631720089</v>
      </c>
      <c r="G20">
        <f t="shared" ca="1" si="13"/>
        <v>747.91538514814567</v>
      </c>
      <c r="H20">
        <f ca="1">D20/COUNT(D$4:D20)</f>
        <v>501.04119243588173</v>
      </c>
      <c r="J20">
        <f t="shared" ca="1" si="8"/>
        <v>50.272234786136181</v>
      </c>
      <c r="K20">
        <f t="shared" ca="1" si="9"/>
        <v>99.768964069049247</v>
      </c>
      <c r="L20">
        <f t="shared" ca="1" si="10"/>
        <v>197.70687472712183</v>
      </c>
      <c r="M20">
        <f t="shared" ca="1" si="3"/>
        <v>3365.5594269806033</v>
      </c>
      <c r="N20">
        <f t="shared" ca="1" si="11"/>
        <v>11539.053489280455</v>
      </c>
      <c r="T20">
        <f t="shared" ca="1" si="0"/>
        <v>8517.700271409989</v>
      </c>
      <c r="U20">
        <f t="shared" ca="1" si="1"/>
        <v>11539.053489280455</v>
      </c>
      <c r="V20">
        <f t="shared" ca="1" si="4"/>
        <v>32.484030492688312</v>
      </c>
      <c r="W20">
        <f t="shared" ca="1" si="5"/>
        <v>33881.473311713235</v>
      </c>
      <c r="X20">
        <f t="shared" ca="1" si="6"/>
        <v>161379.16655684399</v>
      </c>
    </row>
    <row r="21" spans="1:24" x14ac:dyDescent="0.25">
      <c r="A21">
        <v>18</v>
      </c>
      <c r="B21">
        <f t="shared" ca="1" si="7"/>
        <v>1783.9483958064106</v>
      </c>
      <c r="C21">
        <f t="shared" ca="1" si="12"/>
        <v>8974.9846217777467</v>
      </c>
      <c r="D21">
        <f ca="1">SUM(B$4:B21)</f>
        <v>10301.648667216399</v>
      </c>
      <c r="F21">
        <f t="shared" ca="1" si="2"/>
        <v>1783.9483958064106</v>
      </c>
      <c r="G21">
        <f t="shared" ca="1" si="13"/>
        <v>897.49846217777463</v>
      </c>
      <c r="H21">
        <f ca="1">D21/COUNT(D$4:D21)</f>
        <v>572.31381484535552</v>
      </c>
      <c r="J21">
        <f t="shared" ca="1" si="8"/>
        <v>57.819290203624917</v>
      </c>
      <c r="K21">
        <f t="shared" ca="1" si="9"/>
        <v>99.768964069049275</v>
      </c>
      <c r="L21">
        <f t="shared" ca="1" si="10"/>
        <v>212.70807859818132</v>
      </c>
      <c r="M21">
        <f t="shared" ca="1" si="3"/>
        <v>4164.5112664544677</v>
      </c>
      <c r="N21">
        <f t="shared" ca="1" si="11"/>
        <v>15703.564755734922</v>
      </c>
      <c r="T21">
        <f t="shared" ca="1" si="0"/>
        <v>10301.648667216399</v>
      </c>
      <c r="U21">
        <f t="shared" ca="1" si="1"/>
        <v>15703.564755734922</v>
      </c>
      <c r="V21">
        <f t="shared" ca="1" si="4"/>
        <v>32.484030492688312</v>
      </c>
      <c r="W21">
        <f t="shared" ca="1" si="5"/>
        <v>33881.473311713235</v>
      </c>
      <c r="X21">
        <f t="shared" ca="1" si="6"/>
        <v>161379.16655684399</v>
      </c>
    </row>
    <row r="22" spans="1:24" x14ac:dyDescent="0.25">
      <c r="A22">
        <v>19</v>
      </c>
      <c r="B22">
        <f t="shared" ca="1" si="7"/>
        <v>2140.7380749676927</v>
      </c>
      <c r="C22">
        <f t="shared" ca="1" si="12"/>
        <v>10769.981546133296</v>
      </c>
      <c r="D22">
        <f ca="1">SUM(B$4:B22)</f>
        <v>12442.386742184091</v>
      </c>
      <c r="F22">
        <f t="shared" ca="1" si="2"/>
        <v>2140.7380749676927</v>
      </c>
      <c r="G22">
        <f t="shared" ca="1" si="13"/>
        <v>1076.9981546133297</v>
      </c>
      <c r="H22">
        <f ca="1">D22/COUNT(D$4:D22)</f>
        <v>654.86246011495223</v>
      </c>
      <c r="J22">
        <f t="shared" ca="1" si="8"/>
        <v>65.461733601934867</v>
      </c>
      <c r="K22">
        <f t="shared" ca="1" si="9"/>
        <v>99.768964069049247</v>
      </c>
      <c r="L22">
        <f t="shared" ca="1" si="10"/>
        <v>227.8988841705654</v>
      </c>
      <c r="M22">
        <f t="shared" ca="1" si="3"/>
        <v>5051.6936067250253</v>
      </c>
      <c r="N22">
        <f t="shared" ca="1" si="11"/>
        <v>20755.258362459947</v>
      </c>
      <c r="T22">
        <f t="shared" ca="1" si="0"/>
        <v>12442.386742184091</v>
      </c>
      <c r="U22">
        <f t="shared" ca="1" si="1"/>
        <v>20755.258362459947</v>
      </c>
      <c r="V22">
        <f t="shared" ca="1" si="4"/>
        <v>32.484030492688312</v>
      </c>
      <c r="W22">
        <f t="shared" ca="1" si="5"/>
        <v>33881.473311713235</v>
      </c>
      <c r="X22">
        <f t="shared" ca="1" si="6"/>
        <v>161379.16655684399</v>
      </c>
    </row>
    <row r="23" spans="1:24" x14ac:dyDescent="0.25">
      <c r="A23">
        <v>20</v>
      </c>
      <c r="B23">
        <f t="shared" ca="1" si="7"/>
        <v>2568.885689961231</v>
      </c>
      <c r="C23">
        <f t="shared" ca="1" si="12"/>
        <v>12923.977855359954</v>
      </c>
      <c r="D23">
        <f ca="1">SUM(B$4:B23)</f>
        <v>15011.272432145322</v>
      </c>
      <c r="F23">
        <f t="shared" ca="1" si="2"/>
        <v>2568.885689961231</v>
      </c>
      <c r="G23">
        <f t="shared" ca="1" si="13"/>
        <v>1292.3977855359954</v>
      </c>
      <c r="H23">
        <f ca="1">D23/COUNT(D$4:D23)</f>
        <v>750.5636216072661</v>
      </c>
      <c r="J23">
        <f t="shared" ca="1" si="8"/>
        <v>73.1903045032264</v>
      </c>
      <c r="K23">
        <f t="shared" ca="1" si="9"/>
        <v>99.768964069049247</v>
      </c>
      <c r="L23">
        <f t="shared" ca="1" si="10"/>
        <v>243.2608844884046</v>
      </c>
      <c r="M23">
        <f t="shared" ca="1" si="3"/>
        <v>6028.8313666310314</v>
      </c>
      <c r="N23">
        <f t="shared" ca="1" si="11"/>
        <v>26784.089729090978</v>
      </c>
      <c r="T23">
        <f t="shared" ca="1" si="0"/>
        <v>15011.272432145322</v>
      </c>
      <c r="U23">
        <f t="shared" ca="1" si="1"/>
        <v>26784.089729090978</v>
      </c>
      <c r="V23">
        <f t="shared" ca="1" si="4"/>
        <v>32.484030492688312</v>
      </c>
      <c r="W23">
        <f t="shared" ca="1" si="5"/>
        <v>33881.473311713235</v>
      </c>
      <c r="X23">
        <f t="shared" ca="1" si="6"/>
        <v>161379.16655684399</v>
      </c>
    </row>
    <row r="24" spans="1:24" x14ac:dyDescent="0.25">
      <c r="A24">
        <v>21</v>
      </c>
      <c r="B24">
        <f t="shared" ca="1" si="7"/>
        <v>3082.6628279534771</v>
      </c>
      <c r="C24">
        <f t="shared" ca="1" si="12"/>
        <v>15508.773426431944</v>
      </c>
      <c r="D24">
        <f ca="1">SUM(B$4:B24)</f>
        <v>18093.935260098799</v>
      </c>
      <c r="F24">
        <f t="shared" ca="1" si="2"/>
        <v>3082.6628279534771</v>
      </c>
      <c r="G24">
        <f t="shared" ca="1" si="13"/>
        <v>1550.8773426431944</v>
      </c>
      <c r="H24">
        <f ca="1">D24/COUNT(D$4:D24)</f>
        <v>861.61596476660941</v>
      </c>
      <c r="J24">
        <f t="shared" ca="1" si="8"/>
        <v>80.996356388694466</v>
      </c>
      <c r="K24">
        <f t="shared" ca="1" si="9"/>
        <v>99.768964069049247</v>
      </c>
      <c r="L24">
        <f t="shared" ca="1" si="10"/>
        <v>258.77689295584196</v>
      </c>
      <c r="M24">
        <f t="shared" ca="1" si="3"/>
        <v>7097.3835826222585</v>
      </c>
      <c r="N24">
        <f t="shared" ca="1" si="11"/>
        <v>33881.473311713235</v>
      </c>
      <c r="T24">
        <f t="shared" ca="1" si="0"/>
        <v>18093.935260098799</v>
      </c>
      <c r="U24">
        <f t="shared" ca="1" si="1"/>
        <v>33881.473311713235</v>
      </c>
      <c r="V24">
        <f t="shared" ca="1" si="4"/>
        <v>32.484030492688312</v>
      </c>
      <c r="W24">
        <f t="shared" ca="1" si="5"/>
        <v>33881.473311713235</v>
      </c>
      <c r="X24">
        <f t="shared" ca="1" si="6"/>
        <v>161379.16655684399</v>
      </c>
    </row>
    <row r="25" spans="1:24" x14ac:dyDescent="0.25">
      <c r="A25">
        <v>22</v>
      </c>
      <c r="B25">
        <f t="shared" ca="1" si="7"/>
        <v>3699.1953935441725</v>
      </c>
      <c r="C25">
        <f t="shared" ca="1" si="12"/>
        <v>18610.528111718333</v>
      </c>
      <c r="D25">
        <f ca="1">SUM(B$4:B25)</f>
        <v>21793.130653642969</v>
      </c>
      <c r="F25">
        <f t="shared" ca="1" si="2"/>
        <v>3699.1953935441725</v>
      </c>
      <c r="G25">
        <f t="shared" ca="1" si="13"/>
        <v>1861.0528111718334</v>
      </c>
      <c r="H25">
        <f ca="1">D25/COUNT(D$4:D25)</f>
        <v>990.59684789286223</v>
      </c>
      <c r="J25">
        <f t="shared" ca="1" si="8"/>
        <v>88.871868876884918</v>
      </c>
      <c r="K25">
        <f t="shared" ca="1" si="9"/>
        <v>99.768964069049247</v>
      </c>
      <c r="L25">
        <f t="shared" ca="1" si="10"/>
        <v>274.4309675437467</v>
      </c>
      <c r="M25">
        <f t="shared" ca="1" si="3"/>
        <v>8258.5676487601522</v>
      </c>
      <c r="N25">
        <f t="shared" ca="1" si="11"/>
        <v>42140.040960473387</v>
      </c>
      <c r="T25">
        <f t="shared" ca="1" si="0"/>
        <v>21793.130653642969</v>
      </c>
      <c r="U25">
        <f t="shared" ca="1" si="1"/>
        <v>42140.040960473387</v>
      </c>
      <c r="V25">
        <f t="shared" ca="1" si="4"/>
        <v>32.484030492688312</v>
      </c>
      <c r="W25">
        <f t="shared" ca="1" si="5"/>
        <v>33881.473311713235</v>
      </c>
      <c r="X25">
        <f t="shared" ca="1" si="6"/>
        <v>161379.16655684399</v>
      </c>
    </row>
    <row r="26" spans="1:24" x14ac:dyDescent="0.25">
      <c r="A26">
        <v>23</v>
      </c>
      <c r="B26">
        <f t="shared" ca="1" si="7"/>
        <v>4439.0344722530072</v>
      </c>
      <c r="C26">
        <f t="shared" ca="1" si="12"/>
        <v>22332.633734062001</v>
      </c>
      <c r="D26">
        <f ca="1">SUM(B$4:B26)</f>
        <v>26232.165125895976</v>
      </c>
      <c r="F26">
        <f t="shared" ca="1" si="2"/>
        <v>4439.0344722530072</v>
      </c>
      <c r="G26">
        <f t="shared" ca="1" si="13"/>
        <v>2233.2633734062001</v>
      </c>
      <c r="H26">
        <f ca="1">D26/COUNT(D$4:D26)</f>
        <v>1140.5289185172164</v>
      </c>
      <c r="J26">
        <f t="shared" ca="1" si="8"/>
        <v>96.809447454399532</v>
      </c>
      <c r="K26">
        <f t="shared" ca="1" si="9"/>
        <v>99.768964069049275</v>
      </c>
      <c r="L26">
        <f t="shared" ca="1" si="10"/>
        <v>290.20841025443929</v>
      </c>
      <c r="M26">
        <f t="shared" ca="1" si="3"/>
        <v>9513.3842037185841</v>
      </c>
      <c r="N26">
        <f t="shared" ca="1" si="11"/>
        <v>51653.425164191969</v>
      </c>
      <c r="T26">
        <f t="shared" ca="1" si="0"/>
        <v>26232.165125895976</v>
      </c>
      <c r="U26">
        <f t="shared" ca="1" si="1"/>
        <v>51653.425164191969</v>
      </c>
      <c r="V26">
        <f t="shared" ca="1" si="4"/>
        <v>32.484030492688312</v>
      </c>
      <c r="W26">
        <f t="shared" ca="1" si="5"/>
        <v>33881.473311713235</v>
      </c>
      <c r="X26">
        <f t="shared" ca="1" si="6"/>
        <v>161379.16655684399</v>
      </c>
    </row>
    <row r="27" spans="1:24" x14ac:dyDescent="0.25">
      <c r="A27">
        <v>24</v>
      </c>
      <c r="B27">
        <f t="shared" ca="1" si="7"/>
        <v>5326.8413667036084</v>
      </c>
      <c r="C27">
        <f t="shared" ca="1" si="12"/>
        <v>26799.160480874401</v>
      </c>
      <c r="D27">
        <f ca="1">SUM(B$4:B27)</f>
        <v>31559.006492599583</v>
      </c>
      <c r="F27">
        <f t="shared" ca="1" si="2"/>
        <v>5326.8413667036084</v>
      </c>
      <c r="G27">
        <f t="shared" ca="1" si="13"/>
        <v>2679.9160480874402</v>
      </c>
      <c r="H27">
        <f ca="1">D27/COUNT(D$4:D27)</f>
        <v>1314.9586038583159</v>
      </c>
      <c r="J27">
        <f t="shared" ca="1" si="8"/>
        <v>104.80231288073279</v>
      </c>
      <c r="K27">
        <f t="shared" ca="1" si="9"/>
        <v>99.768964069049218</v>
      </c>
      <c r="L27">
        <f t="shared" ca="1" si="10"/>
        <v>306.09574606179507</v>
      </c>
      <c r="M27">
        <f t="shared" ca="1" si="3"/>
        <v>10862.641883539709</v>
      </c>
      <c r="N27">
        <f t="shared" ca="1" si="11"/>
        <v>62516.067047731674</v>
      </c>
      <c r="T27">
        <f t="shared" ca="1" si="0"/>
        <v>31559.006492599583</v>
      </c>
      <c r="U27">
        <f t="shared" ca="1" si="1"/>
        <v>62516.067047731674</v>
      </c>
      <c r="V27">
        <f t="shared" ca="1" si="4"/>
        <v>32.484030492688312</v>
      </c>
      <c r="W27">
        <f t="shared" ca="1" si="5"/>
        <v>33881.473311713235</v>
      </c>
      <c r="X27">
        <f t="shared" ca="1" si="6"/>
        <v>161379.16655684399</v>
      </c>
    </row>
    <row r="28" spans="1:24" x14ac:dyDescent="0.25">
      <c r="A28">
        <v>25</v>
      </c>
      <c r="B28">
        <f t="shared" ca="1" si="7"/>
        <v>6392.2096400443297</v>
      </c>
      <c r="C28">
        <f t="shared" ca="1" si="12"/>
        <v>32158.992577049277</v>
      </c>
      <c r="D28">
        <f ca="1">SUM(B$4:B28)</f>
        <v>37951.216132643909</v>
      </c>
      <c r="F28">
        <f t="shared" ca="1" si="2"/>
        <v>6392.2096400443297</v>
      </c>
      <c r="G28">
        <f t="shared" ca="1" si="13"/>
        <v>3215.8992577049275</v>
      </c>
      <c r="H28">
        <f ca="1">D28/COUNT(D$4:D28)</f>
        <v>1518.0486453057563</v>
      </c>
      <c r="J28">
        <f t="shared" ca="1" si="8"/>
        <v>112.8442823060654</v>
      </c>
      <c r="K28">
        <f t="shared" ca="1" si="9"/>
        <v>99.768964069049275</v>
      </c>
      <c r="L28">
        <f t="shared" ca="1" si="10"/>
        <v>322.08068537927846</v>
      </c>
      <c r="M28">
        <f t="shared" ca="1" si="3"/>
        <v>12306.981316366726</v>
      </c>
      <c r="N28">
        <f t="shared" ca="1" si="11"/>
        <v>74823.048364098402</v>
      </c>
      <c r="T28">
        <f t="shared" ca="1" si="0"/>
        <v>37951.216132643909</v>
      </c>
      <c r="U28">
        <f t="shared" ca="1" si="1"/>
        <v>74823.048364098402</v>
      </c>
      <c r="V28">
        <f t="shared" ca="1" si="4"/>
        <v>32.484030492688312</v>
      </c>
      <c r="W28">
        <f t="shared" ca="1" si="5"/>
        <v>33881.473311713235</v>
      </c>
      <c r="X28">
        <f t="shared" ca="1" si="6"/>
        <v>161379.16655684399</v>
      </c>
    </row>
    <row r="29" spans="1:24" x14ac:dyDescent="0.25">
      <c r="A29">
        <v>26</v>
      </c>
      <c r="B29">
        <f t="shared" ca="1" si="7"/>
        <v>7670.6515680531957</v>
      </c>
      <c r="C29">
        <f t="shared" ca="1" si="12"/>
        <v>38590.791092459134</v>
      </c>
      <c r="D29">
        <f ca="1">SUM(B$4:B29)</f>
        <v>45621.867700697105</v>
      </c>
      <c r="F29">
        <f t="shared" ca="1" si="2"/>
        <v>7670.6515680531957</v>
      </c>
      <c r="G29">
        <f t="shared" ca="1" si="13"/>
        <v>3859.0791092459135</v>
      </c>
      <c r="H29">
        <f ca="1">D29/COUNT(D$4:D29)</f>
        <v>1754.6872192575809</v>
      </c>
      <c r="J29">
        <f t="shared" ca="1" si="8"/>
        <v>120.9297439961245</v>
      </c>
      <c r="K29">
        <f t="shared" ca="1" si="9"/>
        <v>99.768964069049247</v>
      </c>
      <c r="L29">
        <f t="shared" ca="1" si="10"/>
        <v>338.15207382080871</v>
      </c>
      <c r="M29">
        <f t="shared" ca="1" si="3"/>
        <v>13846.897886181614</v>
      </c>
      <c r="N29">
        <f t="shared" ca="1" si="11"/>
        <v>88669.946250280016</v>
      </c>
      <c r="T29">
        <f t="shared" ca="1" si="0"/>
        <v>45621.867700697105</v>
      </c>
      <c r="U29">
        <f t="shared" ca="1" si="1"/>
        <v>88669.946250280016</v>
      </c>
      <c r="V29">
        <f t="shared" ca="1" si="4"/>
        <v>32.484030492688312</v>
      </c>
      <c r="W29">
        <f t="shared" ca="1" si="5"/>
        <v>33881.473311713235</v>
      </c>
      <c r="X29">
        <f t="shared" ca="1" si="6"/>
        <v>161379.16655684399</v>
      </c>
    </row>
    <row r="30" spans="1:24" x14ac:dyDescent="0.25">
      <c r="A30">
        <v>27</v>
      </c>
      <c r="B30">
        <f t="shared" ca="1" si="7"/>
        <v>9204.7818816638337</v>
      </c>
      <c r="C30">
        <f t="shared" ca="1" si="12"/>
        <v>46308.949310950957</v>
      </c>
      <c r="D30">
        <f ca="1">SUM(B$4:B30)</f>
        <v>54826.649582360937</v>
      </c>
      <c r="F30">
        <f t="shared" ca="1" si="2"/>
        <v>9204.7818816638337</v>
      </c>
      <c r="G30">
        <f t="shared" ca="1" si="13"/>
        <v>4630.8949310950957</v>
      </c>
      <c r="H30">
        <f ca="1">D30/COUNT(D$4:D30)</f>
        <v>2030.6166511985532</v>
      </c>
      <c r="J30">
        <f t="shared" ca="1" si="8"/>
        <v>129.05362737283534</v>
      </c>
      <c r="K30">
        <f t="shared" ca="1" si="9"/>
        <v>99.768964069049247</v>
      </c>
      <c r="L30">
        <f t="shared" ca="1" si="10"/>
        <v>354.29983265087452</v>
      </c>
      <c r="M30">
        <f t="shared" ca="1" si="3"/>
        <v>15482.762930328205</v>
      </c>
      <c r="N30">
        <f t="shared" ca="1" si="11"/>
        <v>104152.70918060822</v>
      </c>
      <c r="T30">
        <f t="shared" ca="1" si="0"/>
        <v>54826.649582360937</v>
      </c>
      <c r="U30">
        <f t="shared" ca="1" si="1"/>
        <v>104152.70918060822</v>
      </c>
      <c r="V30">
        <f t="shared" ca="1" si="4"/>
        <v>32.484030492688312</v>
      </c>
      <c r="W30">
        <f t="shared" ca="1" si="5"/>
        <v>33881.473311713235</v>
      </c>
      <c r="X30">
        <f t="shared" ca="1" si="6"/>
        <v>161379.16655684399</v>
      </c>
    </row>
    <row r="31" spans="1:24" x14ac:dyDescent="0.25">
      <c r="A31">
        <v>28</v>
      </c>
      <c r="B31">
        <f t="shared" ca="1" si="7"/>
        <v>11045.7382579966</v>
      </c>
      <c r="C31">
        <f t="shared" ca="1" si="12"/>
        <v>55570.739173141141</v>
      </c>
      <c r="D31">
        <f ca="1">SUM(B$4:B31)</f>
        <v>65872.387840357536</v>
      </c>
      <c r="F31">
        <f t="shared" ca="1" si="2"/>
        <v>11045.7382579966</v>
      </c>
      <c r="G31">
        <f t="shared" ca="1" si="13"/>
        <v>5557.0739173141137</v>
      </c>
      <c r="H31">
        <f ca="1">D31/COUNT(D$4:D31)</f>
        <v>2352.5852800127691</v>
      </c>
      <c r="J31">
        <f t="shared" ca="1" si="8"/>
        <v>137.21136987152923</v>
      </c>
      <c r="K31">
        <f t="shared" ca="1" si="9"/>
        <v>99.768964069049275</v>
      </c>
      <c r="L31">
        <f t="shared" ca="1" si="10"/>
        <v>370.514892906949</v>
      </c>
      <c r="M31">
        <f t="shared" ca="1" si="3"/>
        <v>17214.84315636495</v>
      </c>
      <c r="N31">
        <f t="shared" ca="1" si="11"/>
        <v>121367.55233697317</v>
      </c>
      <c r="T31">
        <f t="shared" ca="1" si="0"/>
        <v>65872.387840357536</v>
      </c>
      <c r="U31">
        <f t="shared" ca="1" si="1"/>
        <v>121367.55233697317</v>
      </c>
      <c r="V31">
        <f t="shared" ca="1" si="4"/>
        <v>32.484030492688312</v>
      </c>
      <c r="W31">
        <f t="shared" ca="1" si="5"/>
        <v>33881.473311713235</v>
      </c>
      <c r="X31">
        <f t="shared" ca="1" si="6"/>
        <v>161379.16655684399</v>
      </c>
    </row>
    <row r="32" spans="1:24" x14ac:dyDescent="0.25">
      <c r="A32">
        <v>29</v>
      </c>
      <c r="B32">
        <f t="shared" ca="1" si="7"/>
        <v>13254.88590959592</v>
      </c>
      <c r="C32">
        <f t="shared" ca="1" si="12"/>
        <v>66684.887007769372</v>
      </c>
      <c r="D32">
        <f ca="1">SUM(B$4:B32)</f>
        <v>79127.273749953456</v>
      </c>
      <c r="F32">
        <f t="shared" ca="1" si="2"/>
        <v>13254.88590959592</v>
      </c>
      <c r="G32">
        <f t="shared" ca="1" si="13"/>
        <v>6668.4887007769375</v>
      </c>
      <c r="H32">
        <f ca="1">D32/COUNT(D$4:D32)</f>
        <v>2728.5266810328776</v>
      </c>
      <c r="J32">
        <f t="shared" ca="1" si="8"/>
        <v>145.39888189961169</v>
      </c>
      <c r="K32">
        <f t="shared" ca="1" si="9"/>
        <v>99.768964069049247</v>
      </c>
      <c r="L32">
        <f t="shared" ca="1" si="10"/>
        <v>386.78912574819731</v>
      </c>
      <c r="M32">
        <f t="shared" ca="1" si="3"/>
        <v>19043.318165693261</v>
      </c>
      <c r="N32">
        <f t="shared" ca="1" si="11"/>
        <v>140410.87050266642</v>
      </c>
      <c r="T32">
        <f t="shared" ca="1" si="0"/>
        <v>79127.273749953456</v>
      </c>
      <c r="U32">
        <f t="shared" ca="1" si="1"/>
        <v>140410.87050266642</v>
      </c>
      <c r="V32">
        <f t="shared" ca="1" si="4"/>
        <v>32.484030492688312</v>
      </c>
      <c r="W32">
        <f t="shared" ca="1" si="5"/>
        <v>33881.473311713235</v>
      </c>
      <c r="X32">
        <f t="shared" ca="1" si="6"/>
        <v>161379.16655684399</v>
      </c>
    </row>
    <row r="33" spans="1:24" x14ac:dyDescent="0.25">
      <c r="A33">
        <v>30</v>
      </c>
      <c r="B33">
        <f t="shared" ca="1" si="7"/>
        <v>15905.863091515102</v>
      </c>
      <c r="C33">
        <f t="shared" ca="1" si="12"/>
        <v>80021.864409323243</v>
      </c>
      <c r="D33">
        <f ca="1">SUM(B$4:B33)</f>
        <v>95033.136841468557</v>
      </c>
      <c r="F33">
        <f t="shared" ca="1" si="2"/>
        <v>15905.863091515102</v>
      </c>
      <c r="G33">
        <f t="shared" ca="1" si="13"/>
        <v>8002.1864409323243</v>
      </c>
      <c r="H33">
        <f ca="1">D33/COUNT(D$4:D33)</f>
        <v>3167.7712280489518</v>
      </c>
      <c r="J33">
        <f t="shared" ca="1" si="8"/>
        <v>153.61251096913699</v>
      </c>
      <c r="K33">
        <f t="shared" ca="1" si="9"/>
        <v>99.768964069049247</v>
      </c>
      <c r="L33">
        <f t="shared" ca="1" si="10"/>
        <v>403.11527116216701</v>
      </c>
      <c r="M33">
        <f t="shared" ca="1" si="3"/>
        <v>20968.296054177579</v>
      </c>
      <c r="N33">
        <f t="shared" ca="1" si="11"/>
        <v>161379.16655684399</v>
      </c>
      <c r="T33">
        <f t="shared" ca="1" si="0"/>
        <v>95033.136841468557</v>
      </c>
      <c r="U33">
        <f t="shared" ca="1" si="1"/>
        <v>161379.16655684399</v>
      </c>
      <c r="V33">
        <f t="shared" ca="1" si="4"/>
        <v>32.484030492688312</v>
      </c>
      <c r="W33">
        <f t="shared" ca="1" si="5"/>
        <v>33881.473311713235</v>
      </c>
      <c r="X33">
        <f t="shared" ca="1" si="6"/>
        <v>161379.16655684399</v>
      </c>
    </row>
    <row r="34" spans="1:24" x14ac:dyDescent="0.25">
      <c r="A34">
        <v>31</v>
      </c>
      <c r="B34">
        <f t="shared" ca="1" si="7"/>
        <v>19087.035709818123</v>
      </c>
      <c r="C34">
        <f t="shared" ca="1" si="12"/>
        <v>96026.237291187892</v>
      </c>
      <c r="D34">
        <f ca="1">SUM(B$4:B34)</f>
        <v>114120.17255128668</v>
      </c>
      <c r="F34">
        <f t="shared" ca="1" si="2"/>
        <v>19087.035709818123</v>
      </c>
      <c r="G34">
        <f t="shared" ca="1" si="13"/>
        <v>9602.6237291187899</v>
      </c>
      <c r="H34">
        <f ca="1">D34/COUNT(D$4:D34)</f>
        <v>3681.2958887511832</v>
      </c>
      <c r="J34">
        <f t="shared" ca="1" si="8"/>
        <v>161.84900587483924</v>
      </c>
      <c r="K34">
        <f t="shared" ca="1" si="9"/>
        <v>99.768964069049247</v>
      </c>
      <c r="L34">
        <f t="shared" ca="1" si="10"/>
        <v>419.48686676183138</v>
      </c>
      <c r="M34">
        <f t="shared" ca="1" si="3"/>
        <v>22989.827124512129</v>
      </c>
      <c r="N34">
        <f t="shared" ca="1" si="11"/>
        <v>184368.99368135614</v>
      </c>
      <c r="T34">
        <f t="shared" ca="1" si="0"/>
        <v>114120.17255128668</v>
      </c>
      <c r="U34">
        <f t="shared" ca="1" si="1"/>
        <v>184368.99368135614</v>
      </c>
      <c r="V34">
        <f t="shared" ca="1" si="4"/>
        <v>32.484030492688312</v>
      </c>
      <c r="W34">
        <f t="shared" ca="1" si="5"/>
        <v>33881.473311713235</v>
      </c>
      <c r="X34">
        <f t="shared" ca="1" si="6"/>
        <v>161379.16655684399</v>
      </c>
    </row>
    <row r="35" spans="1:24" x14ac:dyDescent="0.25">
      <c r="A35">
        <v>32</v>
      </c>
      <c r="B35">
        <f t="shared" ca="1" si="7"/>
        <v>22904.442851781747</v>
      </c>
      <c r="C35">
        <f t="shared" ca="1" si="12"/>
        <v>115231.48474942546</v>
      </c>
      <c r="D35">
        <f ca="1">SUM(B$4:B35)</f>
        <v>137024.61540306843</v>
      </c>
      <c r="F35">
        <f t="shared" ca="1" si="2"/>
        <v>22904.442851781747</v>
      </c>
      <c r="G35">
        <f t="shared" ca="1" si="13"/>
        <v>11523.148474942547</v>
      </c>
      <c r="H35">
        <f ca="1">D35/COUNT(D$4:D35)</f>
        <v>4282.0192313458883</v>
      </c>
      <c r="J35">
        <f t="shared" ca="1" si="8"/>
        <v>170.10548160524462</v>
      </c>
      <c r="K35">
        <f t="shared" ca="1" si="9"/>
        <v>99.768964069049218</v>
      </c>
      <c r="L35">
        <f t="shared" ca="1" si="10"/>
        <v>435.89817803977064</v>
      </c>
      <c r="M35">
        <f t="shared" ca="1" si="3"/>
        <v>25107.91579306114</v>
      </c>
      <c r="N35">
        <f t="shared" ca="1" si="11"/>
        <v>209476.90947441728</v>
      </c>
      <c r="T35">
        <f t="shared" ca="1" si="0"/>
        <v>137024.61540306843</v>
      </c>
      <c r="U35">
        <f t="shared" ca="1" si="1"/>
        <v>209476.90947441728</v>
      </c>
      <c r="V35">
        <f t="shared" ca="1" si="4"/>
        <v>32.484030492688312</v>
      </c>
      <c r="W35">
        <f t="shared" ca="1" si="5"/>
        <v>33881.473311713235</v>
      </c>
      <c r="X35">
        <f t="shared" ca="1" si="6"/>
        <v>161379.16655684399</v>
      </c>
    </row>
    <row r="36" spans="1:24" x14ac:dyDescent="0.25">
      <c r="A36">
        <v>33</v>
      </c>
      <c r="B36">
        <f t="shared" ca="1" si="7"/>
        <v>27485.331422138097</v>
      </c>
      <c r="C36">
        <f t="shared" ca="1" si="12"/>
        <v>138277.78169931055</v>
      </c>
      <c r="D36">
        <f ca="1">SUM(B$4:B36)</f>
        <v>164509.94682520651</v>
      </c>
      <c r="F36">
        <f t="shared" ca="1" si="2"/>
        <v>27485.331422138097</v>
      </c>
      <c r="G36">
        <f t="shared" ca="1" si="13"/>
        <v>13827.778169931054</v>
      </c>
      <c r="H36">
        <f ca="1">D36/COUNT(D$4:D36)</f>
        <v>4985.1499037941367</v>
      </c>
      <c r="J36">
        <f t="shared" ca="1" si="8"/>
        <v>178.37938551069249</v>
      </c>
      <c r="K36">
        <f t="shared" ca="1" si="9"/>
        <v>99.768964069049275</v>
      </c>
      <c r="L36">
        <f t="shared" ca="1" si="10"/>
        <v>452.34413112069808</v>
      </c>
      <c r="M36">
        <f t="shared" ca="1" si="3"/>
        <v>27322.530807409705</v>
      </c>
      <c r="N36">
        <f t="shared" ca="1" si="11"/>
        <v>236799.44028182697</v>
      </c>
      <c r="T36">
        <f t="shared" ca="1" si="0"/>
        <v>164509.94682520651</v>
      </c>
      <c r="U36">
        <f t="shared" ca="1" si="1"/>
        <v>236799.44028182697</v>
      </c>
      <c r="V36">
        <f t="shared" ca="1" si="4"/>
        <v>32.484030492688312</v>
      </c>
      <c r="W36">
        <f t="shared" ca="1" si="5"/>
        <v>33881.473311713235</v>
      </c>
      <c r="X36">
        <f t="shared" ca="1" si="6"/>
        <v>161379.16655684399</v>
      </c>
    </row>
    <row r="37" spans="1:24" x14ac:dyDescent="0.25">
      <c r="A37">
        <v>34</v>
      </c>
      <c r="B37">
        <f t="shared" ca="1" si="7"/>
        <v>32982.397706565716</v>
      </c>
      <c r="C37">
        <f t="shared" ca="1" si="12"/>
        <v>165933.33803917264</v>
      </c>
      <c r="D37">
        <f ca="1">SUM(B$4:B37)</f>
        <v>197492.34453177222</v>
      </c>
      <c r="F37">
        <f t="shared" ca="1" si="2"/>
        <v>32982.397706565716</v>
      </c>
      <c r="G37">
        <f t="shared" ca="1" si="13"/>
        <v>16593.333803917263</v>
      </c>
      <c r="H37">
        <f ca="1">D37/COUNT(D$4:D37)</f>
        <v>5808.5983685815363</v>
      </c>
      <c r="J37">
        <f t="shared" ca="1" si="8"/>
        <v>186.66846510975699</v>
      </c>
      <c r="K37">
        <f t="shared" ca="1" si="9"/>
        <v>99.768964069049304</v>
      </c>
      <c r="L37">
        <f t="shared" ca="1" si="10"/>
        <v>468.82024877061758</v>
      </c>
      <c r="M37">
        <f t="shared" ca="1" si="3"/>
        <v>29633.613912189147</v>
      </c>
      <c r="N37">
        <f t="shared" ca="1" si="11"/>
        <v>266433.05419401615</v>
      </c>
      <c r="T37">
        <f t="shared" ca="1" si="0"/>
        <v>197492.34453177222</v>
      </c>
      <c r="U37">
        <f t="shared" ca="1" si="1"/>
        <v>266433.05419401615</v>
      </c>
      <c r="V37">
        <f t="shared" ca="1" si="4"/>
        <v>32.484030492688312</v>
      </c>
      <c r="W37">
        <f t="shared" ca="1" si="5"/>
        <v>33881.473311713235</v>
      </c>
      <c r="X37">
        <f t="shared" ca="1" si="6"/>
        <v>161379.16655684399</v>
      </c>
    </row>
    <row r="38" spans="1:24" x14ac:dyDescent="0.25">
      <c r="A38">
        <v>35</v>
      </c>
      <c r="B38">
        <f t="shared" ca="1" si="7"/>
        <v>39578.87724787886</v>
      </c>
      <c r="C38">
        <f t="shared" ca="1" si="12"/>
        <v>199120.0056470072</v>
      </c>
      <c r="D38">
        <f ca="1">SUM(B$4:B38)</f>
        <v>237071.22177965107</v>
      </c>
      <c r="F38">
        <f t="shared" ca="1" si="2"/>
        <v>39578.87724787886</v>
      </c>
      <c r="G38">
        <f t="shared" ca="1" si="13"/>
        <v>19912.00056470072</v>
      </c>
      <c r="H38">
        <f ca="1">D38/COUNT(D$4:D38)</f>
        <v>6773.4634794186022</v>
      </c>
      <c r="J38">
        <f t="shared" ca="1" si="8"/>
        <v>194.97073779468963</v>
      </c>
      <c r="K38">
        <f t="shared" ca="1" si="9"/>
        <v>99.768964069049247</v>
      </c>
      <c r="L38">
        <f t="shared" ca="1" si="10"/>
        <v>485.32259018064565</v>
      </c>
      <c r="M38">
        <f t="shared" ca="1" si="3"/>
        <v>32041.087112153302</v>
      </c>
      <c r="N38">
        <f t="shared" ca="1" si="11"/>
        <v>298474.14130616945</v>
      </c>
      <c r="T38">
        <f t="shared" ca="1" si="0"/>
        <v>237071.22177965107</v>
      </c>
      <c r="U38">
        <f t="shared" ca="1" si="1"/>
        <v>298474.14130616945</v>
      </c>
      <c r="V38">
        <f t="shared" ca="1" si="4"/>
        <v>32.484030492688312</v>
      </c>
      <c r="W38">
        <f t="shared" ca="1" si="5"/>
        <v>33881.473311713235</v>
      </c>
      <c r="X38">
        <f t="shared" ca="1" si="6"/>
        <v>161379.16655684399</v>
      </c>
    </row>
    <row r="39" spans="1:24" x14ac:dyDescent="0.25">
      <c r="A39">
        <v>36</v>
      </c>
      <c r="B39">
        <f t="shared" ca="1" si="7"/>
        <v>47494.652697454629</v>
      </c>
      <c r="C39">
        <f t="shared" ca="1" si="12"/>
        <v>238944.00677640858</v>
      </c>
      <c r="D39">
        <f ca="1">SUM(B$4:B39)</f>
        <v>284565.87447710568</v>
      </c>
      <c r="F39">
        <f t="shared" ca="1" si="2"/>
        <v>47494.652697454629</v>
      </c>
      <c r="G39">
        <f t="shared" ca="1" si="13"/>
        <v>23894.400677640857</v>
      </c>
      <c r="H39">
        <f ca="1">D39/COUNT(D$4:D39)</f>
        <v>7904.6076243640464</v>
      </c>
      <c r="J39">
        <f t="shared" ca="1" si="8"/>
        <v>203.28446259612093</v>
      </c>
      <c r="K39">
        <f t="shared" ca="1" si="9"/>
        <v>99.768964069049304</v>
      </c>
      <c r="L39">
        <f t="shared" ca="1" si="10"/>
        <v>501.84769484400238</v>
      </c>
      <c r="M39">
        <f t="shared" ca="1" si="3"/>
        <v>34544.858685100153</v>
      </c>
      <c r="N39">
        <f t="shared" ca="1" si="11"/>
        <v>333018.99999126961</v>
      </c>
      <c r="T39">
        <f t="shared" ca="1" si="0"/>
        <v>284565.87447710568</v>
      </c>
      <c r="U39">
        <f t="shared" ca="1" si="1"/>
        <v>333018.99999126961</v>
      </c>
      <c r="V39">
        <f t="shared" ca="1" si="4"/>
        <v>32.484030492688312</v>
      </c>
      <c r="W39">
        <f t="shared" ca="1" si="5"/>
        <v>33881.473311713235</v>
      </c>
      <c r="X39">
        <f t="shared" ca="1" si="6"/>
        <v>161379.16655684399</v>
      </c>
    </row>
    <row r="40" spans="1:24" x14ac:dyDescent="0.25">
      <c r="A40">
        <v>37</v>
      </c>
      <c r="B40">
        <f t="shared" ca="1" si="7"/>
        <v>56993.583236945553</v>
      </c>
      <c r="C40">
        <f t="shared" ca="1" si="12"/>
        <v>286732.80813169031</v>
      </c>
      <c r="D40">
        <f ca="1">SUM(B$4:B40)</f>
        <v>341559.45771405124</v>
      </c>
      <c r="F40">
        <f t="shared" ca="1" si="2"/>
        <v>56993.583236945553</v>
      </c>
      <c r="G40">
        <f t="shared" ca="1" si="13"/>
        <v>28673.280813169033</v>
      </c>
      <c r="H40">
        <f ca="1">D40/COUNT(D$4:D40)</f>
        <v>9231.3366949743577</v>
      </c>
      <c r="J40">
        <f t="shared" ca="1" si="8"/>
        <v>211.60811408578661</v>
      </c>
      <c r="K40">
        <f t="shared" ca="1" si="9"/>
        <v>99.768964069049275</v>
      </c>
      <c r="L40">
        <f t="shared" ca="1" si="10"/>
        <v>518.39253068272876</v>
      </c>
      <c r="M40">
        <f t="shared" ca="1" si="3"/>
        <v>37144.828094963865</v>
      </c>
      <c r="N40">
        <f t="shared" ca="1" si="11"/>
        <v>370163.82808623347</v>
      </c>
      <c r="T40">
        <f t="shared" ca="1" si="0"/>
        <v>341559.45771405124</v>
      </c>
      <c r="U40">
        <f t="shared" ca="1" si="1"/>
        <v>370163.82808623347</v>
      </c>
      <c r="V40">
        <f t="shared" ca="1" si="4"/>
        <v>32.484030492688312</v>
      </c>
      <c r="W40">
        <f t="shared" ca="1" si="5"/>
        <v>33881.473311713235</v>
      </c>
      <c r="X40">
        <f t="shared" ca="1" si="6"/>
        <v>161379.16655684399</v>
      </c>
    </row>
    <row r="41" spans="1:24" x14ac:dyDescent="0.25">
      <c r="A41">
        <v>38</v>
      </c>
      <c r="B41">
        <f t="shared" ca="1" si="7"/>
        <v>68392.299884334658</v>
      </c>
      <c r="C41">
        <f t="shared" ca="1" si="12"/>
        <v>344079.36975802842</v>
      </c>
      <c r="D41">
        <f ca="1">SUM(B$4:B41)</f>
        <v>409951.75759838591</v>
      </c>
      <c r="F41">
        <f t="shared" ca="1" si="2"/>
        <v>68392.299884334658</v>
      </c>
      <c r="G41">
        <f t="shared" ca="1" si="13"/>
        <v>34407.936975802841</v>
      </c>
      <c r="H41">
        <f ca="1">D41/COUNT(D$4:D41)</f>
        <v>10788.204147325945</v>
      </c>
      <c r="J41">
        <f t="shared" ca="1" si="8"/>
        <v>219.94035843149561</v>
      </c>
      <c r="K41">
        <f t="shared" ca="1" si="9"/>
        <v>99.768964069049247</v>
      </c>
      <c r="L41">
        <f t="shared" ca="1" si="10"/>
        <v>534.95444645239638</v>
      </c>
      <c r="M41">
        <f t="shared" ca="1" si="3"/>
        <v>39840.889948882766</v>
      </c>
      <c r="N41">
        <f t="shared" ca="1" si="11"/>
        <v>410004.71803511621</v>
      </c>
      <c r="T41">
        <f t="shared" ca="1" si="0"/>
        <v>409951.75759838591</v>
      </c>
      <c r="U41">
        <f t="shared" ca="1" si="1"/>
        <v>410004.71803511621</v>
      </c>
      <c r="V41">
        <f t="shared" ca="1" si="4"/>
        <v>32.484030492688312</v>
      </c>
      <c r="W41">
        <f t="shared" ca="1" si="5"/>
        <v>33881.473311713235</v>
      </c>
      <c r="X41">
        <f t="shared" ca="1" si="6"/>
        <v>161379.16655684399</v>
      </c>
    </row>
    <row r="42" spans="1:24" x14ac:dyDescent="0.25">
      <c r="A42">
        <v>39</v>
      </c>
      <c r="B42">
        <f t="shared" ca="1" si="7"/>
        <v>82070.759861201586</v>
      </c>
      <c r="C42">
        <f t="shared" ca="1" si="12"/>
        <v>412895.24370963406</v>
      </c>
      <c r="D42">
        <f ca="1">SUM(B$4:B42)</f>
        <v>492022.51745958749</v>
      </c>
      <c r="F42">
        <f t="shared" ca="1" si="2"/>
        <v>82070.759861201586</v>
      </c>
      <c r="G42">
        <f t="shared" ca="1" si="13"/>
        <v>41289.524370963409</v>
      </c>
      <c r="H42">
        <f ca="1">D42/COUNT(D$4:D42)</f>
        <v>12615.961986143269</v>
      </c>
      <c r="J42">
        <f t="shared" ca="1" si="8"/>
        <v>228.28003156884682</v>
      </c>
      <c r="K42">
        <f t="shared" ca="1" si="9"/>
        <v>99.768964069049218</v>
      </c>
      <c r="L42">
        <f t="shared" ca="1" si="10"/>
        <v>551.53112835425418</v>
      </c>
      <c r="M42">
        <f t="shared" ca="1" si="3"/>
        <v>42632.937132653016</v>
      </c>
      <c r="N42">
        <f t="shared" ca="1" si="11"/>
        <v>452637.65516776923</v>
      </c>
      <c r="T42">
        <f t="shared" ca="1" si="0"/>
        <v>492022.51745958749</v>
      </c>
      <c r="U42">
        <f t="shared" ca="1" si="1"/>
        <v>452637.65516776923</v>
      </c>
      <c r="V42">
        <f t="shared" ca="1" si="4"/>
        <v>32.484030492688312</v>
      </c>
      <c r="W42">
        <f t="shared" ca="1" si="5"/>
        <v>33881.473311713235</v>
      </c>
      <c r="X42">
        <f t="shared" ca="1" si="6"/>
        <v>161379.16655684399</v>
      </c>
    </row>
    <row r="43" spans="1:24" x14ac:dyDescent="0.25">
      <c r="A43">
        <v>40</v>
      </c>
      <c r="B43">
        <f t="shared" ca="1" si="7"/>
        <v>98484.911833441904</v>
      </c>
      <c r="C43">
        <f t="shared" ca="1" si="12"/>
        <v>495474.29245156085</v>
      </c>
      <c r="D43">
        <f ca="1">SUM(B$4:B43)</f>
        <v>590507.42929302936</v>
      </c>
      <c r="F43">
        <f t="shared" ca="1" si="2"/>
        <v>98484.911833441904</v>
      </c>
      <c r="G43">
        <f t="shared" ca="1" si="13"/>
        <v>49547.429245156083</v>
      </c>
      <c r="H43">
        <f ca="1">D43/COUNT(D$4:D43)</f>
        <v>14762.685732325734</v>
      </c>
      <c r="J43">
        <f t="shared" ca="1" si="8"/>
        <v>236.62611941716324</v>
      </c>
      <c r="K43">
        <f t="shared" ca="1" si="9"/>
        <v>99.768964069049247</v>
      </c>
      <c r="L43">
        <f t="shared" ca="1" si="10"/>
        <v>568.12056071064558</v>
      </c>
      <c r="M43">
        <f t="shared" ca="1" si="3"/>
        <v>45520.863247815614</v>
      </c>
      <c r="N43">
        <f t="shared" ca="1" si="11"/>
        <v>498158.51841558487</v>
      </c>
      <c r="T43">
        <f t="shared" ca="1" si="0"/>
        <v>590507.42929302936</v>
      </c>
      <c r="U43">
        <f t="shared" ca="1" si="1"/>
        <v>498158.51841558487</v>
      </c>
      <c r="V43">
        <f t="shared" ca="1" si="4"/>
        <v>32.484030492688312</v>
      </c>
      <c r="W43">
        <f t="shared" ca="1" si="5"/>
        <v>33881.473311713235</v>
      </c>
      <c r="X43">
        <f t="shared" ca="1" si="6"/>
        <v>161379.16655684399</v>
      </c>
    </row>
    <row r="44" spans="1:24" x14ac:dyDescent="0.25">
      <c r="A44">
        <v>41</v>
      </c>
      <c r="B44">
        <f t="shared" ca="1" si="7"/>
        <v>118181.89420013028</v>
      </c>
      <c r="C44">
        <f t="shared" ca="1" si="12"/>
        <v>594569.15094187297</v>
      </c>
      <c r="D44">
        <f ca="1">SUM(B$4:B44)</f>
        <v>708689.32349315961</v>
      </c>
      <c r="F44">
        <f t="shared" ca="1" si="2"/>
        <v>118181.89420013028</v>
      </c>
      <c r="G44">
        <f t="shared" ca="1" si="13"/>
        <v>59456.915094187294</v>
      </c>
      <c r="H44">
        <f ca="1">D44/COUNT(D$4:D44)</f>
        <v>17285.105451052674</v>
      </c>
      <c r="J44">
        <f t="shared" ca="1" si="8"/>
        <v>244.97774004072579</v>
      </c>
      <c r="K44">
        <f t="shared" ca="1" si="9"/>
        <v>99.768964069049275</v>
      </c>
      <c r="L44">
        <f t="shared" ca="1" si="10"/>
        <v>584.720990507078</v>
      </c>
      <c r="M44">
        <f t="shared" ca="1" si="3"/>
        <v>48504.564461567694</v>
      </c>
      <c r="N44">
        <f t="shared" ca="1" si="11"/>
        <v>546663.0828771526</v>
      </c>
      <c r="T44">
        <f t="shared" ca="1" si="0"/>
        <v>708689.32349315961</v>
      </c>
      <c r="U44">
        <f t="shared" ca="1" si="1"/>
        <v>546663.0828771526</v>
      </c>
      <c r="V44">
        <f t="shared" ca="1" si="4"/>
        <v>32.484030492688312</v>
      </c>
      <c r="W44">
        <f t="shared" ca="1" si="5"/>
        <v>33881.473311713235</v>
      </c>
      <c r="X44">
        <f t="shared" ca="1" si="6"/>
        <v>161379.16655684399</v>
      </c>
    </row>
    <row r="45" spans="1:24" x14ac:dyDescent="0.25">
      <c r="A45">
        <v>42</v>
      </c>
      <c r="B45">
        <f t="shared" ca="1" si="7"/>
        <v>141818.27304015632</v>
      </c>
      <c r="C45">
        <f t="shared" ca="1" si="12"/>
        <v>713482.98113024759</v>
      </c>
      <c r="D45">
        <f ca="1">SUM(B$4:B45)</f>
        <v>850507.59653331595</v>
      </c>
      <c r="F45">
        <f t="shared" ca="1" si="2"/>
        <v>141818.27304015632</v>
      </c>
      <c r="G45">
        <f t="shared" ca="1" si="13"/>
        <v>71348.298113024764</v>
      </c>
      <c r="H45">
        <f ca="1">D45/COUNT(D$4:D45)</f>
        <v>20250.180869840857</v>
      </c>
      <c r="J45">
        <f t="shared" ca="1" si="8"/>
        <v>253.33412763875964</v>
      </c>
      <c r="K45">
        <f t="shared" ca="1" si="9"/>
        <v>99.768964069049247</v>
      </c>
      <c r="L45">
        <f t="shared" ca="1" si="10"/>
        <v>601.33089556928417</v>
      </c>
      <c r="M45">
        <f t="shared" ca="1" si="3"/>
        <v>51583.94086840051</v>
      </c>
      <c r="N45">
        <f t="shared" ca="1" si="11"/>
        <v>598247.0237455531</v>
      </c>
      <c r="T45">
        <f t="shared" ca="1" si="0"/>
        <v>850507.59653331595</v>
      </c>
      <c r="U45">
        <f t="shared" ca="1" si="1"/>
        <v>598247.0237455531</v>
      </c>
      <c r="V45">
        <f t="shared" ca="1" si="4"/>
        <v>32.484030492688312</v>
      </c>
      <c r="W45">
        <f t="shared" ca="1" si="5"/>
        <v>33881.473311713235</v>
      </c>
      <c r="X45">
        <f t="shared" ca="1" si="6"/>
        <v>161379.16655684399</v>
      </c>
    </row>
    <row r="46" spans="1:24" x14ac:dyDescent="0.25">
      <c r="A46">
        <v>43</v>
      </c>
      <c r="B46">
        <f t="shared" ca="1" si="7"/>
        <v>170181.92764818759</v>
      </c>
      <c r="C46">
        <f t="shared" ca="1" si="12"/>
        <v>856179.57735629706</v>
      </c>
      <c r="D46">
        <f ca="1">SUM(B$4:B46)</f>
        <v>1020689.5241815036</v>
      </c>
      <c r="F46">
        <f t="shared" ca="1" si="2"/>
        <v>170181.92764818759</v>
      </c>
      <c r="G46">
        <f t="shared" ca="1" si="13"/>
        <v>85617.957735629709</v>
      </c>
      <c r="H46">
        <f ca="1">D46/COUNT(D$4:D46)</f>
        <v>23736.965678639619</v>
      </c>
      <c r="J46">
        <f t="shared" ca="1" si="8"/>
        <v>261.69461823705399</v>
      </c>
      <c r="K46">
        <f t="shared" ca="1" si="9"/>
        <v>99.768964069049247</v>
      </c>
      <c r="L46">
        <f t="shared" ca="1" si="10"/>
        <v>617.94895612260427</v>
      </c>
      <c r="M46">
        <f t="shared" ca="1" si="3"/>
        <v>54758.897450328237</v>
      </c>
      <c r="N46">
        <f t="shared" ca="1" si="11"/>
        <v>653005.92119588132</v>
      </c>
      <c r="T46">
        <f t="shared" ca="1" si="0"/>
        <v>1020689.5241815036</v>
      </c>
      <c r="U46">
        <f t="shared" ca="1" si="1"/>
        <v>653005.92119588132</v>
      </c>
      <c r="V46">
        <f t="shared" ca="1" si="4"/>
        <v>32.484030492688312</v>
      </c>
      <c r="W46">
        <f t="shared" ca="1" si="5"/>
        <v>33881.473311713235</v>
      </c>
      <c r="X46">
        <f t="shared" ca="1" si="6"/>
        <v>161379.16655684399</v>
      </c>
    </row>
    <row r="47" spans="1:24" x14ac:dyDescent="0.25">
      <c r="A47">
        <v>44</v>
      </c>
      <c r="B47">
        <f t="shared" ca="1" si="7"/>
        <v>204218.3131778251</v>
      </c>
      <c r="C47">
        <f t="shared" ca="1" si="12"/>
        <v>1027415.4928275564</v>
      </c>
      <c r="D47">
        <f ca="1">SUM(B$4:B47)</f>
        <v>1224907.8373593288</v>
      </c>
      <c r="F47">
        <f t="shared" ca="1" si="2"/>
        <v>204218.3131778251</v>
      </c>
      <c r="G47">
        <f t="shared" ca="1" si="13"/>
        <v>102741.54928275564</v>
      </c>
      <c r="H47">
        <f ca="1">D47/COUNT(D$4:D47)</f>
        <v>27838.814485439289</v>
      </c>
      <c r="J47">
        <f t="shared" ca="1" si="8"/>
        <v>270.05863694911727</v>
      </c>
      <c r="K47">
        <f t="shared" ca="1" si="9"/>
        <v>99.768964069049247</v>
      </c>
      <c r="L47">
        <f t="shared" ca="1" si="10"/>
        <v>634.57402947111382</v>
      </c>
      <c r="M47">
        <f t="shared" ca="1" si="3"/>
        <v>58029.344711124671</v>
      </c>
      <c r="N47">
        <f t="shared" ca="1" si="11"/>
        <v>711035.26590700599</v>
      </c>
      <c r="T47">
        <f t="shared" ca="1" si="0"/>
        <v>1224907.8373593288</v>
      </c>
      <c r="U47">
        <f t="shared" ca="1" si="1"/>
        <v>711035.26590700599</v>
      </c>
      <c r="V47">
        <f t="shared" ca="1" si="4"/>
        <v>32.484030492688312</v>
      </c>
      <c r="W47">
        <f t="shared" ca="1" si="5"/>
        <v>33881.473311713235</v>
      </c>
      <c r="X47">
        <f t="shared" ca="1" si="6"/>
        <v>161379.16655684399</v>
      </c>
    </row>
    <row r="48" spans="1:24" x14ac:dyDescent="0.25">
      <c r="A48">
        <v>45</v>
      </c>
      <c r="B48">
        <f t="shared" ca="1" si="7"/>
        <v>245061.97581339011</v>
      </c>
      <c r="C48">
        <f t="shared" ca="1" si="12"/>
        <v>1232898.5913930677</v>
      </c>
      <c r="D48">
        <f ca="1">SUM(B$4:B48)</f>
        <v>1469969.813172719</v>
      </c>
      <c r="F48">
        <f t="shared" ca="1" si="2"/>
        <v>245061.97581339011</v>
      </c>
      <c r="G48">
        <f t="shared" ca="1" si="13"/>
        <v>123289.85913930678</v>
      </c>
      <c r="H48">
        <f ca="1">D48/COUNT(D$4:D48)</f>
        <v>32665.995848282644</v>
      </c>
      <c r="J48">
        <f t="shared" ca="1" si="8"/>
        <v>278.42568667407863</v>
      </c>
      <c r="K48">
        <f t="shared" ca="1" si="9"/>
        <v>99.768964069049247</v>
      </c>
      <c r="L48">
        <f t="shared" ca="1" si="10"/>
        <v>651.20512753256162</v>
      </c>
      <c r="M48">
        <f t="shared" ca="1" si="3"/>
        <v>61395.199049341689</v>
      </c>
      <c r="N48">
        <f t="shared" ca="1" si="11"/>
        <v>772430.46495634771</v>
      </c>
      <c r="T48">
        <f t="shared" ca="1" si="0"/>
        <v>1469969.813172719</v>
      </c>
      <c r="U48">
        <f t="shared" ca="1" si="1"/>
        <v>772430.46495634771</v>
      </c>
      <c r="V48">
        <f t="shared" ca="1" si="4"/>
        <v>32.484030492688312</v>
      </c>
      <c r="W48">
        <f t="shared" ca="1" si="5"/>
        <v>33881.473311713235</v>
      </c>
      <c r="X48">
        <f t="shared" ca="1" si="6"/>
        <v>161379.16655684399</v>
      </c>
    </row>
    <row r="49" spans="1:24" x14ac:dyDescent="0.25">
      <c r="A49">
        <v>46</v>
      </c>
      <c r="B49">
        <f t="shared" ca="1" si="7"/>
        <v>294074.37097606814</v>
      </c>
      <c r="C49">
        <f t="shared" ca="1" si="12"/>
        <v>1479478.3096716811</v>
      </c>
      <c r="D49">
        <f ca="1">SUM(B$4:B49)</f>
        <v>1764044.1841487871</v>
      </c>
      <c r="F49">
        <f t="shared" ca="1" si="2"/>
        <v>294074.37097606814</v>
      </c>
      <c r="G49">
        <f t="shared" ca="1" si="13"/>
        <v>147947.83096716812</v>
      </c>
      <c r="H49">
        <f ca="1">D49/COUNT(D$4:D49)</f>
        <v>38348.786611930154</v>
      </c>
      <c r="J49">
        <f t="shared" ca="1" si="8"/>
        <v>286.79533810110735</v>
      </c>
      <c r="K49">
        <f t="shared" ca="1" si="9"/>
        <v>99.768964069049247</v>
      </c>
      <c r="L49">
        <f t="shared" ca="1" si="10"/>
        <v>667.84139697025716</v>
      </c>
      <c r="M49">
        <f t="shared" ca="1" si="3"/>
        <v>64856.382925176957</v>
      </c>
      <c r="N49">
        <f t="shared" ca="1" si="11"/>
        <v>837286.84788152471</v>
      </c>
      <c r="T49">
        <f t="shared" ca="1" si="0"/>
        <v>1764044.1841487871</v>
      </c>
      <c r="U49">
        <f t="shared" ca="1" si="1"/>
        <v>837286.84788152471</v>
      </c>
      <c r="V49">
        <f t="shared" ca="1" si="4"/>
        <v>32.484030492688312</v>
      </c>
      <c r="W49">
        <f t="shared" ca="1" si="5"/>
        <v>33881.473311713235</v>
      </c>
      <c r="X49">
        <f t="shared" ca="1" si="6"/>
        <v>161379.16655684399</v>
      </c>
    </row>
    <row r="50" spans="1:24" x14ac:dyDescent="0.25">
      <c r="A50">
        <v>47</v>
      </c>
      <c r="B50">
        <f t="shared" ca="1" si="7"/>
        <v>352889.24517128174</v>
      </c>
      <c r="C50">
        <f t="shared" ca="1" si="12"/>
        <v>1775373.9716060173</v>
      </c>
      <c r="D50">
        <f ca="1">SUM(B$4:B50)</f>
        <v>2116933.429320069</v>
      </c>
      <c r="F50">
        <f t="shared" ca="1" si="2"/>
        <v>352889.24517128174</v>
      </c>
      <c r="G50">
        <f t="shared" ca="1" si="13"/>
        <v>177537.39716060174</v>
      </c>
      <c r="H50">
        <f ca="1">D50/COUNT(D$4:D50)</f>
        <v>45041.136794044025</v>
      </c>
      <c r="J50">
        <f t="shared" ca="1" si="8"/>
        <v>295.16722089500689</v>
      </c>
      <c r="K50">
        <f t="shared" ca="1" si="9"/>
        <v>99.768964069049275</v>
      </c>
      <c r="L50">
        <f t="shared" ca="1" si="10"/>
        <v>684.48210167276625</v>
      </c>
      <c r="M50">
        <f t="shared" ca="1" si="3"/>
        <v>68412.824867537784</v>
      </c>
      <c r="N50">
        <f t="shared" ca="1" si="11"/>
        <v>905699.67274906253</v>
      </c>
      <c r="T50">
        <f t="shared" ca="1" si="0"/>
        <v>2116933.429320069</v>
      </c>
      <c r="U50">
        <f t="shared" ca="1" si="1"/>
        <v>905699.67274906253</v>
      </c>
      <c r="V50">
        <f t="shared" ca="1" si="4"/>
        <v>32.484030492688312</v>
      </c>
      <c r="W50">
        <f t="shared" ca="1" si="5"/>
        <v>33881.473311713235</v>
      </c>
      <c r="X50">
        <f t="shared" ca="1" si="6"/>
        <v>161379.16655684399</v>
      </c>
    </row>
    <row r="51" spans="1:24" x14ac:dyDescent="0.25">
      <c r="A51">
        <v>48</v>
      </c>
      <c r="B51">
        <f t="shared" ca="1" si="7"/>
        <v>423467.0942055381</v>
      </c>
      <c r="C51">
        <f t="shared" ca="1" si="12"/>
        <v>2130448.7659272207</v>
      </c>
      <c r="D51">
        <f ca="1">SUM(B$4:B51)</f>
        <v>2540400.5235256073</v>
      </c>
      <c r="F51">
        <f t="shared" ca="1" si="2"/>
        <v>423467.0942055381</v>
      </c>
      <c r="G51">
        <f t="shared" ca="1" si="13"/>
        <v>213044.87659272208</v>
      </c>
      <c r="H51">
        <f ca="1">D51/COUNT(D$4:D51)</f>
        <v>52925.010906783486</v>
      </c>
      <c r="J51">
        <f t="shared" ca="1" si="8"/>
        <v>303.54101594415687</v>
      </c>
      <c r="K51">
        <f t="shared" ca="1" si="9"/>
        <v>99.768964069049247</v>
      </c>
      <c r="L51">
        <f t="shared" ca="1" si="10"/>
        <v>701.12660734522706</v>
      </c>
      <c r="M51">
        <f t="shared" ca="1" si="3"/>
        <v>72064.45935992492</v>
      </c>
      <c r="N51">
        <f t="shared" ca="1" si="11"/>
        <v>977764.13210898743</v>
      </c>
      <c r="T51">
        <f t="shared" ca="1" si="0"/>
        <v>2540400.5235256073</v>
      </c>
      <c r="U51">
        <f t="shared" ca="1" si="1"/>
        <v>977764.13210898743</v>
      </c>
      <c r="V51">
        <f t="shared" ca="1" si="4"/>
        <v>32.484030492688312</v>
      </c>
      <c r="W51">
        <f t="shared" ca="1" si="5"/>
        <v>33881.473311713235</v>
      </c>
      <c r="X51">
        <f t="shared" ca="1" si="6"/>
        <v>161379.16655684399</v>
      </c>
    </row>
    <row r="52" spans="1:24" x14ac:dyDescent="0.25">
      <c r="A52">
        <v>49</v>
      </c>
      <c r="B52">
        <f t="shared" ca="1" si="7"/>
        <v>508160.51304664568</v>
      </c>
      <c r="C52">
        <f t="shared" ca="1" si="12"/>
        <v>2556538.5191126647</v>
      </c>
      <c r="D52">
        <f ca="1">SUM(B$4:B52)</f>
        <v>3048561.0365722529</v>
      </c>
      <c r="F52">
        <f t="shared" ca="1" si="2"/>
        <v>508160.51304664568</v>
      </c>
      <c r="G52">
        <f t="shared" ca="1" si="13"/>
        <v>255653.85191126648</v>
      </c>
      <c r="H52">
        <f ca="1">D52/COUNT(D$4:D52)</f>
        <v>62215.531358617409</v>
      </c>
      <c r="J52">
        <f t="shared" ca="1" si="8"/>
        <v>311.91644855952217</v>
      </c>
      <c r="K52">
        <f t="shared" ca="1" si="9"/>
        <v>99.768964069049247</v>
      </c>
      <c r="L52">
        <f t="shared" ca="1" si="10"/>
        <v>717.77436799108989</v>
      </c>
      <c r="M52">
        <f t="shared" ca="1" si="3"/>
        <v>75811.226636996289</v>
      </c>
      <c r="N52">
        <f t="shared" ca="1" si="11"/>
        <v>1053575.3587459838</v>
      </c>
      <c r="T52">
        <f t="shared" ca="1" si="0"/>
        <v>3048561.0365722529</v>
      </c>
      <c r="U52">
        <f t="shared" ca="1" si="1"/>
        <v>1053575.3587459838</v>
      </c>
      <c r="V52">
        <f t="shared" ca="1" si="4"/>
        <v>32.484030492688312</v>
      </c>
      <c r="W52">
        <f t="shared" ca="1" si="5"/>
        <v>33881.473311713235</v>
      </c>
      <c r="X52">
        <f t="shared" ca="1" si="6"/>
        <v>161379.16655684399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Q34" sqref="Q34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 ca="1">RAND()*100</f>
        <v>93.169699202013447</v>
      </c>
      <c r="C4">
        <f ca="1">SUM(B$4:B4)</f>
        <v>93.169699202013447</v>
      </c>
      <c r="D4">
        <f ca="1">SUM(B$4:B4)</f>
        <v>93.169699202013447</v>
      </c>
      <c r="F4">
        <f ca="1">B4</f>
        <v>93.169699202013447</v>
      </c>
      <c r="G4">
        <f ca="1">C4/COUNT(C$4:C4)</f>
        <v>93.169699202013447</v>
      </c>
      <c r="H4">
        <f ca="1">D4/COUNT(D$4:D4)</f>
        <v>93.169699202013447</v>
      </c>
      <c r="J4">
        <f ca="1">((100/H4)*G4)-99</f>
        <v>1</v>
      </c>
      <c r="K4">
        <f ca="1">((100/G4)*F4)-99</f>
        <v>1</v>
      </c>
      <c r="L4">
        <f ca="1">((100/H4)*F4)-99</f>
        <v>1</v>
      </c>
      <c r="M4">
        <f ca="1">((J4*K4*L4)/(1+(H4)^(((F4/G4)+(H4/G4)/2-$A4)/(H4/G4))))*M$1</f>
        <v>3.1861229248629979E-4</v>
      </c>
      <c r="N4">
        <f ca="1">SUM(M$4:M4)</f>
        <v>3.1861229248629979E-4</v>
      </c>
      <c r="T4">
        <f t="shared" ref="T4:T52" ca="1" si="0">D4</f>
        <v>93.169699202013447</v>
      </c>
      <c r="U4">
        <f t="shared" ref="U4:U52" ca="1" si="1">N4</f>
        <v>3.1861229248629979E-4</v>
      </c>
      <c r="V4">
        <f ca="1">$N$10</f>
        <v>77.138649126416084</v>
      </c>
      <c r="W4">
        <f ca="1">$N$24</f>
        <v>4504.9323146834404</v>
      </c>
      <c r="X4">
        <f ca="1">$N$33</f>
        <v>8278.5580216916278</v>
      </c>
    </row>
    <row r="5" spans="1:24" x14ac:dyDescent="0.25">
      <c r="A5">
        <v>2</v>
      </c>
      <c r="B5">
        <f ca="1">B4+B$4</f>
        <v>186.33939840402689</v>
      </c>
      <c r="C5">
        <f ca="1">SUM(B$4:B5)</f>
        <v>279.50909760604031</v>
      </c>
      <c r="D5">
        <f ca="1">SUM(B$4:B5)</f>
        <v>279.50909760604031</v>
      </c>
      <c r="F5">
        <f t="shared" ref="F5:F52" ca="1" si="2">B5</f>
        <v>186.33939840402689</v>
      </c>
      <c r="G5">
        <f ca="1">C5/COUNT(C$4:C5)</f>
        <v>139.75454880302016</v>
      </c>
      <c r="H5">
        <f ca="1">D5/COUNT(D$4:D5)</f>
        <v>139.75454880302016</v>
      </c>
      <c r="J5">
        <f ca="1">((100/H5)*G5)-99</f>
        <v>1</v>
      </c>
      <c r="K5">
        <f ca="1">((100/G5)*F5)-99</f>
        <v>34.333333333333343</v>
      </c>
      <c r="L5">
        <f ca="1">((100/H5)*F5)-99</f>
        <v>34.333333333333343</v>
      </c>
      <c r="M5">
        <f t="shared" ref="M5:M52" ca="1" si="3">((J5*K5*L5)/(1+(H5)^(((F5/G5)+(H5/G5)/2-$A5)/(H5/G5))))*M$1</f>
        <v>2.7802942848830678</v>
      </c>
      <c r="N5">
        <f ca="1">IF(N4+M5&lt;0,0,N4+M5)</f>
        <v>2.7806128971755539</v>
      </c>
      <c r="T5">
        <f t="shared" ca="1" si="0"/>
        <v>279.50909760604031</v>
      </c>
      <c r="U5">
        <f t="shared" ca="1" si="1"/>
        <v>2.7806128971755539</v>
      </c>
      <c r="V5">
        <f t="shared" ref="V5:V52" ca="1" si="4">$N$10</f>
        <v>77.138649126416084</v>
      </c>
      <c r="W5">
        <f t="shared" ref="W5:W52" ca="1" si="5">$N$24</f>
        <v>4504.9323146834404</v>
      </c>
      <c r="X5">
        <f t="shared" ref="X5:X52" ca="1" si="6">$N$33</f>
        <v>8278.5580216916278</v>
      </c>
    </row>
    <row r="6" spans="1:24" x14ac:dyDescent="0.25">
      <c r="A6">
        <v>3</v>
      </c>
      <c r="B6">
        <f t="shared" ref="B6:B52" ca="1" si="7">B5+B$4</f>
        <v>279.50909760604031</v>
      </c>
      <c r="C6">
        <f ca="1">SUM(B$4:B6)</f>
        <v>559.01819521208063</v>
      </c>
      <c r="D6">
        <f ca="1">SUM(B$4:B6)</f>
        <v>559.01819521208063</v>
      </c>
      <c r="F6">
        <f t="shared" ca="1" si="2"/>
        <v>279.50909760604031</v>
      </c>
      <c r="G6">
        <f ca="1">C6/COUNT(C$4:C6)</f>
        <v>186.33939840402687</v>
      </c>
      <c r="H6">
        <f ca="1">D6/COUNT(D$4:D6)</f>
        <v>186.33939840402687</v>
      </c>
      <c r="J6">
        <f t="shared" ref="J6:J52" ca="1" si="8">((100/H6)*G6)-99</f>
        <v>1</v>
      </c>
      <c r="K6">
        <f t="shared" ref="K6:K52" ca="1" si="9">((100/G6)*F6)-99</f>
        <v>51</v>
      </c>
      <c r="L6">
        <f t="shared" ref="L6:L52" ca="1" si="10">((100/H6)*F6)-99</f>
        <v>51</v>
      </c>
      <c r="M6">
        <f t="shared" ca="1" si="3"/>
        <v>8.7806720700952106</v>
      </c>
      <c r="N6">
        <f t="shared" ref="N6:N52" ca="1" si="11">IF(N5+M6&lt;0,0,N5+M6)</f>
        <v>11.561284967270765</v>
      </c>
      <c r="T6">
        <f t="shared" ca="1" si="0"/>
        <v>559.01819521208063</v>
      </c>
      <c r="U6">
        <f t="shared" ca="1" si="1"/>
        <v>11.561284967270765</v>
      </c>
      <c r="V6">
        <f t="shared" ca="1" si="4"/>
        <v>77.138649126416084</v>
      </c>
      <c r="W6">
        <f t="shared" ca="1" si="5"/>
        <v>4504.9323146834404</v>
      </c>
      <c r="X6">
        <f t="shared" ca="1" si="6"/>
        <v>8278.5580216916278</v>
      </c>
    </row>
    <row r="7" spans="1:24" x14ac:dyDescent="0.25">
      <c r="A7">
        <v>4</v>
      </c>
      <c r="B7">
        <f t="shared" ca="1" si="7"/>
        <v>372.67879680805379</v>
      </c>
      <c r="C7">
        <f ca="1">SUM(B$4:B7)</f>
        <v>931.69699202013442</v>
      </c>
      <c r="D7">
        <f ca="1">SUM(B$4:B7)</f>
        <v>931.69699202013442</v>
      </c>
      <c r="F7">
        <f t="shared" ca="1" si="2"/>
        <v>372.67879680805379</v>
      </c>
      <c r="G7">
        <f ca="1">C7/COUNT(C$4:C7)</f>
        <v>232.9242480050336</v>
      </c>
      <c r="H7">
        <f ca="1">D7/COUNT(D$4:D7)</f>
        <v>232.9242480050336</v>
      </c>
      <c r="J7">
        <f t="shared" ca="1" si="8"/>
        <v>1</v>
      </c>
      <c r="K7">
        <f t="shared" ca="1" si="9"/>
        <v>61</v>
      </c>
      <c r="L7">
        <f t="shared" ca="1" si="10"/>
        <v>61</v>
      </c>
      <c r="M7">
        <f t="shared" ca="1" si="3"/>
        <v>12.628672533078248</v>
      </c>
      <c r="N7">
        <f t="shared" ca="1" si="11"/>
        <v>24.189957500349013</v>
      </c>
      <c r="T7">
        <f t="shared" ca="1" si="0"/>
        <v>931.69699202013442</v>
      </c>
      <c r="U7">
        <f t="shared" ca="1" si="1"/>
        <v>24.189957500349013</v>
      </c>
      <c r="V7">
        <f t="shared" ca="1" si="4"/>
        <v>77.138649126416084</v>
      </c>
      <c r="W7">
        <f t="shared" ca="1" si="5"/>
        <v>4504.9323146834404</v>
      </c>
      <c r="X7">
        <f t="shared" ca="1" si="6"/>
        <v>8278.5580216916278</v>
      </c>
    </row>
    <row r="8" spans="1:24" x14ac:dyDescent="0.25">
      <c r="A8">
        <v>5</v>
      </c>
      <c r="B8">
        <f t="shared" ca="1" si="7"/>
        <v>465.84849601006727</v>
      </c>
      <c r="C8">
        <f ca="1">SUM(B$4:B8)</f>
        <v>1397.5454880302018</v>
      </c>
      <c r="D8">
        <f ca="1">SUM(B$4:B8)</f>
        <v>1397.5454880302018</v>
      </c>
      <c r="F8">
        <f t="shared" ca="1" si="2"/>
        <v>465.84849601006727</v>
      </c>
      <c r="G8">
        <f ca="1">C8/COUNT(C$4:C8)</f>
        <v>279.50909760604037</v>
      </c>
      <c r="H8">
        <f ca="1">D8/COUNT(D$4:D8)</f>
        <v>279.50909760604037</v>
      </c>
      <c r="J8">
        <f t="shared" ca="1" si="8"/>
        <v>1</v>
      </c>
      <c r="K8">
        <f t="shared" ca="1" si="9"/>
        <v>67.666666666666657</v>
      </c>
      <c r="L8">
        <f t="shared" ca="1" si="10"/>
        <v>67.666666666666657</v>
      </c>
      <c r="M8">
        <f t="shared" ca="1" si="3"/>
        <v>15.540369958051073</v>
      </c>
      <c r="N8">
        <f t="shared" ca="1" si="11"/>
        <v>39.730327458400083</v>
      </c>
      <c r="T8">
        <f t="shared" ca="1" si="0"/>
        <v>1397.5454880302018</v>
      </c>
      <c r="U8">
        <f t="shared" ca="1" si="1"/>
        <v>39.730327458400083</v>
      </c>
      <c r="V8">
        <f t="shared" ca="1" si="4"/>
        <v>77.138649126416084</v>
      </c>
      <c r="W8">
        <f t="shared" ca="1" si="5"/>
        <v>4504.9323146834404</v>
      </c>
      <c r="X8">
        <f t="shared" ca="1" si="6"/>
        <v>8278.5580216916278</v>
      </c>
    </row>
    <row r="9" spans="1:24" x14ac:dyDescent="0.25">
      <c r="A9">
        <v>6</v>
      </c>
      <c r="B9">
        <f t="shared" ca="1" si="7"/>
        <v>559.01819521208074</v>
      </c>
      <c r="C9">
        <f ca="1">SUM(B$4:B9)</f>
        <v>1956.5636832422824</v>
      </c>
      <c r="D9">
        <f ca="1">SUM(B$4:B9)</f>
        <v>1956.5636832422824</v>
      </c>
      <c r="F9">
        <f t="shared" ca="1" si="2"/>
        <v>559.01819521208074</v>
      </c>
      <c r="G9">
        <f ca="1">C9/COUNT(C$4:C9)</f>
        <v>326.09394720704705</v>
      </c>
      <c r="H9">
        <f ca="1">D9/COUNT(D$4:D9)</f>
        <v>326.09394720704705</v>
      </c>
      <c r="J9">
        <f t="shared" ca="1" si="8"/>
        <v>1</v>
      </c>
      <c r="K9">
        <f t="shared" ca="1" si="9"/>
        <v>72.428571428571445</v>
      </c>
      <c r="L9">
        <f t="shared" ca="1" si="10"/>
        <v>72.428571428571445</v>
      </c>
      <c r="M9">
        <f t="shared" ca="1" si="3"/>
        <v>17.804577668027701</v>
      </c>
      <c r="N9">
        <f t="shared" ca="1" si="11"/>
        <v>57.534905126427788</v>
      </c>
      <c r="T9">
        <f t="shared" ca="1" si="0"/>
        <v>1956.5636832422824</v>
      </c>
      <c r="U9">
        <f t="shared" ca="1" si="1"/>
        <v>57.534905126427788</v>
      </c>
      <c r="V9">
        <f t="shared" ca="1" si="4"/>
        <v>77.138649126416084</v>
      </c>
      <c r="W9">
        <f t="shared" ca="1" si="5"/>
        <v>4504.9323146834404</v>
      </c>
      <c r="X9">
        <f t="shared" ca="1" si="6"/>
        <v>8278.5580216916278</v>
      </c>
    </row>
    <row r="10" spans="1:24" x14ac:dyDescent="0.25">
      <c r="A10">
        <v>7</v>
      </c>
      <c r="B10">
        <f t="shared" ca="1" si="7"/>
        <v>652.18789441409422</v>
      </c>
      <c r="C10">
        <f ca="1">SUM(B$4:B10)</f>
        <v>2608.7515776563769</v>
      </c>
      <c r="D10">
        <f ca="1">SUM(B$4:B10)</f>
        <v>2608.7515776563769</v>
      </c>
      <c r="F10">
        <f t="shared" ca="1" si="2"/>
        <v>652.18789441409422</v>
      </c>
      <c r="G10">
        <f ca="1">C10/COUNT(C$4:C10)</f>
        <v>372.67879680805385</v>
      </c>
      <c r="H10">
        <f ca="1">D10/COUNT(D$4:D10)</f>
        <v>372.67879680805385</v>
      </c>
      <c r="J10">
        <f t="shared" ca="1" si="8"/>
        <v>1.0000000000000142</v>
      </c>
      <c r="K10">
        <f t="shared" ca="1" si="9"/>
        <v>76</v>
      </c>
      <c r="L10">
        <f t="shared" ca="1" si="10"/>
        <v>76</v>
      </c>
      <c r="M10">
        <f t="shared" ca="1" si="3"/>
        <v>19.603743999988296</v>
      </c>
      <c r="N10">
        <f t="shared" ca="1" si="11"/>
        <v>77.138649126416084</v>
      </c>
      <c r="T10">
        <f t="shared" ca="1" si="0"/>
        <v>2608.7515776563769</v>
      </c>
      <c r="U10">
        <f t="shared" ca="1" si="1"/>
        <v>77.138649126416084</v>
      </c>
      <c r="V10">
        <f t="shared" ca="1" si="4"/>
        <v>77.138649126416084</v>
      </c>
      <c r="W10">
        <f t="shared" ca="1" si="5"/>
        <v>4504.9323146834404</v>
      </c>
      <c r="X10">
        <f t="shared" ca="1" si="6"/>
        <v>8278.5580216916278</v>
      </c>
    </row>
    <row r="11" spans="1:24" x14ac:dyDescent="0.25">
      <c r="A11">
        <v>8</v>
      </c>
      <c r="B11">
        <f t="shared" ca="1" si="7"/>
        <v>745.35759361610769</v>
      </c>
      <c r="C11">
        <f ca="1">SUM(B$4:B11)</f>
        <v>3354.1091712724847</v>
      </c>
      <c r="D11">
        <f ca="1">SUM(B$4:B11)</f>
        <v>3354.1091712724847</v>
      </c>
      <c r="F11">
        <f t="shared" ca="1" si="2"/>
        <v>745.35759361610769</v>
      </c>
      <c r="G11">
        <f ca="1">C11/COUNT(C$4:C11)</f>
        <v>419.26364640906058</v>
      </c>
      <c r="H11">
        <f ca="1">D11/COUNT(D$4:D11)</f>
        <v>419.26364640906058</v>
      </c>
      <c r="J11">
        <f t="shared" ca="1" si="8"/>
        <v>1</v>
      </c>
      <c r="K11">
        <f t="shared" ca="1" si="9"/>
        <v>78.777777777777771</v>
      </c>
      <c r="L11">
        <f t="shared" ca="1" si="10"/>
        <v>78.777777777777771</v>
      </c>
      <c r="M11">
        <f t="shared" ca="1" si="3"/>
        <v>21.062954493827139</v>
      </c>
      <c r="N11">
        <f t="shared" ca="1" si="11"/>
        <v>98.201603620243219</v>
      </c>
      <c r="T11">
        <f t="shared" ca="1" si="0"/>
        <v>3354.1091712724847</v>
      </c>
      <c r="U11">
        <f t="shared" ca="1" si="1"/>
        <v>98.201603620243219</v>
      </c>
      <c r="V11">
        <f t="shared" ca="1" si="4"/>
        <v>77.138649126416084</v>
      </c>
      <c r="W11">
        <f t="shared" ca="1" si="5"/>
        <v>4504.9323146834404</v>
      </c>
      <c r="X11">
        <f t="shared" ca="1" si="6"/>
        <v>8278.5580216916278</v>
      </c>
    </row>
    <row r="12" spans="1:24" x14ac:dyDescent="0.25">
      <c r="A12">
        <v>9</v>
      </c>
      <c r="B12">
        <f t="shared" ca="1" si="7"/>
        <v>838.52729281812117</v>
      </c>
      <c r="C12">
        <f ca="1">SUM(B$4:B12)</f>
        <v>4192.6364640906058</v>
      </c>
      <c r="D12">
        <f ca="1">SUM(B$4:B12)</f>
        <v>4192.6364640906058</v>
      </c>
      <c r="F12">
        <f t="shared" ca="1" si="2"/>
        <v>838.52729281812117</v>
      </c>
      <c r="G12">
        <f ca="1">C12/COUNT(C$4:C12)</f>
        <v>465.84849601006732</v>
      </c>
      <c r="H12">
        <f ca="1">D12/COUNT(D$4:D12)</f>
        <v>465.84849601006732</v>
      </c>
      <c r="J12">
        <f t="shared" ca="1" si="8"/>
        <v>1</v>
      </c>
      <c r="K12">
        <f t="shared" ca="1" si="9"/>
        <v>81</v>
      </c>
      <c r="L12">
        <f t="shared" ca="1" si="10"/>
        <v>81</v>
      </c>
      <c r="M12">
        <f t="shared" ca="1" si="3"/>
        <v>22.268034</v>
      </c>
      <c r="N12">
        <f t="shared" ca="1" si="11"/>
        <v>120.46963762024322</v>
      </c>
      <c r="T12">
        <f t="shared" ca="1" si="0"/>
        <v>4192.6364640906058</v>
      </c>
      <c r="U12">
        <f t="shared" ca="1" si="1"/>
        <v>120.46963762024322</v>
      </c>
      <c r="V12">
        <f t="shared" ca="1" si="4"/>
        <v>77.138649126416084</v>
      </c>
      <c r="W12">
        <f t="shared" ca="1" si="5"/>
        <v>4504.9323146834404</v>
      </c>
      <c r="X12">
        <f t="shared" ca="1" si="6"/>
        <v>8278.5580216916278</v>
      </c>
    </row>
    <row r="13" spans="1:24" x14ac:dyDescent="0.25">
      <c r="A13">
        <v>10</v>
      </c>
      <c r="B13">
        <f t="shared" ca="1" si="7"/>
        <v>931.69699202013464</v>
      </c>
      <c r="C13">
        <f ca="1">SUM(B4:B13)</f>
        <v>5124.3334561107404</v>
      </c>
      <c r="D13">
        <f ca="1">SUM(B$4:B13)</f>
        <v>5124.3334561107404</v>
      </c>
      <c r="F13">
        <f t="shared" ca="1" si="2"/>
        <v>931.69699202013464</v>
      </c>
      <c r="G13">
        <f ca="1">C13/10</f>
        <v>512.43334561107406</v>
      </c>
      <c r="H13">
        <f ca="1">D13/COUNT(D$4:D13)</f>
        <v>512.43334561107406</v>
      </c>
      <c r="J13">
        <f t="shared" ca="1" si="8"/>
        <v>1</v>
      </c>
      <c r="K13">
        <f t="shared" ca="1" si="9"/>
        <v>82.818181818181813</v>
      </c>
      <c r="L13">
        <f t="shared" ca="1" si="10"/>
        <v>82.818181818181813</v>
      </c>
      <c r="M13">
        <f t="shared" ca="1" si="3"/>
        <v>23.278941107438012</v>
      </c>
      <c r="N13">
        <f t="shared" ca="1" si="11"/>
        <v>143.74857872768123</v>
      </c>
      <c r="T13">
        <f t="shared" ca="1" si="0"/>
        <v>5124.3334561107404</v>
      </c>
      <c r="U13">
        <f t="shared" ca="1" si="1"/>
        <v>143.74857872768123</v>
      </c>
      <c r="V13">
        <f t="shared" ca="1" si="4"/>
        <v>77.138649126416084</v>
      </c>
      <c r="W13">
        <f t="shared" ca="1" si="5"/>
        <v>4504.9323146834404</v>
      </c>
      <c r="X13">
        <f t="shared" ca="1" si="6"/>
        <v>8278.5580216916278</v>
      </c>
    </row>
    <row r="14" spans="1:24" x14ac:dyDescent="0.25">
      <c r="A14">
        <v>11</v>
      </c>
      <c r="B14">
        <f t="shared" ca="1" si="7"/>
        <v>1024.8666912221481</v>
      </c>
      <c r="C14">
        <f t="shared" ref="C14:C52" ca="1" si="12">SUM(B5:B14)</f>
        <v>6056.0304481308749</v>
      </c>
      <c r="D14">
        <f ca="1">SUM(B$4:B14)</f>
        <v>6149.2001473328883</v>
      </c>
      <c r="F14">
        <f t="shared" ca="1" si="2"/>
        <v>1024.8666912221481</v>
      </c>
      <c r="G14">
        <f t="shared" ref="G14:G52" ca="1" si="13">C14/10</f>
        <v>605.60304481308754</v>
      </c>
      <c r="H14">
        <f ca="1">D14/COUNT(D$4:D14)</f>
        <v>559.01819521208074</v>
      </c>
      <c r="J14">
        <f t="shared" ca="1" si="8"/>
        <v>9.3333333333333428</v>
      </c>
      <c r="K14">
        <f t="shared" ca="1" si="9"/>
        <v>70.230769230769226</v>
      </c>
      <c r="L14">
        <f t="shared" ca="1" si="10"/>
        <v>84.333333333333371</v>
      </c>
      <c r="M14">
        <f t="shared" ca="1" si="3"/>
        <v>187.61834741880369</v>
      </c>
      <c r="N14">
        <f t="shared" ca="1" si="11"/>
        <v>331.36692614648496</v>
      </c>
      <c r="T14">
        <f t="shared" ca="1" si="0"/>
        <v>6149.2001473328883</v>
      </c>
      <c r="U14">
        <f t="shared" ca="1" si="1"/>
        <v>331.36692614648496</v>
      </c>
      <c r="V14">
        <f t="shared" ca="1" si="4"/>
        <v>77.138649126416084</v>
      </c>
      <c r="W14">
        <f t="shared" ca="1" si="5"/>
        <v>4504.9323146834404</v>
      </c>
      <c r="X14">
        <f t="shared" ca="1" si="6"/>
        <v>8278.5580216916278</v>
      </c>
    </row>
    <row r="15" spans="1:24" x14ac:dyDescent="0.25">
      <c r="A15">
        <v>12</v>
      </c>
      <c r="B15">
        <f t="shared" ca="1" si="7"/>
        <v>1118.0363904241615</v>
      </c>
      <c r="C15">
        <f t="shared" ca="1" si="12"/>
        <v>6987.7274401510085</v>
      </c>
      <c r="D15">
        <f ca="1">SUM(B$4:B15)</f>
        <v>7267.2365377570495</v>
      </c>
      <c r="F15">
        <f t="shared" ca="1" si="2"/>
        <v>1118.0363904241615</v>
      </c>
      <c r="G15">
        <f t="shared" ca="1" si="13"/>
        <v>698.7727440151009</v>
      </c>
      <c r="H15">
        <f ca="1">D15/COUNT(D$4:D15)</f>
        <v>605.60304481308742</v>
      </c>
      <c r="J15">
        <f t="shared" ca="1" si="8"/>
        <v>16.384615384615387</v>
      </c>
      <c r="K15">
        <f t="shared" ca="1" si="9"/>
        <v>61.000000000000028</v>
      </c>
      <c r="L15">
        <f t="shared" ca="1" si="10"/>
        <v>85.615384615384613</v>
      </c>
      <c r="M15">
        <f t="shared" ca="1" si="3"/>
        <v>290.42214997633153</v>
      </c>
      <c r="N15">
        <f t="shared" ca="1" si="11"/>
        <v>621.78907612281648</v>
      </c>
      <c r="T15">
        <f t="shared" ca="1" si="0"/>
        <v>7267.2365377570495</v>
      </c>
      <c r="U15">
        <f t="shared" ca="1" si="1"/>
        <v>621.78907612281648</v>
      </c>
      <c r="V15">
        <f t="shared" ca="1" si="4"/>
        <v>77.138649126416084</v>
      </c>
      <c r="W15">
        <f t="shared" ca="1" si="5"/>
        <v>4504.9323146834404</v>
      </c>
      <c r="X15">
        <f t="shared" ca="1" si="6"/>
        <v>8278.5580216916278</v>
      </c>
    </row>
    <row r="16" spans="1:24" x14ac:dyDescent="0.25">
      <c r="A16">
        <v>13</v>
      </c>
      <c r="B16">
        <f t="shared" ca="1" si="7"/>
        <v>1211.2060896261748</v>
      </c>
      <c r="C16">
        <f t="shared" ca="1" si="12"/>
        <v>7919.4244321711431</v>
      </c>
      <c r="D16">
        <f ca="1">SUM(B$4:B16)</f>
        <v>8478.442627383225</v>
      </c>
      <c r="F16">
        <f t="shared" ca="1" si="2"/>
        <v>1211.2060896261748</v>
      </c>
      <c r="G16">
        <f t="shared" ca="1" si="13"/>
        <v>791.94244321711426</v>
      </c>
      <c r="H16">
        <f ca="1">D16/COUNT(D$4:D16)</f>
        <v>652.18789441409422</v>
      </c>
      <c r="J16">
        <f t="shared" ca="1" si="8"/>
        <v>22.428571428571402</v>
      </c>
      <c r="K16">
        <f t="shared" ca="1" si="9"/>
        <v>53.941176470588232</v>
      </c>
      <c r="L16">
        <f t="shared" ca="1" si="10"/>
        <v>86.714285714285694</v>
      </c>
      <c r="M16">
        <f t="shared" ca="1" si="3"/>
        <v>356.06108895798269</v>
      </c>
      <c r="N16">
        <f t="shared" ca="1" si="11"/>
        <v>977.85016508079912</v>
      </c>
      <c r="T16">
        <f t="shared" ca="1" si="0"/>
        <v>8478.442627383225</v>
      </c>
      <c r="U16">
        <f t="shared" ca="1" si="1"/>
        <v>977.85016508079912</v>
      </c>
      <c r="V16">
        <f t="shared" ca="1" si="4"/>
        <v>77.138649126416084</v>
      </c>
      <c r="W16">
        <f t="shared" ca="1" si="5"/>
        <v>4504.9323146834404</v>
      </c>
      <c r="X16">
        <f t="shared" ca="1" si="6"/>
        <v>8278.5580216916278</v>
      </c>
    </row>
    <row r="17" spans="1:24" x14ac:dyDescent="0.25">
      <c r="A17">
        <v>14</v>
      </c>
      <c r="B17">
        <f t="shared" ca="1" si="7"/>
        <v>1304.3757888281882</v>
      </c>
      <c r="C17">
        <f t="shared" ca="1" si="12"/>
        <v>8851.1214241912785</v>
      </c>
      <c r="D17">
        <f ca="1">SUM(B$4:B17)</f>
        <v>9782.8184162114139</v>
      </c>
      <c r="F17">
        <f t="shared" ca="1" si="2"/>
        <v>1304.3757888281882</v>
      </c>
      <c r="G17">
        <f t="shared" ca="1" si="13"/>
        <v>885.11214241912785</v>
      </c>
      <c r="H17">
        <f ca="1">D17/COUNT(D$4:D17)</f>
        <v>698.77274401510101</v>
      </c>
      <c r="J17">
        <f t="shared" ca="1" si="8"/>
        <v>27.666666666666657</v>
      </c>
      <c r="K17">
        <f t="shared" ca="1" si="9"/>
        <v>48.368421052631561</v>
      </c>
      <c r="L17">
        <f t="shared" ca="1" si="10"/>
        <v>87.666666666666629</v>
      </c>
      <c r="M17">
        <f t="shared" ca="1" si="3"/>
        <v>398.16683212865445</v>
      </c>
      <c r="N17">
        <f t="shared" ca="1" si="11"/>
        <v>1376.0169972094536</v>
      </c>
      <c r="T17">
        <f t="shared" ca="1" si="0"/>
        <v>9782.8184162114139</v>
      </c>
      <c r="U17">
        <f t="shared" ca="1" si="1"/>
        <v>1376.0169972094536</v>
      </c>
      <c r="V17">
        <f t="shared" ca="1" si="4"/>
        <v>77.138649126416084</v>
      </c>
      <c r="W17">
        <f t="shared" ca="1" si="5"/>
        <v>4504.9323146834404</v>
      </c>
      <c r="X17">
        <f t="shared" ca="1" si="6"/>
        <v>8278.5580216916278</v>
      </c>
    </row>
    <row r="18" spans="1:24" x14ac:dyDescent="0.25">
      <c r="A18">
        <v>15</v>
      </c>
      <c r="B18">
        <f t="shared" ca="1" si="7"/>
        <v>1397.5454880302016</v>
      </c>
      <c r="C18">
        <f t="shared" ca="1" si="12"/>
        <v>9782.8184162114139</v>
      </c>
      <c r="D18">
        <f ca="1">SUM(B$4:B18)</f>
        <v>11180.363904241616</v>
      </c>
      <c r="F18">
        <f t="shared" ca="1" si="2"/>
        <v>1397.5454880302016</v>
      </c>
      <c r="G18">
        <f t="shared" ca="1" si="13"/>
        <v>978.28184162114144</v>
      </c>
      <c r="H18">
        <f ca="1">D18/COUNT(D$4:D18)</f>
        <v>745.35759361610769</v>
      </c>
      <c r="J18">
        <f t="shared" ca="1" si="8"/>
        <v>32.250000000000028</v>
      </c>
      <c r="K18">
        <f t="shared" ca="1" si="9"/>
        <v>43.857142857142804</v>
      </c>
      <c r="L18">
        <f t="shared" ca="1" si="10"/>
        <v>88.499999999999972</v>
      </c>
      <c r="M18">
        <f t="shared" ca="1" si="3"/>
        <v>424.83976810714256</v>
      </c>
      <c r="N18">
        <f t="shared" ca="1" si="11"/>
        <v>1800.8567653165962</v>
      </c>
      <c r="T18">
        <f t="shared" ca="1" si="0"/>
        <v>11180.363904241616</v>
      </c>
      <c r="U18">
        <f t="shared" ca="1" si="1"/>
        <v>1800.8567653165962</v>
      </c>
      <c r="V18">
        <f t="shared" ca="1" si="4"/>
        <v>77.138649126416084</v>
      </c>
      <c r="W18">
        <f t="shared" ca="1" si="5"/>
        <v>4504.9323146834404</v>
      </c>
      <c r="X18">
        <f t="shared" ca="1" si="6"/>
        <v>8278.5580216916278</v>
      </c>
    </row>
    <row r="19" spans="1:24" x14ac:dyDescent="0.25">
      <c r="A19">
        <v>16</v>
      </c>
      <c r="B19">
        <f t="shared" ca="1" si="7"/>
        <v>1490.7151872322149</v>
      </c>
      <c r="C19">
        <f t="shared" ca="1" si="12"/>
        <v>10714.515408231548</v>
      </c>
      <c r="D19">
        <f ca="1">SUM(B$4:B19)</f>
        <v>12671.079091473832</v>
      </c>
      <c r="F19">
        <f t="shared" ca="1" si="2"/>
        <v>1490.7151872322149</v>
      </c>
      <c r="G19">
        <f t="shared" ca="1" si="13"/>
        <v>1071.4515408231548</v>
      </c>
      <c r="H19">
        <f ca="1">D19/COUNT(D$4:D19)</f>
        <v>791.94244321711449</v>
      </c>
      <c r="J19">
        <f t="shared" ca="1" si="8"/>
        <v>36.294117647058812</v>
      </c>
      <c r="K19">
        <f t="shared" ca="1" si="9"/>
        <v>40.13043478260866</v>
      </c>
      <c r="L19">
        <f t="shared" ca="1" si="10"/>
        <v>89.235294117646987</v>
      </c>
      <c r="M19">
        <f t="shared" ca="1" si="3"/>
        <v>441.12188546983509</v>
      </c>
      <c r="N19">
        <f t="shared" ca="1" si="11"/>
        <v>2241.9786507864314</v>
      </c>
      <c r="T19">
        <f t="shared" ca="1" si="0"/>
        <v>12671.079091473832</v>
      </c>
      <c r="U19">
        <f t="shared" ca="1" si="1"/>
        <v>2241.9786507864314</v>
      </c>
      <c r="V19">
        <f t="shared" ca="1" si="4"/>
        <v>77.138649126416084</v>
      </c>
      <c r="W19">
        <f t="shared" ca="1" si="5"/>
        <v>4504.9323146834404</v>
      </c>
      <c r="X19">
        <f t="shared" ca="1" si="6"/>
        <v>8278.5580216916278</v>
      </c>
    </row>
    <row r="20" spans="1:24" x14ac:dyDescent="0.25">
      <c r="A20">
        <v>17</v>
      </c>
      <c r="B20">
        <f t="shared" ca="1" si="7"/>
        <v>1583.8848864342283</v>
      </c>
      <c r="C20">
        <f t="shared" ca="1" si="12"/>
        <v>11646.212400251681</v>
      </c>
      <c r="D20">
        <f ca="1">SUM(B$4:B20)</f>
        <v>14254.963977908061</v>
      </c>
      <c r="F20">
        <f t="shared" ca="1" si="2"/>
        <v>1583.8848864342283</v>
      </c>
      <c r="G20">
        <f t="shared" ca="1" si="13"/>
        <v>1164.6212400251682</v>
      </c>
      <c r="H20">
        <f ca="1">D20/COUNT(D$4:D20)</f>
        <v>838.52729281812117</v>
      </c>
      <c r="J20">
        <f t="shared" ca="1" si="8"/>
        <v>39.888888888888886</v>
      </c>
      <c r="K20">
        <f t="shared" ca="1" si="9"/>
        <v>36.999999999999972</v>
      </c>
      <c r="L20">
        <f t="shared" ca="1" si="10"/>
        <v>89.888888888888829</v>
      </c>
      <c r="M20">
        <f t="shared" ca="1" si="3"/>
        <v>450.26844590123386</v>
      </c>
      <c r="N20">
        <f t="shared" ca="1" si="11"/>
        <v>2692.2470966876654</v>
      </c>
      <c r="T20">
        <f t="shared" ca="1" si="0"/>
        <v>14254.963977908061</v>
      </c>
      <c r="U20">
        <f t="shared" ca="1" si="1"/>
        <v>2692.2470966876654</v>
      </c>
      <c r="V20">
        <f t="shared" ca="1" si="4"/>
        <v>77.138649126416084</v>
      </c>
      <c r="W20">
        <f t="shared" ca="1" si="5"/>
        <v>4504.9323146834404</v>
      </c>
      <c r="X20">
        <f t="shared" ca="1" si="6"/>
        <v>8278.5580216916278</v>
      </c>
    </row>
    <row r="21" spans="1:24" x14ac:dyDescent="0.25">
      <c r="A21">
        <v>18</v>
      </c>
      <c r="B21">
        <f t="shared" ca="1" si="7"/>
        <v>1677.0545856362417</v>
      </c>
      <c r="C21">
        <f t="shared" ca="1" si="12"/>
        <v>12577.909392271815</v>
      </c>
      <c r="D21">
        <f ca="1">SUM(B$4:B21)</f>
        <v>15932.018563544303</v>
      </c>
      <c r="F21">
        <f t="shared" ca="1" si="2"/>
        <v>1677.0545856362417</v>
      </c>
      <c r="G21">
        <f t="shared" ca="1" si="13"/>
        <v>1257.7909392271815</v>
      </c>
      <c r="H21">
        <f ca="1">D21/COUNT(D$4:D21)</f>
        <v>885.11214241912796</v>
      </c>
      <c r="J21">
        <f t="shared" ca="1" si="8"/>
        <v>43.105263157894711</v>
      </c>
      <c r="K21">
        <f t="shared" ca="1" si="9"/>
        <v>34.333333333333286</v>
      </c>
      <c r="L21">
        <f t="shared" ca="1" si="10"/>
        <v>90.473684210526216</v>
      </c>
      <c r="M21">
        <f t="shared" ca="1" si="3"/>
        <v>454.44401117451383</v>
      </c>
      <c r="N21">
        <f t="shared" ca="1" si="11"/>
        <v>3146.6911078621793</v>
      </c>
      <c r="T21">
        <f t="shared" ca="1" si="0"/>
        <v>15932.018563544303</v>
      </c>
      <c r="U21">
        <f t="shared" ca="1" si="1"/>
        <v>3146.6911078621793</v>
      </c>
      <c r="V21">
        <f t="shared" ca="1" si="4"/>
        <v>77.138649126416084</v>
      </c>
      <c r="W21">
        <f t="shared" ca="1" si="5"/>
        <v>4504.9323146834404</v>
      </c>
      <c r="X21">
        <f t="shared" ca="1" si="6"/>
        <v>8278.5580216916278</v>
      </c>
    </row>
    <row r="22" spans="1:24" x14ac:dyDescent="0.25">
      <c r="A22">
        <v>19</v>
      </c>
      <c r="B22">
        <f t="shared" ca="1" si="7"/>
        <v>1770.224284838255</v>
      </c>
      <c r="C22">
        <f t="shared" ca="1" si="12"/>
        <v>13509.60638429195</v>
      </c>
      <c r="D22">
        <f ca="1">SUM(B$4:B22)</f>
        <v>17702.242848382557</v>
      </c>
      <c r="F22">
        <f t="shared" ca="1" si="2"/>
        <v>1770.224284838255</v>
      </c>
      <c r="G22">
        <f t="shared" ca="1" si="13"/>
        <v>1350.9606384291951</v>
      </c>
      <c r="H22">
        <f ca="1">D22/COUNT(D$4:D22)</f>
        <v>931.69699202013453</v>
      </c>
      <c r="J22">
        <f t="shared" ca="1" si="8"/>
        <v>46</v>
      </c>
      <c r="K22">
        <f t="shared" ca="1" si="9"/>
        <v>32.034482758620641</v>
      </c>
      <c r="L22">
        <f t="shared" ca="1" si="10"/>
        <v>90.999999999999915</v>
      </c>
      <c r="M22">
        <f t="shared" ca="1" si="3"/>
        <v>455.1229943448264</v>
      </c>
      <c r="N22">
        <f t="shared" ca="1" si="11"/>
        <v>3601.8141022070058</v>
      </c>
      <c r="T22">
        <f t="shared" ca="1" si="0"/>
        <v>17702.242848382557</v>
      </c>
      <c r="U22">
        <f t="shared" ca="1" si="1"/>
        <v>3601.8141022070058</v>
      </c>
      <c r="V22">
        <f t="shared" ca="1" si="4"/>
        <v>77.138649126416084</v>
      </c>
      <c r="W22">
        <f t="shared" ca="1" si="5"/>
        <v>4504.9323146834404</v>
      </c>
      <c r="X22">
        <f t="shared" ca="1" si="6"/>
        <v>8278.5580216916278</v>
      </c>
    </row>
    <row r="23" spans="1:24" x14ac:dyDescent="0.25">
      <c r="A23">
        <v>20</v>
      </c>
      <c r="B23">
        <f t="shared" ca="1" si="7"/>
        <v>1863.3939840402684</v>
      </c>
      <c r="C23">
        <f t="shared" ca="1" si="12"/>
        <v>14441.303376312084</v>
      </c>
      <c r="D23">
        <f ca="1">SUM(B$4:B23)</f>
        <v>19565.636832422824</v>
      </c>
      <c r="F23">
        <f t="shared" ca="1" si="2"/>
        <v>1863.3939840402684</v>
      </c>
      <c r="G23">
        <f t="shared" ca="1" si="13"/>
        <v>1444.1303376312085</v>
      </c>
      <c r="H23">
        <f ca="1">D23/COUNT(D$4:D23)</f>
        <v>978.28184162114121</v>
      </c>
      <c r="J23">
        <f t="shared" ca="1" si="8"/>
        <v>48.61904761904762</v>
      </c>
      <c r="K23">
        <f t="shared" ca="1" si="9"/>
        <v>30.0322580645161</v>
      </c>
      <c r="L23">
        <f t="shared" ca="1" si="10"/>
        <v>91.476190476190425</v>
      </c>
      <c r="M23">
        <f t="shared" ca="1" si="3"/>
        <v>453.32987715412116</v>
      </c>
      <c r="N23">
        <f t="shared" ca="1" si="11"/>
        <v>4055.1439793611271</v>
      </c>
      <c r="T23">
        <f t="shared" ca="1" si="0"/>
        <v>19565.636832422824</v>
      </c>
      <c r="U23">
        <f t="shared" ca="1" si="1"/>
        <v>4055.1439793611271</v>
      </c>
      <c r="V23">
        <f t="shared" ca="1" si="4"/>
        <v>77.138649126416084</v>
      </c>
      <c r="W23">
        <f t="shared" ca="1" si="5"/>
        <v>4504.9323146834404</v>
      </c>
      <c r="X23">
        <f t="shared" ca="1" si="6"/>
        <v>8278.5580216916278</v>
      </c>
    </row>
    <row r="24" spans="1:24" x14ac:dyDescent="0.25">
      <c r="A24">
        <v>21</v>
      </c>
      <c r="B24">
        <f t="shared" ca="1" si="7"/>
        <v>1956.5636832422817</v>
      </c>
      <c r="C24">
        <f t="shared" ca="1" si="12"/>
        <v>15373.000368332217</v>
      </c>
      <c r="D24">
        <f ca="1">SUM(B$4:B24)</f>
        <v>21522.200515665107</v>
      </c>
      <c r="F24">
        <f t="shared" ca="1" si="2"/>
        <v>1956.5636832422817</v>
      </c>
      <c r="G24">
        <f t="shared" ca="1" si="13"/>
        <v>1537.3000368332218</v>
      </c>
      <c r="H24">
        <f ca="1">D24/COUNT(D$4:D24)</f>
        <v>1024.8666912221479</v>
      </c>
      <c r="J24">
        <f t="shared" ca="1" si="8"/>
        <v>51</v>
      </c>
      <c r="K24">
        <f t="shared" ca="1" si="9"/>
        <v>28.272727272727224</v>
      </c>
      <c r="L24">
        <f t="shared" ca="1" si="10"/>
        <v>91.90909090909085</v>
      </c>
      <c r="M24">
        <f t="shared" ca="1" si="3"/>
        <v>449.788335322313</v>
      </c>
      <c r="N24">
        <f t="shared" ca="1" si="11"/>
        <v>4504.9323146834404</v>
      </c>
      <c r="T24">
        <f t="shared" ca="1" si="0"/>
        <v>21522.200515665107</v>
      </c>
      <c r="U24">
        <f t="shared" ca="1" si="1"/>
        <v>4504.9323146834404</v>
      </c>
      <c r="V24">
        <f t="shared" ca="1" si="4"/>
        <v>77.138649126416084</v>
      </c>
      <c r="W24">
        <f t="shared" ca="1" si="5"/>
        <v>4504.9323146834404</v>
      </c>
      <c r="X24">
        <f t="shared" ca="1" si="6"/>
        <v>8278.5580216916278</v>
      </c>
    </row>
    <row r="25" spans="1:24" x14ac:dyDescent="0.25">
      <c r="A25">
        <v>22</v>
      </c>
      <c r="B25">
        <f t="shared" ca="1" si="7"/>
        <v>2049.7333824442953</v>
      </c>
      <c r="C25">
        <f t="shared" ca="1" si="12"/>
        <v>16304.697360352353</v>
      </c>
      <c r="D25">
        <f ca="1">SUM(B$4:B25)</f>
        <v>23571.933898109401</v>
      </c>
      <c r="F25">
        <f t="shared" ca="1" si="2"/>
        <v>2049.7333824442953</v>
      </c>
      <c r="G25">
        <f t="shared" ca="1" si="13"/>
        <v>1630.4697360352352</v>
      </c>
      <c r="H25">
        <f ca="1">D25/COUNT(D$4:D25)</f>
        <v>1071.4515408231546</v>
      </c>
      <c r="J25">
        <f t="shared" ca="1" si="8"/>
        <v>53.173913043478251</v>
      </c>
      <c r="K25">
        <f t="shared" ca="1" si="9"/>
        <v>26.714285714285694</v>
      </c>
      <c r="L25">
        <f t="shared" ca="1" si="10"/>
        <v>92.304347826086911</v>
      </c>
      <c r="M25">
        <f t="shared" ca="1" si="3"/>
        <v>445.01657166135499</v>
      </c>
      <c r="N25">
        <f t="shared" ca="1" si="11"/>
        <v>4949.948886344795</v>
      </c>
      <c r="T25">
        <f t="shared" ca="1" si="0"/>
        <v>23571.933898109401</v>
      </c>
      <c r="U25">
        <f t="shared" ca="1" si="1"/>
        <v>4949.948886344795</v>
      </c>
      <c r="V25">
        <f t="shared" ca="1" si="4"/>
        <v>77.138649126416084</v>
      </c>
      <c r="W25">
        <f t="shared" ca="1" si="5"/>
        <v>4504.9323146834404</v>
      </c>
      <c r="X25">
        <f t="shared" ca="1" si="6"/>
        <v>8278.5580216916278</v>
      </c>
    </row>
    <row r="26" spans="1:24" x14ac:dyDescent="0.25">
      <c r="A26">
        <v>23</v>
      </c>
      <c r="B26">
        <f t="shared" ca="1" si="7"/>
        <v>2142.9030816463087</v>
      </c>
      <c r="C26">
        <f t="shared" ca="1" si="12"/>
        <v>17236.394352372485</v>
      </c>
      <c r="D26">
        <f ca="1">SUM(B$4:B26)</f>
        <v>25714.83697975571</v>
      </c>
      <c r="F26">
        <f t="shared" ca="1" si="2"/>
        <v>2142.9030816463087</v>
      </c>
      <c r="G26">
        <f t="shared" ca="1" si="13"/>
        <v>1723.6394352372486</v>
      </c>
      <c r="H26">
        <f ca="1">D26/COUNT(D$4:D26)</f>
        <v>1118.0363904241613</v>
      </c>
      <c r="J26">
        <f t="shared" ca="1" si="8"/>
        <v>55.166666666666657</v>
      </c>
      <c r="K26">
        <f t="shared" ca="1" si="9"/>
        <v>25.324324324324294</v>
      </c>
      <c r="L26">
        <f t="shared" ca="1" si="10"/>
        <v>92.666666666666629</v>
      </c>
      <c r="M26">
        <f t="shared" ca="1" si="3"/>
        <v>439.38981862462379</v>
      </c>
      <c r="N26">
        <f t="shared" ca="1" si="11"/>
        <v>5389.3387049694193</v>
      </c>
      <c r="T26">
        <f t="shared" ca="1" si="0"/>
        <v>25714.83697975571</v>
      </c>
      <c r="U26">
        <f t="shared" ca="1" si="1"/>
        <v>5389.3387049694193</v>
      </c>
      <c r="V26">
        <f t="shared" ca="1" si="4"/>
        <v>77.138649126416084</v>
      </c>
      <c r="W26">
        <f t="shared" ca="1" si="5"/>
        <v>4504.9323146834404</v>
      </c>
      <c r="X26">
        <f t="shared" ca="1" si="6"/>
        <v>8278.5580216916278</v>
      </c>
    </row>
    <row r="27" spans="1:24" x14ac:dyDescent="0.25">
      <c r="A27">
        <v>24</v>
      </c>
      <c r="B27">
        <f t="shared" ca="1" si="7"/>
        <v>2236.0727808483221</v>
      </c>
      <c r="C27">
        <f t="shared" ca="1" si="12"/>
        <v>18168.091344392618</v>
      </c>
      <c r="D27">
        <f ca="1">SUM(B$4:B27)</f>
        <v>27950.90976060403</v>
      </c>
      <c r="F27">
        <f t="shared" ca="1" si="2"/>
        <v>2236.0727808483221</v>
      </c>
      <c r="G27">
        <f t="shared" ca="1" si="13"/>
        <v>1816.8091344392619</v>
      </c>
      <c r="H27">
        <f ca="1">D27/COUNT(D$4:D27)</f>
        <v>1164.6212400251679</v>
      </c>
      <c r="J27">
        <f t="shared" ca="1" si="8"/>
        <v>57</v>
      </c>
      <c r="K27">
        <f t="shared" ca="1" si="9"/>
        <v>24.076923076923052</v>
      </c>
      <c r="L27">
        <f t="shared" ca="1" si="10"/>
        <v>92.999999999999972</v>
      </c>
      <c r="M27">
        <f t="shared" ca="1" si="3"/>
        <v>433.18222476923012</v>
      </c>
      <c r="N27">
        <f t="shared" ca="1" si="11"/>
        <v>5822.5209297386491</v>
      </c>
      <c r="T27">
        <f t="shared" ca="1" si="0"/>
        <v>27950.90976060403</v>
      </c>
      <c r="U27">
        <f t="shared" ca="1" si="1"/>
        <v>5822.5209297386491</v>
      </c>
      <c r="V27">
        <f t="shared" ca="1" si="4"/>
        <v>77.138649126416084</v>
      </c>
      <c r="W27">
        <f t="shared" ca="1" si="5"/>
        <v>4504.9323146834404</v>
      </c>
      <c r="X27">
        <f t="shared" ca="1" si="6"/>
        <v>8278.5580216916278</v>
      </c>
    </row>
    <row r="28" spans="1:24" x14ac:dyDescent="0.25">
      <c r="A28">
        <v>25</v>
      </c>
      <c r="B28">
        <f t="shared" ca="1" si="7"/>
        <v>2329.2424800503354</v>
      </c>
      <c r="C28">
        <f t="shared" ca="1" si="12"/>
        <v>19099.788336412752</v>
      </c>
      <c r="D28">
        <f ca="1">SUM(B$4:B28)</f>
        <v>30280.152240654366</v>
      </c>
      <c r="F28">
        <f t="shared" ca="1" si="2"/>
        <v>2329.2424800503354</v>
      </c>
      <c r="G28">
        <f t="shared" ca="1" si="13"/>
        <v>1909.9788336412753</v>
      </c>
      <c r="H28">
        <f ca="1">D28/COUNT(D$4:D28)</f>
        <v>1211.2060896261746</v>
      </c>
      <c r="J28">
        <f t="shared" ca="1" si="8"/>
        <v>58.692307692307708</v>
      </c>
      <c r="K28">
        <f t="shared" ca="1" si="9"/>
        <v>22.951219512195109</v>
      </c>
      <c r="L28">
        <f t="shared" ca="1" si="10"/>
        <v>93.307692307692292</v>
      </c>
      <c r="M28">
        <f t="shared" ca="1" si="3"/>
        <v>426.59546952316327</v>
      </c>
      <c r="N28">
        <f t="shared" ca="1" si="11"/>
        <v>6249.1163992618121</v>
      </c>
      <c r="T28">
        <f t="shared" ca="1" si="0"/>
        <v>30280.152240654366</v>
      </c>
      <c r="U28">
        <f t="shared" ca="1" si="1"/>
        <v>6249.1163992618121</v>
      </c>
      <c r="V28">
        <f t="shared" ca="1" si="4"/>
        <v>77.138649126416084</v>
      </c>
      <c r="W28">
        <f t="shared" ca="1" si="5"/>
        <v>4504.9323146834404</v>
      </c>
      <c r="X28">
        <f t="shared" ca="1" si="6"/>
        <v>8278.5580216916278</v>
      </c>
    </row>
    <row r="29" spans="1:24" x14ac:dyDescent="0.25">
      <c r="A29">
        <v>26</v>
      </c>
      <c r="B29">
        <f t="shared" ca="1" si="7"/>
        <v>2422.4121792523488</v>
      </c>
      <c r="C29">
        <f t="shared" ca="1" si="12"/>
        <v>20031.485328432886</v>
      </c>
      <c r="D29">
        <f ca="1">SUM(B$4:B29)</f>
        <v>32702.564419906714</v>
      </c>
      <c r="F29">
        <f t="shared" ca="1" si="2"/>
        <v>2422.4121792523488</v>
      </c>
      <c r="G29">
        <f t="shared" ca="1" si="13"/>
        <v>2003.1485328432886</v>
      </c>
      <c r="H29">
        <f ca="1">D29/COUNT(D$4:D29)</f>
        <v>1257.7909392271813</v>
      </c>
      <c r="J29">
        <f t="shared" ca="1" si="8"/>
        <v>60.259259259259238</v>
      </c>
      <c r="K29">
        <f t="shared" ca="1" si="9"/>
        <v>21.930232558139522</v>
      </c>
      <c r="L29">
        <f t="shared" ca="1" si="10"/>
        <v>93.592592592592553</v>
      </c>
      <c r="M29">
        <f t="shared" ca="1" si="3"/>
        <v>419.77864530953457</v>
      </c>
      <c r="N29">
        <f t="shared" ca="1" si="11"/>
        <v>6668.8950445713472</v>
      </c>
      <c r="T29">
        <f t="shared" ca="1" si="0"/>
        <v>32702.564419906714</v>
      </c>
      <c r="U29">
        <f t="shared" ca="1" si="1"/>
        <v>6668.8950445713472</v>
      </c>
      <c r="V29">
        <f t="shared" ca="1" si="4"/>
        <v>77.138649126416084</v>
      </c>
      <c r="W29">
        <f t="shared" ca="1" si="5"/>
        <v>4504.9323146834404</v>
      </c>
      <c r="X29">
        <f t="shared" ca="1" si="6"/>
        <v>8278.5580216916278</v>
      </c>
    </row>
    <row r="30" spans="1:24" x14ac:dyDescent="0.25">
      <c r="A30">
        <v>27</v>
      </c>
      <c r="B30">
        <f t="shared" ca="1" si="7"/>
        <v>2515.5818784543621</v>
      </c>
      <c r="C30">
        <f t="shared" ca="1" si="12"/>
        <v>20963.182320453019</v>
      </c>
      <c r="D30">
        <f ca="1">SUM(B$4:B30)</f>
        <v>35218.146298361076</v>
      </c>
      <c r="F30">
        <f t="shared" ca="1" si="2"/>
        <v>2515.5818784543621</v>
      </c>
      <c r="G30">
        <f t="shared" ca="1" si="13"/>
        <v>2096.318232045302</v>
      </c>
      <c r="H30">
        <f ca="1">D30/COUNT(D$4:D30)</f>
        <v>1304.375788828188</v>
      </c>
      <c r="J30">
        <f t="shared" ca="1" si="8"/>
        <v>61.714285714285694</v>
      </c>
      <c r="K30">
        <f t="shared" ca="1" si="9"/>
        <v>20.999999999999986</v>
      </c>
      <c r="L30">
        <f t="shared" ca="1" si="10"/>
        <v>93.857142857142833</v>
      </c>
      <c r="M30">
        <f t="shared" ca="1" si="3"/>
        <v>412.84228114285662</v>
      </c>
      <c r="N30">
        <f t="shared" ca="1" si="11"/>
        <v>7081.7373257142035</v>
      </c>
      <c r="T30">
        <f t="shared" ca="1" si="0"/>
        <v>35218.146298361076</v>
      </c>
      <c r="U30">
        <f t="shared" ca="1" si="1"/>
        <v>7081.7373257142035</v>
      </c>
      <c r="V30">
        <f t="shared" ca="1" si="4"/>
        <v>77.138649126416084</v>
      </c>
      <c r="W30">
        <f t="shared" ca="1" si="5"/>
        <v>4504.9323146834404</v>
      </c>
      <c r="X30">
        <f t="shared" ca="1" si="6"/>
        <v>8278.5580216916278</v>
      </c>
    </row>
    <row r="31" spans="1:24" x14ac:dyDescent="0.25">
      <c r="A31">
        <v>28</v>
      </c>
      <c r="B31">
        <f t="shared" ca="1" si="7"/>
        <v>2608.7515776563755</v>
      </c>
      <c r="C31">
        <f t="shared" ca="1" si="12"/>
        <v>21894.879312473153</v>
      </c>
      <c r="D31">
        <f ca="1">SUM(B$4:B31)</f>
        <v>37826.89787601745</v>
      </c>
      <c r="F31">
        <f t="shared" ca="1" si="2"/>
        <v>2608.7515776563755</v>
      </c>
      <c r="G31">
        <f t="shared" ca="1" si="13"/>
        <v>2189.4879312473154</v>
      </c>
      <c r="H31">
        <f ca="1">D31/COUNT(D$4:D31)</f>
        <v>1350.9606384291947</v>
      </c>
      <c r="J31">
        <f t="shared" ca="1" si="8"/>
        <v>63.068965517241395</v>
      </c>
      <c r="K31">
        <f t="shared" ca="1" si="9"/>
        <v>20.14893617021275</v>
      </c>
      <c r="L31">
        <f t="shared" ca="1" si="10"/>
        <v>94.103448275862064</v>
      </c>
      <c r="M31">
        <f t="shared" ca="1" si="3"/>
        <v>405.86836724866521</v>
      </c>
      <c r="N31">
        <f t="shared" ca="1" si="11"/>
        <v>7487.6056929628685</v>
      </c>
      <c r="T31">
        <f t="shared" ca="1" si="0"/>
        <v>37826.89787601745</v>
      </c>
      <c r="U31">
        <f t="shared" ca="1" si="1"/>
        <v>7487.6056929628685</v>
      </c>
      <c r="V31">
        <f t="shared" ca="1" si="4"/>
        <v>77.138649126416084</v>
      </c>
      <c r="W31">
        <f t="shared" ca="1" si="5"/>
        <v>4504.9323146834404</v>
      </c>
      <c r="X31">
        <f t="shared" ca="1" si="6"/>
        <v>8278.5580216916278</v>
      </c>
    </row>
    <row r="32" spans="1:24" x14ac:dyDescent="0.25">
      <c r="A32">
        <v>29</v>
      </c>
      <c r="B32">
        <f t="shared" ca="1" si="7"/>
        <v>2701.9212768583889</v>
      </c>
      <c r="C32">
        <f t="shared" ca="1" si="12"/>
        <v>22826.576304493286</v>
      </c>
      <c r="D32">
        <f ca="1">SUM(B$4:B32)</f>
        <v>40528.81915287584</v>
      </c>
      <c r="F32">
        <f t="shared" ca="1" si="2"/>
        <v>2701.9212768583889</v>
      </c>
      <c r="G32">
        <f t="shared" ca="1" si="13"/>
        <v>2282.6576304493287</v>
      </c>
      <c r="H32">
        <f ca="1">D32/COUNT(D$4:D32)</f>
        <v>1397.5454880302013</v>
      </c>
      <c r="J32">
        <f t="shared" ca="1" si="8"/>
        <v>64.333333333333314</v>
      </c>
      <c r="K32">
        <f t="shared" ca="1" si="9"/>
        <v>19.367346938775498</v>
      </c>
      <c r="L32">
        <f t="shared" ca="1" si="10"/>
        <v>94.333333333333286</v>
      </c>
      <c r="M32">
        <f t="shared" ca="1" si="3"/>
        <v>398.9176072879813</v>
      </c>
      <c r="N32">
        <f t="shared" ca="1" si="11"/>
        <v>7886.5233002508494</v>
      </c>
      <c r="T32">
        <f t="shared" ca="1" si="0"/>
        <v>40528.81915287584</v>
      </c>
      <c r="U32">
        <f t="shared" ca="1" si="1"/>
        <v>7886.5233002508494</v>
      </c>
      <c r="V32">
        <f t="shared" ca="1" si="4"/>
        <v>77.138649126416084</v>
      </c>
      <c r="W32">
        <f t="shared" ca="1" si="5"/>
        <v>4504.9323146834404</v>
      </c>
      <c r="X32">
        <f t="shared" ca="1" si="6"/>
        <v>8278.5580216916278</v>
      </c>
    </row>
    <row r="33" spans="1:24" x14ac:dyDescent="0.25">
      <c r="A33">
        <v>30</v>
      </c>
      <c r="B33">
        <f t="shared" ca="1" si="7"/>
        <v>2795.0909760604022</v>
      </c>
      <c r="C33">
        <f t="shared" ca="1" si="12"/>
        <v>23758.27329651342</v>
      </c>
      <c r="D33">
        <f ca="1">SUM(B$4:B33)</f>
        <v>43323.910128936244</v>
      </c>
      <c r="F33">
        <f t="shared" ca="1" si="2"/>
        <v>2795.0909760604022</v>
      </c>
      <c r="G33">
        <f t="shared" ca="1" si="13"/>
        <v>2375.8273296513421</v>
      </c>
      <c r="H33">
        <f ca="1">D33/COUNT(D$4:D33)</f>
        <v>1444.1303376312082</v>
      </c>
      <c r="J33">
        <f t="shared" ca="1" si="8"/>
        <v>65.51612903225805</v>
      </c>
      <c r="K33">
        <f t="shared" ca="1" si="9"/>
        <v>18.647058823529406</v>
      </c>
      <c r="L33">
        <f t="shared" ca="1" si="10"/>
        <v>94.54838709677415</v>
      </c>
      <c r="M33">
        <f t="shared" ca="1" si="3"/>
        <v>392.03472144077824</v>
      </c>
      <c r="N33">
        <f t="shared" ca="1" si="11"/>
        <v>8278.5580216916278</v>
      </c>
      <c r="T33">
        <f t="shared" ca="1" si="0"/>
        <v>43323.910128936244</v>
      </c>
      <c r="U33">
        <f t="shared" ca="1" si="1"/>
        <v>8278.5580216916278</v>
      </c>
      <c r="V33">
        <f t="shared" ca="1" si="4"/>
        <v>77.138649126416084</v>
      </c>
      <c r="W33">
        <f t="shared" ca="1" si="5"/>
        <v>4504.9323146834404</v>
      </c>
      <c r="X33">
        <f t="shared" ca="1" si="6"/>
        <v>8278.5580216916278</v>
      </c>
    </row>
    <row r="34" spans="1:24" x14ac:dyDescent="0.25">
      <c r="A34">
        <v>31</v>
      </c>
      <c r="B34">
        <f t="shared" ca="1" si="7"/>
        <v>2888.2606752624156</v>
      </c>
      <c r="C34">
        <f t="shared" ca="1" si="12"/>
        <v>24689.970288533554</v>
      </c>
      <c r="D34">
        <f ca="1">SUM(B$4:B34)</f>
        <v>46212.170804198657</v>
      </c>
      <c r="F34">
        <f t="shared" ca="1" si="2"/>
        <v>2888.2606752624156</v>
      </c>
      <c r="G34">
        <f t="shared" ca="1" si="13"/>
        <v>2468.9970288533555</v>
      </c>
      <c r="H34">
        <f ca="1">D34/COUNT(D$4:D34)</f>
        <v>1490.7151872322147</v>
      </c>
      <c r="J34">
        <f t="shared" ca="1" si="8"/>
        <v>66.625</v>
      </c>
      <c r="K34">
        <f t="shared" ca="1" si="9"/>
        <v>17.981132075471692</v>
      </c>
      <c r="L34">
        <f t="shared" ca="1" si="10"/>
        <v>94.749999999999972</v>
      </c>
      <c r="M34">
        <f t="shared" ca="1" si="3"/>
        <v>385.2523616591979</v>
      </c>
      <c r="N34">
        <f t="shared" ca="1" si="11"/>
        <v>8663.8103833508248</v>
      </c>
      <c r="T34">
        <f t="shared" ca="1" si="0"/>
        <v>46212.170804198657</v>
      </c>
      <c r="U34">
        <f t="shared" ca="1" si="1"/>
        <v>8663.8103833508248</v>
      </c>
      <c r="V34">
        <f t="shared" ca="1" si="4"/>
        <v>77.138649126416084</v>
      </c>
      <c r="W34">
        <f t="shared" ca="1" si="5"/>
        <v>4504.9323146834404</v>
      </c>
      <c r="X34">
        <f t="shared" ca="1" si="6"/>
        <v>8278.5580216916278</v>
      </c>
    </row>
    <row r="35" spans="1:24" x14ac:dyDescent="0.25">
      <c r="A35">
        <v>32</v>
      </c>
      <c r="B35">
        <f t="shared" ca="1" si="7"/>
        <v>2981.430374464429</v>
      </c>
      <c r="C35">
        <f t="shared" ca="1" si="12"/>
        <v>25621.667280553687</v>
      </c>
      <c r="D35">
        <f ca="1">SUM(B$4:B35)</f>
        <v>49193.601178663084</v>
      </c>
      <c r="F35">
        <f t="shared" ca="1" si="2"/>
        <v>2981.430374464429</v>
      </c>
      <c r="G35">
        <f t="shared" ca="1" si="13"/>
        <v>2562.1667280553688</v>
      </c>
      <c r="H35">
        <f ca="1">D35/COUNT(D$4:D35)</f>
        <v>1537.3000368332214</v>
      </c>
      <c r="J35">
        <f t="shared" ca="1" si="8"/>
        <v>67.666666666666657</v>
      </c>
      <c r="K35">
        <f t="shared" ca="1" si="9"/>
        <v>17.36363636363636</v>
      </c>
      <c r="L35">
        <f t="shared" ca="1" si="10"/>
        <v>94.939393939393909</v>
      </c>
      <c r="M35">
        <f t="shared" ca="1" si="3"/>
        <v>378.5940273149676</v>
      </c>
      <c r="N35">
        <f t="shared" ca="1" si="11"/>
        <v>9042.404410665793</v>
      </c>
      <c r="T35">
        <f t="shared" ca="1" si="0"/>
        <v>49193.601178663084</v>
      </c>
      <c r="U35">
        <f t="shared" ca="1" si="1"/>
        <v>9042.404410665793</v>
      </c>
      <c r="V35">
        <f t="shared" ca="1" si="4"/>
        <v>77.138649126416084</v>
      </c>
      <c r="W35">
        <f t="shared" ca="1" si="5"/>
        <v>4504.9323146834404</v>
      </c>
      <c r="X35">
        <f t="shared" ca="1" si="6"/>
        <v>8278.5580216916278</v>
      </c>
    </row>
    <row r="36" spans="1:24" x14ac:dyDescent="0.25">
      <c r="A36">
        <v>33</v>
      </c>
      <c r="B36">
        <f t="shared" ca="1" si="7"/>
        <v>3074.6000736664423</v>
      </c>
      <c r="C36">
        <f t="shared" ca="1" si="12"/>
        <v>26553.364272573821</v>
      </c>
      <c r="D36">
        <f ca="1">SUM(B$4:B36)</f>
        <v>52268.201252329527</v>
      </c>
      <c r="F36">
        <f t="shared" ca="1" si="2"/>
        <v>3074.6000736664423</v>
      </c>
      <c r="G36">
        <f t="shared" ca="1" si="13"/>
        <v>2655.3364272573822</v>
      </c>
      <c r="H36">
        <f ca="1">D36/COUNT(D$4:D36)</f>
        <v>1583.8848864342281</v>
      </c>
      <c r="J36">
        <f t="shared" ca="1" si="8"/>
        <v>68.647058823529392</v>
      </c>
      <c r="K36">
        <f t="shared" ca="1" si="9"/>
        <v>16.78947368421052</v>
      </c>
      <c r="L36">
        <f t="shared" ca="1" si="10"/>
        <v>95.117647058823479</v>
      </c>
      <c r="M36">
        <f t="shared" ca="1" si="3"/>
        <v>372.07625327881942</v>
      </c>
      <c r="N36">
        <f t="shared" ca="1" si="11"/>
        <v>9414.4806639446124</v>
      </c>
      <c r="T36">
        <f t="shared" ca="1" si="0"/>
        <v>52268.201252329527</v>
      </c>
      <c r="U36">
        <f t="shared" ca="1" si="1"/>
        <v>9414.4806639446124</v>
      </c>
      <c r="V36">
        <f t="shared" ca="1" si="4"/>
        <v>77.138649126416084</v>
      </c>
      <c r="W36">
        <f t="shared" ca="1" si="5"/>
        <v>4504.9323146834404</v>
      </c>
      <c r="X36">
        <f t="shared" ca="1" si="6"/>
        <v>8278.5580216916278</v>
      </c>
    </row>
    <row r="37" spans="1:24" x14ac:dyDescent="0.25">
      <c r="A37">
        <v>34</v>
      </c>
      <c r="B37">
        <f t="shared" ca="1" si="7"/>
        <v>3167.7697728684557</v>
      </c>
      <c r="C37">
        <f t="shared" ca="1" si="12"/>
        <v>27485.061264593955</v>
      </c>
      <c r="D37">
        <f ca="1">SUM(B$4:B37)</f>
        <v>55435.971025197985</v>
      </c>
      <c r="F37">
        <f t="shared" ca="1" si="2"/>
        <v>3167.7697728684557</v>
      </c>
      <c r="G37">
        <f t="shared" ca="1" si="13"/>
        <v>2748.5061264593955</v>
      </c>
      <c r="H37">
        <f ca="1">D37/COUNT(D$4:D37)</f>
        <v>1630.4697360352347</v>
      </c>
      <c r="J37">
        <f t="shared" ca="1" si="8"/>
        <v>69.571428571428555</v>
      </c>
      <c r="K37">
        <f t="shared" ca="1" si="9"/>
        <v>16.254237288135585</v>
      </c>
      <c r="L37">
        <f t="shared" ca="1" si="10"/>
        <v>95.285714285714249</v>
      </c>
      <c r="M37">
        <f t="shared" ca="1" si="3"/>
        <v>365.71026334624656</v>
      </c>
      <c r="N37">
        <f t="shared" ca="1" si="11"/>
        <v>9780.1909272908597</v>
      </c>
      <c r="T37">
        <f t="shared" ca="1" si="0"/>
        <v>55435.971025197985</v>
      </c>
      <c r="U37">
        <f t="shared" ca="1" si="1"/>
        <v>9780.1909272908597</v>
      </c>
      <c r="V37">
        <f t="shared" ca="1" si="4"/>
        <v>77.138649126416084</v>
      </c>
      <c r="W37">
        <f t="shared" ca="1" si="5"/>
        <v>4504.9323146834404</v>
      </c>
      <c r="X37">
        <f t="shared" ca="1" si="6"/>
        <v>8278.5580216916278</v>
      </c>
    </row>
    <row r="38" spans="1:24" x14ac:dyDescent="0.25">
      <c r="A38">
        <v>35</v>
      </c>
      <c r="B38">
        <f t="shared" ca="1" si="7"/>
        <v>3260.939472070469</v>
      </c>
      <c r="C38">
        <f t="shared" ca="1" si="12"/>
        <v>28416.758256614088</v>
      </c>
      <c r="D38">
        <f ca="1">SUM(B$4:B38)</f>
        <v>58696.910497268451</v>
      </c>
      <c r="F38">
        <f t="shared" ca="1" si="2"/>
        <v>3260.939472070469</v>
      </c>
      <c r="G38">
        <f t="shared" ca="1" si="13"/>
        <v>2841.6758256614089</v>
      </c>
      <c r="H38">
        <f ca="1">D38/COUNT(D$4:D38)</f>
        <v>1677.0545856362414</v>
      </c>
      <c r="J38">
        <f t="shared" ca="1" si="8"/>
        <v>70.444444444444429</v>
      </c>
      <c r="K38">
        <f t="shared" ca="1" si="9"/>
        <v>15.754098360655718</v>
      </c>
      <c r="L38">
        <f t="shared" ca="1" si="10"/>
        <v>95.444444444444429</v>
      </c>
      <c r="M38">
        <f t="shared" ca="1" si="3"/>
        <v>359.50322732321331</v>
      </c>
      <c r="N38">
        <f t="shared" ca="1" si="11"/>
        <v>10139.694154614073</v>
      </c>
      <c r="T38">
        <f t="shared" ca="1" si="0"/>
        <v>58696.910497268451</v>
      </c>
      <c r="U38">
        <f t="shared" ca="1" si="1"/>
        <v>10139.694154614073</v>
      </c>
      <c r="V38">
        <f t="shared" ca="1" si="4"/>
        <v>77.138649126416084</v>
      </c>
      <c r="W38">
        <f t="shared" ca="1" si="5"/>
        <v>4504.9323146834404</v>
      </c>
      <c r="X38">
        <f t="shared" ca="1" si="6"/>
        <v>8278.5580216916278</v>
      </c>
    </row>
    <row r="39" spans="1:24" x14ac:dyDescent="0.25">
      <c r="A39">
        <v>36</v>
      </c>
      <c r="B39">
        <f t="shared" ca="1" si="7"/>
        <v>3354.1091712724824</v>
      </c>
      <c r="C39">
        <f t="shared" ca="1" si="12"/>
        <v>29348.455248634222</v>
      </c>
      <c r="D39">
        <f ca="1">SUM(B$4:B39)</f>
        <v>62051.019668540932</v>
      </c>
      <c r="F39">
        <f t="shared" ca="1" si="2"/>
        <v>3354.1091712724824</v>
      </c>
      <c r="G39">
        <f t="shared" ca="1" si="13"/>
        <v>2934.8455248634223</v>
      </c>
      <c r="H39">
        <f ca="1">D39/COUNT(D$4:D39)</f>
        <v>1723.6394352372481</v>
      </c>
      <c r="J39">
        <f t="shared" ca="1" si="8"/>
        <v>71.27027027027026</v>
      </c>
      <c r="K39">
        <f t="shared" ca="1" si="9"/>
        <v>15.285714285714278</v>
      </c>
      <c r="L39">
        <f t="shared" ca="1" si="10"/>
        <v>95.594594594594582</v>
      </c>
      <c r="M39">
        <f t="shared" ca="1" si="3"/>
        <v>353.45922194531948</v>
      </c>
      <c r="N39">
        <f t="shared" ca="1" si="11"/>
        <v>10493.153376559392</v>
      </c>
      <c r="T39">
        <f t="shared" ca="1" si="0"/>
        <v>62051.019668540932</v>
      </c>
      <c r="U39">
        <f t="shared" ca="1" si="1"/>
        <v>10493.153376559392</v>
      </c>
      <c r="V39">
        <f t="shared" ca="1" si="4"/>
        <v>77.138649126416084</v>
      </c>
      <c r="W39">
        <f t="shared" ca="1" si="5"/>
        <v>4504.9323146834404</v>
      </c>
      <c r="X39">
        <f t="shared" ca="1" si="6"/>
        <v>8278.5580216916278</v>
      </c>
    </row>
    <row r="40" spans="1:24" x14ac:dyDescent="0.25">
      <c r="A40">
        <v>37</v>
      </c>
      <c r="B40">
        <f t="shared" ca="1" si="7"/>
        <v>3447.2788704744958</v>
      </c>
      <c r="C40">
        <f t="shared" ca="1" si="12"/>
        <v>30280.152240654355</v>
      </c>
      <c r="D40">
        <f ca="1">SUM(B$4:B40)</f>
        <v>65498.298539015428</v>
      </c>
      <c r="F40">
        <f t="shared" ca="1" si="2"/>
        <v>3447.2788704744958</v>
      </c>
      <c r="G40">
        <f t="shared" ca="1" si="13"/>
        <v>3028.0152240654356</v>
      </c>
      <c r="H40">
        <f ca="1">D40/COUNT(D$4:D40)</f>
        <v>1770.2242848382548</v>
      </c>
      <c r="J40">
        <f t="shared" ca="1" si="8"/>
        <v>72.052631578947341</v>
      </c>
      <c r="K40">
        <f t="shared" ca="1" si="9"/>
        <v>14.84615384615384</v>
      </c>
      <c r="L40">
        <f t="shared" ca="1" si="10"/>
        <v>95.736842105263122</v>
      </c>
      <c r="M40">
        <f t="shared" ca="1" si="3"/>
        <v>347.57996886042997</v>
      </c>
      <c r="N40">
        <f t="shared" ca="1" si="11"/>
        <v>10840.733345419821</v>
      </c>
      <c r="T40">
        <f t="shared" ca="1" si="0"/>
        <v>65498.298539015428</v>
      </c>
      <c r="U40">
        <f t="shared" ca="1" si="1"/>
        <v>10840.733345419821</v>
      </c>
      <c r="V40">
        <f t="shared" ca="1" si="4"/>
        <v>77.138649126416084</v>
      </c>
      <c r="W40">
        <f t="shared" ca="1" si="5"/>
        <v>4504.9323146834404</v>
      </c>
      <c r="X40">
        <f t="shared" ca="1" si="6"/>
        <v>8278.5580216916278</v>
      </c>
    </row>
    <row r="41" spans="1:24" x14ac:dyDescent="0.25">
      <c r="A41">
        <v>38</v>
      </c>
      <c r="B41">
        <f t="shared" ca="1" si="7"/>
        <v>3540.4485696765091</v>
      </c>
      <c r="C41">
        <f t="shared" ca="1" si="12"/>
        <v>31211.849232674489</v>
      </c>
      <c r="D41">
        <f ca="1">SUM(B$4:B41)</f>
        <v>69038.74710869194</v>
      </c>
      <c r="F41">
        <f t="shared" ca="1" si="2"/>
        <v>3540.4485696765091</v>
      </c>
      <c r="G41">
        <f t="shared" ca="1" si="13"/>
        <v>3121.184923267449</v>
      </c>
      <c r="H41">
        <f ca="1">D41/COUNT(D$4:D41)</f>
        <v>1816.8091344392615</v>
      </c>
      <c r="J41">
        <f t="shared" ca="1" si="8"/>
        <v>72.794871794871796</v>
      </c>
      <c r="K41">
        <f t="shared" ca="1" si="9"/>
        <v>14.432835820895519</v>
      </c>
      <c r="L41">
        <f t="shared" ca="1" si="10"/>
        <v>95.871794871794862</v>
      </c>
      <c r="M41">
        <f t="shared" ca="1" si="3"/>
        <v>341.86540367156317</v>
      </c>
      <c r="N41">
        <f t="shared" ca="1" si="11"/>
        <v>11182.598749091385</v>
      </c>
      <c r="T41">
        <f t="shared" ca="1" si="0"/>
        <v>69038.74710869194</v>
      </c>
      <c r="U41">
        <f t="shared" ca="1" si="1"/>
        <v>11182.598749091385</v>
      </c>
      <c r="V41">
        <f t="shared" ca="1" si="4"/>
        <v>77.138649126416084</v>
      </c>
      <c r="W41">
        <f t="shared" ca="1" si="5"/>
        <v>4504.9323146834404</v>
      </c>
      <c r="X41">
        <f t="shared" ca="1" si="6"/>
        <v>8278.5580216916278</v>
      </c>
    </row>
    <row r="42" spans="1:24" x14ac:dyDescent="0.25">
      <c r="A42">
        <v>39</v>
      </c>
      <c r="B42">
        <f t="shared" ca="1" si="7"/>
        <v>3633.6182688785225</v>
      </c>
      <c r="C42">
        <f t="shared" ca="1" si="12"/>
        <v>32143.546224694623</v>
      </c>
      <c r="D42">
        <f ca="1">SUM(B$4:B42)</f>
        <v>72672.365377570459</v>
      </c>
      <c r="F42">
        <f t="shared" ca="1" si="2"/>
        <v>3633.6182688785225</v>
      </c>
      <c r="G42">
        <f t="shared" ca="1" si="13"/>
        <v>3214.3546224694624</v>
      </c>
      <c r="H42">
        <f ca="1">D42/COUNT(D$4:D42)</f>
        <v>1863.3939840402682</v>
      </c>
      <c r="J42">
        <f t="shared" ca="1" si="8"/>
        <v>73.499999999999972</v>
      </c>
      <c r="K42">
        <f t="shared" ca="1" si="9"/>
        <v>14.043478260869549</v>
      </c>
      <c r="L42">
        <f t="shared" ca="1" si="10"/>
        <v>95.999999999999972</v>
      </c>
      <c r="M42">
        <f t="shared" ca="1" si="3"/>
        <v>336.3141161739124</v>
      </c>
      <c r="N42">
        <f t="shared" ca="1" si="11"/>
        <v>11518.912865265298</v>
      </c>
      <c r="T42">
        <f t="shared" ca="1" si="0"/>
        <v>72672.365377570459</v>
      </c>
      <c r="U42">
        <f t="shared" ca="1" si="1"/>
        <v>11518.912865265298</v>
      </c>
      <c r="V42">
        <f t="shared" ca="1" si="4"/>
        <v>77.138649126416084</v>
      </c>
      <c r="W42">
        <f t="shared" ca="1" si="5"/>
        <v>4504.9323146834404</v>
      </c>
      <c r="X42">
        <f t="shared" ca="1" si="6"/>
        <v>8278.5580216916278</v>
      </c>
    </row>
    <row r="43" spans="1:24" x14ac:dyDescent="0.25">
      <c r="A43">
        <v>40</v>
      </c>
      <c r="B43">
        <f t="shared" ca="1" si="7"/>
        <v>3726.7879680805358</v>
      </c>
      <c r="C43">
        <f t="shared" ca="1" si="12"/>
        <v>33075.243216714756</v>
      </c>
      <c r="D43">
        <f ca="1">SUM(B$4:B43)</f>
        <v>76399.153345650993</v>
      </c>
      <c r="F43">
        <f t="shared" ca="1" si="2"/>
        <v>3726.7879680805358</v>
      </c>
      <c r="G43">
        <f t="shared" ca="1" si="13"/>
        <v>3307.5243216714757</v>
      </c>
      <c r="H43">
        <f ca="1">D43/COUNT(D$4:D43)</f>
        <v>1909.9788336412748</v>
      </c>
      <c r="J43">
        <f t="shared" ca="1" si="8"/>
        <v>74.17073170731706</v>
      </c>
      <c r="K43">
        <f t="shared" ca="1" si="9"/>
        <v>13.676056338028175</v>
      </c>
      <c r="L43">
        <f t="shared" ca="1" si="10"/>
        <v>96.121951219512169</v>
      </c>
      <c r="M43">
        <f t="shared" ca="1" si="3"/>
        <v>330.92369183747098</v>
      </c>
      <c r="N43">
        <f t="shared" ca="1" si="11"/>
        <v>11849.83655710277</v>
      </c>
      <c r="T43">
        <f t="shared" ca="1" si="0"/>
        <v>76399.153345650993</v>
      </c>
      <c r="U43">
        <f t="shared" ca="1" si="1"/>
        <v>11849.83655710277</v>
      </c>
      <c r="V43">
        <f t="shared" ca="1" si="4"/>
        <v>77.138649126416084</v>
      </c>
      <c r="W43">
        <f t="shared" ca="1" si="5"/>
        <v>4504.9323146834404</v>
      </c>
      <c r="X43">
        <f t="shared" ca="1" si="6"/>
        <v>8278.5580216916278</v>
      </c>
    </row>
    <row r="44" spans="1:24" x14ac:dyDescent="0.25">
      <c r="A44">
        <v>41</v>
      </c>
      <c r="B44">
        <f t="shared" ca="1" si="7"/>
        <v>3819.9576672825492</v>
      </c>
      <c r="C44">
        <f t="shared" ca="1" si="12"/>
        <v>34006.940208734886</v>
      </c>
      <c r="D44">
        <f ca="1">SUM(B$4:B44)</f>
        <v>80219.111012933543</v>
      </c>
      <c r="F44">
        <f t="shared" ca="1" si="2"/>
        <v>3819.9576672825492</v>
      </c>
      <c r="G44">
        <f t="shared" ca="1" si="13"/>
        <v>3400.6940208734886</v>
      </c>
      <c r="H44">
        <f ca="1">D44/COUNT(D$4:D44)</f>
        <v>1956.5636832422815</v>
      </c>
      <c r="J44">
        <f t="shared" ca="1" si="8"/>
        <v>74.809523809523768</v>
      </c>
      <c r="K44">
        <f t="shared" ca="1" si="9"/>
        <v>13.32876712328769</v>
      </c>
      <c r="L44">
        <f t="shared" ca="1" si="10"/>
        <v>96.238095238095212</v>
      </c>
      <c r="M44">
        <f t="shared" ca="1" si="3"/>
        <v>325.69097719199846</v>
      </c>
      <c r="N44">
        <f t="shared" ca="1" si="11"/>
        <v>12175.527534294768</v>
      </c>
      <c r="T44">
        <f t="shared" ca="1" si="0"/>
        <v>80219.111012933543</v>
      </c>
      <c r="U44">
        <f t="shared" ca="1" si="1"/>
        <v>12175.527534294768</v>
      </c>
      <c r="V44">
        <f t="shared" ca="1" si="4"/>
        <v>77.138649126416084</v>
      </c>
      <c r="W44">
        <f t="shared" ca="1" si="5"/>
        <v>4504.9323146834404</v>
      </c>
      <c r="X44">
        <f t="shared" ca="1" si="6"/>
        <v>8278.5580216916278</v>
      </c>
    </row>
    <row r="45" spans="1:24" x14ac:dyDescent="0.25">
      <c r="A45">
        <v>42</v>
      </c>
      <c r="B45">
        <f t="shared" ca="1" si="7"/>
        <v>3913.1273664845626</v>
      </c>
      <c r="C45">
        <f t="shared" ca="1" si="12"/>
        <v>34938.637200755024</v>
      </c>
      <c r="D45">
        <f ca="1">SUM(B$4:B45)</f>
        <v>84132.238379418108</v>
      </c>
      <c r="F45">
        <f t="shared" ca="1" si="2"/>
        <v>3913.1273664845626</v>
      </c>
      <c r="G45">
        <f t="shared" ca="1" si="13"/>
        <v>3493.8637200755024</v>
      </c>
      <c r="H45">
        <f ca="1">D45/COUNT(D$4:D45)</f>
        <v>2003.1485328432882</v>
      </c>
      <c r="J45">
        <f t="shared" ca="1" si="8"/>
        <v>75.418604651162781</v>
      </c>
      <c r="K45">
        <f t="shared" ca="1" si="9"/>
        <v>13</v>
      </c>
      <c r="L45">
        <f t="shared" ca="1" si="10"/>
        <v>96.348837209302303</v>
      </c>
      <c r="M45">
        <f t="shared" ca="1" si="3"/>
        <v>320.61228630502961</v>
      </c>
      <c r="N45">
        <f t="shared" ca="1" si="11"/>
        <v>12496.139820599798</v>
      </c>
      <c r="T45">
        <f t="shared" ca="1" si="0"/>
        <v>84132.238379418108</v>
      </c>
      <c r="U45">
        <f t="shared" ca="1" si="1"/>
        <v>12496.139820599798</v>
      </c>
      <c r="V45">
        <f t="shared" ca="1" si="4"/>
        <v>77.138649126416084</v>
      </c>
      <c r="W45">
        <f t="shared" ca="1" si="5"/>
        <v>4504.9323146834404</v>
      </c>
      <c r="X45">
        <f t="shared" ca="1" si="6"/>
        <v>8278.5580216916278</v>
      </c>
    </row>
    <row r="46" spans="1:24" x14ac:dyDescent="0.25">
      <c r="A46">
        <v>43</v>
      </c>
      <c r="B46">
        <f t="shared" ca="1" si="7"/>
        <v>4006.2970656865759</v>
      </c>
      <c r="C46">
        <f t="shared" ca="1" si="12"/>
        <v>35870.334192775153</v>
      </c>
      <c r="D46">
        <f ca="1">SUM(B$4:B46)</f>
        <v>88138.535445104688</v>
      </c>
      <c r="F46">
        <f t="shared" ca="1" si="2"/>
        <v>4006.2970656865759</v>
      </c>
      <c r="G46">
        <f t="shared" ca="1" si="13"/>
        <v>3587.0334192775153</v>
      </c>
      <c r="H46">
        <f ca="1">D46/COUNT(D$4:D46)</f>
        <v>2049.7333824442949</v>
      </c>
      <c r="J46">
        <f t="shared" ca="1" si="8"/>
        <v>75.999999999999972</v>
      </c>
      <c r="K46">
        <f t="shared" ca="1" si="9"/>
        <v>12.6883116883117</v>
      </c>
      <c r="L46">
        <f t="shared" ca="1" si="10"/>
        <v>96.454545454545439</v>
      </c>
      <c r="M46">
        <f t="shared" ca="1" si="3"/>
        <v>315.68356147343576</v>
      </c>
      <c r="N46">
        <f t="shared" ca="1" si="11"/>
        <v>12811.823382073233</v>
      </c>
      <c r="T46">
        <f t="shared" ca="1" si="0"/>
        <v>88138.535445104688</v>
      </c>
      <c r="U46">
        <f t="shared" ca="1" si="1"/>
        <v>12811.823382073233</v>
      </c>
      <c r="V46">
        <f t="shared" ca="1" si="4"/>
        <v>77.138649126416084</v>
      </c>
      <c r="W46">
        <f t="shared" ca="1" si="5"/>
        <v>4504.9323146834404</v>
      </c>
      <c r="X46">
        <f t="shared" ca="1" si="6"/>
        <v>8278.5580216916278</v>
      </c>
    </row>
    <row r="47" spans="1:24" x14ac:dyDescent="0.25">
      <c r="A47">
        <v>44</v>
      </c>
      <c r="B47">
        <f t="shared" ca="1" si="7"/>
        <v>4099.4667648885898</v>
      </c>
      <c r="C47">
        <f t="shared" ca="1" si="12"/>
        <v>36802.031184795291</v>
      </c>
      <c r="D47">
        <f ca="1">SUM(B$4:B47)</f>
        <v>92238.002209993283</v>
      </c>
      <c r="F47">
        <f t="shared" ca="1" si="2"/>
        <v>4099.4667648885898</v>
      </c>
      <c r="G47">
        <f t="shared" ca="1" si="13"/>
        <v>3680.2031184795292</v>
      </c>
      <c r="H47">
        <f ca="1">D47/COUNT(D$4:D47)</f>
        <v>2096.318232045302</v>
      </c>
      <c r="J47">
        <f t="shared" ca="1" si="8"/>
        <v>76.555555555555515</v>
      </c>
      <c r="K47">
        <f t="shared" ca="1" si="9"/>
        <v>12.39240506329115</v>
      </c>
      <c r="L47">
        <f t="shared" ca="1" si="10"/>
        <v>96.555555555555515</v>
      </c>
      <c r="M47">
        <f t="shared" ca="1" si="3"/>
        <v>310.90049819753079</v>
      </c>
      <c r="N47">
        <f t="shared" ca="1" si="11"/>
        <v>13122.723880270763</v>
      </c>
      <c r="T47">
        <f t="shared" ca="1" si="0"/>
        <v>92238.002209993283</v>
      </c>
      <c r="U47">
        <f t="shared" ca="1" si="1"/>
        <v>13122.723880270763</v>
      </c>
      <c r="V47">
        <f t="shared" ca="1" si="4"/>
        <v>77.138649126416084</v>
      </c>
      <c r="W47">
        <f t="shared" ca="1" si="5"/>
        <v>4504.9323146834404</v>
      </c>
      <c r="X47">
        <f t="shared" ca="1" si="6"/>
        <v>8278.5580216916278</v>
      </c>
    </row>
    <row r="48" spans="1:24" x14ac:dyDescent="0.25">
      <c r="A48">
        <v>45</v>
      </c>
      <c r="B48">
        <f t="shared" ca="1" si="7"/>
        <v>4192.6364640906031</v>
      </c>
      <c r="C48">
        <f t="shared" ca="1" si="12"/>
        <v>37733.728176815428</v>
      </c>
      <c r="D48">
        <f ca="1">SUM(B$4:B48)</f>
        <v>96430.638674083893</v>
      </c>
      <c r="F48">
        <f t="shared" ca="1" si="2"/>
        <v>4192.6364640906031</v>
      </c>
      <c r="G48">
        <f t="shared" ca="1" si="13"/>
        <v>3773.372817681543</v>
      </c>
      <c r="H48">
        <f ca="1">D48/COUNT(D$4:D48)</f>
        <v>2142.9030816463087</v>
      </c>
      <c r="J48">
        <f t="shared" ca="1" si="8"/>
        <v>77.086956521739125</v>
      </c>
      <c r="K48">
        <f t="shared" ca="1" si="9"/>
        <v>12.1111111111111</v>
      </c>
      <c r="L48">
        <f t="shared" ca="1" si="10"/>
        <v>96.652173913043441</v>
      </c>
      <c r="M48">
        <f t="shared" ca="1" si="3"/>
        <v>306.25864220415832</v>
      </c>
      <c r="N48">
        <f t="shared" ca="1" si="11"/>
        <v>13428.982522474922</v>
      </c>
      <c r="T48">
        <f t="shared" ca="1" si="0"/>
        <v>96430.638674083893</v>
      </c>
      <c r="U48">
        <f t="shared" ca="1" si="1"/>
        <v>13428.982522474922</v>
      </c>
      <c r="V48">
        <f t="shared" ca="1" si="4"/>
        <v>77.138649126416084</v>
      </c>
      <c r="W48">
        <f t="shared" ca="1" si="5"/>
        <v>4504.9323146834404</v>
      </c>
      <c r="X48">
        <f t="shared" ca="1" si="6"/>
        <v>8278.5580216916278</v>
      </c>
    </row>
    <row r="49" spans="1:24" x14ac:dyDescent="0.25">
      <c r="A49">
        <v>46</v>
      </c>
      <c r="B49">
        <f t="shared" ca="1" si="7"/>
        <v>4285.8061632926165</v>
      </c>
      <c r="C49">
        <f t="shared" ca="1" si="12"/>
        <v>38665.425168835558</v>
      </c>
      <c r="D49">
        <f ca="1">SUM(B$4:B49)</f>
        <v>100716.4448373765</v>
      </c>
      <c r="F49">
        <f t="shared" ca="1" si="2"/>
        <v>4285.8061632926165</v>
      </c>
      <c r="G49">
        <f t="shared" ca="1" si="13"/>
        <v>3866.5425168835559</v>
      </c>
      <c r="H49">
        <f ca="1">D49/COUNT(D$4:D49)</f>
        <v>2189.4879312473154</v>
      </c>
      <c r="J49">
        <f t="shared" ca="1" si="8"/>
        <v>77.595744680850999</v>
      </c>
      <c r="K49">
        <f t="shared" ca="1" si="9"/>
        <v>11.843373493975918</v>
      </c>
      <c r="L49">
        <f t="shared" ca="1" si="10"/>
        <v>96.744680851063777</v>
      </c>
      <c r="M49">
        <f t="shared" ca="1" si="3"/>
        <v>301.75346453728713</v>
      </c>
      <c r="N49">
        <f t="shared" ca="1" si="11"/>
        <v>13730.735987012209</v>
      </c>
      <c r="T49">
        <f t="shared" ca="1" si="0"/>
        <v>100716.4448373765</v>
      </c>
      <c r="U49">
        <f t="shared" ca="1" si="1"/>
        <v>13730.735987012209</v>
      </c>
      <c r="V49">
        <f t="shared" ca="1" si="4"/>
        <v>77.138649126416084</v>
      </c>
      <c r="W49">
        <f t="shared" ca="1" si="5"/>
        <v>4504.9323146834404</v>
      </c>
      <c r="X49">
        <f t="shared" ca="1" si="6"/>
        <v>8278.5580216916278</v>
      </c>
    </row>
    <row r="50" spans="1:24" x14ac:dyDescent="0.25">
      <c r="A50">
        <v>47</v>
      </c>
      <c r="B50">
        <f t="shared" ca="1" si="7"/>
        <v>4378.9758624946298</v>
      </c>
      <c r="C50">
        <f t="shared" ca="1" si="12"/>
        <v>39597.122160855695</v>
      </c>
      <c r="D50">
        <f ca="1">SUM(B$4:B50)</f>
        <v>105095.42069987113</v>
      </c>
      <c r="F50">
        <f t="shared" ca="1" si="2"/>
        <v>4378.9758624946298</v>
      </c>
      <c r="G50">
        <f t="shared" ca="1" si="13"/>
        <v>3959.7122160855697</v>
      </c>
      <c r="H50">
        <f ca="1">D50/COUNT(D$4:D50)</f>
        <v>2236.0727808483221</v>
      </c>
      <c r="J50">
        <f t="shared" ca="1" si="8"/>
        <v>78.083333333333286</v>
      </c>
      <c r="K50">
        <f t="shared" ca="1" si="9"/>
        <v>11.588235294117638</v>
      </c>
      <c r="L50">
        <f t="shared" ca="1" si="10"/>
        <v>96.833333333333286</v>
      </c>
      <c r="M50">
        <f t="shared" ca="1" si="3"/>
        <v>297.38041940032622</v>
      </c>
      <c r="N50">
        <f t="shared" ca="1" si="11"/>
        <v>14028.116406412535</v>
      </c>
      <c r="T50">
        <f t="shared" ca="1" si="0"/>
        <v>105095.42069987113</v>
      </c>
      <c r="U50">
        <f t="shared" ca="1" si="1"/>
        <v>14028.116406412535</v>
      </c>
      <c r="V50">
        <f t="shared" ca="1" si="4"/>
        <v>77.138649126416084</v>
      </c>
      <c r="W50">
        <f t="shared" ca="1" si="5"/>
        <v>4504.9323146834404</v>
      </c>
      <c r="X50">
        <f t="shared" ca="1" si="6"/>
        <v>8278.5580216916278</v>
      </c>
    </row>
    <row r="51" spans="1:24" x14ac:dyDescent="0.25">
      <c r="A51">
        <v>48</v>
      </c>
      <c r="B51">
        <f t="shared" ca="1" si="7"/>
        <v>4472.1455616966432</v>
      </c>
      <c r="C51">
        <f t="shared" ca="1" si="12"/>
        <v>40528.819152875833</v>
      </c>
      <c r="D51">
        <f ca="1">SUM(B$4:B51)</f>
        <v>109567.56626156777</v>
      </c>
      <c r="F51">
        <f t="shared" ca="1" si="2"/>
        <v>4472.1455616966432</v>
      </c>
      <c r="G51">
        <f t="shared" ca="1" si="13"/>
        <v>4052.8819152875831</v>
      </c>
      <c r="H51">
        <f ca="1">D51/COUNT(D$4:D51)</f>
        <v>2282.6576304493287</v>
      </c>
      <c r="J51">
        <f t="shared" ca="1" si="8"/>
        <v>78.551020408163254</v>
      </c>
      <c r="K51">
        <f t="shared" ca="1" si="9"/>
        <v>11.344827586206904</v>
      </c>
      <c r="L51">
        <f t="shared" ca="1" si="10"/>
        <v>96.918367346938737</v>
      </c>
      <c r="M51">
        <f t="shared" ca="1" si="3"/>
        <v>293.134988410375</v>
      </c>
      <c r="N51">
        <f t="shared" ca="1" si="11"/>
        <v>14321.25139482291</v>
      </c>
      <c r="T51">
        <f t="shared" ca="1" si="0"/>
        <v>109567.56626156777</v>
      </c>
      <c r="U51">
        <f t="shared" ca="1" si="1"/>
        <v>14321.25139482291</v>
      </c>
      <c r="V51">
        <f t="shared" ca="1" si="4"/>
        <v>77.138649126416084</v>
      </c>
      <c r="W51">
        <f t="shared" ca="1" si="5"/>
        <v>4504.9323146834404</v>
      </c>
      <c r="X51">
        <f t="shared" ca="1" si="6"/>
        <v>8278.5580216916278</v>
      </c>
    </row>
    <row r="52" spans="1:24" x14ac:dyDescent="0.25">
      <c r="A52">
        <v>49</v>
      </c>
      <c r="B52">
        <f t="shared" ca="1" si="7"/>
        <v>4565.3152608986566</v>
      </c>
      <c r="C52">
        <f t="shared" ca="1" si="12"/>
        <v>41460.516144895962</v>
      </c>
      <c r="D52">
        <f ca="1">SUM(B$4:B52)</f>
        <v>114132.88152246643</v>
      </c>
      <c r="F52">
        <f t="shared" ca="1" si="2"/>
        <v>4565.3152608986566</v>
      </c>
      <c r="G52">
        <f t="shared" ca="1" si="13"/>
        <v>4146.0516144895964</v>
      </c>
      <c r="H52">
        <f ca="1">D52/COUNT(D$4:D52)</f>
        <v>2329.2424800503354</v>
      </c>
      <c r="J52">
        <f t="shared" ca="1" si="8"/>
        <v>78.999999999999972</v>
      </c>
      <c r="K52">
        <f t="shared" ca="1" si="9"/>
        <v>11.112359550561791</v>
      </c>
      <c r="L52">
        <f t="shared" ca="1" si="10"/>
        <v>96.999999999999972</v>
      </c>
      <c r="M52">
        <f t="shared" ca="1" si="3"/>
        <v>289.01271413483113</v>
      </c>
      <c r="N52">
        <f t="shared" ca="1" si="11"/>
        <v>14610.264108957741</v>
      </c>
      <c r="T52">
        <f t="shared" ca="1" si="0"/>
        <v>114132.88152246643</v>
      </c>
      <c r="U52">
        <f t="shared" ca="1" si="1"/>
        <v>14610.264108957741</v>
      </c>
      <c r="V52">
        <f t="shared" ca="1" si="4"/>
        <v>77.138649126416084</v>
      </c>
      <c r="W52">
        <f t="shared" ca="1" si="5"/>
        <v>4504.9323146834404</v>
      </c>
      <c r="X52">
        <f t="shared" ca="1" si="6"/>
        <v>8278.5580216916278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R9" sqref="R9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P3">
        <v>1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>D4</f>
        <v>70479.263082845631</v>
      </c>
      <c r="C4">
        <f>SUM(B$4:B4)</f>
        <v>70479.263082845631</v>
      </c>
      <c r="D4">
        <f>$E$2/(1+81^(($C$2+$D$2/2-$A4)/$D$2))</f>
        <v>70479.263082845631</v>
      </c>
      <c r="F4">
        <f>B4</f>
        <v>70479.263082845631</v>
      </c>
      <c r="G4">
        <f>C4/COUNT(C$4:C4)</f>
        <v>70479.263082845631</v>
      </c>
      <c r="H4">
        <f>D4/COUNT(D$4:D4)</f>
        <v>70479.263082845631</v>
      </c>
      <c r="J4">
        <f>((100/H4)*G4)-99</f>
        <v>1</v>
      </c>
      <c r="K4">
        <f>((100/G4)*F4)-99</f>
        <v>1</v>
      </c>
      <c r="L4">
        <f>((100/H4)*F4)-99</f>
        <v>1</v>
      </c>
      <c r="M4">
        <f>((J4*K4*L4)/(1+(H4)^(((F4/G4)+(H4/G4)/2-$A4)/(H4/G4))))*$M$1</f>
        <v>1.2736448555475967E-5</v>
      </c>
      <c r="N4">
        <f>SUM(M$4:M4)</f>
        <v>1.2736448555475967E-5</v>
      </c>
      <c r="T4">
        <f t="shared" ref="T4:T33" si="0">D4</f>
        <v>70479.263082845631</v>
      </c>
      <c r="U4">
        <f t="shared" ref="U4:U33" si="1">N4</f>
        <v>1.2736448555475967E-5</v>
      </c>
      <c r="V4">
        <f>$N$10</f>
        <v>30.491014357864142</v>
      </c>
      <c r="W4">
        <f>$N$24</f>
        <v>111.00743841146937</v>
      </c>
      <c r="X4">
        <f>$N$33</f>
        <v>0</v>
      </c>
    </row>
    <row r="5" spans="1:24" x14ac:dyDescent="0.25">
      <c r="A5">
        <v>2</v>
      </c>
      <c r="B5">
        <f>D5-D4</f>
        <v>13590.935069662562</v>
      </c>
      <c r="C5">
        <f>SUM(B$4:B5)</f>
        <v>84070.198152508194</v>
      </c>
      <c r="D5">
        <f t="shared" ref="D5:D52" si="2">$E$2/(1+81^(($C$2+$D$2/2-$A5)/$D$2))</f>
        <v>84070.198152508194</v>
      </c>
      <c r="F5">
        <f t="shared" ref="F5:F33" si="3">B5</f>
        <v>13590.935069662562</v>
      </c>
      <c r="G5">
        <f>C5/COUNT(C$4:C5)</f>
        <v>42035.099076254097</v>
      </c>
      <c r="H5">
        <f>D5/COUNT(D$4:D5)</f>
        <v>42035.099076254097</v>
      </c>
      <c r="J5">
        <f>((100/H5)*G5)-99</f>
        <v>1</v>
      </c>
      <c r="K5">
        <f>((100/G5)*F5)-99</f>
        <v>-66.667650681617715</v>
      </c>
      <c r="L5">
        <f>((100/H5)*F5)-99</f>
        <v>-66.667650681617715</v>
      </c>
      <c r="M5">
        <f t="shared" ref="M5:M52" si="4">((J5*K5*L5)/(1+(H5)^(((F5/G5)+(H5/G5)/2-$A5)/(H5/G5))))*$M$1</f>
        <v>15.084835040049777</v>
      </c>
      <c r="N5">
        <f>IF(N4+M5&lt;0,0,N4+M5)</f>
        <v>15.084847776498332</v>
      </c>
      <c r="T5">
        <f t="shared" si="0"/>
        <v>84070.198152508194</v>
      </c>
      <c r="U5">
        <f t="shared" si="1"/>
        <v>15.084847776498332</v>
      </c>
      <c r="V5">
        <f t="shared" ref="V5:V52" si="5">$N$10</f>
        <v>30.491014357864142</v>
      </c>
      <c r="W5">
        <f t="shared" ref="W5:W52" si="6">$N$24</f>
        <v>111.00743841146937</v>
      </c>
      <c r="X5">
        <f t="shared" ref="X5:X52" si="7">$N$33</f>
        <v>0</v>
      </c>
    </row>
    <row r="6" spans="1:24" x14ac:dyDescent="0.25">
      <c r="A6">
        <v>3</v>
      </c>
      <c r="B6">
        <f t="shared" ref="B6:B33" si="8">D6-D5</f>
        <v>15929.801847491806</v>
      </c>
      <c r="C6">
        <f>SUM(B$4:B6)</f>
        <v>100000</v>
      </c>
      <c r="D6">
        <f t="shared" si="2"/>
        <v>100000</v>
      </c>
      <c r="F6">
        <f t="shared" si="3"/>
        <v>15929.801847491806</v>
      </c>
      <c r="G6">
        <f>C6/COUNT(C$4:C6)</f>
        <v>33333.333333333336</v>
      </c>
      <c r="H6">
        <f>D6/COUNT(D$4:D6)</f>
        <v>33333.333333333336</v>
      </c>
      <c r="J6">
        <f t="shared" ref="J6:J52" si="9">((100/H6)*G6)-99</f>
        <v>1</v>
      </c>
      <c r="K6">
        <f t="shared" ref="K6:K52" si="10">((100/G6)*F6)-99</f>
        <v>-51.210594457524586</v>
      </c>
      <c r="L6">
        <f t="shared" ref="L6:L52" si="11">((100/H6)*F6)-99</f>
        <v>-51.210594457524586</v>
      </c>
      <c r="M6">
        <f t="shared" si="4"/>
        <v>8.900849791684772</v>
      </c>
      <c r="N6">
        <f t="shared" ref="N6:N33" si="12">IF(N5+M6&lt;0,0,N5+M6)</f>
        <v>23.985697568183106</v>
      </c>
      <c r="T6">
        <f t="shared" si="0"/>
        <v>100000</v>
      </c>
      <c r="U6">
        <f t="shared" si="1"/>
        <v>23.985697568183106</v>
      </c>
      <c r="V6">
        <f t="shared" si="5"/>
        <v>30.491014357864142</v>
      </c>
      <c r="W6">
        <f t="shared" si="6"/>
        <v>111.00743841146937</v>
      </c>
      <c r="X6">
        <f t="shared" si="7"/>
        <v>0</v>
      </c>
    </row>
    <row r="7" spans="1:24" x14ac:dyDescent="0.25">
      <c r="A7">
        <v>4</v>
      </c>
      <c r="B7">
        <f t="shared" si="8"/>
        <v>18557.513002227206</v>
      </c>
      <c r="C7">
        <f>SUM(B$4:B7)</f>
        <v>118557.51300222721</v>
      </c>
      <c r="D7">
        <f t="shared" si="2"/>
        <v>118557.51300222721</v>
      </c>
      <c r="F7">
        <f t="shared" si="3"/>
        <v>18557.513002227206</v>
      </c>
      <c r="G7">
        <f>C7/COUNT(C$4:C7)</f>
        <v>29639.378250556802</v>
      </c>
      <c r="H7">
        <f>D7/COUNT(D$4:D7)</f>
        <v>29639.378250556802</v>
      </c>
      <c r="J7">
        <f t="shared" si="9"/>
        <v>1</v>
      </c>
      <c r="K7">
        <f t="shared" si="10"/>
        <v>-36.388993637615904</v>
      </c>
      <c r="L7">
        <f t="shared" si="11"/>
        <v>-36.388993637615904</v>
      </c>
      <c r="M7">
        <f t="shared" si="4"/>
        <v>4.4941951639103488</v>
      </c>
      <c r="N7">
        <f t="shared" si="12"/>
        <v>28.479892732093454</v>
      </c>
      <c r="P7">
        <v>1</v>
      </c>
      <c r="T7">
        <f t="shared" si="0"/>
        <v>118557.51300222721</v>
      </c>
      <c r="U7">
        <f t="shared" si="1"/>
        <v>28.479892732093454</v>
      </c>
      <c r="V7">
        <f t="shared" si="5"/>
        <v>30.491014357864142</v>
      </c>
      <c r="W7">
        <f t="shared" si="6"/>
        <v>111.00743841146937</v>
      </c>
      <c r="X7">
        <f t="shared" si="7"/>
        <v>0</v>
      </c>
    </row>
    <row r="8" spans="1:24" x14ac:dyDescent="0.25">
      <c r="A8">
        <v>5</v>
      </c>
      <c r="B8">
        <f t="shared" si="8"/>
        <v>21465.533477037417</v>
      </c>
      <c r="C8">
        <f>SUM(B$4:B8)</f>
        <v>140023.04647926462</v>
      </c>
      <c r="D8">
        <f t="shared" si="2"/>
        <v>140023.04647926462</v>
      </c>
      <c r="F8">
        <f t="shared" si="3"/>
        <v>21465.533477037417</v>
      </c>
      <c r="G8">
        <f>C8/COUNT(C$4:C8)</f>
        <v>28004.609295852926</v>
      </c>
      <c r="H8">
        <f>D8/COUNT(D$4:D8)</f>
        <v>28004.609295852926</v>
      </c>
      <c r="J8">
        <f t="shared" si="9"/>
        <v>1</v>
      </c>
      <c r="K8">
        <f t="shared" si="10"/>
        <v>-22.349998386815017</v>
      </c>
      <c r="L8">
        <f t="shared" si="11"/>
        <v>-22.349998386815017</v>
      </c>
      <c r="M8">
        <f t="shared" si="4"/>
        <v>1.6953791202608111</v>
      </c>
      <c r="N8">
        <f t="shared" si="12"/>
        <v>30.175271852354264</v>
      </c>
      <c r="T8">
        <f t="shared" si="0"/>
        <v>140023.04647926462</v>
      </c>
      <c r="U8">
        <f t="shared" si="1"/>
        <v>30.175271852354264</v>
      </c>
      <c r="V8">
        <f t="shared" si="5"/>
        <v>30.491014357864142</v>
      </c>
      <c r="W8">
        <f t="shared" si="6"/>
        <v>111.00743841146937</v>
      </c>
      <c r="X8">
        <f t="shared" si="7"/>
        <v>0</v>
      </c>
    </row>
    <row r="9" spans="1:24" x14ac:dyDescent="0.25">
      <c r="A9">
        <v>6</v>
      </c>
      <c r="B9">
        <f t="shared" si="8"/>
        <v>24626.022748582647</v>
      </c>
      <c r="C9">
        <f>SUM(B$4:B9)</f>
        <v>164649.06922784727</v>
      </c>
      <c r="D9">
        <f t="shared" si="2"/>
        <v>164649.06922784727</v>
      </c>
      <c r="F9">
        <f t="shared" si="3"/>
        <v>24626.022748582647</v>
      </c>
      <c r="G9">
        <f>C9/COUNT(C$4:C9)</f>
        <v>27441.511537974544</v>
      </c>
      <c r="H9">
        <f>D9/COUNT(D$4:D9)</f>
        <v>27441.511537974544</v>
      </c>
      <c r="J9">
        <f t="shared" si="9"/>
        <v>1</v>
      </c>
      <c r="K9">
        <f t="shared" si="10"/>
        <v>-9.2599624860158372</v>
      </c>
      <c r="L9">
        <f t="shared" si="11"/>
        <v>-9.2599624860158372</v>
      </c>
      <c r="M9">
        <f t="shared" si="4"/>
        <v>0.29102499639277551</v>
      </c>
      <c r="N9">
        <f t="shared" si="12"/>
        <v>30.466296848747039</v>
      </c>
      <c r="T9">
        <f t="shared" si="0"/>
        <v>164649.06922784727</v>
      </c>
      <c r="U9">
        <f t="shared" si="1"/>
        <v>30.466296848747039</v>
      </c>
      <c r="V9">
        <f t="shared" si="5"/>
        <v>30.491014357864142</v>
      </c>
      <c r="W9">
        <f t="shared" si="6"/>
        <v>111.00743841146937</v>
      </c>
      <c r="X9">
        <f t="shared" si="7"/>
        <v>0</v>
      </c>
    </row>
    <row r="10" spans="1:24" x14ac:dyDescent="0.25">
      <c r="A10">
        <v>7</v>
      </c>
      <c r="B10">
        <f t="shared" si="8"/>
        <v>27986.879702851031</v>
      </c>
      <c r="C10">
        <f>SUM(B$4:B10)</f>
        <v>192635.9489306983</v>
      </c>
      <c r="D10">
        <f t="shared" si="2"/>
        <v>192635.9489306983</v>
      </c>
      <c r="F10">
        <f t="shared" si="3"/>
        <v>27986.879702851031</v>
      </c>
      <c r="G10">
        <f>C10/COUNT(C$4:C10)</f>
        <v>27519.421275814042</v>
      </c>
      <c r="H10">
        <f>D10/COUNT(D$4:D10)</f>
        <v>27519.421275814042</v>
      </c>
      <c r="J10">
        <f t="shared" si="9"/>
        <v>1</v>
      </c>
      <c r="K10">
        <f t="shared" si="10"/>
        <v>2.6986491916086237</v>
      </c>
      <c r="L10">
        <f t="shared" si="11"/>
        <v>2.6986491916086237</v>
      </c>
      <c r="M10">
        <f t="shared" si="4"/>
        <v>2.4717509117101365E-2</v>
      </c>
      <c r="N10">
        <f t="shared" si="12"/>
        <v>30.491014357864142</v>
      </c>
      <c r="T10">
        <f t="shared" si="0"/>
        <v>192635.9489306983</v>
      </c>
      <c r="U10">
        <f t="shared" si="1"/>
        <v>30.491014357864142</v>
      </c>
      <c r="V10">
        <f t="shared" si="5"/>
        <v>30.491014357864142</v>
      </c>
      <c r="W10">
        <f t="shared" si="6"/>
        <v>111.00743841146937</v>
      </c>
      <c r="X10">
        <f t="shared" si="7"/>
        <v>0</v>
      </c>
    </row>
    <row r="11" spans="1:24" x14ac:dyDescent="0.25">
      <c r="A11">
        <v>8</v>
      </c>
      <c r="B11">
        <f t="shared" si="8"/>
        <v>31467.827988113073</v>
      </c>
      <c r="C11">
        <f>SUM(B$4:B11)</f>
        <v>224103.77691881137</v>
      </c>
      <c r="D11">
        <f t="shared" si="2"/>
        <v>224103.77691881137</v>
      </c>
      <c r="F11">
        <f t="shared" si="3"/>
        <v>31467.827988113073</v>
      </c>
      <c r="G11">
        <f>C11/COUNT(C$4:C11)</f>
        <v>28012.972114851422</v>
      </c>
      <c r="H11">
        <f>D11/COUNT(D$4:D11)</f>
        <v>28012.972114851422</v>
      </c>
      <c r="J11">
        <f t="shared" si="9"/>
        <v>1</v>
      </c>
      <c r="K11">
        <f t="shared" si="10"/>
        <v>13.333057196133851</v>
      </c>
      <c r="L11">
        <f t="shared" si="11"/>
        <v>13.333057196133851</v>
      </c>
      <c r="M11">
        <f t="shared" si="4"/>
        <v>0.60335278577910834</v>
      </c>
      <c r="N11">
        <f t="shared" si="12"/>
        <v>31.09436714364325</v>
      </c>
      <c r="T11">
        <f t="shared" si="0"/>
        <v>224103.77691881137</v>
      </c>
      <c r="U11">
        <f t="shared" si="1"/>
        <v>31.09436714364325</v>
      </c>
      <c r="V11">
        <f t="shared" si="5"/>
        <v>30.491014357864142</v>
      </c>
      <c r="W11">
        <f t="shared" si="6"/>
        <v>111.00743841146937</v>
      </c>
      <c r="X11">
        <f t="shared" si="7"/>
        <v>0</v>
      </c>
    </row>
    <row r="12" spans="1:24" x14ac:dyDescent="0.25">
      <c r="A12">
        <v>9</v>
      </c>
      <c r="B12">
        <f t="shared" si="8"/>
        <v>34958.798698251223</v>
      </c>
      <c r="C12">
        <f>SUM(B$4:B12)</f>
        <v>259062.5756170626</v>
      </c>
      <c r="D12">
        <f t="shared" si="2"/>
        <v>259062.5756170626</v>
      </c>
      <c r="F12">
        <f t="shared" si="3"/>
        <v>34958.798698251223</v>
      </c>
      <c r="G12">
        <f>C12/COUNT(C$4:C12)</f>
        <v>28784.730624118067</v>
      </c>
      <c r="H12">
        <f>D12/COUNT(D$4:D12)</f>
        <v>28784.730624118067</v>
      </c>
      <c r="J12">
        <f t="shared" si="9"/>
        <v>1</v>
      </c>
      <c r="K12">
        <f t="shared" si="10"/>
        <v>22.449108399715399</v>
      </c>
      <c r="L12">
        <f t="shared" si="11"/>
        <v>22.449108399715399</v>
      </c>
      <c r="M12">
        <f t="shared" si="4"/>
        <v>1.7104486161957335</v>
      </c>
      <c r="N12">
        <f t="shared" si="12"/>
        <v>32.804815759838981</v>
      </c>
      <c r="T12">
        <f t="shared" si="0"/>
        <v>259062.5756170626</v>
      </c>
      <c r="U12">
        <f t="shared" si="1"/>
        <v>32.804815759838981</v>
      </c>
      <c r="V12">
        <f t="shared" si="5"/>
        <v>30.491014357864142</v>
      </c>
      <c r="W12">
        <f t="shared" si="6"/>
        <v>111.00743841146937</v>
      </c>
      <c r="X12">
        <f t="shared" si="7"/>
        <v>0</v>
      </c>
    </row>
    <row r="13" spans="1:24" x14ac:dyDescent="0.25">
      <c r="A13">
        <v>10</v>
      </c>
      <c r="B13">
        <f t="shared" si="8"/>
        <v>38321.998754322209</v>
      </c>
      <c r="C13">
        <f>SUM(B4:B13)</f>
        <v>297384.57437138481</v>
      </c>
      <c r="D13">
        <f t="shared" si="2"/>
        <v>297384.57437138481</v>
      </c>
      <c r="F13">
        <f t="shared" si="3"/>
        <v>38321.998754322209</v>
      </c>
      <c r="G13">
        <f>C13/10</f>
        <v>29738.457437138481</v>
      </c>
      <c r="H13">
        <f>D13/COUNT(D$4:D13)</f>
        <v>29738.457437138481</v>
      </c>
      <c r="J13">
        <f t="shared" si="9"/>
        <v>1</v>
      </c>
      <c r="K13">
        <f t="shared" si="10"/>
        <v>29.863438311579273</v>
      </c>
      <c r="L13">
        <f t="shared" si="11"/>
        <v>29.863438311579273</v>
      </c>
      <c r="M13">
        <f t="shared" si="4"/>
        <v>3.0268538727975653</v>
      </c>
      <c r="N13">
        <f t="shared" si="12"/>
        <v>35.831669632636547</v>
      </c>
      <c r="T13">
        <f t="shared" si="0"/>
        <v>297384.57437138481</v>
      </c>
      <c r="U13">
        <f t="shared" si="1"/>
        <v>35.831669632636547</v>
      </c>
      <c r="V13">
        <f t="shared" si="5"/>
        <v>30.491014357864142</v>
      </c>
      <c r="W13">
        <f t="shared" si="6"/>
        <v>111.00743841146937</v>
      </c>
      <c r="X13">
        <f t="shared" si="7"/>
        <v>0</v>
      </c>
    </row>
    <row r="14" spans="1:24" x14ac:dyDescent="0.25">
      <c r="A14">
        <v>11</v>
      </c>
      <c r="B14">
        <f t="shared" si="8"/>
        <v>41398.821785352833</v>
      </c>
      <c r="C14">
        <f t="shared" ref="C14:C52" si="13">SUM(B5:B14)</f>
        <v>268304.13307389198</v>
      </c>
      <c r="D14">
        <f t="shared" si="2"/>
        <v>338783.39615673764</v>
      </c>
      <c r="F14">
        <f t="shared" si="3"/>
        <v>41398.821785352833</v>
      </c>
      <c r="G14">
        <f t="shared" ref="G14:G33" si="14">C14/10</f>
        <v>26830.413307389197</v>
      </c>
      <c r="H14">
        <f>D14/COUNT(D$4:D14)</f>
        <v>30798.490559703423</v>
      </c>
      <c r="J14">
        <f t="shared" si="9"/>
        <v>-11.883999118794591</v>
      </c>
      <c r="K14">
        <f t="shared" si="10"/>
        <v>55.298114274488057</v>
      </c>
      <c r="L14">
        <f t="shared" si="11"/>
        <v>35.418346591046344</v>
      </c>
      <c r="M14">
        <f t="shared" si="4"/>
        <v>-78.997446604146404</v>
      </c>
      <c r="N14">
        <f t="shared" si="12"/>
        <v>0</v>
      </c>
      <c r="T14">
        <f t="shared" si="0"/>
        <v>338783.39615673764</v>
      </c>
      <c r="U14">
        <f t="shared" si="1"/>
        <v>0</v>
      </c>
      <c r="V14">
        <f t="shared" si="5"/>
        <v>30.491014357864142</v>
      </c>
      <c r="W14">
        <f t="shared" si="6"/>
        <v>111.00743841146937</v>
      </c>
      <c r="X14">
        <f t="shared" si="7"/>
        <v>0</v>
      </c>
    </row>
    <row r="15" spans="1:24" x14ac:dyDescent="0.25">
      <c r="A15">
        <v>12</v>
      </c>
      <c r="B15">
        <f t="shared" si="8"/>
        <v>44022.024725876574</v>
      </c>
      <c r="C15">
        <f t="shared" si="13"/>
        <v>298735.22273010603</v>
      </c>
      <c r="D15">
        <f t="shared" si="2"/>
        <v>382805.42088261421</v>
      </c>
      <c r="F15">
        <f t="shared" si="3"/>
        <v>44022.024725876574</v>
      </c>
      <c r="G15">
        <f t="shared" si="14"/>
        <v>29873.522273010603</v>
      </c>
      <c r="H15">
        <f>D15/COUNT(D$4:D15)</f>
        <v>31900.45174021785</v>
      </c>
      <c r="J15">
        <f t="shared" si="9"/>
        <v>-5.3539208902544715</v>
      </c>
      <c r="K15">
        <f t="shared" si="10"/>
        <v>48.36134669211242</v>
      </c>
      <c r="L15">
        <f t="shared" si="11"/>
        <v>38.99812330048195</v>
      </c>
      <c r="M15">
        <f t="shared" si="4"/>
        <v>-34.270929352391768</v>
      </c>
      <c r="N15">
        <f t="shared" si="12"/>
        <v>0</v>
      </c>
      <c r="T15">
        <f t="shared" si="0"/>
        <v>382805.42088261421</v>
      </c>
      <c r="U15">
        <f t="shared" si="1"/>
        <v>0</v>
      </c>
      <c r="V15">
        <f t="shared" si="5"/>
        <v>30.491014357864142</v>
      </c>
      <c r="W15">
        <f t="shared" si="6"/>
        <v>111.00743841146937</v>
      </c>
      <c r="X15">
        <f t="shared" si="7"/>
        <v>0</v>
      </c>
    </row>
    <row r="16" spans="1:24" x14ac:dyDescent="0.25">
      <c r="A16">
        <v>13</v>
      </c>
      <c r="B16">
        <f t="shared" si="8"/>
        <v>46032.370157940954</v>
      </c>
      <c r="C16">
        <f t="shared" si="13"/>
        <v>328837.79104055517</v>
      </c>
      <c r="D16">
        <f t="shared" si="2"/>
        <v>428837.79104055517</v>
      </c>
      <c r="F16">
        <f t="shared" si="3"/>
        <v>46032.370157940954</v>
      </c>
      <c r="G16">
        <f t="shared" si="14"/>
        <v>32883.779104055517</v>
      </c>
      <c r="H16">
        <f>D16/COUNT(D$4:D16)</f>
        <v>32987.522387735014</v>
      </c>
      <c r="J16">
        <f t="shared" si="9"/>
        <v>0.68550750050245313</v>
      </c>
      <c r="K16">
        <f t="shared" si="10"/>
        <v>40.985036428686612</v>
      </c>
      <c r="L16">
        <f t="shared" si="11"/>
        <v>40.544793988699496</v>
      </c>
      <c r="M16">
        <f t="shared" si="4"/>
        <v>3.8662013887455022</v>
      </c>
      <c r="N16">
        <f t="shared" si="12"/>
        <v>3.8662013887455022</v>
      </c>
      <c r="T16">
        <f t="shared" si="0"/>
        <v>428837.79104055517</v>
      </c>
      <c r="U16">
        <f t="shared" si="1"/>
        <v>3.8662013887455022</v>
      </c>
      <c r="V16">
        <f t="shared" si="5"/>
        <v>30.491014357864142</v>
      </c>
      <c r="W16">
        <f t="shared" si="6"/>
        <v>111.00743841146937</v>
      </c>
      <c r="X16">
        <f t="shared" si="7"/>
        <v>0</v>
      </c>
    </row>
    <row r="17" spans="1:24" x14ac:dyDescent="0.25">
      <c r="A17">
        <v>14</v>
      </c>
      <c r="B17">
        <f t="shared" si="8"/>
        <v>47297.480018395698</v>
      </c>
      <c r="C17">
        <f t="shared" si="13"/>
        <v>357577.75805672369</v>
      </c>
      <c r="D17">
        <f t="shared" si="2"/>
        <v>476135.27105895086</v>
      </c>
      <c r="F17">
        <f t="shared" si="3"/>
        <v>47297.480018395698</v>
      </c>
      <c r="G17">
        <f t="shared" si="14"/>
        <v>35757.775805672369</v>
      </c>
      <c r="H17">
        <f>D17/COUNT(D$4:D17)</f>
        <v>34009.662218496487</v>
      </c>
      <c r="J17">
        <f t="shared" si="9"/>
        <v>6.1400498362643248</v>
      </c>
      <c r="K17">
        <f t="shared" si="10"/>
        <v>33.271873607118351</v>
      </c>
      <c r="L17">
        <f t="shared" si="11"/>
        <v>40.070713829884795</v>
      </c>
      <c r="M17">
        <f t="shared" si="4"/>
        <v>27.783571404205979</v>
      </c>
      <c r="N17">
        <f t="shared" si="12"/>
        <v>31.649772792951481</v>
      </c>
      <c r="T17">
        <f t="shared" si="0"/>
        <v>476135.27105895086</v>
      </c>
      <c r="U17">
        <f t="shared" si="1"/>
        <v>31.649772792951481</v>
      </c>
      <c r="V17">
        <f t="shared" si="5"/>
        <v>30.491014357864142</v>
      </c>
      <c r="W17">
        <f t="shared" si="6"/>
        <v>111.00743841146937</v>
      </c>
      <c r="X17">
        <f t="shared" si="7"/>
        <v>0</v>
      </c>
    </row>
    <row r="18" spans="1:24" x14ac:dyDescent="0.25">
      <c r="A18">
        <v>15</v>
      </c>
      <c r="B18">
        <f t="shared" si="8"/>
        <v>47729.45788209833</v>
      </c>
      <c r="C18">
        <f t="shared" si="13"/>
        <v>383841.68246178457</v>
      </c>
      <c r="D18">
        <f t="shared" si="2"/>
        <v>523864.72894104919</v>
      </c>
      <c r="F18">
        <f t="shared" si="3"/>
        <v>47729.45788209833</v>
      </c>
      <c r="G18">
        <f t="shared" si="14"/>
        <v>38384.168246178459</v>
      </c>
      <c r="H18">
        <f>D18/COUNT(D$4:D18)</f>
        <v>34924.315262736614</v>
      </c>
      <c r="J18">
        <f t="shared" si="9"/>
        <v>10.906716731346833</v>
      </c>
      <c r="K18">
        <f t="shared" si="10"/>
        <v>25.346729557830898</v>
      </c>
      <c r="L18">
        <f t="shared" si="11"/>
        <v>37.665407819819137</v>
      </c>
      <c r="M18">
        <f t="shared" si="4"/>
        <v>35.340319942904664</v>
      </c>
      <c r="N18">
        <f t="shared" si="12"/>
        <v>66.990092735856138</v>
      </c>
      <c r="T18">
        <f t="shared" si="0"/>
        <v>523864.72894104919</v>
      </c>
      <c r="U18">
        <f t="shared" si="1"/>
        <v>66.990092735856138</v>
      </c>
      <c r="V18">
        <f t="shared" si="5"/>
        <v>30.491014357864142</v>
      </c>
      <c r="W18">
        <f t="shared" si="6"/>
        <v>111.00743841146937</v>
      </c>
      <c r="X18">
        <f t="shared" si="7"/>
        <v>0</v>
      </c>
    </row>
    <row r="19" spans="1:24" x14ac:dyDescent="0.25">
      <c r="A19">
        <v>16</v>
      </c>
      <c r="B19">
        <f t="shared" si="8"/>
        <v>47297.480018395698</v>
      </c>
      <c r="C19">
        <f t="shared" si="13"/>
        <v>406513.13973159762</v>
      </c>
      <c r="D19">
        <f t="shared" si="2"/>
        <v>571162.20895944489</v>
      </c>
      <c r="F19">
        <f t="shared" si="3"/>
        <v>47297.480018395698</v>
      </c>
      <c r="G19">
        <f t="shared" si="14"/>
        <v>40651.313973159762</v>
      </c>
      <c r="H19">
        <f>D19/COUNT(D$4:D19)</f>
        <v>35697.638059965306</v>
      </c>
      <c r="J19">
        <f t="shared" si="9"/>
        <v>14.876760991506529</v>
      </c>
      <c r="K19">
        <f t="shared" si="10"/>
        <v>17.349203495916768</v>
      </c>
      <c r="L19">
        <f t="shared" si="11"/>
        <v>33.494704380566702</v>
      </c>
      <c r="M19">
        <f t="shared" si="4"/>
        <v>29.341067731055777</v>
      </c>
      <c r="N19">
        <f t="shared" si="12"/>
        <v>96.331160466911911</v>
      </c>
      <c r="T19">
        <f t="shared" si="0"/>
        <v>571162.20895944489</v>
      </c>
      <c r="U19">
        <f t="shared" si="1"/>
        <v>96.331160466911911</v>
      </c>
      <c r="V19">
        <f t="shared" si="5"/>
        <v>30.491014357864142</v>
      </c>
      <c r="W19">
        <f t="shared" si="6"/>
        <v>111.00743841146937</v>
      </c>
      <c r="X19">
        <f t="shared" si="7"/>
        <v>0</v>
      </c>
    </row>
    <row r="20" spans="1:24" x14ac:dyDescent="0.25">
      <c r="A20">
        <v>17</v>
      </c>
      <c r="B20">
        <f t="shared" si="8"/>
        <v>46032.370157940895</v>
      </c>
      <c r="C20">
        <f t="shared" si="13"/>
        <v>424558.63018668751</v>
      </c>
      <c r="D20">
        <f t="shared" si="2"/>
        <v>617194.57911738579</v>
      </c>
      <c r="F20">
        <f t="shared" si="3"/>
        <v>46032.370157940895</v>
      </c>
      <c r="G20">
        <f t="shared" si="14"/>
        <v>42455.863018668751</v>
      </c>
      <c r="H20">
        <f>D20/COUNT(D$4:D20)</f>
        <v>36305.563477493284</v>
      </c>
      <c r="J20">
        <f t="shared" si="9"/>
        <v>17.94037759526357</v>
      </c>
      <c r="K20">
        <f t="shared" si="10"/>
        <v>9.4240594466292578</v>
      </c>
      <c r="L20">
        <f t="shared" si="11"/>
        <v>27.791504521001301</v>
      </c>
      <c r="M20">
        <f t="shared" si="4"/>
        <v>15.947532387743456</v>
      </c>
      <c r="N20">
        <f t="shared" si="12"/>
        <v>112.27869285465536</v>
      </c>
      <c r="T20">
        <f t="shared" si="0"/>
        <v>617194.57911738579</v>
      </c>
      <c r="U20">
        <f t="shared" si="1"/>
        <v>112.27869285465536</v>
      </c>
      <c r="V20">
        <f t="shared" si="5"/>
        <v>30.491014357864142</v>
      </c>
      <c r="W20">
        <f t="shared" si="6"/>
        <v>111.00743841146937</v>
      </c>
      <c r="X20">
        <f t="shared" si="7"/>
        <v>0</v>
      </c>
    </row>
    <row r="21" spans="1:24" x14ac:dyDescent="0.25">
      <c r="A21">
        <v>18</v>
      </c>
      <c r="B21">
        <f t="shared" si="8"/>
        <v>44022.024725876632</v>
      </c>
      <c r="C21">
        <f t="shared" si="13"/>
        <v>437112.82692445104</v>
      </c>
      <c r="D21">
        <f t="shared" si="2"/>
        <v>661216.60384326242</v>
      </c>
      <c r="F21">
        <f t="shared" si="3"/>
        <v>44022.024725876632</v>
      </c>
      <c r="G21">
        <f t="shared" si="14"/>
        <v>43711.282692445107</v>
      </c>
      <c r="H21">
        <f>D21/COUNT(D$4:D21)</f>
        <v>36734.255769070136</v>
      </c>
      <c r="J21">
        <f t="shared" si="9"/>
        <v>19.993244254725198</v>
      </c>
      <c r="K21">
        <f t="shared" si="10"/>
        <v>1.7108966250611246</v>
      </c>
      <c r="L21">
        <f t="shared" si="11"/>
        <v>20.839163212182797</v>
      </c>
      <c r="M21">
        <f t="shared" si="4"/>
        <v>2.4193525315051922</v>
      </c>
      <c r="N21">
        <f t="shared" si="12"/>
        <v>114.69804538616056</v>
      </c>
      <c r="T21">
        <f t="shared" si="0"/>
        <v>661216.60384326242</v>
      </c>
      <c r="U21">
        <f t="shared" si="1"/>
        <v>114.69804538616056</v>
      </c>
      <c r="V21">
        <f t="shared" si="5"/>
        <v>30.491014357864142</v>
      </c>
      <c r="W21">
        <f t="shared" si="6"/>
        <v>111.00743841146937</v>
      </c>
      <c r="X21">
        <f t="shared" si="7"/>
        <v>0</v>
      </c>
    </row>
    <row r="22" spans="1:24" x14ac:dyDescent="0.25">
      <c r="A22">
        <v>19</v>
      </c>
      <c r="B22">
        <f t="shared" si="8"/>
        <v>41398.821785352775</v>
      </c>
      <c r="C22">
        <f t="shared" si="13"/>
        <v>443552.85001155257</v>
      </c>
      <c r="D22">
        <f t="shared" si="2"/>
        <v>702615.42562861519</v>
      </c>
      <c r="F22">
        <f t="shared" si="3"/>
        <v>41398.821785352775</v>
      </c>
      <c r="G22">
        <f t="shared" si="14"/>
        <v>44355.285001155258</v>
      </c>
      <c r="H22">
        <f>D22/COUNT(D$4:D22)</f>
        <v>36979.759243611326</v>
      </c>
      <c r="J22">
        <f t="shared" si="9"/>
        <v>20.944764131524565</v>
      </c>
      <c r="K22">
        <f t="shared" si="10"/>
        <v>-5.6654136383645834</v>
      </c>
      <c r="L22">
        <f t="shared" si="11"/>
        <v>12.949949464597694</v>
      </c>
      <c r="M22">
        <f t="shared" si="4"/>
        <v>-5.215392633732594</v>
      </c>
      <c r="N22">
        <f t="shared" si="12"/>
        <v>109.48265275242797</v>
      </c>
      <c r="T22">
        <f t="shared" si="0"/>
        <v>702615.42562861519</v>
      </c>
      <c r="U22">
        <f t="shared" si="1"/>
        <v>109.48265275242797</v>
      </c>
      <c r="V22">
        <f t="shared" si="5"/>
        <v>30.491014357864142</v>
      </c>
      <c r="W22">
        <f t="shared" si="6"/>
        <v>111.00743841146937</v>
      </c>
      <c r="X22">
        <f t="shared" si="7"/>
        <v>0</v>
      </c>
    </row>
    <row r="23" spans="1:24" x14ac:dyDescent="0.25">
      <c r="A23">
        <v>20</v>
      </c>
      <c r="B23">
        <f t="shared" si="8"/>
        <v>38321.998754322296</v>
      </c>
      <c r="C23">
        <f t="shared" si="13"/>
        <v>443552.85001155268</v>
      </c>
      <c r="D23">
        <f t="shared" si="2"/>
        <v>740937.42438293749</v>
      </c>
      <c r="F23">
        <f t="shared" si="3"/>
        <v>38321.998754322296</v>
      </c>
      <c r="G23">
        <f t="shared" si="14"/>
        <v>44355.285001155265</v>
      </c>
      <c r="H23">
        <f>D23/COUNT(D$4:D23)</f>
        <v>37046.871219146873</v>
      </c>
      <c r="J23">
        <f t="shared" si="9"/>
        <v>20.727479113624042</v>
      </c>
      <c r="K23">
        <f t="shared" si="10"/>
        <v>-12.602181220740277</v>
      </c>
      <c r="L23">
        <f t="shared" si="11"/>
        <v>4.4419304335649343</v>
      </c>
      <c r="M23">
        <f t="shared" si="4"/>
        <v>-3.9380007756921476</v>
      </c>
      <c r="N23">
        <f t="shared" si="12"/>
        <v>105.54465197673582</v>
      </c>
      <c r="T23">
        <f t="shared" si="0"/>
        <v>740937.42438293749</v>
      </c>
      <c r="U23">
        <f t="shared" si="1"/>
        <v>105.54465197673582</v>
      </c>
      <c r="V23">
        <f t="shared" si="5"/>
        <v>30.491014357864142</v>
      </c>
      <c r="W23">
        <f t="shared" si="6"/>
        <v>111.00743841146937</v>
      </c>
      <c r="X23">
        <f t="shared" si="7"/>
        <v>0</v>
      </c>
    </row>
    <row r="24" spans="1:24" x14ac:dyDescent="0.25">
      <c r="A24">
        <v>21</v>
      </c>
      <c r="B24">
        <f t="shared" si="8"/>
        <v>34958.798698251136</v>
      </c>
      <c r="C24">
        <f t="shared" si="13"/>
        <v>437112.82692445099</v>
      </c>
      <c r="D24">
        <f t="shared" si="2"/>
        <v>775896.22308118863</v>
      </c>
      <c r="F24">
        <f t="shared" si="3"/>
        <v>34958.798698251136</v>
      </c>
      <c r="G24">
        <f t="shared" si="14"/>
        <v>43711.2826924451</v>
      </c>
      <c r="H24">
        <f>D24/COUNT(D$4:D24)</f>
        <v>36947.439194342318</v>
      </c>
      <c r="J24">
        <f t="shared" si="9"/>
        <v>19.306663859774389</v>
      </c>
      <c r="K24">
        <f t="shared" si="10"/>
        <v>-19.02339774784673</v>
      </c>
      <c r="L24">
        <f t="shared" si="11"/>
        <v>-4.3823500070762549</v>
      </c>
      <c r="M24">
        <f t="shared" si="4"/>
        <v>5.4627864347335429</v>
      </c>
      <c r="N24">
        <f t="shared" si="12"/>
        <v>111.00743841146937</v>
      </c>
      <c r="T24">
        <f t="shared" si="0"/>
        <v>775896.22308118863</v>
      </c>
      <c r="U24">
        <f t="shared" si="1"/>
        <v>111.00743841146937</v>
      </c>
      <c r="V24">
        <f t="shared" si="5"/>
        <v>30.491014357864142</v>
      </c>
      <c r="W24">
        <f t="shared" si="6"/>
        <v>111.00743841146937</v>
      </c>
      <c r="X24">
        <f t="shared" si="7"/>
        <v>0</v>
      </c>
    </row>
    <row r="25" spans="1:24" x14ac:dyDescent="0.25">
      <c r="A25">
        <v>22</v>
      </c>
      <c r="B25">
        <f t="shared" si="8"/>
        <v>31467.827988113044</v>
      </c>
      <c r="C25">
        <f t="shared" si="13"/>
        <v>424558.63018668746</v>
      </c>
      <c r="D25">
        <f t="shared" si="2"/>
        <v>807364.05106930167</v>
      </c>
      <c r="F25">
        <f t="shared" si="3"/>
        <v>31467.827988113044</v>
      </c>
      <c r="G25">
        <f t="shared" si="14"/>
        <v>42455.863018668744</v>
      </c>
      <c r="H25">
        <f>D25/COUNT(D$4:D25)</f>
        <v>36698.365957695532</v>
      </c>
      <c r="J25">
        <f t="shared" si="9"/>
        <v>16.688701419595176</v>
      </c>
      <c r="K25">
        <f t="shared" si="10"/>
        <v>-24.881078016772449</v>
      </c>
      <c r="L25">
        <f t="shared" si="11"/>
        <v>-13.252781651401193</v>
      </c>
      <c r="M25">
        <f t="shared" si="4"/>
        <v>18.677150503297753</v>
      </c>
      <c r="N25">
        <f t="shared" si="12"/>
        <v>129.68458891476712</v>
      </c>
      <c r="T25">
        <f t="shared" si="0"/>
        <v>807364.05106930167</v>
      </c>
      <c r="U25">
        <f t="shared" si="1"/>
        <v>129.68458891476712</v>
      </c>
      <c r="V25">
        <f t="shared" si="5"/>
        <v>30.491014357864142</v>
      </c>
      <c r="W25">
        <f t="shared" si="6"/>
        <v>111.00743841146937</v>
      </c>
      <c r="X25">
        <f t="shared" si="7"/>
        <v>0</v>
      </c>
    </row>
    <row r="26" spans="1:24" x14ac:dyDescent="0.25">
      <c r="A26">
        <v>23</v>
      </c>
      <c r="B26">
        <f t="shared" si="8"/>
        <v>27986.87970285106</v>
      </c>
      <c r="C26">
        <f t="shared" si="13"/>
        <v>406513.13973159756</v>
      </c>
      <c r="D26">
        <f t="shared" si="2"/>
        <v>835350.93077215273</v>
      </c>
      <c r="F26">
        <f t="shared" si="3"/>
        <v>27986.87970285106</v>
      </c>
      <c r="G26">
        <f t="shared" si="14"/>
        <v>40651.313973159755</v>
      </c>
      <c r="H26">
        <f>D26/COUNT(D$4:D26)</f>
        <v>36319.605685745773</v>
      </c>
      <c r="J26">
        <f t="shared" si="9"/>
        <v>12.926639085495438</v>
      </c>
      <c r="K26">
        <f t="shared" si="10"/>
        <v>-30.153812835350053</v>
      </c>
      <c r="L26">
        <f t="shared" si="11"/>
        <v>-21.942776568097571</v>
      </c>
      <c r="M26">
        <f t="shared" si="4"/>
        <v>29.02894664453656</v>
      </c>
      <c r="N26">
        <f t="shared" si="12"/>
        <v>158.71353555930369</v>
      </c>
      <c r="T26">
        <f t="shared" si="0"/>
        <v>835350.93077215273</v>
      </c>
      <c r="U26">
        <f t="shared" si="1"/>
        <v>158.71353555930369</v>
      </c>
      <c r="V26">
        <f t="shared" si="5"/>
        <v>30.491014357864142</v>
      </c>
      <c r="W26">
        <f t="shared" si="6"/>
        <v>111.00743841146937</v>
      </c>
      <c r="X26">
        <f t="shared" si="7"/>
        <v>0</v>
      </c>
    </row>
    <row r="27" spans="1:24" x14ac:dyDescent="0.25">
      <c r="A27">
        <v>24</v>
      </c>
      <c r="B27">
        <f t="shared" si="8"/>
        <v>24626.022748582647</v>
      </c>
      <c r="C27">
        <f t="shared" si="13"/>
        <v>383841.68246178451</v>
      </c>
      <c r="D27">
        <f t="shared" si="2"/>
        <v>859976.95352073538</v>
      </c>
      <c r="F27">
        <f t="shared" si="3"/>
        <v>24626.022748582647</v>
      </c>
      <c r="G27">
        <f t="shared" si="14"/>
        <v>38384.168246178451</v>
      </c>
      <c r="H27">
        <f>D27/COUNT(D$4:D27)</f>
        <v>35832.373063363972</v>
      </c>
      <c r="J27">
        <f t="shared" si="9"/>
        <v>8.1214797253367124</v>
      </c>
      <c r="K27">
        <f t="shared" si="10"/>
        <v>-34.84328155649321</v>
      </c>
      <c r="L27">
        <f t="shared" si="11"/>
        <v>-30.274373860097512</v>
      </c>
      <c r="M27">
        <f t="shared" si="4"/>
        <v>29.076439351174947</v>
      </c>
      <c r="N27">
        <f t="shared" si="12"/>
        <v>187.78997491047863</v>
      </c>
      <c r="T27">
        <f t="shared" si="0"/>
        <v>859976.95352073538</v>
      </c>
      <c r="U27">
        <f t="shared" si="1"/>
        <v>187.78997491047863</v>
      </c>
      <c r="V27">
        <f t="shared" si="5"/>
        <v>30.491014357864142</v>
      </c>
      <c r="W27">
        <f t="shared" si="6"/>
        <v>111.00743841146937</v>
      </c>
      <c r="X27">
        <f t="shared" si="7"/>
        <v>0</v>
      </c>
    </row>
    <row r="28" spans="1:24" x14ac:dyDescent="0.25">
      <c r="A28">
        <v>25</v>
      </c>
      <c r="B28">
        <f t="shared" si="8"/>
        <v>21465.53347703733</v>
      </c>
      <c r="C28">
        <f t="shared" si="13"/>
        <v>357577.75805672351</v>
      </c>
      <c r="D28">
        <f t="shared" si="2"/>
        <v>881442.48699777271</v>
      </c>
      <c r="F28">
        <f t="shared" si="3"/>
        <v>21465.53347703733</v>
      </c>
      <c r="G28">
        <f t="shared" si="14"/>
        <v>35757.775805672354</v>
      </c>
      <c r="H28">
        <f>D28/COUNT(D$4:D28)</f>
        <v>35257.699479910909</v>
      </c>
      <c r="J28">
        <f t="shared" si="9"/>
        <v>2.4183464410273814</v>
      </c>
      <c r="K28">
        <f t="shared" si="10"/>
        <v>-38.969606628519116</v>
      </c>
      <c r="L28">
        <f t="shared" si="11"/>
        <v>-38.118167680599989</v>
      </c>
      <c r="M28">
        <f t="shared" si="4"/>
        <v>12.19237725376227</v>
      </c>
      <c r="N28">
        <f t="shared" si="12"/>
        <v>199.98235216424089</v>
      </c>
      <c r="P28">
        <f>200/N28</f>
        <v>1.0000882469656354</v>
      </c>
      <c r="T28">
        <f t="shared" si="0"/>
        <v>881442.48699777271</v>
      </c>
      <c r="U28">
        <f t="shared" si="1"/>
        <v>199.98235216424089</v>
      </c>
      <c r="V28">
        <f t="shared" si="5"/>
        <v>30.491014357864142</v>
      </c>
      <c r="W28">
        <f t="shared" si="6"/>
        <v>111.00743841146937</v>
      </c>
      <c r="X28">
        <f t="shared" si="7"/>
        <v>0</v>
      </c>
    </row>
    <row r="29" spans="1:24" x14ac:dyDescent="0.25">
      <c r="A29">
        <v>26</v>
      </c>
      <c r="B29">
        <f t="shared" si="8"/>
        <v>18557.513002227293</v>
      </c>
      <c r="C29">
        <f t="shared" si="13"/>
        <v>328837.79104055511</v>
      </c>
      <c r="D29">
        <f t="shared" si="2"/>
        <v>900000</v>
      </c>
      <c r="F29">
        <f t="shared" si="3"/>
        <v>18557.513002227293</v>
      </c>
      <c r="G29">
        <f t="shared" si="14"/>
        <v>32883.779104055509</v>
      </c>
      <c r="H29">
        <f>D29/COUNT(D$4:D29)</f>
        <v>34615.384615384617</v>
      </c>
      <c r="J29">
        <f t="shared" si="9"/>
        <v>-4.0024159216174269</v>
      </c>
      <c r="K29">
        <f t="shared" si="10"/>
        <v>-42.566361568404332</v>
      </c>
      <c r="L29">
        <f t="shared" si="11"/>
        <v>-45.389406882454487</v>
      </c>
      <c r="M29">
        <f t="shared" si="4"/>
        <v>-26.245514626822054</v>
      </c>
      <c r="N29">
        <f t="shared" si="12"/>
        <v>173.73683753741884</v>
      </c>
      <c r="T29">
        <f t="shared" si="0"/>
        <v>900000</v>
      </c>
      <c r="U29">
        <f t="shared" si="1"/>
        <v>173.73683753741884</v>
      </c>
      <c r="V29">
        <f t="shared" si="5"/>
        <v>30.491014357864142</v>
      </c>
      <c r="W29">
        <f t="shared" si="6"/>
        <v>111.00743841146937</v>
      </c>
      <c r="X29">
        <f t="shared" si="7"/>
        <v>0</v>
      </c>
    </row>
    <row r="30" spans="1:24" x14ac:dyDescent="0.25">
      <c r="A30">
        <v>27</v>
      </c>
      <c r="B30">
        <f t="shared" si="8"/>
        <v>15929.801847491763</v>
      </c>
      <c r="C30">
        <f t="shared" si="13"/>
        <v>298735.22273010598</v>
      </c>
      <c r="D30">
        <f t="shared" si="2"/>
        <v>915929.80184749176</v>
      </c>
      <c r="F30">
        <f t="shared" si="3"/>
        <v>15929.801847491763</v>
      </c>
      <c r="G30">
        <f t="shared" si="14"/>
        <v>29873.522273010596</v>
      </c>
      <c r="H30">
        <f>D30/COUNT(D$4:D30)</f>
        <v>33923.325994351544</v>
      </c>
      <c r="J30">
        <f t="shared" si="9"/>
        <v>-10.938109258553439</v>
      </c>
      <c r="K30">
        <f t="shared" si="10"/>
        <v>-45.675849931885558</v>
      </c>
      <c r="L30">
        <f t="shared" si="11"/>
        <v>-52.041745228212058</v>
      </c>
      <c r="M30">
        <f t="shared" si="4"/>
        <v>-88.24550337960595</v>
      </c>
      <c r="N30">
        <f t="shared" si="12"/>
        <v>85.491334157812886</v>
      </c>
      <c r="T30">
        <f t="shared" si="0"/>
        <v>915929.80184749176</v>
      </c>
      <c r="U30">
        <f t="shared" si="1"/>
        <v>85.491334157812886</v>
      </c>
      <c r="V30">
        <f t="shared" si="5"/>
        <v>30.491014357864142</v>
      </c>
      <c r="W30">
        <f t="shared" si="6"/>
        <v>111.00743841146937</v>
      </c>
      <c r="X30">
        <f t="shared" si="7"/>
        <v>0</v>
      </c>
    </row>
    <row r="31" spans="1:24" x14ac:dyDescent="0.25">
      <c r="A31">
        <v>28</v>
      </c>
      <c r="B31">
        <f t="shared" si="8"/>
        <v>13590.935069662635</v>
      </c>
      <c r="C31">
        <f t="shared" si="13"/>
        <v>268304.13307389198</v>
      </c>
      <c r="D31">
        <f t="shared" si="2"/>
        <v>929520.7369171544</v>
      </c>
      <c r="F31">
        <f t="shared" si="3"/>
        <v>13590.935069662635</v>
      </c>
      <c r="G31">
        <f t="shared" si="14"/>
        <v>26830.413307389197</v>
      </c>
      <c r="H31">
        <f>D31/COUNT(D$4:D31)</f>
        <v>33197.16917561266</v>
      </c>
      <c r="J31">
        <f t="shared" si="9"/>
        <v>-18.178610786189012</v>
      </c>
      <c r="K31">
        <f t="shared" si="10"/>
        <v>-48.345040220011668</v>
      </c>
      <c r="L31">
        <f t="shared" si="11"/>
        <v>-58.059957800116216</v>
      </c>
      <c r="M31">
        <f t="shared" si="4"/>
        <v>-173.18137001079276</v>
      </c>
      <c r="N31">
        <f t="shared" si="12"/>
        <v>0</v>
      </c>
      <c r="T31">
        <f t="shared" si="0"/>
        <v>929520.7369171544</v>
      </c>
      <c r="U31">
        <f t="shared" si="1"/>
        <v>0</v>
      </c>
      <c r="V31">
        <f t="shared" si="5"/>
        <v>30.491014357864142</v>
      </c>
      <c r="W31">
        <f t="shared" si="6"/>
        <v>111.00743841146937</v>
      </c>
      <c r="X31">
        <f t="shared" si="7"/>
        <v>0</v>
      </c>
    </row>
    <row r="32" spans="1:24" x14ac:dyDescent="0.25">
      <c r="A32">
        <v>29</v>
      </c>
      <c r="B32">
        <f t="shared" si="8"/>
        <v>11535.195918588317</v>
      </c>
      <c r="C32">
        <f t="shared" si="13"/>
        <v>238440.50720712752</v>
      </c>
      <c r="D32">
        <f t="shared" si="2"/>
        <v>941055.93283574271</v>
      </c>
      <c r="F32">
        <f t="shared" si="3"/>
        <v>11535.195918588317</v>
      </c>
      <c r="G32">
        <f t="shared" si="14"/>
        <v>23844.050720712752</v>
      </c>
      <c r="H32">
        <f>D32/COUNT(D$4:D32)</f>
        <v>32450.204580542853</v>
      </c>
      <c r="J32">
        <f t="shared" si="9"/>
        <v>-25.521108175047843</v>
      </c>
      <c r="K32">
        <f t="shared" si="10"/>
        <v>-50.622331064042022</v>
      </c>
      <c r="L32">
        <f t="shared" si="11"/>
        <v>-63.452624975113956</v>
      </c>
      <c r="M32">
        <f t="shared" si="4"/>
        <v>-278.22945126738307</v>
      </c>
      <c r="N32">
        <f t="shared" si="12"/>
        <v>0</v>
      </c>
      <c r="T32">
        <f t="shared" si="0"/>
        <v>941055.93283574271</v>
      </c>
      <c r="U32">
        <f t="shared" si="1"/>
        <v>0</v>
      </c>
      <c r="V32">
        <f t="shared" si="5"/>
        <v>30.491014357864142</v>
      </c>
      <c r="W32">
        <f t="shared" si="6"/>
        <v>111.00743841146937</v>
      </c>
      <c r="X32">
        <f t="shared" si="7"/>
        <v>0</v>
      </c>
    </row>
    <row r="33" spans="1:24" x14ac:dyDescent="0.25">
      <c r="A33">
        <v>30</v>
      </c>
      <c r="B33">
        <f t="shared" si="8"/>
        <v>9747.1775358299492</v>
      </c>
      <c r="C33">
        <f t="shared" si="13"/>
        <v>209865.68598863517</v>
      </c>
      <c r="D33">
        <f t="shared" si="2"/>
        <v>950803.11037157266</v>
      </c>
      <c r="F33">
        <f t="shared" si="3"/>
        <v>9747.1775358299492</v>
      </c>
      <c r="G33">
        <f t="shared" si="14"/>
        <v>20986.568598863516</v>
      </c>
      <c r="H33">
        <f>D33/COUNT(D$4:D33)</f>
        <v>31693.437012385755</v>
      </c>
      <c r="J33">
        <f t="shared" si="9"/>
        <v>-32.782604295450852</v>
      </c>
      <c r="K33">
        <f t="shared" si="10"/>
        <v>-52.555163199200713</v>
      </c>
      <c r="L33">
        <f t="shared" si="11"/>
        <v>-68.245438631282667</v>
      </c>
      <c r="M33">
        <f t="shared" si="4"/>
        <v>-399.06561414508047</v>
      </c>
      <c r="N33">
        <f t="shared" si="12"/>
        <v>0</v>
      </c>
      <c r="T33">
        <f t="shared" si="0"/>
        <v>950803.11037157266</v>
      </c>
      <c r="U33">
        <f t="shared" si="1"/>
        <v>0</v>
      </c>
      <c r="V33">
        <f t="shared" si="5"/>
        <v>30.491014357864142</v>
      </c>
      <c r="W33">
        <f t="shared" si="6"/>
        <v>111.00743841146937</v>
      </c>
      <c r="X33">
        <f t="shared" si="7"/>
        <v>0</v>
      </c>
    </row>
    <row r="34" spans="1:24" x14ac:dyDescent="0.25">
      <c r="A34">
        <v>31</v>
      </c>
      <c r="B34">
        <f t="shared" ref="B34:B52" si="15">D34-D33</f>
        <v>8205.5626309597865</v>
      </c>
      <c r="C34">
        <f t="shared" si="13"/>
        <v>183112.44992134382</v>
      </c>
      <c r="D34">
        <f t="shared" si="2"/>
        <v>959008.67300253245</v>
      </c>
      <c r="F34">
        <f t="shared" ref="F34:F52" si="16">B34</f>
        <v>8205.5626309597865</v>
      </c>
      <c r="G34">
        <f t="shared" ref="G34:G52" si="17">C34/10</f>
        <v>18311.244992134383</v>
      </c>
      <c r="H34">
        <f>D34/COUNT(D$4:D34)</f>
        <v>30935.763645242983</v>
      </c>
      <c r="J34">
        <f t="shared" si="9"/>
        <v>-39.808815317703925</v>
      </c>
      <c r="K34">
        <f t="shared" si="10"/>
        <v>-54.188395794581446</v>
      </c>
      <c r="L34">
        <f t="shared" si="11"/>
        <v>-72.475480595671144</v>
      </c>
      <c r="M34">
        <f t="shared" si="4"/>
        <v>-530.62595549413743</v>
      </c>
      <c r="N34">
        <f t="shared" ref="N34:N52" si="18">IF(N33+M34&lt;0,0,N33+M34)</f>
        <v>0</v>
      </c>
      <c r="T34">
        <f t="shared" ref="T34:T52" si="19">D34</f>
        <v>959008.67300253245</v>
      </c>
      <c r="U34">
        <f t="shared" ref="U34:U52" si="20">N34</f>
        <v>0</v>
      </c>
      <c r="V34">
        <f t="shared" si="5"/>
        <v>30.491014357864142</v>
      </c>
      <c r="W34">
        <f t="shared" si="6"/>
        <v>111.00743841146937</v>
      </c>
      <c r="X34">
        <f t="shared" si="7"/>
        <v>0</v>
      </c>
    </row>
    <row r="35" spans="1:24" x14ac:dyDescent="0.25">
      <c r="A35">
        <v>32</v>
      </c>
      <c r="B35">
        <f t="shared" si="15"/>
        <v>6886.0465340546798</v>
      </c>
      <c r="C35">
        <f t="shared" si="13"/>
        <v>158530.66846728546</v>
      </c>
      <c r="D35">
        <f t="shared" si="2"/>
        <v>965894.71953658713</v>
      </c>
      <c r="F35">
        <f t="shared" si="16"/>
        <v>6886.0465340546798</v>
      </c>
      <c r="G35">
        <f t="shared" si="17"/>
        <v>15853.066846728547</v>
      </c>
      <c r="H35">
        <f>D35/COUNT(D$4:D35)</f>
        <v>30184.209985518348</v>
      </c>
      <c r="J35">
        <f t="shared" si="9"/>
        <v>-46.478940630434046</v>
      </c>
      <c r="K35">
        <f t="shared" si="10"/>
        <v>-55.563316103876204</v>
      </c>
      <c r="L35">
        <f t="shared" si="11"/>
        <v>-76.186593462746117</v>
      </c>
      <c r="M35">
        <f t="shared" si="4"/>
        <v>-667.782096698651</v>
      </c>
      <c r="N35">
        <f t="shared" si="18"/>
        <v>0</v>
      </c>
      <c r="T35">
        <f t="shared" si="19"/>
        <v>965894.71953658713</v>
      </c>
      <c r="U35">
        <f t="shared" si="20"/>
        <v>0</v>
      </c>
      <c r="V35">
        <f t="shared" si="5"/>
        <v>30.491014357864142</v>
      </c>
      <c r="W35">
        <f t="shared" si="6"/>
        <v>111.00743841146937</v>
      </c>
      <c r="X35">
        <f t="shared" si="7"/>
        <v>0</v>
      </c>
    </row>
    <row r="36" spans="1:24" x14ac:dyDescent="0.25">
      <c r="A36">
        <v>33</v>
      </c>
      <c r="B36">
        <f t="shared" si="15"/>
        <v>5763.4604868174065</v>
      </c>
      <c r="C36">
        <f t="shared" si="13"/>
        <v>136307.24925125181</v>
      </c>
      <c r="D36">
        <f t="shared" si="2"/>
        <v>971658.18002340454</v>
      </c>
      <c r="F36">
        <f t="shared" si="16"/>
        <v>5763.4604868174065</v>
      </c>
      <c r="G36">
        <f t="shared" si="17"/>
        <v>13630.724925125181</v>
      </c>
      <c r="H36">
        <f>D36/COUNT(D$4:D36)</f>
        <v>29444.187273436502</v>
      </c>
      <c r="J36">
        <f t="shared" si="9"/>
        <v>-52.70656762048808</v>
      </c>
      <c r="K36">
        <f t="shared" si="10"/>
        <v>-56.717138901440514</v>
      </c>
      <c r="L36">
        <f t="shared" si="11"/>
        <v>-79.425812289215415</v>
      </c>
      <c r="M36">
        <f t="shared" si="4"/>
        <v>-805.84692415830568</v>
      </c>
      <c r="N36">
        <f t="shared" si="18"/>
        <v>0</v>
      </c>
      <c r="T36">
        <f t="shared" si="19"/>
        <v>971658.18002340454</v>
      </c>
      <c r="U36">
        <f t="shared" si="20"/>
        <v>0</v>
      </c>
      <c r="V36">
        <f t="shared" si="5"/>
        <v>30.491014357864142</v>
      </c>
      <c r="W36">
        <f t="shared" si="6"/>
        <v>111.00743841146937</v>
      </c>
      <c r="X36">
        <f t="shared" si="7"/>
        <v>0</v>
      </c>
    </row>
    <row r="37" spans="1:24" x14ac:dyDescent="0.25">
      <c r="A37">
        <v>34</v>
      </c>
      <c r="B37">
        <f t="shared" si="15"/>
        <v>4813.2170353026595</v>
      </c>
      <c r="C37">
        <f t="shared" si="13"/>
        <v>116494.44353797182</v>
      </c>
      <c r="D37">
        <f t="shared" si="2"/>
        <v>976471.3970587072</v>
      </c>
      <c r="F37">
        <f t="shared" si="16"/>
        <v>4813.2170353026595</v>
      </c>
      <c r="G37">
        <f t="shared" si="17"/>
        <v>11649.444353797182</v>
      </c>
      <c r="H37">
        <f>D37/COUNT(D$4:D37)</f>
        <v>28719.746972314919</v>
      </c>
      <c r="J37">
        <f t="shared" si="9"/>
        <v>-58.437510487028526</v>
      </c>
      <c r="K37">
        <f t="shared" si="10"/>
        <v>-57.682861696027828</v>
      </c>
      <c r="L37">
        <f t="shared" si="11"/>
        <v>-82.240740108391364</v>
      </c>
      <c r="M37">
        <f t="shared" si="4"/>
        <v>-940.88674885607077</v>
      </c>
      <c r="N37">
        <f t="shared" si="18"/>
        <v>0</v>
      </c>
      <c r="T37">
        <f t="shared" si="19"/>
        <v>976471.3970587072</v>
      </c>
      <c r="U37">
        <f t="shared" si="20"/>
        <v>0</v>
      </c>
      <c r="V37">
        <f t="shared" si="5"/>
        <v>30.491014357864142</v>
      </c>
      <c r="W37">
        <f t="shared" si="6"/>
        <v>111.00743841146937</v>
      </c>
      <c r="X37">
        <f t="shared" si="7"/>
        <v>0</v>
      </c>
    </row>
    <row r="38" spans="1:24" x14ac:dyDescent="0.25">
      <c r="A38">
        <v>35</v>
      </c>
      <c r="B38">
        <f t="shared" si="15"/>
        <v>4012.2193264617817</v>
      </c>
      <c r="C38">
        <f t="shared" si="13"/>
        <v>99041.129387396271</v>
      </c>
      <c r="D38">
        <f t="shared" si="2"/>
        <v>980483.61638516898</v>
      </c>
      <c r="F38">
        <f t="shared" si="16"/>
        <v>4012.2193264617817</v>
      </c>
      <c r="G38">
        <f t="shared" si="17"/>
        <v>9904.1129387396268</v>
      </c>
      <c r="H38">
        <f>D38/COUNT(D$4:D38)</f>
        <v>28013.817611004826</v>
      </c>
      <c r="J38">
        <f t="shared" si="9"/>
        <v>-63.645614973773021</v>
      </c>
      <c r="K38">
        <f t="shared" si="10"/>
        <v>-58.489362133905885</v>
      </c>
      <c r="L38">
        <f t="shared" si="11"/>
        <v>-84.677713112240582</v>
      </c>
      <c r="M38">
        <f t="shared" si="4"/>
        <v>-1069.8584737396441</v>
      </c>
      <c r="N38">
        <f t="shared" si="18"/>
        <v>0</v>
      </c>
      <c r="T38">
        <f t="shared" si="19"/>
        <v>980483.61638516898</v>
      </c>
      <c r="U38">
        <f t="shared" si="20"/>
        <v>0</v>
      </c>
      <c r="V38">
        <f t="shared" si="5"/>
        <v>30.491014357864142</v>
      </c>
      <c r="W38">
        <f t="shared" si="6"/>
        <v>111.00743841146937</v>
      </c>
      <c r="X38">
        <f t="shared" si="7"/>
        <v>0</v>
      </c>
    </row>
    <row r="39" spans="1:24" x14ac:dyDescent="0.25">
      <c r="A39">
        <v>36</v>
      </c>
      <c r="B39">
        <f t="shared" si="15"/>
        <v>3339.3696429253323</v>
      </c>
      <c r="C39">
        <f t="shared" si="13"/>
        <v>83822.98602809431</v>
      </c>
      <c r="D39">
        <f t="shared" si="2"/>
        <v>983822.98602809431</v>
      </c>
      <c r="F39">
        <f t="shared" si="16"/>
        <v>3339.3696429253323</v>
      </c>
      <c r="G39">
        <f t="shared" si="17"/>
        <v>8382.298602809431</v>
      </c>
      <c r="H39">
        <f>D39/COUNT(D$4:D39)</f>
        <v>27328.416278558176</v>
      </c>
      <c r="J39">
        <f t="shared" si="9"/>
        <v>-68.32753615369154</v>
      </c>
      <c r="K39">
        <f t="shared" si="10"/>
        <v>-59.161647763226888</v>
      </c>
      <c r="L39">
        <f t="shared" si="11"/>
        <v>-86.780595813210752</v>
      </c>
      <c r="M39">
        <f t="shared" si="4"/>
        <v>-1190.6126364469449</v>
      </c>
      <c r="N39">
        <f t="shared" si="18"/>
        <v>0</v>
      </c>
      <c r="T39">
        <f t="shared" si="19"/>
        <v>983822.98602809431</v>
      </c>
      <c r="U39">
        <f t="shared" si="20"/>
        <v>0</v>
      </c>
      <c r="V39">
        <f t="shared" si="5"/>
        <v>30.491014357864142</v>
      </c>
      <c r="W39">
        <f t="shared" si="6"/>
        <v>111.00743841146937</v>
      </c>
      <c r="X39">
        <f t="shared" si="7"/>
        <v>0</v>
      </c>
    </row>
    <row r="40" spans="1:24" x14ac:dyDescent="0.25">
      <c r="A40">
        <v>37</v>
      </c>
      <c r="B40">
        <f t="shared" si="15"/>
        <v>2775.7932667938294</v>
      </c>
      <c r="C40">
        <f t="shared" si="13"/>
        <v>70668.977447396377</v>
      </c>
      <c r="D40">
        <f t="shared" si="2"/>
        <v>986598.77929488814</v>
      </c>
      <c r="F40">
        <f t="shared" si="16"/>
        <v>2775.7932667938294</v>
      </c>
      <c r="G40">
        <f t="shared" si="17"/>
        <v>7066.8977447396373</v>
      </c>
      <c r="H40">
        <f>D40/COUNT(D$4:D40)</f>
        <v>26664.831872834813</v>
      </c>
      <c r="J40">
        <f t="shared" si="9"/>
        <v>-72.497309945767398</v>
      </c>
      <c r="K40">
        <f t="shared" si="10"/>
        <v>-59.721191008317092</v>
      </c>
      <c r="L40">
        <f t="shared" si="11"/>
        <v>-88.59005899594024</v>
      </c>
      <c r="M40">
        <f t="shared" si="4"/>
        <v>-1301.8087347348276</v>
      </c>
      <c r="N40">
        <f t="shared" si="18"/>
        <v>0</v>
      </c>
      <c r="T40">
        <f t="shared" si="19"/>
        <v>986598.77929488814</v>
      </c>
      <c r="U40">
        <f t="shared" si="20"/>
        <v>0</v>
      </c>
      <c r="V40">
        <f t="shared" si="5"/>
        <v>30.491014357864142</v>
      </c>
      <c r="W40">
        <f t="shared" si="6"/>
        <v>111.00743841146937</v>
      </c>
      <c r="X40">
        <f t="shared" si="7"/>
        <v>0</v>
      </c>
    </row>
    <row r="41" spans="1:24" x14ac:dyDescent="0.25">
      <c r="A41">
        <v>38</v>
      </c>
      <c r="B41">
        <f t="shared" si="15"/>
        <v>2304.8704659986543</v>
      </c>
      <c r="C41">
        <f t="shared" si="13"/>
        <v>59382.912843732396</v>
      </c>
      <c r="D41">
        <f t="shared" si="2"/>
        <v>988903.64976088679</v>
      </c>
      <c r="F41">
        <f t="shared" si="16"/>
        <v>2304.8704659986543</v>
      </c>
      <c r="G41">
        <f t="shared" si="17"/>
        <v>5938.2912843732393</v>
      </c>
      <c r="H41">
        <f>D41/COUNT(D$4:D41)</f>
        <v>26023.780256865441</v>
      </c>
      <c r="J41">
        <f t="shared" si="9"/>
        <v>-76.181288706867889</v>
      </c>
      <c r="K41">
        <f t="shared" si="10"/>
        <v>-60.186301654417356</v>
      </c>
      <c r="L41">
        <f t="shared" si="11"/>
        <v>-90.143214232334302</v>
      </c>
      <c r="M41">
        <f t="shared" si="4"/>
        <v>-1402.7841499632955</v>
      </c>
      <c r="N41">
        <f t="shared" si="18"/>
        <v>0</v>
      </c>
      <c r="T41">
        <f t="shared" si="19"/>
        <v>988903.64976088679</v>
      </c>
      <c r="U41">
        <f t="shared" si="20"/>
        <v>0</v>
      </c>
      <c r="V41">
        <f t="shared" si="5"/>
        <v>30.491014357864142</v>
      </c>
      <c r="W41">
        <f t="shared" si="6"/>
        <v>111.00743841146937</v>
      </c>
      <c r="X41">
        <f t="shared" si="7"/>
        <v>0</v>
      </c>
    </row>
    <row r="42" spans="1:24" x14ac:dyDescent="0.25">
      <c r="A42">
        <v>39</v>
      </c>
      <c r="B42">
        <f t="shared" si="15"/>
        <v>1912.1469350074185</v>
      </c>
      <c r="C42">
        <f t="shared" si="13"/>
        <v>49759.863860151498</v>
      </c>
      <c r="D42">
        <f t="shared" si="2"/>
        <v>990815.79669589421</v>
      </c>
      <c r="F42">
        <f t="shared" si="16"/>
        <v>1912.1469350074185</v>
      </c>
      <c r="G42">
        <f t="shared" si="17"/>
        <v>4975.9863860151499</v>
      </c>
      <c r="H42">
        <f>D42/COUNT(D$4:D42)</f>
        <v>25405.533248612672</v>
      </c>
      <c r="J42">
        <f t="shared" si="9"/>
        <v>-79.413769168624412</v>
      </c>
      <c r="K42">
        <f t="shared" si="10"/>
        <v>-60.572504692105952</v>
      </c>
      <c r="L42">
        <f t="shared" si="11"/>
        <v>-91.473502066279849</v>
      </c>
      <c r="M42">
        <f t="shared" si="4"/>
        <v>-1493.4080423801254</v>
      </c>
      <c r="N42">
        <f t="shared" si="18"/>
        <v>0</v>
      </c>
      <c r="T42">
        <f t="shared" si="19"/>
        <v>990815.79669589421</v>
      </c>
      <c r="U42">
        <f t="shared" si="20"/>
        <v>0</v>
      </c>
      <c r="V42">
        <f t="shared" si="5"/>
        <v>30.491014357864142</v>
      </c>
      <c r="W42">
        <f t="shared" si="6"/>
        <v>111.00743841146937</v>
      </c>
      <c r="X42">
        <f t="shared" si="7"/>
        <v>0</v>
      </c>
    </row>
    <row r="43" spans="1:24" x14ac:dyDescent="0.25">
      <c r="A43">
        <v>40</v>
      </c>
      <c r="B43">
        <f t="shared" si="15"/>
        <v>1585.1736797126941</v>
      </c>
      <c r="C43">
        <f t="shared" si="13"/>
        <v>41597.860004034243</v>
      </c>
      <c r="D43">
        <f t="shared" si="2"/>
        <v>992400.97037560691</v>
      </c>
      <c r="F43">
        <f t="shared" si="16"/>
        <v>1585.1736797126941</v>
      </c>
      <c r="G43">
        <f t="shared" si="17"/>
        <v>4159.7860004034246</v>
      </c>
      <c r="H43">
        <f>D43/COUNT(D$4:D43)</f>
        <v>24810.024259390171</v>
      </c>
      <c r="J43">
        <f t="shared" si="9"/>
        <v>-82.2334464613471</v>
      </c>
      <c r="K43">
        <f t="shared" si="10"/>
        <v>-60.892903155139216</v>
      </c>
      <c r="L43">
        <f t="shared" si="11"/>
        <v>-92.610753205480108</v>
      </c>
      <c r="M43">
        <f t="shared" si="4"/>
        <v>-1573.9409207393398</v>
      </c>
      <c r="N43">
        <f t="shared" si="18"/>
        <v>0</v>
      </c>
      <c r="T43">
        <f t="shared" si="19"/>
        <v>992400.97037560691</v>
      </c>
      <c r="U43">
        <f t="shared" si="20"/>
        <v>0</v>
      </c>
      <c r="V43">
        <f t="shared" si="5"/>
        <v>30.491014357864142</v>
      </c>
      <c r="W43">
        <f t="shared" si="6"/>
        <v>111.00743841146937</v>
      </c>
      <c r="X43">
        <f t="shared" si="7"/>
        <v>0</v>
      </c>
    </row>
    <row r="44" spans="1:24" x14ac:dyDescent="0.25">
      <c r="A44">
        <v>41</v>
      </c>
      <c r="B44">
        <f t="shared" si="15"/>
        <v>1313.3118199015735</v>
      </c>
      <c r="C44">
        <f t="shared" si="13"/>
        <v>34705.60919297603</v>
      </c>
      <c r="D44">
        <f t="shared" si="2"/>
        <v>993714.28219550848</v>
      </c>
      <c r="F44">
        <f t="shared" si="16"/>
        <v>1313.3118199015735</v>
      </c>
      <c r="G44">
        <f t="shared" si="17"/>
        <v>3470.560919297603</v>
      </c>
      <c r="H44">
        <f>D44/COUNT(D$4:D44)</f>
        <v>24236.933712085574</v>
      </c>
      <c r="J44">
        <f t="shared" si="9"/>
        <v>-84.680693108604601</v>
      </c>
      <c r="K44">
        <f t="shared" si="10"/>
        <v>-61.15851412954391</v>
      </c>
      <c r="L44">
        <f t="shared" si="11"/>
        <v>-93.581361505945367</v>
      </c>
      <c r="M44">
        <f t="shared" si="4"/>
        <v>-1644.9114623948785</v>
      </c>
      <c r="N44">
        <f t="shared" si="18"/>
        <v>0</v>
      </c>
      <c r="T44">
        <f t="shared" si="19"/>
        <v>993714.28219550848</v>
      </c>
      <c r="U44">
        <f t="shared" si="20"/>
        <v>0</v>
      </c>
      <c r="V44">
        <f t="shared" si="5"/>
        <v>30.491014357864142</v>
      </c>
      <c r="W44">
        <f t="shared" si="6"/>
        <v>111.00743841146937</v>
      </c>
      <c r="X44">
        <f t="shared" si="7"/>
        <v>0</v>
      </c>
    </row>
    <row r="45" spans="1:24" x14ac:dyDescent="0.25">
      <c r="A45">
        <v>42</v>
      </c>
      <c r="B45">
        <f t="shared" si="15"/>
        <v>1087.5259512328776</v>
      </c>
      <c r="C45">
        <f t="shared" si="13"/>
        <v>28907.088610154227</v>
      </c>
      <c r="D45">
        <f t="shared" si="2"/>
        <v>994801.80814674136</v>
      </c>
      <c r="F45">
        <f t="shared" si="16"/>
        <v>1087.5259512328776</v>
      </c>
      <c r="G45">
        <f t="shared" si="17"/>
        <v>2890.7088610154228</v>
      </c>
      <c r="H45">
        <f>D45/COUNT(D$4:D45)</f>
        <v>23685.757336827177</v>
      </c>
      <c r="J45">
        <f t="shared" si="9"/>
        <v>-86.795581876873825</v>
      </c>
      <c r="K45">
        <f t="shared" si="10"/>
        <v>-61.378572055476347</v>
      </c>
      <c r="L45">
        <f t="shared" si="11"/>
        <v>-94.408523629759699</v>
      </c>
      <c r="M45">
        <f t="shared" si="4"/>
        <v>-1707.0154177813733</v>
      </c>
      <c r="N45">
        <f t="shared" si="18"/>
        <v>0</v>
      </c>
      <c r="T45">
        <f t="shared" si="19"/>
        <v>994801.80814674136</v>
      </c>
      <c r="U45">
        <f t="shared" si="20"/>
        <v>0</v>
      </c>
      <c r="V45">
        <f t="shared" si="5"/>
        <v>30.491014357864142</v>
      </c>
      <c r="W45">
        <f t="shared" si="6"/>
        <v>111.00743841146937</v>
      </c>
      <c r="X45">
        <f t="shared" si="7"/>
        <v>0</v>
      </c>
    </row>
    <row r="46" spans="1:24" x14ac:dyDescent="0.25">
      <c r="A46">
        <v>43</v>
      </c>
      <c r="B46">
        <f t="shared" si="15"/>
        <v>900.18104251939803</v>
      </c>
      <c r="C46">
        <f t="shared" si="13"/>
        <v>24043.809165856219</v>
      </c>
      <c r="D46">
        <f t="shared" si="2"/>
        <v>995701.98918926076</v>
      </c>
      <c r="F46">
        <f t="shared" si="16"/>
        <v>900.18104251939803</v>
      </c>
      <c r="G46">
        <f t="shared" si="17"/>
        <v>2404.3809165856219</v>
      </c>
      <c r="H46">
        <f>D46/COUNT(D$4:D46)</f>
        <v>23155.860213703738</v>
      </c>
      <c r="J46">
        <f t="shared" si="9"/>
        <v>-88.616533808738836</v>
      </c>
      <c r="K46">
        <f t="shared" si="10"/>
        <v>-61.560797404859045</v>
      </c>
      <c r="L46">
        <f t="shared" si="11"/>
        <v>-95.112513056255764</v>
      </c>
      <c r="M46">
        <f t="shared" si="4"/>
        <v>-1761.0370383193203</v>
      </c>
      <c r="N46">
        <f t="shared" si="18"/>
        <v>0</v>
      </c>
      <c r="T46">
        <f t="shared" si="19"/>
        <v>995701.98918926076</v>
      </c>
      <c r="U46">
        <f t="shared" si="20"/>
        <v>0</v>
      </c>
      <c r="V46">
        <f t="shared" si="5"/>
        <v>30.491014357864142</v>
      </c>
      <c r="W46">
        <f t="shared" si="6"/>
        <v>111.00743841146937</v>
      </c>
      <c r="X46">
        <f t="shared" si="7"/>
        <v>0</v>
      </c>
    </row>
    <row r="47" spans="1:24" x14ac:dyDescent="0.25">
      <c r="A47">
        <v>44</v>
      </c>
      <c r="B47">
        <f t="shared" si="15"/>
        <v>744.85171449545305</v>
      </c>
      <c r="C47">
        <f t="shared" si="13"/>
        <v>19975.443845049012</v>
      </c>
      <c r="D47">
        <f t="shared" si="2"/>
        <v>996446.84090375621</v>
      </c>
      <c r="F47">
        <f t="shared" si="16"/>
        <v>744.85171449545305</v>
      </c>
      <c r="G47">
        <f t="shared" si="17"/>
        <v>1997.5443845049012</v>
      </c>
      <c r="H47">
        <f>D47/COUNT(D$4:D47)</f>
        <v>22646.519111449004</v>
      </c>
      <c r="J47">
        <f t="shared" si="9"/>
        <v>-90.179463940243963</v>
      </c>
      <c r="K47">
        <f t="shared" si="10"/>
        <v>-61.711631327277502</v>
      </c>
      <c r="L47">
        <f t="shared" si="11"/>
        <v>-95.710965995127737</v>
      </c>
      <c r="M47">
        <f t="shared" si="4"/>
        <v>-1807.7909747047265</v>
      </c>
      <c r="N47">
        <f t="shared" si="18"/>
        <v>0</v>
      </c>
      <c r="T47">
        <f t="shared" si="19"/>
        <v>996446.84090375621</v>
      </c>
      <c r="U47">
        <f t="shared" si="20"/>
        <v>0</v>
      </c>
      <c r="V47">
        <f t="shared" si="5"/>
        <v>30.491014357864142</v>
      </c>
      <c r="W47">
        <f t="shared" si="6"/>
        <v>111.00743841146937</v>
      </c>
      <c r="X47">
        <f t="shared" si="7"/>
        <v>0</v>
      </c>
    </row>
    <row r="48" spans="1:24" x14ac:dyDescent="0.25">
      <c r="A48">
        <v>45</v>
      </c>
      <c r="B48">
        <f t="shared" si="15"/>
        <v>616.14855346770491</v>
      </c>
      <c r="C48">
        <f t="shared" si="13"/>
        <v>16579.373072054936</v>
      </c>
      <c r="D48">
        <f t="shared" si="2"/>
        <v>997062.98945722391</v>
      </c>
      <c r="F48">
        <f t="shared" si="16"/>
        <v>616.14855346770491</v>
      </c>
      <c r="G48">
        <f t="shared" si="17"/>
        <v>1657.9373072054937</v>
      </c>
      <c r="H48">
        <f>D48/COUNT(D$4:D48)</f>
        <v>22156.955321271642</v>
      </c>
      <c r="J48">
        <f t="shared" si="9"/>
        <v>-91.517305364542565</v>
      </c>
      <c r="K48">
        <f t="shared" si="10"/>
        <v>-61.836438338778748</v>
      </c>
      <c r="L48">
        <f t="shared" si="11"/>
        <v>-96.219164165230879</v>
      </c>
      <c r="M48">
        <f t="shared" si="4"/>
        <v>-1848.0814562060903</v>
      </c>
      <c r="N48">
        <f t="shared" si="18"/>
        <v>0</v>
      </c>
      <c r="T48">
        <f t="shared" si="19"/>
        <v>997062.98945722391</v>
      </c>
      <c r="U48">
        <f t="shared" si="20"/>
        <v>0</v>
      </c>
      <c r="V48">
        <f t="shared" si="5"/>
        <v>30.491014357864142</v>
      </c>
      <c r="W48">
        <f t="shared" si="6"/>
        <v>111.00743841146937</v>
      </c>
      <c r="X48">
        <f t="shared" si="7"/>
        <v>0</v>
      </c>
    </row>
    <row r="49" spans="1:24" x14ac:dyDescent="0.25">
      <c r="A49">
        <v>46</v>
      </c>
      <c r="B49">
        <f t="shared" si="15"/>
        <v>509.56334580981638</v>
      </c>
      <c r="C49">
        <f t="shared" si="13"/>
        <v>13749.56677493942</v>
      </c>
      <c r="D49">
        <f t="shared" si="2"/>
        <v>997572.55280303373</v>
      </c>
      <c r="F49">
        <f t="shared" si="16"/>
        <v>509.56334580981638</v>
      </c>
      <c r="G49">
        <f t="shared" si="17"/>
        <v>1374.9566774939419</v>
      </c>
      <c r="H49">
        <f>D49/COUNT(D$4:D49)</f>
        <v>21686.359843544211</v>
      </c>
      <c r="J49">
        <f t="shared" si="9"/>
        <v>-92.659808804181353</v>
      </c>
      <c r="K49">
        <f t="shared" si="10"/>
        <v>-61.93967990769211</v>
      </c>
      <c r="L49">
        <f t="shared" si="11"/>
        <v>-96.65030484836528</v>
      </c>
      <c r="M49">
        <f t="shared" si="4"/>
        <v>-1882.6752900622789</v>
      </c>
      <c r="N49">
        <f t="shared" si="18"/>
        <v>0</v>
      </c>
      <c r="T49">
        <f t="shared" si="19"/>
        <v>997572.55280303373</v>
      </c>
      <c r="U49">
        <f t="shared" si="20"/>
        <v>0</v>
      </c>
      <c r="V49">
        <f t="shared" si="5"/>
        <v>30.491014357864142</v>
      </c>
      <c r="W49">
        <f t="shared" si="6"/>
        <v>111.00743841146937</v>
      </c>
      <c r="X49">
        <f t="shared" si="7"/>
        <v>0</v>
      </c>
    </row>
    <row r="50" spans="1:24" x14ac:dyDescent="0.25">
      <c r="A50">
        <v>47</v>
      </c>
      <c r="B50">
        <f t="shared" si="15"/>
        <v>421.33336905622855</v>
      </c>
      <c r="C50">
        <f t="shared" si="13"/>
        <v>11395.106877201819</v>
      </c>
      <c r="D50">
        <f t="shared" si="2"/>
        <v>997993.88617208996</v>
      </c>
      <c r="F50">
        <f t="shared" si="16"/>
        <v>421.33336905622855</v>
      </c>
      <c r="G50">
        <f t="shared" si="17"/>
        <v>1139.510687720182</v>
      </c>
      <c r="H50">
        <f>D50/COUNT(D$4:D50)</f>
        <v>21233.912471746597</v>
      </c>
      <c r="J50">
        <f t="shared" si="9"/>
        <v>-93.633534026117928</v>
      </c>
      <c r="K50">
        <f t="shared" si="10"/>
        <v>-62.025062108088704</v>
      </c>
      <c r="L50">
        <f t="shared" si="11"/>
        <v>-97.015752539166556</v>
      </c>
      <c r="M50">
        <f t="shared" si="4"/>
        <v>-1912.2854340126253</v>
      </c>
      <c r="N50">
        <f t="shared" si="18"/>
        <v>0</v>
      </c>
      <c r="T50">
        <f t="shared" si="19"/>
        <v>997993.88617208996</v>
      </c>
      <c r="U50">
        <f t="shared" si="20"/>
        <v>0</v>
      </c>
      <c r="V50">
        <f t="shared" si="5"/>
        <v>30.491014357864142</v>
      </c>
      <c r="W50">
        <f t="shared" si="6"/>
        <v>111.00743841146937</v>
      </c>
      <c r="X50">
        <f t="shared" si="7"/>
        <v>0</v>
      </c>
    </row>
    <row r="51" spans="1:24" x14ac:dyDescent="0.25">
      <c r="A51">
        <v>48</v>
      </c>
      <c r="B51">
        <f t="shared" si="15"/>
        <v>348.32383125729393</v>
      </c>
      <c r="C51">
        <f t="shared" si="13"/>
        <v>9438.5602424604585</v>
      </c>
      <c r="D51">
        <f t="shared" si="2"/>
        <v>998342.21000334725</v>
      </c>
      <c r="F51">
        <f t="shared" si="16"/>
        <v>348.32383125729393</v>
      </c>
      <c r="G51">
        <f t="shared" si="17"/>
        <v>943.85602424604588</v>
      </c>
      <c r="H51">
        <f>D51/COUNT(D$4:D51)</f>
        <v>20798.796041736401</v>
      </c>
      <c r="J51">
        <f t="shared" si="9"/>
        <v>-94.461967979530954</v>
      </c>
      <c r="K51">
        <f t="shared" si="10"/>
        <v>-62.095660534080316</v>
      </c>
      <c r="L51">
        <f t="shared" si="11"/>
        <v>-97.325269258093968</v>
      </c>
      <c r="M51">
        <f t="shared" si="4"/>
        <v>-1937.5622448018535</v>
      </c>
      <c r="N51">
        <f t="shared" si="18"/>
        <v>0</v>
      </c>
      <c r="T51">
        <f t="shared" si="19"/>
        <v>998342.21000334725</v>
      </c>
      <c r="U51">
        <f t="shared" si="20"/>
        <v>0</v>
      </c>
      <c r="V51">
        <f t="shared" si="5"/>
        <v>30.491014357864142</v>
      </c>
      <c r="W51">
        <f t="shared" si="6"/>
        <v>111.00743841146937</v>
      </c>
      <c r="X51">
        <f t="shared" si="7"/>
        <v>0</v>
      </c>
    </row>
    <row r="52" spans="1:24" x14ac:dyDescent="0.25">
      <c r="A52">
        <v>49</v>
      </c>
      <c r="B52">
        <f t="shared" si="15"/>
        <v>287.92698295414448</v>
      </c>
      <c r="C52">
        <f t="shared" si="13"/>
        <v>7814.3402904071845</v>
      </c>
      <c r="D52">
        <f t="shared" si="2"/>
        <v>998630.1369863014</v>
      </c>
      <c r="F52">
        <f t="shared" si="16"/>
        <v>287.92698295414448</v>
      </c>
      <c r="G52">
        <f t="shared" si="17"/>
        <v>781.43402904071843</v>
      </c>
      <c r="H52">
        <f>D52/COUNT(D$4:D52)</f>
        <v>20380.206877271456</v>
      </c>
      <c r="J52">
        <f t="shared" si="9"/>
        <v>-95.165720820468238</v>
      </c>
      <c r="K52">
        <f t="shared" si="10"/>
        <v>-62.154025515423079</v>
      </c>
      <c r="L52">
        <f t="shared" si="11"/>
        <v>-97.587222471842281</v>
      </c>
      <c r="M52">
        <f t="shared" si="4"/>
        <v>-1959.0883714955669</v>
      </c>
      <c r="N52">
        <f t="shared" si="18"/>
        <v>0</v>
      </c>
      <c r="T52">
        <f t="shared" si="19"/>
        <v>998630.1369863014</v>
      </c>
      <c r="U52">
        <f t="shared" si="20"/>
        <v>0</v>
      </c>
      <c r="V52">
        <f t="shared" si="5"/>
        <v>30.491014357864142</v>
      </c>
      <c r="W52">
        <f t="shared" si="6"/>
        <v>111.00743841146937</v>
      </c>
      <c r="X52">
        <f t="shared" si="7"/>
        <v>0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T4" sqref="T4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 ca="1">RAND()*100</f>
        <v>18.936623399565722</v>
      </c>
      <c r="C4">
        <f ca="1">SUM(B$4:B4)</f>
        <v>18.936623399565722</v>
      </c>
      <c r="D4">
        <f ca="1">SUM(B$4:B4)</f>
        <v>18.936623399565722</v>
      </c>
      <c r="F4">
        <f ca="1">B4</f>
        <v>18.936623399565722</v>
      </c>
      <c r="G4">
        <f ca="1">C4/COUNT(C$4:C4)</f>
        <v>18.936623399565722</v>
      </c>
      <c r="H4">
        <f ca="1">D4/COUNT(D$4:D4)</f>
        <v>18.936623399565722</v>
      </c>
      <c r="J4">
        <f ca="1">((100/H4)*G4)-99</f>
        <v>1</v>
      </c>
      <c r="K4">
        <f ca="1">((100/G4)*F4)-99</f>
        <v>1</v>
      </c>
      <c r="L4">
        <f ca="1">((100/H4)*F4)-99</f>
        <v>1</v>
      </c>
      <c r="M4">
        <f ca="1">((J4*K4*L4)/(1+(H4)^(((F4/G4)+(H4/G4)/2-$A4)/(H4/G4))))*M$1</f>
        <v>6.3420012050737504E-4</v>
      </c>
      <c r="N4">
        <f ca="1">SUM(M$4:M4)</f>
        <v>6.3420012050737504E-4</v>
      </c>
      <c r="T4">
        <f t="shared" ref="T4:T52" ca="1" si="0">D4</f>
        <v>18.936623399565722</v>
      </c>
      <c r="U4">
        <f t="shared" ref="U4:U52" ca="1" si="1">N4</f>
        <v>6.3420012050737504E-4</v>
      </c>
      <c r="V4">
        <f ca="1">$N$10</f>
        <v>97.211100399628151</v>
      </c>
      <c r="W4">
        <f ca="1">$N$24</f>
        <v>1517.7493358964766</v>
      </c>
      <c r="X4">
        <f ca="1">$N$33</f>
        <v>2390.4565027459225</v>
      </c>
    </row>
    <row r="5" spans="1:24" x14ac:dyDescent="0.25">
      <c r="A5">
        <v>2</v>
      </c>
      <c r="B5">
        <f t="shared" ref="B5:B52" ca="1" si="2">RAND()*100</f>
        <v>93.627415003180744</v>
      </c>
      <c r="C5">
        <f ca="1">SUM(B$4:B5)</f>
        <v>112.56403840274646</v>
      </c>
      <c r="D5">
        <f ca="1">SUM(B$4:B5)</f>
        <v>112.56403840274646</v>
      </c>
      <c r="F5">
        <f t="shared" ref="F5:F52" ca="1" si="3">B5</f>
        <v>93.627415003180744</v>
      </c>
      <c r="G5">
        <f ca="1">C5/COUNT(C$4:C5)</f>
        <v>56.282019201373231</v>
      </c>
      <c r="H5">
        <f ca="1">D5/COUNT(D$4:D5)</f>
        <v>56.282019201373231</v>
      </c>
      <c r="J5">
        <f ca="1">((100/H5)*G5)-99</f>
        <v>1</v>
      </c>
      <c r="K5">
        <f ca="1">((100/G5)*F5)-99</f>
        <v>67.354044029920516</v>
      </c>
      <c r="L5">
        <f ca="1">((100/H5)*F5)-99</f>
        <v>67.354044029920516</v>
      </c>
      <c r="M5">
        <f t="shared" ref="M5:M52" ca="1" si="4">((J5*K5*L5)/(1+(H5)^(((F5/G5)+(H5/G5)/2-$A5)/(H5/G5))))*M$1</f>
        <v>5.249416899808903</v>
      </c>
      <c r="N5">
        <f ca="1">IF(N4+M5&lt;0,0,N4+M5)</f>
        <v>5.2500510999294105</v>
      </c>
      <c r="T5">
        <f t="shared" ca="1" si="0"/>
        <v>112.56403840274646</v>
      </c>
      <c r="U5">
        <f t="shared" ca="1" si="1"/>
        <v>5.2500510999294105</v>
      </c>
      <c r="V5">
        <f t="shared" ref="V5:V52" ca="1" si="5">$N$10</f>
        <v>97.211100399628151</v>
      </c>
      <c r="W5">
        <f t="shared" ref="W5:W52" ca="1" si="6">$N$24</f>
        <v>1517.7493358964766</v>
      </c>
      <c r="X5">
        <f t="shared" ref="X5:X52" ca="1" si="7">$N$33</f>
        <v>2390.4565027459225</v>
      </c>
    </row>
    <row r="6" spans="1:24" x14ac:dyDescent="0.25">
      <c r="A6">
        <v>3</v>
      </c>
      <c r="B6">
        <f t="shared" ca="1" si="2"/>
        <v>17.416486476077729</v>
      </c>
      <c r="C6">
        <f ca="1">SUM(B$4:B6)</f>
        <v>129.98052487882418</v>
      </c>
      <c r="D6">
        <f ca="1">SUM(B$4:B6)</f>
        <v>129.98052487882418</v>
      </c>
      <c r="F6">
        <f t="shared" ca="1" si="3"/>
        <v>17.416486476077729</v>
      </c>
      <c r="G6">
        <f ca="1">C6/COUNT(C$4:C6)</f>
        <v>43.326841626274728</v>
      </c>
      <c r="H6">
        <f ca="1">D6/COUNT(D$4:D6)</f>
        <v>43.326841626274728</v>
      </c>
      <c r="J6">
        <f t="shared" ref="J6:J52" ca="1" si="8">((100/H6)*G6)-99</f>
        <v>1</v>
      </c>
      <c r="K6">
        <f t="shared" ref="K6:K52" ca="1" si="9">((100/G6)*F6)-99</f>
        <v>-58.802086137947718</v>
      </c>
      <c r="L6">
        <f t="shared" ref="L6:L52" ca="1" si="10">((100/H6)*F6)-99</f>
        <v>-58.802086137947718</v>
      </c>
      <c r="M6">
        <f t="shared" ca="1" si="4"/>
        <v>11.731064986008489</v>
      </c>
      <c r="N6">
        <f t="shared" ref="N6:N52" ca="1" si="11">IF(N5+M6&lt;0,0,N5+M6)</f>
        <v>16.981116085937899</v>
      </c>
      <c r="T6">
        <f t="shared" ca="1" si="0"/>
        <v>129.98052487882418</v>
      </c>
      <c r="U6">
        <f t="shared" ca="1" si="1"/>
        <v>16.981116085937899</v>
      </c>
      <c r="V6">
        <f t="shared" ca="1" si="5"/>
        <v>97.211100399628151</v>
      </c>
      <c r="W6">
        <f t="shared" ca="1" si="6"/>
        <v>1517.7493358964766</v>
      </c>
      <c r="X6">
        <f t="shared" ca="1" si="7"/>
        <v>2390.4565027459225</v>
      </c>
    </row>
    <row r="7" spans="1:24" x14ac:dyDescent="0.25">
      <c r="A7">
        <v>4</v>
      </c>
      <c r="B7">
        <f t="shared" ca="1" si="2"/>
        <v>13.936631819176537</v>
      </c>
      <c r="C7">
        <f ca="1">SUM(B$4:B7)</f>
        <v>143.91715669800072</v>
      </c>
      <c r="D7">
        <f ca="1">SUM(B$4:B7)</f>
        <v>143.91715669800072</v>
      </c>
      <c r="F7">
        <f t="shared" ca="1" si="3"/>
        <v>13.936631819176537</v>
      </c>
      <c r="G7">
        <f ca="1">C7/COUNT(C$4:C7)</f>
        <v>35.979289174500181</v>
      </c>
      <c r="H7">
        <f ca="1">D7/COUNT(D$4:D7)</f>
        <v>35.979289174500181</v>
      </c>
      <c r="J7">
        <f t="shared" ca="1" si="8"/>
        <v>1</v>
      </c>
      <c r="K7">
        <f t="shared" ca="1" si="9"/>
        <v>-60.264849476087122</v>
      </c>
      <c r="L7">
        <f t="shared" ca="1" si="10"/>
        <v>-60.264849476087122</v>
      </c>
      <c r="M7">
        <f t="shared" ca="1" si="4"/>
        <v>12.326329205526056</v>
      </c>
      <c r="N7">
        <f t="shared" ca="1" si="11"/>
        <v>29.307445291463956</v>
      </c>
      <c r="T7">
        <f t="shared" ca="1" si="0"/>
        <v>143.91715669800072</v>
      </c>
      <c r="U7">
        <f t="shared" ca="1" si="1"/>
        <v>29.307445291463956</v>
      </c>
      <c r="V7">
        <f t="shared" ca="1" si="5"/>
        <v>97.211100399628151</v>
      </c>
      <c r="W7">
        <f t="shared" ca="1" si="6"/>
        <v>1517.7493358964766</v>
      </c>
      <c r="X7">
        <f t="shared" ca="1" si="7"/>
        <v>2390.4565027459225</v>
      </c>
    </row>
    <row r="8" spans="1:24" x14ac:dyDescent="0.25">
      <c r="A8">
        <v>5</v>
      </c>
      <c r="B8">
        <f t="shared" ca="1" si="2"/>
        <v>0.55324567570748107</v>
      </c>
      <c r="C8">
        <f ca="1">SUM(B$4:B8)</f>
        <v>144.4704023737082</v>
      </c>
      <c r="D8">
        <f ca="1">SUM(B$4:B8)</f>
        <v>144.4704023737082</v>
      </c>
      <c r="F8">
        <f t="shared" ca="1" si="3"/>
        <v>0.55324567570748107</v>
      </c>
      <c r="G8">
        <f ca="1">C8/COUNT(C$4:C8)</f>
        <v>28.894080474741639</v>
      </c>
      <c r="H8">
        <f ca="1">D8/COUNT(D$4:D8)</f>
        <v>28.894080474741639</v>
      </c>
      <c r="J8">
        <f t="shared" ca="1" si="8"/>
        <v>1</v>
      </c>
      <c r="K8">
        <f t="shared" ca="1" si="9"/>
        <v>-97.085262909850641</v>
      </c>
      <c r="L8">
        <f t="shared" ca="1" si="10"/>
        <v>-97.085262909850641</v>
      </c>
      <c r="M8">
        <f t="shared" ca="1" si="4"/>
        <v>31.990301736440266</v>
      </c>
      <c r="N8">
        <f t="shared" ca="1" si="11"/>
        <v>61.297747027904222</v>
      </c>
      <c r="T8">
        <f t="shared" ca="1" si="0"/>
        <v>144.4704023737082</v>
      </c>
      <c r="U8">
        <f t="shared" ca="1" si="1"/>
        <v>61.297747027904222</v>
      </c>
      <c r="V8">
        <f t="shared" ca="1" si="5"/>
        <v>97.211100399628151</v>
      </c>
      <c r="W8">
        <f t="shared" ca="1" si="6"/>
        <v>1517.7493358964766</v>
      </c>
      <c r="X8">
        <f t="shared" ca="1" si="7"/>
        <v>2390.4565027459225</v>
      </c>
    </row>
    <row r="9" spans="1:24" x14ac:dyDescent="0.25">
      <c r="A9">
        <v>6</v>
      </c>
      <c r="B9">
        <f t="shared" ca="1" si="2"/>
        <v>0.37815594586546597</v>
      </c>
      <c r="C9">
        <f ca="1">SUM(B$4:B9)</f>
        <v>144.84855831957367</v>
      </c>
      <c r="D9">
        <f ca="1">SUM(B$4:B9)</f>
        <v>144.84855831957367</v>
      </c>
      <c r="F9">
        <f t="shared" ca="1" si="3"/>
        <v>0.37815594586546597</v>
      </c>
      <c r="G9">
        <f ca="1">C9/COUNT(C$4:C9)</f>
        <v>24.141426386595612</v>
      </c>
      <c r="H9">
        <f ca="1">D9/COUNT(D$4:D9)</f>
        <v>24.141426386595612</v>
      </c>
      <c r="J9">
        <f t="shared" ca="1" si="8"/>
        <v>1</v>
      </c>
      <c r="K9">
        <f t="shared" ca="1" si="9"/>
        <v>-97.433580767723669</v>
      </c>
      <c r="L9">
        <f t="shared" ca="1" si="10"/>
        <v>-97.433580767723669</v>
      </c>
      <c r="M9">
        <f t="shared" ca="1" si="4"/>
        <v>32.220268391575637</v>
      </c>
      <c r="N9">
        <f t="shared" ca="1" si="11"/>
        <v>93.518015419479866</v>
      </c>
      <c r="T9">
        <f t="shared" ca="1" si="0"/>
        <v>144.84855831957367</v>
      </c>
      <c r="U9">
        <f t="shared" ca="1" si="1"/>
        <v>93.518015419479866</v>
      </c>
      <c r="V9">
        <f t="shared" ca="1" si="5"/>
        <v>97.211100399628151</v>
      </c>
      <c r="W9">
        <f t="shared" ca="1" si="6"/>
        <v>1517.7493358964766</v>
      </c>
      <c r="X9">
        <f t="shared" ca="1" si="7"/>
        <v>2390.4565027459225</v>
      </c>
    </row>
    <row r="10" spans="1:24" x14ac:dyDescent="0.25">
      <c r="A10">
        <v>7</v>
      </c>
      <c r="B10">
        <f t="shared" ca="1" si="2"/>
        <v>15.082229635031663</v>
      </c>
      <c r="C10">
        <f ca="1">SUM(B$4:B10)</f>
        <v>159.93078795460534</v>
      </c>
      <c r="D10">
        <f ca="1">SUM(B$4:B10)</f>
        <v>159.93078795460534</v>
      </c>
      <c r="F10">
        <f t="shared" ca="1" si="3"/>
        <v>15.082229635031663</v>
      </c>
      <c r="G10">
        <f ca="1">C10/COUNT(C$4:C10)</f>
        <v>22.847255422086477</v>
      </c>
      <c r="H10">
        <f ca="1">D10/COUNT(D$4:D10)</f>
        <v>22.847255422086477</v>
      </c>
      <c r="J10">
        <f t="shared" ca="1" si="8"/>
        <v>1.0000000000000142</v>
      </c>
      <c r="K10">
        <f t="shared" ca="1" si="9"/>
        <v>-32.986689620269885</v>
      </c>
      <c r="L10">
        <f t="shared" ca="1" si="10"/>
        <v>-32.986689620269885</v>
      </c>
      <c r="M10">
        <f t="shared" ca="1" si="4"/>
        <v>3.6930849801482801</v>
      </c>
      <c r="N10">
        <f t="shared" ca="1" si="11"/>
        <v>97.211100399628151</v>
      </c>
      <c r="T10">
        <f t="shared" ca="1" si="0"/>
        <v>159.93078795460534</v>
      </c>
      <c r="U10">
        <f t="shared" ca="1" si="1"/>
        <v>97.211100399628151</v>
      </c>
      <c r="V10">
        <f t="shared" ca="1" si="5"/>
        <v>97.211100399628151</v>
      </c>
      <c r="W10">
        <f t="shared" ca="1" si="6"/>
        <v>1517.7493358964766</v>
      </c>
      <c r="X10">
        <f t="shared" ca="1" si="7"/>
        <v>2390.4565027459225</v>
      </c>
    </row>
    <row r="11" spans="1:24" x14ac:dyDescent="0.25">
      <c r="A11">
        <v>8</v>
      </c>
      <c r="B11">
        <f t="shared" ca="1" si="2"/>
        <v>16.122191096913919</v>
      </c>
      <c r="C11">
        <f ca="1">SUM(B$4:B11)</f>
        <v>176.05297905151926</v>
      </c>
      <c r="D11">
        <f ca="1">SUM(B$4:B11)</f>
        <v>176.05297905151926</v>
      </c>
      <c r="F11">
        <f t="shared" ca="1" si="3"/>
        <v>16.122191096913919</v>
      </c>
      <c r="G11">
        <f ca="1">C11/COUNT(C$4:C11)</f>
        <v>22.006622381439907</v>
      </c>
      <c r="H11">
        <f ca="1">D11/COUNT(D$4:D11)</f>
        <v>22.006622381439907</v>
      </c>
      <c r="J11">
        <f t="shared" ca="1" si="8"/>
        <v>1</v>
      </c>
      <c r="K11">
        <f t="shared" ca="1" si="9"/>
        <v>-25.739365916910714</v>
      </c>
      <c r="L11">
        <f t="shared" ca="1" si="10"/>
        <v>-25.739365916910714</v>
      </c>
      <c r="M11">
        <f t="shared" ca="1" si="4"/>
        <v>2.2485757649425206</v>
      </c>
      <c r="N11">
        <f t="shared" ca="1" si="11"/>
        <v>99.459676164570666</v>
      </c>
      <c r="T11">
        <f t="shared" ca="1" si="0"/>
        <v>176.05297905151926</v>
      </c>
      <c r="U11">
        <f t="shared" ca="1" si="1"/>
        <v>99.459676164570666</v>
      </c>
      <c r="V11">
        <f t="shared" ca="1" si="5"/>
        <v>97.211100399628151</v>
      </c>
      <c r="W11">
        <f t="shared" ca="1" si="6"/>
        <v>1517.7493358964766</v>
      </c>
      <c r="X11">
        <f t="shared" ca="1" si="7"/>
        <v>2390.4565027459225</v>
      </c>
    </row>
    <row r="12" spans="1:24" x14ac:dyDescent="0.25">
      <c r="A12">
        <v>9</v>
      </c>
      <c r="B12">
        <f t="shared" ca="1" si="2"/>
        <v>28.913235526403412</v>
      </c>
      <c r="C12">
        <f ca="1">SUM(B$4:B12)</f>
        <v>204.96621457792267</v>
      </c>
      <c r="D12">
        <f ca="1">SUM(B$4:B12)</f>
        <v>204.96621457792267</v>
      </c>
      <c r="F12">
        <f t="shared" ca="1" si="3"/>
        <v>28.913235526403412</v>
      </c>
      <c r="G12">
        <f ca="1">C12/COUNT(C$4:C12)</f>
        <v>22.774023841991408</v>
      </c>
      <c r="H12">
        <f ca="1">D12/COUNT(D$4:D12)</f>
        <v>22.774023841991408</v>
      </c>
      <c r="J12">
        <f t="shared" ca="1" si="8"/>
        <v>0.99999999999998579</v>
      </c>
      <c r="K12">
        <f t="shared" ca="1" si="9"/>
        <v>27.957079376953772</v>
      </c>
      <c r="L12">
        <f t="shared" ca="1" si="10"/>
        <v>27.957079376953772</v>
      </c>
      <c r="M12">
        <f t="shared" ca="1" si="4"/>
        <v>2.6527445866535482</v>
      </c>
      <c r="N12">
        <f t="shared" ca="1" si="11"/>
        <v>102.11242075122422</v>
      </c>
      <c r="T12">
        <f t="shared" ca="1" si="0"/>
        <v>204.96621457792267</v>
      </c>
      <c r="U12">
        <f t="shared" ca="1" si="1"/>
        <v>102.11242075122422</v>
      </c>
      <c r="V12">
        <f t="shared" ca="1" si="5"/>
        <v>97.211100399628151</v>
      </c>
      <c r="W12">
        <f t="shared" ca="1" si="6"/>
        <v>1517.7493358964766</v>
      </c>
      <c r="X12">
        <f t="shared" ca="1" si="7"/>
        <v>2390.4565027459225</v>
      </c>
    </row>
    <row r="13" spans="1:24" x14ac:dyDescent="0.25">
      <c r="A13">
        <v>10</v>
      </c>
      <c r="B13">
        <f t="shared" ca="1" si="2"/>
        <v>42.504973285219336</v>
      </c>
      <c r="C13">
        <f ca="1">SUM(B4:B13)</f>
        <v>247.47118786314201</v>
      </c>
      <c r="D13">
        <f ca="1">SUM(B$4:B13)</f>
        <v>247.47118786314201</v>
      </c>
      <c r="F13">
        <f t="shared" ca="1" si="3"/>
        <v>42.504973285219336</v>
      </c>
      <c r="G13">
        <f ca="1">C13/10</f>
        <v>24.7471187863142</v>
      </c>
      <c r="H13">
        <f ca="1">D13/COUNT(D$4:D13)</f>
        <v>24.7471187863142</v>
      </c>
      <c r="J13">
        <f t="shared" ca="1" si="8"/>
        <v>1</v>
      </c>
      <c r="K13">
        <f t="shared" ca="1" si="9"/>
        <v>72.757260520871995</v>
      </c>
      <c r="L13">
        <f t="shared" ca="1" si="10"/>
        <v>72.757260520871995</v>
      </c>
      <c r="M13">
        <f t="shared" ca="1" si="4"/>
        <v>17.966542744899197</v>
      </c>
      <c r="N13">
        <f t="shared" ca="1" si="11"/>
        <v>120.07896349612342</v>
      </c>
      <c r="T13">
        <f t="shared" ca="1" si="0"/>
        <v>247.47118786314201</v>
      </c>
      <c r="U13">
        <f t="shared" ca="1" si="1"/>
        <v>120.07896349612342</v>
      </c>
      <c r="V13">
        <f t="shared" ca="1" si="5"/>
        <v>97.211100399628151</v>
      </c>
      <c r="W13">
        <f t="shared" ca="1" si="6"/>
        <v>1517.7493358964766</v>
      </c>
      <c r="X13">
        <f t="shared" ca="1" si="7"/>
        <v>2390.4565027459225</v>
      </c>
    </row>
    <row r="14" spans="1:24" x14ac:dyDescent="0.25">
      <c r="A14">
        <v>11</v>
      </c>
      <c r="B14">
        <f t="shared" ca="1" si="2"/>
        <v>91.079377483120368</v>
      </c>
      <c r="C14">
        <f t="shared" ref="C14:C52" ca="1" si="12">SUM(B5:B14)</f>
        <v>319.61394194669663</v>
      </c>
      <c r="D14">
        <f ca="1">SUM(B$4:B14)</f>
        <v>338.55056534626237</v>
      </c>
      <c r="F14">
        <f t="shared" ca="1" si="3"/>
        <v>91.079377483120368</v>
      </c>
      <c r="G14">
        <f t="shared" ref="G14:G52" ca="1" si="13">C14/10</f>
        <v>31.961394194669662</v>
      </c>
      <c r="H14">
        <f ca="1">D14/COUNT(D$4:D14)</f>
        <v>30.777324122387487</v>
      </c>
      <c r="J14">
        <f t="shared" ca="1" si="8"/>
        <v>4.8472157864460996</v>
      </c>
      <c r="K14">
        <f t="shared" ca="1" si="9"/>
        <v>185.96684759236837</v>
      </c>
      <c r="L14">
        <f t="shared" ca="1" si="10"/>
        <v>196.93013713907976</v>
      </c>
      <c r="M14">
        <f t="shared" ca="1" si="4"/>
        <v>602.49285983254333</v>
      </c>
      <c r="N14">
        <f t="shared" ca="1" si="11"/>
        <v>722.57182332866671</v>
      </c>
      <c r="T14">
        <f t="shared" ca="1" si="0"/>
        <v>338.55056534626237</v>
      </c>
      <c r="U14">
        <f t="shared" ca="1" si="1"/>
        <v>722.57182332866671</v>
      </c>
      <c r="V14">
        <f t="shared" ca="1" si="5"/>
        <v>97.211100399628151</v>
      </c>
      <c r="W14">
        <f t="shared" ca="1" si="6"/>
        <v>1517.7493358964766</v>
      </c>
      <c r="X14">
        <f t="shared" ca="1" si="7"/>
        <v>2390.4565027459225</v>
      </c>
    </row>
    <row r="15" spans="1:24" x14ac:dyDescent="0.25">
      <c r="A15">
        <v>12</v>
      </c>
      <c r="B15">
        <f t="shared" ca="1" si="2"/>
        <v>69.262916007581282</v>
      </c>
      <c r="C15">
        <f t="shared" ca="1" si="12"/>
        <v>295.24944295109719</v>
      </c>
      <c r="D15">
        <f ca="1">SUM(B$4:B15)</f>
        <v>407.81348135384366</v>
      </c>
      <c r="F15">
        <f t="shared" ca="1" si="3"/>
        <v>69.262916007581282</v>
      </c>
      <c r="G15">
        <f t="shared" ca="1" si="13"/>
        <v>29.524944295109719</v>
      </c>
      <c r="H15">
        <f ca="1">D15/COUNT(D$4:D15)</f>
        <v>33.984456779486969</v>
      </c>
      <c r="J15">
        <f t="shared" ca="1" si="8"/>
        <v>-12.122212055097535</v>
      </c>
      <c r="K15">
        <f t="shared" ca="1" si="9"/>
        <v>135.59118268024454</v>
      </c>
      <c r="L15">
        <f t="shared" ca="1" si="10"/>
        <v>104.8076302263816</v>
      </c>
      <c r="M15">
        <f t="shared" ca="1" si="4"/>
        <v>-584.67976685475367</v>
      </c>
      <c r="N15">
        <f t="shared" ca="1" si="11"/>
        <v>137.89205647391304</v>
      </c>
      <c r="T15">
        <f t="shared" ca="1" si="0"/>
        <v>407.81348135384366</v>
      </c>
      <c r="U15">
        <f t="shared" ca="1" si="1"/>
        <v>137.89205647391304</v>
      </c>
      <c r="V15">
        <f t="shared" ca="1" si="5"/>
        <v>97.211100399628151</v>
      </c>
      <c r="W15">
        <f t="shared" ca="1" si="6"/>
        <v>1517.7493358964766</v>
      </c>
      <c r="X15">
        <f t="shared" ca="1" si="7"/>
        <v>2390.4565027459225</v>
      </c>
    </row>
    <row r="16" spans="1:24" x14ac:dyDescent="0.25">
      <c r="A16">
        <v>13</v>
      </c>
      <c r="B16">
        <f t="shared" ca="1" si="2"/>
        <v>9.6553877447331793</v>
      </c>
      <c r="C16">
        <f t="shared" ca="1" si="12"/>
        <v>287.48834421975261</v>
      </c>
      <c r="D16">
        <f ca="1">SUM(B$4:B16)</f>
        <v>417.46886909857682</v>
      </c>
      <c r="F16">
        <f t="shared" ca="1" si="3"/>
        <v>9.6553877447331793</v>
      </c>
      <c r="G16">
        <f t="shared" ca="1" si="13"/>
        <v>28.748834421975261</v>
      </c>
      <c r="H16">
        <f ca="1">D16/COUNT(D$4:D16)</f>
        <v>32.112989930659758</v>
      </c>
      <c r="J16">
        <f t="shared" ca="1" si="8"/>
        <v>-9.4759959005641576</v>
      </c>
      <c r="K16">
        <f t="shared" ca="1" si="9"/>
        <v>-65.414681016240721</v>
      </c>
      <c r="L16">
        <f t="shared" ca="1" si="10"/>
        <v>-68.933077656170738</v>
      </c>
      <c r="M16">
        <f t="shared" ca="1" si="4"/>
        <v>-145.02390632899596</v>
      </c>
      <c r="N16">
        <f t="shared" ca="1" si="11"/>
        <v>0</v>
      </c>
      <c r="T16">
        <f t="shared" ca="1" si="0"/>
        <v>417.46886909857682</v>
      </c>
      <c r="U16">
        <f t="shared" ca="1" si="1"/>
        <v>0</v>
      </c>
      <c r="V16">
        <f t="shared" ca="1" si="5"/>
        <v>97.211100399628151</v>
      </c>
      <c r="W16">
        <f t="shared" ca="1" si="6"/>
        <v>1517.7493358964766</v>
      </c>
      <c r="X16">
        <f t="shared" ca="1" si="7"/>
        <v>2390.4565027459225</v>
      </c>
    </row>
    <row r="17" spans="1:24" x14ac:dyDescent="0.25">
      <c r="A17">
        <v>14</v>
      </c>
      <c r="B17">
        <f t="shared" ca="1" si="2"/>
        <v>50.746006329880153</v>
      </c>
      <c r="C17">
        <f t="shared" ca="1" si="12"/>
        <v>324.29771873045627</v>
      </c>
      <c r="D17">
        <f ca="1">SUM(B$4:B17)</f>
        <v>468.21487542845699</v>
      </c>
      <c r="F17">
        <f t="shared" ca="1" si="3"/>
        <v>50.746006329880153</v>
      </c>
      <c r="G17">
        <f t="shared" ca="1" si="13"/>
        <v>32.429771873045624</v>
      </c>
      <c r="H17">
        <f ca="1">D17/COUNT(D$4:D17)</f>
        <v>33.443919673461217</v>
      </c>
      <c r="J17">
        <f t="shared" ca="1" si="8"/>
        <v>-2.0323831964599179</v>
      </c>
      <c r="K17">
        <f t="shared" ca="1" si="9"/>
        <v>57.479689491921079</v>
      </c>
      <c r="L17">
        <f t="shared" ca="1" si="10"/>
        <v>52.734625681895409</v>
      </c>
      <c r="M17">
        <f t="shared" ca="1" si="4"/>
        <v>-20.908732893342275</v>
      </c>
      <c r="N17">
        <f t="shared" ca="1" si="11"/>
        <v>0</v>
      </c>
      <c r="T17">
        <f t="shared" ca="1" si="0"/>
        <v>468.21487542845699</v>
      </c>
      <c r="U17">
        <f t="shared" ca="1" si="1"/>
        <v>0</v>
      </c>
      <c r="V17">
        <f t="shared" ca="1" si="5"/>
        <v>97.211100399628151</v>
      </c>
      <c r="W17">
        <f t="shared" ca="1" si="6"/>
        <v>1517.7493358964766</v>
      </c>
      <c r="X17">
        <f t="shared" ca="1" si="7"/>
        <v>2390.4565027459225</v>
      </c>
    </row>
    <row r="18" spans="1:24" x14ac:dyDescent="0.25">
      <c r="A18">
        <v>15</v>
      </c>
      <c r="B18">
        <f t="shared" ca="1" si="2"/>
        <v>70.214818232506602</v>
      </c>
      <c r="C18">
        <f t="shared" ca="1" si="12"/>
        <v>393.95929128725538</v>
      </c>
      <c r="D18">
        <f ca="1">SUM(B$4:B18)</f>
        <v>538.42969366096361</v>
      </c>
      <c r="F18">
        <f t="shared" ca="1" si="3"/>
        <v>70.214818232506602</v>
      </c>
      <c r="G18">
        <f t="shared" ca="1" si="13"/>
        <v>39.395929128725541</v>
      </c>
      <c r="H18">
        <f ca="1">D18/COUNT(D$4:D18)</f>
        <v>35.895312910730908</v>
      </c>
      <c r="J18">
        <f t="shared" ca="1" si="8"/>
        <v>10.752293361254203</v>
      </c>
      <c r="K18">
        <f t="shared" ca="1" si="9"/>
        <v>79.228613426226985</v>
      </c>
      <c r="L18">
        <f t="shared" ca="1" si="10"/>
        <v>96.609990661248361</v>
      </c>
      <c r="M18">
        <f t="shared" ca="1" si="4"/>
        <v>279.32965086178774</v>
      </c>
      <c r="N18">
        <f t="shared" ca="1" si="11"/>
        <v>279.32965086178774</v>
      </c>
      <c r="T18">
        <f t="shared" ca="1" si="0"/>
        <v>538.42969366096361</v>
      </c>
      <c r="U18">
        <f t="shared" ca="1" si="1"/>
        <v>279.32965086178774</v>
      </c>
      <c r="V18">
        <f t="shared" ca="1" si="5"/>
        <v>97.211100399628151</v>
      </c>
      <c r="W18">
        <f t="shared" ca="1" si="6"/>
        <v>1517.7493358964766</v>
      </c>
      <c r="X18">
        <f t="shared" ca="1" si="7"/>
        <v>2390.4565027459225</v>
      </c>
    </row>
    <row r="19" spans="1:24" x14ac:dyDescent="0.25">
      <c r="A19">
        <v>16</v>
      </c>
      <c r="B19">
        <f t="shared" ca="1" si="2"/>
        <v>73.206686679777349</v>
      </c>
      <c r="C19">
        <f t="shared" ca="1" si="12"/>
        <v>466.7878220211673</v>
      </c>
      <c r="D19">
        <f ca="1">SUM(B$4:B19)</f>
        <v>611.63638034074097</v>
      </c>
      <c r="F19">
        <f t="shared" ca="1" si="3"/>
        <v>73.206686679777349</v>
      </c>
      <c r="G19">
        <f t="shared" ca="1" si="13"/>
        <v>46.678782202116729</v>
      </c>
      <c r="H19">
        <f ca="1">D19/COUNT(D$4:D19)</f>
        <v>38.227273771296311</v>
      </c>
      <c r="J19">
        <f t="shared" ca="1" si="8"/>
        <v>23.108582687281242</v>
      </c>
      <c r="K19">
        <f t="shared" ca="1" si="9"/>
        <v>57.830755272912114</v>
      </c>
      <c r="L19">
        <f t="shared" ca="1" si="10"/>
        <v>92.503812481511602</v>
      </c>
      <c r="M19">
        <f t="shared" ca="1" si="4"/>
        <v>419.56924307549866</v>
      </c>
      <c r="N19">
        <f t="shared" ca="1" si="11"/>
        <v>698.8988939372864</v>
      </c>
      <c r="T19">
        <f t="shared" ca="1" si="0"/>
        <v>611.63638034074097</v>
      </c>
      <c r="U19">
        <f t="shared" ca="1" si="1"/>
        <v>698.8988939372864</v>
      </c>
      <c r="V19">
        <f t="shared" ca="1" si="5"/>
        <v>97.211100399628151</v>
      </c>
      <c r="W19">
        <f t="shared" ca="1" si="6"/>
        <v>1517.7493358964766</v>
      </c>
      <c r="X19">
        <f t="shared" ca="1" si="7"/>
        <v>2390.4565027459225</v>
      </c>
    </row>
    <row r="20" spans="1:24" x14ac:dyDescent="0.25">
      <c r="A20">
        <v>17</v>
      </c>
      <c r="B20">
        <f t="shared" ca="1" si="2"/>
        <v>68.316295104110054</v>
      </c>
      <c r="C20">
        <f t="shared" ca="1" si="12"/>
        <v>520.02188749024572</v>
      </c>
      <c r="D20">
        <f ca="1">SUM(B$4:B20)</f>
        <v>679.95267544485102</v>
      </c>
      <c r="F20">
        <f t="shared" ca="1" si="3"/>
        <v>68.316295104110054</v>
      </c>
      <c r="G20">
        <f t="shared" ca="1" si="13"/>
        <v>52.002188749024569</v>
      </c>
      <c r="H20">
        <f ca="1">D20/COUNT(D$4:D20)</f>
        <v>39.997216202638299</v>
      </c>
      <c r="J20">
        <f t="shared" ca="1" si="8"/>
        <v>31.014520224521021</v>
      </c>
      <c r="K20">
        <f t="shared" ca="1" si="9"/>
        <v>32.371960964607467</v>
      </c>
      <c r="L20">
        <f t="shared" ca="1" si="10"/>
        <v>71.802624757679439</v>
      </c>
      <c r="M20">
        <f t="shared" ca="1" si="4"/>
        <v>244.67310509106625</v>
      </c>
      <c r="N20">
        <f t="shared" ca="1" si="11"/>
        <v>943.57199902835259</v>
      </c>
      <c r="T20">
        <f t="shared" ca="1" si="0"/>
        <v>679.95267544485102</v>
      </c>
      <c r="U20">
        <f t="shared" ca="1" si="1"/>
        <v>943.57199902835259</v>
      </c>
      <c r="V20">
        <f t="shared" ca="1" si="5"/>
        <v>97.211100399628151</v>
      </c>
      <c r="W20">
        <f t="shared" ca="1" si="6"/>
        <v>1517.7493358964766</v>
      </c>
      <c r="X20">
        <f t="shared" ca="1" si="7"/>
        <v>2390.4565027459225</v>
      </c>
    </row>
    <row r="21" spans="1:24" x14ac:dyDescent="0.25">
      <c r="A21">
        <v>18</v>
      </c>
      <c r="B21">
        <f t="shared" ca="1" si="2"/>
        <v>68.144520701197862</v>
      </c>
      <c r="C21">
        <f t="shared" ca="1" si="12"/>
        <v>572.0442170945297</v>
      </c>
      <c r="D21">
        <f ca="1">SUM(B$4:B21)</f>
        <v>748.09719614604887</v>
      </c>
      <c r="F21">
        <f t="shared" ca="1" si="3"/>
        <v>68.144520701197862</v>
      </c>
      <c r="G21">
        <f t="shared" ca="1" si="13"/>
        <v>57.204421709452973</v>
      </c>
      <c r="H21">
        <f ca="1">D21/COUNT(D$4:D21)</f>
        <v>41.560955341447162</v>
      </c>
      <c r="J21">
        <f t="shared" ca="1" si="8"/>
        <v>38.63981419456249</v>
      </c>
      <c r="K21">
        <f t="shared" ca="1" si="9"/>
        <v>20.124568809227299</v>
      </c>
      <c r="L21">
        <f t="shared" ca="1" si="10"/>
        <v>64.962835169094205</v>
      </c>
      <c r="M21">
        <f t="shared" ca="1" si="4"/>
        <v>171.45036807207904</v>
      </c>
      <c r="N21">
        <f t="shared" ca="1" si="11"/>
        <v>1115.0223671004317</v>
      </c>
      <c r="T21">
        <f t="shared" ca="1" si="0"/>
        <v>748.09719614604887</v>
      </c>
      <c r="U21">
        <f t="shared" ca="1" si="1"/>
        <v>1115.0223671004317</v>
      </c>
      <c r="V21">
        <f t="shared" ca="1" si="5"/>
        <v>97.211100399628151</v>
      </c>
      <c r="W21">
        <f t="shared" ca="1" si="6"/>
        <v>1517.7493358964766</v>
      </c>
      <c r="X21">
        <f t="shared" ca="1" si="7"/>
        <v>2390.4565027459225</v>
      </c>
    </row>
    <row r="22" spans="1:24" x14ac:dyDescent="0.25">
      <c r="A22">
        <v>19</v>
      </c>
      <c r="B22">
        <f t="shared" ca="1" si="2"/>
        <v>71.75133447847783</v>
      </c>
      <c r="C22">
        <f t="shared" ca="1" si="12"/>
        <v>614.88231604660405</v>
      </c>
      <c r="D22">
        <f ca="1">SUM(B$4:B22)</f>
        <v>819.84853062452669</v>
      </c>
      <c r="F22">
        <f t="shared" ca="1" si="3"/>
        <v>71.75133447847783</v>
      </c>
      <c r="G22">
        <f t="shared" ca="1" si="13"/>
        <v>61.488231604660406</v>
      </c>
      <c r="H22">
        <f ca="1">D22/COUNT(D$4:D22)</f>
        <v>43.149922664448773</v>
      </c>
      <c r="J22">
        <f t="shared" ca="1" si="8"/>
        <v>43.499054014111977</v>
      </c>
      <c r="K22">
        <f t="shared" ca="1" si="9"/>
        <v>17.691166107693931</v>
      </c>
      <c r="L22">
        <f t="shared" ca="1" si="10"/>
        <v>67.283807821499892</v>
      </c>
      <c r="M22">
        <f t="shared" ca="1" si="4"/>
        <v>175.73516450083721</v>
      </c>
      <c r="N22">
        <f t="shared" ca="1" si="11"/>
        <v>1290.757531601269</v>
      </c>
      <c r="T22">
        <f t="shared" ca="1" si="0"/>
        <v>819.84853062452669</v>
      </c>
      <c r="U22">
        <f t="shared" ca="1" si="1"/>
        <v>1290.757531601269</v>
      </c>
      <c r="V22">
        <f t="shared" ca="1" si="5"/>
        <v>97.211100399628151</v>
      </c>
      <c r="W22">
        <f t="shared" ca="1" si="6"/>
        <v>1517.7493358964766</v>
      </c>
      <c r="X22">
        <f t="shared" ca="1" si="7"/>
        <v>2390.4565027459225</v>
      </c>
    </row>
    <row r="23" spans="1:24" x14ac:dyDescent="0.25">
      <c r="A23">
        <v>20</v>
      </c>
      <c r="B23">
        <f t="shared" ca="1" si="2"/>
        <v>77.773960921502962</v>
      </c>
      <c r="C23">
        <f t="shared" ca="1" si="12"/>
        <v>650.15130368288771</v>
      </c>
      <c r="D23">
        <f ca="1">SUM(B$4:B23)</f>
        <v>897.62249154602966</v>
      </c>
      <c r="F23">
        <f t="shared" ca="1" si="3"/>
        <v>77.773960921502962</v>
      </c>
      <c r="G23">
        <f t="shared" ca="1" si="13"/>
        <v>65.015130368288766</v>
      </c>
      <c r="H23">
        <f ca="1">D23/COUNT(D$4:D23)</f>
        <v>44.881124577301485</v>
      </c>
      <c r="J23">
        <f t="shared" ca="1" si="8"/>
        <v>45.860742640949809</v>
      </c>
      <c r="K23">
        <f t="shared" ca="1" si="9"/>
        <v>20.624402013715468</v>
      </c>
      <c r="L23">
        <f t="shared" ca="1" si="10"/>
        <v>74.288797136863536</v>
      </c>
      <c r="M23">
        <f t="shared" ca="1" si="4"/>
        <v>238.48310252970933</v>
      </c>
      <c r="N23">
        <f t="shared" ca="1" si="11"/>
        <v>1529.2406341309784</v>
      </c>
      <c r="T23">
        <f t="shared" ca="1" si="0"/>
        <v>897.62249154602966</v>
      </c>
      <c r="U23">
        <f t="shared" ca="1" si="1"/>
        <v>1529.2406341309784</v>
      </c>
      <c r="V23">
        <f t="shared" ca="1" si="5"/>
        <v>97.211100399628151</v>
      </c>
      <c r="W23">
        <f t="shared" ca="1" si="6"/>
        <v>1517.7493358964766</v>
      </c>
      <c r="X23">
        <f t="shared" ca="1" si="7"/>
        <v>2390.4565027459225</v>
      </c>
    </row>
    <row r="24" spans="1:24" x14ac:dyDescent="0.25">
      <c r="A24">
        <v>21</v>
      </c>
      <c r="B24">
        <f t="shared" ca="1" si="2"/>
        <v>59.411286196392744</v>
      </c>
      <c r="C24">
        <f t="shared" ca="1" si="12"/>
        <v>618.48321239616007</v>
      </c>
      <c r="D24">
        <f ca="1">SUM(B$4:B24)</f>
        <v>957.03377774242244</v>
      </c>
      <c r="F24">
        <f t="shared" ca="1" si="3"/>
        <v>59.411286196392744</v>
      </c>
      <c r="G24">
        <f t="shared" ca="1" si="13"/>
        <v>61.848321239616006</v>
      </c>
      <c r="H24">
        <f ca="1">D24/COUNT(D$4:D24)</f>
        <v>45.573037035353451</v>
      </c>
      <c r="J24">
        <f t="shared" ca="1" si="8"/>
        <v>36.712529300245961</v>
      </c>
      <c r="K24">
        <f t="shared" ca="1" si="9"/>
        <v>-2.9403414585523961</v>
      </c>
      <c r="L24">
        <f t="shared" ca="1" si="10"/>
        <v>31.364992243778289</v>
      </c>
      <c r="M24">
        <f t="shared" ca="1" si="4"/>
        <v>-11.491298234501711</v>
      </c>
      <c r="N24">
        <f t="shared" ca="1" si="11"/>
        <v>1517.7493358964766</v>
      </c>
      <c r="T24">
        <f t="shared" ca="1" si="0"/>
        <v>957.03377774242244</v>
      </c>
      <c r="U24">
        <f t="shared" ca="1" si="1"/>
        <v>1517.7493358964766</v>
      </c>
      <c r="V24">
        <f t="shared" ca="1" si="5"/>
        <v>97.211100399628151</v>
      </c>
      <c r="W24">
        <f t="shared" ca="1" si="6"/>
        <v>1517.7493358964766</v>
      </c>
      <c r="X24">
        <f t="shared" ca="1" si="7"/>
        <v>2390.4565027459225</v>
      </c>
    </row>
    <row r="25" spans="1:24" x14ac:dyDescent="0.25">
      <c r="A25">
        <v>22</v>
      </c>
      <c r="B25">
        <f t="shared" ca="1" si="2"/>
        <v>86.472950722759705</v>
      </c>
      <c r="C25">
        <f t="shared" ca="1" si="12"/>
        <v>635.69324711133845</v>
      </c>
      <c r="D25">
        <f ca="1">SUM(B$4:B25)</f>
        <v>1043.5067284651821</v>
      </c>
      <c r="F25">
        <f t="shared" ca="1" si="3"/>
        <v>86.472950722759705</v>
      </c>
      <c r="G25">
        <f t="shared" ca="1" si="13"/>
        <v>63.569324711133845</v>
      </c>
      <c r="H25">
        <f ca="1">D25/COUNT(D$4:D25)</f>
        <v>47.432124021144638</v>
      </c>
      <c r="J25">
        <f t="shared" ca="1" si="8"/>
        <v>35.021669961048872</v>
      </c>
      <c r="K25">
        <f t="shared" ca="1" si="9"/>
        <v>37.029368120083888</v>
      </c>
      <c r="L25">
        <f t="shared" ca="1" si="10"/>
        <v>83.308830791999043</v>
      </c>
      <c r="M25">
        <f t="shared" ca="1" si="4"/>
        <v>366.67899259338162</v>
      </c>
      <c r="N25">
        <f t="shared" ca="1" si="11"/>
        <v>1884.4283284898584</v>
      </c>
      <c r="T25">
        <f t="shared" ca="1" si="0"/>
        <v>1043.5067284651821</v>
      </c>
      <c r="U25">
        <f t="shared" ca="1" si="1"/>
        <v>1884.4283284898584</v>
      </c>
      <c r="V25">
        <f t="shared" ca="1" si="5"/>
        <v>97.211100399628151</v>
      </c>
      <c r="W25">
        <f t="shared" ca="1" si="6"/>
        <v>1517.7493358964766</v>
      </c>
      <c r="X25">
        <f t="shared" ca="1" si="7"/>
        <v>2390.4565027459225</v>
      </c>
    </row>
    <row r="26" spans="1:24" x14ac:dyDescent="0.25">
      <c r="A26">
        <v>23</v>
      </c>
      <c r="B26">
        <f t="shared" ca="1" si="2"/>
        <v>82.767722323643738</v>
      </c>
      <c r="C26">
        <f t="shared" ca="1" si="12"/>
        <v>708.80558169024903</v>
      </c>
      <c r="D26">
        <f ca="1">SUM(B$4:B26)</f>
        <v>1126.2744507888258</v>
      </c>
      <c r="F26">
        <f t="shared" ca="1" si="3"/>
        <v>82.767722323643738</v>
      </c>
      <c r="G26">
        <f t="shared" ca="1" si="13"/>
        <v>70.880558169024908</v>
      </c>
      <c r="H26">
        <f ca="1">D26/COUNT(D$4:D26)</f>
        <v>48.968454382122857</v>
      </c>
      <c r="J26">
        <f t="shared" ca="1" si="8"/>
        <v>45.747386993087559</v>
      </c>
      <c r="K26">
        <f t="shared" ca="1" si="9"/>
        <v>17.770697722600005</v>
      </c>
      <c r="L26">
        <f t="shared" ca="1" si="10"/>
        <v>70.022533727060306</v>
      </c>
      <c r="M26">
        <f t="shared" ca="1" si="4"/>
        <v>193.20592115694393</v>
      </c>
      <c r="N26">
        <f t="shared" ca="1" si="11"/>
        <v>2077.6342496468023</v>
      </c>
      <c r="T26">
        <f t="shared" ca="1" si="0"/>
        <v>1126.2744507888258</v>
      </c>
      <c r="U26">
        <f t="shared" ca="1" si="1"/>
        <v>2077.6342496468023</v>
      </c>
      <c r="V26">
        <f t="shared" ca="1" si="5"/>
        <v>97.211100399628151</v>
      </c>
      <c r="W26">
        <f t="shared" ca="1" si="6"/>
        <v>1517.7493358964766</v>
      </c>
      <c r="X26">
        <f t="shared" ca="1" si="7"/>
        <v>2390.4565027459225</v>
      </c>
    </row>
    <row r="27" spans="1:24" x14ac:dyDescent="0.25">
      <c r="A27">
        <v>24</v>
      </c>
      <c r="B27">
        <f t="shared" ca="1" si="2"/>
        <v>51.734624547710254</v>
      </c>
      <c r="C27">
        <f t="shared" ca="1" si="12"/>
        <v>709.79419990807912</v>
      </c>
      <c r="D27">
        <f ca="1">SUM(B$4:B27)</f>
        <v>1178.0090753365359</v>
      </c>
      <c r="F27">
        <f t="shared" ca="1" si="3"/>
        <v>51.734624547710254</v>
      </c>
      <c r="G27">
        <f t="shared" ca="1" si="13"/>
        <v>70.979419990807912</v>
      </c>
      <c r="H27">
        <f ca="1">D27/COUNT(D$4:D27)</f>
        <v>49.083711472355667</v>
      </c>
      <c r="J27">
        <f t="shared" ca="1" si="8"/>
        <v>45.608909680320494</v>
      </c>
      <c r="K27">
        <f t="shared" ca="1" si="9"/>
        <v>-26.113204708618255</v>
      </c>
      <c r="L27">
        <f t="shared" ca="1" si="10"/>
        <v>6.4007999717943136</v>
      </c>
      <c r="M27">
        <f t="shared" ca="1" si="4"/>
        <v>-25.873546214540049</v>
      </c>
      <c r="N27">
        <f t="shared" ca="1" si="11"/>
        <v>2051.7607034322623</v>
      </c>
      <c r="T27">
        <f t="shared" ca="1" si="0"/>
        <v>1178.0090753365359</v>
      </c>
      <c r="U27">
        <f t="shared" ca="1" si="1"/>
        <v>2051.7607034322623</v>
      </c>
      <c r="V27">
        <f t="shared" ca="1" si="5"/>
        <v>97.211100399628151</v>
      </c>
      <c r="W27">
        <f t="shared" ca="1" si="6"/>
        <v>1517.7493358964766</v>
      </c>
      <c r="X27">
        <f t="shared" ca="1" si="7"/>
        <v>2390.4565027459225</v>
      </c>
    </row>
    <row r="28" spans="1:24" x14ac:dyDescent="0.25">
      <c r="A28">
        <v>25</v>
      </c>
      <c r="B28">
        <f t="shared" ca="1" si="2"/>
        <v>41.966180603117152</v>
      </c>
      <c r="C28">
        <f t="shared" ca="1" si="12"/>
        <v>681.54556227868966</v>
      </c>
      <c r="D28">
        <f ca="1">SUM(B$4:B28)</f>
        <v>1219.9752559396532</v>
      </c>
      <c r="F28">
        <f t="shared" ca="1" si="3"/>
        <v>41.966180603117152</v>
      </c>
      <c r="G28">
        <f t="shared" ca="1" si="13"/>
        <v>68.154556227868966</v>
      </c>
      <c r="H28">
        <f ca="1">D28/COUNT(D$4:D28)</f>
        <v>48.799010237586124</v>
      </c>
      <c r="J28">
        <f t="shared" ca="1" si="8"/>
        <v>40.663808540474776</v>
      </c>
      <c r="K28">
        <f t="shared" ca="1" si="9"/>
        <v>-37.424981504087867</v>
      </c>
      <c r="L28">
        <f t="shared" ca="1" si="10"/>
        <v>-13.001984059107343</v>
      </c>
      <c r="M28">
        <f t="shared" ca="1" si="4"/>
        <v>67.156973117627956</v>
      </c>
      <c r="N28">
        <f t="shared" ca="1" si="11"/>
        <v>2118.9176765498901</v>
      </c>
      <c r="T28">
        <f t="shared" ca="1" si="0"/>
        <v>1219.9752559396532</v>
      </c>
      <c r="U28">
        <f t="shared" ca="1" si="1"/>
        <v>2118.9176765498901</v>
      </c>
      <c r="V28">
        <f t="shared" ca="1" si="5"/>
        <v>97.211100399628151</v>
      </c>
      <c r="W28">
        <f t="shared" ca="1" si="6"/>
        <v>1517.7493358964766</v>
      </c>
      <c r="X28">
        <f t="shared" ca="1" si="7"/>
        <v>2390.4565027459225</v>
      </c>
    </row>
    <row r="29" spans="1:24" x14ac:dyDescent="0.25">
      <c r="A29">
        <v>26</v>
      </c>
      <c r="B29">
        <f t="shared" ca="1" si="2"/>
        <v>44.914584112766832</v>
      </c>
      <c r="C29">
        <f t="shared" ca="1" si="12"/>
        <v>653.25345971167906</v>
      </c>
      <c r="D29">
        <f ca="1">SUM(B$4:B29)</f>
        <v>1264.8898400524199</v>
      </c>
      <c r="F29">
        <f t="shared" ca="1" si="3"/>
        <v>44.914584112766832</v>
      </c>
      <c r="G29">
        <f t="shared" ca="1" si="13"/>
        <v>65.325345971167906</v>
      </c>
      <c r="H29">
        <f ca="1">D29/COUNT(D$4:D29)</f>
        <v>48.64960923278538</v>
      </c>
      <c r="J29">
        <f t="shared" ca="1" si="8"/>
        <v>35.277226480052803</v>
      </c>
      <c r="K29">
        <f t="shared" ca="1" si="9"/>
        <v>-30.244781875949954</v>
      </c>
      <c r="L29">
        <f t="shared" ca="1" si="10"/>
        <v>-6.6774000427150071</v>
      </c>
      <c r="M29">
        <f t="shared" ca="1" si="4"/>
        <v>24.180435786314728</v>
      </c>
      <c r="N29">
        <f t="shared" ca="1" si="11"/>
        <v>2143.0981123362048</v>
      </c>
      <c r="T29">
        <f t="shared" ca="1" si="0"/>
        <v>1264.8898400524199</v>
      </c>
      <c r="U29">
        <f t="shared" ca="1" si="1"/>
        <v>2143.0981123362048</v>
      </c>
      <c r="V29">
        <f t="shared" ca="1" si="5"/>
        <v>97.211100399628151</v>
      </c>
      <c r="W29">
        <f t="shared" ca="1" si="6"/>
        <v>1517.7493358964766</v>
      </c>
      <c r="X29">
        <f t="shared" ca="1" si="7"/>
        <v>2390.4565027459225</v>
      </c>
    </row>
    <row r="30" spans="1:24" x14ac:dyDescent="0.25">
      <c r="A30">
        <v>27</v>
      </c>
      <c r="B30">
        <f t="shared" ca="1" si="2"/>
        <v>34.22933260256751</v>
      </c>
      <c r="C30">
        <f t="shared" ca="1" si="12"/>
        <v>619.16649721013664</v>
      </c>
      <c r="D30">
        <f ca="1">SUM(B$4:B30)</f>
        <v>1299.1191726549873</v>
      </c>
      <c r="F30">
        <f t="shared" ca="1" si="3"/>
        <v>34.22933260256751</v>
      </c>
      <c r="G30">
        <f t="shared" ca="1" si="13"/>
        <v>61.916649721013663</v>
      </c>
      <c r="H30">
        <f ca="1">D30/COUNT(D$4:D30)</f>
        <v>48.115524913147681</v>
      </c>
      <c r="J30">
        <f t="shared" ca="1" si="8"/>
        <v>29.683309249515816</v>
      </c>
      <c r="K30">
        <f t="shared" ca="1" si="9"/>
        <v>-43.717078916899887</v>
      </c>
      <c r="L30">
        <f t="shared" ca="1" si="10"/>
        <v>-27.860107700468504</v>
      </c>
      <c r="M30">
        <f t="shared" ca="1" si="4"/>
        <v>122.70381941448611</v>
      </c>
      <c r="N30">
        <f t="shared" ca="1" si="11"/>
        <v>2265.801931750691</v>
      </c>
      <c r="T30">
        <f t="shared" ca="1" si="0"/>
        <v>1299.1191726549873</v>
      </c>
      <c r="U30">
        <f t="shared" ca="1" si="1"/>
        <v>2265.801931750691</v>
      </c>
      <c r="V30">
        <f t="shared" ca="1" si="5"/>
        <v>97.211100399628151</v>
      </c>
      <c r="W30">
        <f t="shared" ca="1" si="6"/>
        <v>1517.7493358964766</v>
      </c>
      <c r="X30">
        <f t="shared" ca="1" si="7"/>
        <v>2390.4565027459225</v>
      </c>
    </row>
    <row r="31" spans="1:24" x14ac:dyDescent="0.25">
      <c r="A31">
        <v>28</v>
      </c>
      <c r="B31">
        <f t="shared" ca="1" si="2"/>
        <v>31.938738010181833</v>
      </c>
      <c r="C31">
        <f t="shared" ca="1" si="12"/>
        <v>582.96071451912064</v>
      </c>
      <c r="D31">
        <f ca="1">SUM(B$4:B31)</f>
        <v>1331.0579106651692</v>
      </c>
      <c r="F31">
        <f t="shared" ca="1" si="3"/>
        <v>31.938738010181833</v>
      </c>
      <c r="G31">
        <f t="shared" ca="1" si="13"/>
        <v>58.296071451912063</v>
      </c>
      <c r="H31">
        <f ca="1">D31/COUNT(D$4:D31)</f>
        <v>47.537782523756043</v>
      </c>
      <c r="J31">
        <f t="shared" ca="1" si="8"/>
        <v>23.631028114910038</v>
      </c>
      <c r="K31">
        <f t="shared" ca="1" si="9"/>
        <v>-44.212881048892243</v>
      </c>
      <c r="L31">
        <f t="shared" ca="1" si="10"/>
        <v>-31.813992755717834</v>
      </c>
      <c r="M31">
        <f t="shared" ca="1" si="4"/>
        <v>112.81359747689723</v>
      </c>
      <c r="N31">
        <f t="shared" ca="1" si="11"/>
        <v>2378.615529227588</v>
      </c>
      <c r="T31">
        <f t="shared" ca="1" si="0"/>
        <v>1331.0579106651692</v>
      </c>
      <c r="U31">
        <f t="shared" ca="1" si="1"/>
        <v>2378.615529227588</v>
      </c>
      <c r="V31">
        <f t="shared" ca="1" si="5"/>
        <v>97.211100399628151</v>
      </c>
      <c r="W31">
        <f t="shared" ca="1" si="6"/>
        <v>1517.7493358964766</v>
      </c>
      <c r="X31">
        <f t="shared" ca="1" si="7"/>
        <v>2390.4565027459225</v>
      </c>
    </row>
    <row r="32" spans="1:24" x14ac:dyDescent="0.25">
      <c r="A32">
        <v>29</v>
      </c>
      <c r="B32">
        <f t="shared" ca="1" si="2"/>
        <v>47.140200681991281</v>
      </c>
      <c r="C32">
        <f t="shared" ca="1" si="12"/>
        <v>558.34958072263407</v>
      </c>
      <c r="D32">
        <f ca="1">SUM(B$4:B32)</f>
        <v>1378.1981113471604</v>
      </c>
      <c r="F32">
        <f t="shared" ca="1" si="3"/>
        <v>47.140200681991281</v>
      </c>
      <c r="G32">
        <f t="shared" ca="1" si="13"/>
        <v>55.834958072263404</v>
      </c>
      <c r="H32">
        <f ca="1">D32/COUNT(D$4:D32)</f>
        <v>47.524072805074496</v>
      </c>
      <c r="J32">
        <f t="shared" ca="1" si="8"/>
        <v>18.487737848725558</v>
      </c>
      <c r="K32">
        <f t="shared" ca="1" si="9"/>
        <v>-14.572246654182294</v>
      </c>
      <c r="L32">
        <f t="shared" ca="1" si="10"/>
        <v>0.19225752250292771</v>
      </c>
      <c r="M32">
        <f t="shared" ca="1" si="4"/>
        <v>-0.17579457452211975</v>
      </c>
      <c r="N32">
        <f t="shared" ca="1" si="11"/>
        <v>2378.4397346530659</v>
      </c>
      <c r="T32">
        <f t="shared" ca="1" si="0"/>
        <v>1378.1981113471604</v>
      </c>
      <c r="U32">
        <f t="shared" ca="1" si="1"/>
        <v>2378.4397346530659</v>
      </c>
      <c r="V32">
        <f t="shared" ca="1" si="5"/>
        <v>97.211100399628151</v>
      </c>
      <c r="W32">
        <f t="shared" ca="1" si="6"/>
        <v>1517.7493358964766</v>
      </c>
      <c r="X32">
        <f t="shared" ca="1" si="7"/>
        <v>2390.4565027459225</v>
      </c>
    </row>
    <row r="33" spans="1:24" x14ac:dyDescent="0.25">
      <c r="A33">
        <v>30</v>
      </c>
      <c r="B33">
        <f t="shared" ca="1" si="2"/>
        <v>59.154954507272528</v>
      </c>
      <c r="C33">
        <f t="shared" ca="1" si="12"/>
        <v>539.73057430840367</v>
      </c>
      <c r="D33">
        <f ca="1">SUM(B$4:B33)</f>
        <v>1437.353065854433</v>
      </c>
      <c r="F33">
        <f t="shared" ca="1" si="3"/>
        <v>59.154954507272528</v>
      </c>
      <c r="G33">
        <f t="shared" ca="1" si="13"/>
        <v>53.97305743084037</v>
      </c>
      <c r="H33">
        <f ca="1">D33/COUNT(D$4:D33)</f>
        <v>47.91176886181443</v>
      </c>
      <c r="J33">
        <f t="shared" ca="1" si="8"/>
        <v>13.650938825714647</v>
      </c>
      <c r="K33">
        <f t="shared" ca="1" si="9"/>
        <v>10.600895934183654</v>
      </c>
      <c r="L33">
        <f t="shared" ca="1" si="10"/>
        <v>24.466438231252383</v>
      </c>
      <c r="M33">
        <f t="shared" ca="1" si="4"/>
        <v>12.016768092856569</v>
      </c>
      <c r="N33">
        <f t="shared" ca="1" si="11"/>
        <v>2390.4565027459225</v>
      </c>
      <c r="T33">
        <f t="shared" ca="1" si="0"/>
        <v>1437.353065854433</v>
      </c>
      <c r="U33">
        <f t="shared" ca="1" si="1"/>
        <v>2390.4565027459225</v>
      </c>
      <c r="V33">
        <f t="shared" ca="1" si="5"/>
        <v>97.211100399628151</v>
      </c>
      <c r="W33">
        <f t="shared" ca="1" si="6"/>
        <v>1517.7493358964766</v>
      </c>
      <c r="X33">
        <f t="shared" ca="1" si="7"/>
        <v>2390.4565027459225</v>
      </c>
    </row>
    <row r="34" spans="1:24" x14ac:dyDescent="0.25">
      <c r="A34">
        <v>31</v>
      </c>
      <c r="B34">
        <f t="shared" ca="1" si="2"/>
        <v>11.99908589700447</v>
      </c>
      <c r="C34">
        <f t="shared" ca="1" si="12"/>
        <v>492.31837400901537</v>
      </c>
      <c r="D34">
        <f ca="1">SUM(B$4:B34)</f>
        <v>1449.3521517514375</v>
      </c>
      <c r="F34">
        <f t="shared" ca="1" si="3"/>
        <v>11.99908589700447</v>
      </c>
      <c r="G34">
        <f t="shared" ca="1" si="13"/>
        <v>49.23183740090154</v>
      </c>
      <c r="H34">
        <f ca="1">D34/COUNT(D$4:D34)</f>
        <v>46.753295217788306</v>
      </c>
      <c r="J34">
        <f t="shared" ca="1" si="8"/>
        <v>6.301320840739848</v>
      </c>
      <c r="K34">
        <f t="shared" ca="1" si="9"/>
        <v>-74.627385589340733</v>
      </c>
      <c r="L34">
        <f t="shared" ca="1" si="10"/>
        <v>-73.335315102155278</v>
      </c>
      <c r="M34">
        <f t="shared" ca="1" si="4"/>
        <v>117.04552677548153</v>
      </c>
      <c r="N34">
        <f t="shared" ca="1" si="11"/>
        <v>2507.502029521404</v>
      </c>
      <c r="T34">
        <f t="shared" ca="1" si="0"/>
        <v>1449.3521517514375</v>
      </c>
      <c r="U34">
        <f t="shared" ca="1" si="1"/>
        <v>2507.502029521404</v>
      </c>
      <c r="V34">
        <f t="shared" ca="1" si="5"/>
        <v>97.211100399628151</v>
      </c>
      <c r="W34">
        <f t="shared" ca="1" si="6"/>
        <v>1517.7493358964766</v>
      </c>
      <c r="X34">
        <f t="shared" ca="1" si="7"/>
        <v>2390.4565027459225</v>
      </c>
    </row>
    <row r="35" spans="1:24" x14ac:dyDescent="0.25">
      <c r="A35">
        <v>32</v>
      </c>
      <c r="B35">
        <f t="shared" ca="1" si="2"/>
        <v>23.720798763058383</v>
      </c>
      <c r="C35">
        <f t="shared" ca="1" si="12"/>
        <v>429.56622204931404</v>
      </c>
      <c r="D35">
        <f ca="1">SUM(B$4:B35)</f>
        <v>1473.0729505144959</v>
      </c>
      <c r="F35">
        <f t="shared" ca="1" si="3"/>
        <v>23.720798763058383</v>
      </c>
      <c r="G35">
        <f t="shared" ca="1" si="13"/>
        <v>42.956622204931406</v>
      </c>
      <c r="H35">
        <f ca="1">D35/COUNT(D$4:D35)</f>
        <v>46.033529703577997</v>
      </c>
      <c r="J35">
        <f t="shared" ca="1" si="8"/>
        <v>-5.6840572914126</v>
      </c>
      <c r="K35">
        <f t="shared" ca="1" si="9"/>
        <v>-43.779646197751454</v>
      </c>
      <c r="L35">
        <f t="shared" ca="1" si="10"/>
        <v>-47.470606282414479</v>
      </c>
      <c r="M35">
        <f t="shared" ca="1" si="4"/>
        <v>-40.092885215190037</v>
      </c>
      <c r="N35">
        <f t="shared" ca="1" si="11"/>
        <v>2467.4091443062139</v>
      </c>
      <c r="T35">
        <f t="shared" ca="1" si="0"/>
        <v>1473.0729505144959</v>
      </c>
      <c r="U35">
        <f t="shared" ca="1" si="1"/>
        <v>2467.4091443062139</v>
      </c>
      <c r="V35">
        <f t="shared" ca="1" si="5"/>
        <v>97.211100399628151</v>
      </c>
      <c r="W35">
        <f t="shared" ca="1" si="6"/>
        <v>1517.7493358964766</v>
      </c>
      <c r="X35">
        <f t="shared" ca="1" si="7"/>
        <v>2390.4565027459225</v>
      </c>
    </row>
    <row r="36" spans="1:24" x14ac:dyDescent="0.25">
      <c r="A36">
        <v>33</v>
      </c>
      <c r="B36">
        <f t="shared" ca="1" si="2"/>
        <v>42.268761262857602</v>
      </c>
      <c r="C36">
        <f t="shared" ca="1" si="12"/>
        <v>389.06726098852783</v>
      </c>
      <c r="D36">
        <f ca="1">SUM(B$4:B36)</f>
        <v>1515.3417117773536</v>
      </c>
      <c r="F36">
        <f t="shared" ca="1" si="3"/>
        <v>42.268761262857602</v>
      </c>
      <c r="G36">
        <f t="shared" ca="1" si="13"/>
        <v>38.906726098852786</v>
      </c>
      <c r="H36">
        <f ca="1">D36/COUNT(D$4:D36)</f>
        <v>45.919445811434954</v>
      </c>
      <c r="J36">
        <f t="shared" ca="1" si="8"/>
        <v>-14.271786470114236</v>
      </c>
      <c r="K36">
        <f t="shared" ca="1" si="9"/>
        <v>9.6412697780396144</v>
      </c>
      <c r="L36">
        <f t="shared" ca="1" si="10"/>
        <v>-6.9501929608833564</v>
      </c>
      <c r="M36">
        <f t="shared" ca="1" si="4"/>
        <v>3.2457964043371201</v>
      </c>
      <c r="N36">
        <f t="shared" ca="1" si="11"/>
        <v>2470.6549407105508</v>
      </c>
      <c r="T36">
        <f t="shared" ca="1" si="0"/>
        <v>1515.3417117773536</v>
      </c>
      <c r="U36">
        <f t="shared" ca="1" si="1"/>
        <v>2470.6549407105508</v>
      </c>
      <c r="V36">
        <f t="shared" ca="1" si="5"/>
        <v>97.211100399628151</v>
      </c>
      <c r="W36">
        <f t="shared" ca="1" si="6"/>
        <v>1517.7493358964766</v>
      </c>
      <c r="X36">
        <f t="shared" ca="1" si="7"/>
        <v>2390.4565027459225</v>
      </c>
    </row>
    <row r="37" spans="1:24" x14ac:dyDescent="0.25">
      <c r="A37">
        <v>34</v>
      </c>
      <c r="B37">
        <f t="shared" ca="1" si="2"/>
        <v>19.599746566985775</v>
      </c>
      <c r="C37">
        <f t="shared" ca="1" si="12"/>
        <v>356.93238300780337</v>
      </c>
      <c r="D37">
        <f ca="1">SUM(B$4:B37)</f>
        <v>1534.9414583443393</v>
      </c>
      <c r="F37">
        <f t="shared" ca="1" si="3"/>
        <v>19.599746566985775</v>
      </c>
      <c r="G37">
        <f t="shared" ca="1" si="13"/>
        <v>35.693238300780337</v>
      </c>
      <c r="H37">
        <f ca="1">D37/COUNT(D$4:D37)</f>
        <v>45.145337010127626</v>
      </c>
      <c r="J37">
        <f t="shared" ca="1" si="8"/>
        <v>-19.93704319280387</v>
      </c>
      <c r="K37">
        <f t="shared" ca="1" si="9"/>
        <v>-44.088348661944522</v>
      </c>
      <c r="L37">
        <f t="shared" ca="1" si="10"/>
        <v>-55.585224820475062</v>
      </c>
      <c r="M37">
        <f t="shared" ca="1" si="4"/>
        <v>-165.82720729660758</v>
      </c>
      <c r="N37">
        <f t="shared" ca="1" si="11"/>
        <v>2304.8277334139434</v>
      </c>
      <c r="T37">
        <f t="shared" ca="1" si="0"/>
        <v>1534.9414583443393</v>
      </c>
      <c r="U37">
        <f t="shared" ca="1" si="1"/>
        <v>2304.8277334139434</v>
      </c>
      <c r="V37">
        <f t="shared" ca="1" si="5"/>
        <v>97.211100399628151</v>
      </c>
      <c r="W37">
        <f t="shared" ca="1" si="6"/>
        <v>1517.7493358964766</v>
      </c>
      <c r="X37">
        <f t="shared" ca="1" si="7"/>
        <v>2390.4565027459225</v>
      </c>
    </row>
    <row r="38" spans="1:24" x14ac:dyDescent="0.25">
      <c r="A38">
        <v>35</v>
      </c>
      <c r="B38">
        <f t="shared" ca="1" si="2"/>
        <v>16.857424760649298</v>
      </c>
      <c r="C38">
        <f t="shared" ca="1" si="12"/>
        <v>331.82362716533555</v>
      </c>
      <c r="D38">
        <f ca="1">SUM(B$4:B38)</f>
        <v>1551.7988831049886</v>
      </c>
      <c r="F38">
        <f t="shared" ca="1" si="3"/>
        <v>16.857424760649298</v>
      </c>
      <c r="G38">
        <f t="shared" ca="1" si="13"/>
        <v>33.182362716533554</v>
      </c>
      <c r="H38">
        <f ca="1">D38/COUNT(D$4:D38)</f>
        <v>44.337110945856814</v>
      </c>
      <c r="J38">
        <f t="shared" ca="1" si="8"/>
        <v>-24.158942455554012</v>
      </c>
      <c r="K38">
        <f t="shared" ca="1" si="9"/>
        <v>-48.19763579026317</v>
      </c>
      <c r="L38">
        <f t="shared" ca="1" si="10"/>
        <v>-60.978973367851836</v>
      </c>
      <c r="M38">
        <f t="shared" ca="1" si="4"/>
        <v>-240.98810203577432</v>
      </c>
      <c r="N38">
        <f t="shared" ca="1" si="11"/>
        <v>2063.8396313781691</v>
      </c>
      <c r="T38">
        <f t="shared" ca="1" si="0"/>
        <v>1551.7988831049886</v>
      </c>
      <c r="U38">
        <f t="shared" ca="1" si="1"/>
        <v>2063.8396313781691</v>
      </c>
      <c r="V38">
        <f t="shared" ca="1" si="5"/>
        <v>97.211100399628151</v>
      </c>
      <c r="W38">
        <f t="shared" ca="1" si="6"/>
        <v>1517.7493358964766</v>
      </c>
      <c r="X38">
        <f t="shared" ca="1" si="7"/>
        <v>2390.4565027459225</v>
      </c>
    </row>
    <row r="39" spans="1:24" x14ac:dyDescent="0.25">
      <c r="A39">
        <v>36</v>
      </c>
      <c r="B39">
        <f t="shared" ca="1" si="2"/>
        <v>37.529182532953733</v>
      </c>
      <c r="C39">
        <f t="shared" ca="1" si="12"/>
        <v>324.43822558552239</v>
      </c>
      <c r="D39">
        <f ca="1">SUM(B$4:B39)</f>
        <v>1589.3280656379422</v>
      </c>
      <c r="F39">
        <f t="shared" ca="1" si="3"/>
        <v>37.529182532953733</v>
      </c>
      <c r="G39">
        <f t="shared" ca="1" si="13"/>
        <v>32.443822558552242</v>
      </c>
      <c r="H39">
        <f ca="1">D39/COUNT(D$4:D39)</f>
        <v>44.148001823276175</v>
      </c>
      <c r="J39">
        <f t="shared" ca="1" si="8"/>
        <v>-25.511232176657956</v>
      </c>
      <c r="K39">
        <f t="shared" ca="1" si="9"/>
        <v>16.674355157206904</v>
      </c>
      <c r="L39">
        <f t="shared" ca="1" si="10"/>
        <v>-13.992341707372134</v>
      </c>
      <c r="M39">
        <f t="shared" ca="1" si="4"/>
        <v>20.201458391362664</v>
      </c>
      <c r="N39">
        <f t="shared" ca="1" si="11"/>
        <v>2084.0410897695319</v>
      </c>
      <c r="T39">
        <f t="shared" ca="1" si="0"/>
        <v>1589.3280656379422</v>
      </c>
      <c r="U39">
        <f t="shared" ca="1" si="1"/>
        <v>2084.0410897695319</v>
      </c>
      <c r="V39">
        <f t="shared" ca="1" si="5"/>
        <v>97.211100399628151</v>
      </c>
      <c r="W39">
        <f t="shared" ca="1" si="6"/>
        <v>1517.7493358964766</v>
      </c>
      <c r="X39">
        <f t="shared" ca="1" si="7"/>
        <v>2390.4565027459225</v>
      </c>
    </row>
    <row r="40" spans="1:24" x14ac:dyDescent="0.25">
      <c r="A40">
        <v>37</v>
      </c>
      <c r="B40">
        <f t="shared" ca="1" si="2"/>
        <v>93.761345483430929</v>
      </c>
      <c r="C40">
        <f t="shared" ca="1" si="12"/>
        <v>383.97023846638587</v>
      </c>
      <c r="D40">
        <f ca="1">SUM(B$4:B40)</f>
        <v>1683.0894111213731</v>
      </c>
      <c r="F40">
        <f t="shared" ca="1" si="3"/>
        <v>93.761345483430929</v>
      </c>
      <c r="G40">
        <f t="shared" ca="1" si="13"/>
        <v>38.397023846638589</v>
      </c>
      <c r="H40">
        <f ca="1">D40/COUNT(D$4:D40)</f>
        <v>45.488903003280356</v>
      </c>
      <c r="J40">
        <f t="shared" ca="1" si="8"/>
        <v>-14.590349928048056</v>
      </c>
      <c r="K40">
        <f t="shared" ca="1" si="9"/>
        <v>145.18909615995963</v>
      </c>
      <c r="L40">
        <f t="shared" ca="1" si="10"/>
        <v>107.11916158248417</v>
      </c>
      <c r="M40">
        <f t="shared" ca="1" si="4"/>
        <v>-770.15601629260698</v>
      </c>
      <c r="N40">
        <f t="shared" ca="1" si="11"/>
        <v>1313.8850734769248</v>
      </c>
      <c r="T40">
        <f t="shared" ca="1" si="0"/>
        <v>1683.0894111213731</v>
      </c>
      <c r="U40">
        <f t="shared" ca="1" si="1"/>
        <v>1313.8850734769248</v>
      </c>
      <c r="V40">
        <f t="shared" ca="1" si="5"/>
        <v>97.211100399628151</v>
      </c>
      <c r="W40">
        <f t="shared" ca="1" si="6"/>
        <v>1517.7493358964766</v>
      </c>
      <c r="X40">
        <f t="shared" ca="1" si="7"/>
        <v>2390.4565027459225</v>
      </c>
    </row>
    <row r="41" spans="1:24" x14ac:dyDescent="0.25">
      <c r="A41">
        <v>38</v>
      </c>
      <c r="B41">
        <f t="shared" ca="1" si="2"/>
        <v>9.3429349101217802</v>
      </c>
      <c r="C41">
        <f t="shared" ca="1" si="12"/>
        <v>361.37443536632577</v>
      </c>
      <c r="D41">
        <f ca="1">SUM(B$4:B41)</f>
        <v>1692.4323460314949</v>
      </c>
      <c r="F41">
        <f t="shared" ca="1" si="3"/>
        <v>9.3429349101217802</v>
      </c>
      <c r="G41">
        <f t="shared" ca="1" si="13"/>
        <v>36.137443536632574</v>
      </c>
      <c r="H41">
        <f ca="1">D41/COUNT(D$4:D41)</f>
        <v>44.537693316618288</v>
      </c>
      <c r="J41">
        <f t="shared" ca="1" si="8"/>
        <v>-17.860989769426027</v>
      </c>
      <c r="K41">
        <f t="shared" ca="1" si="9"/>
        <v>-73.146109974130198</v>
      </c>
      <c r="L41">
        <f t="shared" ca="1" si="10"/>
        <v>-78.022409526908163</v>
      </c>
      <c r="M41">
        <f t="shared" ca="1" si="4"/>
        <v>-345.96164430911381</v>
      </c>
      <c r="N41">
        <f t="shared" ca="1" si="11"/>
        <v>967.92342916781104</v>
      </c>
      <c r="T41">
        <f t="shared" ca="1" si="0"/>
        <v>1692.4323460314949</v>
      </c>
      <c r="U41">
        <f t="shared" ca="1" si="1"/>
        <v>967.92342916781104</v>
      </c>
      <c r="V41">
        <f t="shared" ca="1" si="5"/>
        <v>97.211100399628151</v>
      </c>
      <c r="W41">
        <f t="shared" ca="1" si="6"/>
        <v>1517.7493358964766</v>
      </c>
      <c r="X41">
        <f t="shared" ca="1" si="7"/>
        <v>2390.4565027459225</v>
      </c>
    </row>
    <row r="42" spans="1:24" x14ac:dyDescent="0.25">
      <c r="A42">
        <v>39</v>
      </c>
      <c r="B42">
        <f t="shared" ca="1" si="2"/>
        <v>30.223337713462605</v>
      </c>
      <c r="C42">
        <f t="shared" ca="1" si="12"/>
        <v>344.45757239779709</v>
      </c>
      <c r="D42">
        <f ca="1">SUM(B$4:B42)</f>
        <v>1722.6556837449575</v>
      </c>
      <c r="F42">
        <f t="shared" ca="1" si="3"/>
        <v>30.223337713462605</v>
      </c>
      <c r="G42">
        <f t="shared" ca="1" si="13"/>
        <v>34.445757239779709</v>
      </c>
      <c r="H42">
        <f ca="1">D42/COUNT(D$4:D42)</f>
        <v>44.170658557563016</v>
      </c>
      <c r="J42">
        <f t="shared" ca="1" si="8"/>
        <v>-21.016654574234735</v>
      </c>
      <c r="K42">
        <f t="shared" ca="1" si="9"/>
        <v>-11.258170133768573</v>
      </c>
      <c r="L42">
        <f t="shared" ca="1" si="10"/>
        <v>-30.575985732529475</v>
      </c>
      <c r="M42">
        <f t="shared" ca="1" si="4"/>
        <v>-24.554081826289369</v>
      </c>
      <c r="N42">
        <f t="shared" ca="1" si="11"/>
        <v>943.36934734152169</v>
      </c>
      <c r="T42">
        <f t="shared" ca="1" si="0"/>
        <v>1722.6556837449575</v>
      </c>
      <c r="U42">
        <f t="shared" ca="1" si="1"/>
        <v>943.36934734152169</v>
      </c>
      <c r="V42">
        <f t="shared" ca="1" si="5"/>
        <v>97.211100399628151</v>
      </c>
      <c r="W42">
        <f t="shared" ca="1" si="6"/>
        <v>1517.7493358964766</v>
      </c>
      <c r="X42">
        <f t="shared" ca="1" si="7"/>
        <v>2390.4565027459225</v>
      </c>
    </row>
    <row r="43" spans="1:24" x14ac:dyDescent="0.25">
      <c r="A43">
        <v>40</v>
      </c>
      <c r="B43">
        <f t="shared" ca="1" si="2"/>
        <v>17.200174651743126</v>
      </c>
      <c r="C43">
        <f t="shared" ca="1" si="12"/>
        <v>302.50279254226768</v>
      </c>
      <c r="D43">
        <f ca="1">SUM(B$4:B43)</f>
        <v>1739.8558583967006</v>
      </c>
      <c r="F43">
        <f t="shared" ca="1" si="3"/>
        <v>17.200174651743126</v>
      </c>
      <c r="G43">
        <f t="shared" ca="1" si="13"/>
        <v>30.250279254226768</v>
      </c>
      <c r="H43">
        <f ca="1">D43/COUNT(D$4:D43)</f>
        <v>43.496396459917513</v>
      </c>
      <c r="J43">
        <f t="shared" ca="1" si="8"/>
        <v>-29.453366907985611</v>
      </c>
      <c r="K43">
        <f t="shared" ca="1" si="9"/>
        <v>-42.140443408171834</v>
      </c>
      <c r="L43">
        <f t="shared" ca="1" si="10"/>
        <v>-59.456092799334975</v>
      </c>
      <c r="M43">
        <f t="shared" ca="1" si="4"/>
        <v>-250.46223538681491</v>
      </c>
      <c r="N43">
        <f t="shared" ca="1" si="11"/>
        <v>692.90711195470681</v>
      </c>
      <c r="T43">
        <f t="shared" ca="1" si="0"/>
        <v>1739.8558583967006</v>
      </c>
      <c r="U43">
        <f t="shared" ca="1" si="1"/>
        <v>692.90711195470681</v>
      </c>
      <c r="V43">
        <f t="shared" ca="1" si="5"/>
        <v>97.211100399628151</v>
      </c>
      <c r="W43">
        <f t="shared" ca="1" si="6"/>
        <v>1517.7493358964766</v>
      </c>
      <c r="X43">
        <f t="shared" ca="1" si="7"/>
        <v>2390.4565027459225</v>
      </c>
    </row>
    <row r="44" spans="1:24" x14ac:dyDescent="0.25">
      <c r="A44">
        <v>41</v>
      </c>
      <c r="B44">
        <f t="shared" ca="1" si="2"/>
        <v>85.119701541184</v>
      </c>
      <c r="C44">
        <f t="shared" ca="1" si="12"/>
        <v>375.62340818644719</v>
      </c>
      <c r="D44">
        <f ca="1">SUM(B$4:B44)</f>
        <v>1824.9755599378846</v>
      </c>
      <c r="F44">
        <f t="shared" ca="1" si="3"/>
        <v>85.119701541184</v>
      </c>
      <c r="G44">
        <f t="shared" ca="1" si="13"/>
        <v>37.562340818644721</v>
      </c>
      <c r="H44">
        <f ca="1">D44/COUNT(D$4:D44)</f>
        <v>44.511599022875231</v>
      </c>
      <c r="J44">
        <f t="shared" ca="1" si="8"/>
        <v>-14.612241206295863</v>
      </c>
      <c r="K44">
        <f t="shared" ca="1" si="9"/>
        <v>127.60915077724164</v>
      </c>
      <c r="L44">
        <f t="shared" ca="1" si="10"/>
        <v>92.230383562360004</v>
      </c>
      <c r="M44">
        <f t="shared" ca="1" si="4"/>
        <v>-583.69302524755074</v>
      </c>
      <c r="N44">
        <f t="shared" ca="1" si="11"/>
        <v>109.21408670715607</v>
      </c>
      <c r="T44">
        <f t="shared" ca="1" si="0"/>
        <v>1824.9755599378846</v>
      </c>
      <c r="U44">
        <f t="shared" ca="1" si="1"/>
        <v>109.21408670715607</v>
      </c>
      <c r="V44">
        <f t="shared" ca="1" si="5"/>
        <v>97.211100399628151</v>
      </c>
      <c r="W44">
        <f t="shared" ca="1" si="6"/>
        <v>1517.7493358964766</v>
      </c>
      <c r="X44">
        <f t="shared" ca="1" si="7"/>
        <v>2390.4565027459225</v>
      </c>
    </row>
    <row r="45" spans="1:24" x14ac:dyDescent="0.25">
      <c r="A45">
        <v>42</v>
      </c>
      <c r="B45">
        <f t="shared" ca="1" si="2"/>
        <v>9.9940765167459524</v>
      </c>
      <c r="C45">
        <f t="shared" ca="1" si="12"/>
        <v>361.89668594013477</v>
      </c>
      <c r="D45">
        <f ca="1">SUM(B$4:B45)</f>
        <v>1834.9696364546305</v>
      </c>
      <c r="F45">
        <f t="shared" ca="1" si="3"/>
        <v>9.9940765167459524</v>
      </c>
      <c r="G45">
        <f t="shared" ca="1" si="13"/>
        <v>36.189668594013476</v>
      </c>
      <c r="H45">
        <f ca="1">D45/COUNT(D$4:D45)</f>
        <v>43.689753248919772</v>
      </c>
      <c r="J45">
        <f t="shared" ca="1" si="8"/>
        <v>-16.166690349966075</v>
      </c>
      <c r="K45">
        <f t="shared" ca="1" si="9"/>
        <v>-71.38417232038654</v>
      </c>
      <c r="L45">
        <f t="shared" ca="1" si="10"/>
        <v>-76.124895945725996</v>
      </c>
      <c r="M45">
        <f t="shared" ca="1" si="4"/>
        <v>-298.16838873281574</v>
      </c>
      <c r="N45">
        <f t="shared" ca="1" si="11"/>
        <v>0</v>
      </c>
      <c r="T45">
        <f t="shared" ca="1" si="0"/>
        <v>1834.9696364546305</v>
      </c>
      <c r="U45">
        <f t="shared" ca="1" si="1"/>
        <v>0</v>
      </c>
      <c r="V45">
        <f t="shared" ca="1" si="5"/>
        <v>97.211100399628151</v>
      </c>
      <c r="W45">
        <f t="shared" ca="1" si="6"/>
        <v>1517.7493358964766</v>
      </c>
      <c r="X45">
        <f t="shared" ca="1" si="7"/>
        <v>2390.4565027459225</v>
      </c>
    </row>
    <row r="46" spans="1:24" x14ac:dyDescent="0.25">
      <c r="A46">
        <v>43</v>
      </c>
      <c r="B46">
        <f t="shared" ca="1" si="2"/>
        <v>34.558777241415626</v>
      </c>
      <c r="C46">
        <f t="shared" ca="1" si="12"/>
        <v>354.18670191869279</v>
      </c>
      <c r="D46">
        <f ca="1">SUM(B$4:B46)</f>
        <v>1869.5284136960461</v>
      </c>
      <c r="F46">
        <f t="shared" ca="1" si="3"/>
        <v>34.558777241415626</v>
      </c>
      <c r="G46">
        <f t="shared" ca="1" si="13"/>
        <v>35.418670191869282</v>
      </c>
      <c r="H46">
        <f ca="1">D46/COUNT(D$4:D46)</f>
        <v>43.47740496967549</v>
      </c>
      <c r="J46">
        <f t="shared" ca="1" si="8"/>
        <v>-17.535454872311249</v>
      </c>
      <c r="K46">
        <f t="shared" ca="1" si="9"/>
        <v>-1.4277956958730016</v>
      </c>
      <c r="L46">
        <f t="shared" ca="1" si="10"/>
        <v>-19.513247592583795</v>
      </c>
      <c r="M46">
        <f t="shared" ca="1" si="4"/>
        <v>-1.6581526050121334</v>
      </c>
      <c r="N46">
        <f t="shared" ca="1" si="11"/>
        <v>0</v>
      </c>
      <c r="T46">
        <f t="shared" ca="1" si="0"/>
        <v>1869.5284136960461</v>
      </c>
      <c r="U46">
        <f t="shared" ca="1" si="1"/>
        <v>0</v>
      </c>
      <c r="V46">
        <f t="shared" ca="1" si="5"/>
        <v>97.211100399628151</v>
      </c>
      <c r="W46">
        <f t="shared" ca="1" si="6"/>
        <v>1517.7493358964766</v>
      </c>
      <c r="X46">
        <f t="shared" ca="1" si="7"/>
        <v>2390.4565027459225</v>
      </c>
    </row>
    <row r="47" spans="1:24" x14ac:dyDescent="0.25">
      <c r="A47">
        <v>44</v>
      </c>
      <c r="B47">
        <f t="shared" ca="1" si="2"/>
        <v>96.166063466852449</v>
      </c>
      <c r="C47">
        <f t="shared" ca="1" si="12"/>
        <v>430.7530188185595</v>
      </c>
      <c r="D47">
        <f ca="1">SUM(B$4:B47)</f>
        <v>1965.6944771628985</v>
      </c>
      <c r="F47">
        <f t="shared" ca="1" si="3"/>
        <v>96.166063466852449</v>
      </c>
      <c r="G47">
        <f t="shared" ca="1" si="13"/>
        <v>43.07530188185595</v>
      </c>
      <c r="H47">
        <f ca="1">D47/COUNT(D$4:D47)</f>
        <v>44.674874480974964</v>
      </c>
      <c r="J47">
        <f t="shared" ca="1" si="8"/>
        <v>-2.5804747471650984</v>
      </c>
      <c r="K47">
        <f t="shared" ca="1" si="9"/>
        <v>124.25104936144214</v>
      </c>
      <c r="L47">
        <f t="shared" ca="1" si="10"/>
        <v>116.25760191627464</v>
      </c>
      <c r="M47">
        <f t="shared" ca="1" si="4"/>
        <v>-126.51233661089044</v>
      </c>
      <c r="N47">
        <f t="shared" ca="1" si="11"/>
        <v>0</v>
      </c>
      <c r="T47">
        <f t="shared" ca="1" si="0"/>
        <v>1965.6944771628985</v>
      </c>
      <c r="U47">
        <f t="shared" ca="1" si="1"/>
        <v>0</v>
      </c>
      <c r="V47">
        <f t="shared" ca="1" si="5"/>
        <v>97.211100399628151</v>
      </c>
      <c r="W47">
        <f t="shared" ca="1" si="6"/>
        <v>1517.7493358964766</v>
      </c>
      <c r="X47">
        <f t="shared" ca="1" si="7"/>
        <v>2390.4565027459225</v>
      </c>
    </row>
    <row r="48" spans="1:24" x14ac:dyDescent="0.25">
      <c r="A48">
        <v>45</v>
      </c>
      <c r="B48">
        <f t="shared" ca="1" si="2"/>
        <v>26.461808827284973</v>
      </c>
      <c r="C48">
        <f t="shared" ca="1" si="12"/>
        <v>440.35740288519514</v>
      </c>
      <c r="D48">
        <f ca="1">SUM(B$4:B48)</f>
        <v>1992.1562859901835</v>
      </c>
      <c r="F48">
        <f t="shared" ca="1" si="3"/>
        <v>26.461808827284973</v>
      </c>
      <c r="G48">
        <f t="shared" ca="1" si="13"/>
        <v>44.035740288519513</v>
      </c>
      <c r="H48">
        <f ca="1">D48/COUNT(D$4:D48)</f>
        <v>44.270139688670746</v>
      </c>
      <c r="J48">
        <f t="shared" ca="1" si="8"/>
        <v>0.47052482373074156</v>
      </c>
      <c r="K48">
        <f t="shared" ca="1" si="9"/>
        <v>-38.908336605882411</v>
      </c>
      <c r="L48">
        <f t="shared" ca="1" si="10"/>
        <v>-39.226507046561544</v>
      </c>
      <c r="M48">
        <f t="shared" ca="1" si="4"/>
        <v>2.437343170575883</v>
      </c>
      <c r="N48">
        <f t="shared" ca="1" si="11"/>
        <v>2.437343170575883</v>
      </c>
      <c r="T48">
        <f t="shared" ca="1" si="0"/>
        <v>1992.1562859901835</v>
      </c>
      <c r="U48">
        <f t="shared" ca="1" si="1"/>
        <v>2.437343170575883</v>
      </c>
      <c r="V48">
        <f t="shared" ca="1" si="5"/>
        <v>97.211100399628151</v>
      </c>
      <c r="W48">
        <f t="shared" ca="1" si="6"/>
        <v>1517.7493358964766</v>
      </c>
      <c r="X48">
        <f t="shared" ca="1" si="7"/>
        <v>2390.4565027459225</v>
      </c>
    </row>
    <row r="49" spans="1:24" x14ac:dyDescent="0.25">
      <c r="A49">
        <v>46</v>
      </c>
      <c r="B49">
        <f t="shared" ca="1" si="2"/>
        <v>13.245192468869771</v>
      </c>
      <c r="C49">
        <f t="shared" ca="1" si="12"/>
        <v>416.07341282111122</v>
      </c>
      <c r="D49">
        <f ca="1">SUM(B$4:B49)</f>
        <v>2005.4014784590534</v>
      </c>
      <c r="F49">
        <f t="shared" ca="1" si="3"/>
        <v>13.245192468869771</v>
      </c>
      <c r="G49">
        <f t="shared" ca="1" si="13"/>
        <v>41.607341282111122</v>
      </c>
      <c r="H49">
        <f ca="1">D49/COUNT(D$4:D49)</f>
        <v>43.595684314327244</v>
      </c>
      <c r="J49">
        <f t="shared" ca="1" si="8"/>
        <v>-3.5608712501908713</v>
      </c>
      <c r="K49">
        <f t="shared" ca="1" si="9"/>
        <v>-67.166212834742026</v>
      </c>
      <c r="L49">
        <f t="shared" ca="1" si="10"/>
        <v>-68.618110881409237</v>
      </c>
      <c r="M49">
        <f t="shared" ca="1" si="4"/>
        <v>-55.700324833137145</v>
      </c>
      <c r="N49">
        <f t="shared" ca="1" si="11"/>
        <v>0</v>
      </c>
      <c r="T49">
        <f t="shared" ca="1" si="0"/>
        <v>2005.4014784590534</v>
      </c>
      <c r="U49">
        <f t="shared" ca="1" si="1"/>
        <v>0</v>
      </c>
      <c r="V49">
        <f t="shared" ca="1" si="5"/>
        <v>97.211100399628151</v>
      </c>
      <c r="W49">
        <f t="shared" ca="1" si="6"/>
        <v>1517.7493358964766</v>
      </c>
      <c r="X49">
        <f t="shared" ca="1" si="7"/>
        <v>2390.4565027459225</v>
      </c>
    </row>
    <row r="50" spans="1:24" x14ac:dyDescent="0.25">
      <c r="A50">
        <v>47</v>
      </c>
      <c r="B50">
        <f t="shared" ca="1" si="2"/>
        <v>19.140868660326081</v>
      </c>
      <c r="C50">
        <f t="shared" ca="1" si="12"/>
        <v>341.45293599800641</v>
      </c>
      <c r="D50">
        <f ca="1">SUM(B$4:B50)</f>
        <v>2024.5423471193794</v>
      </c>
      <c r="F50">
        <f t="shared" ca="1" si="3"/>
        <v>19.140868660326081</v>
      </c>
      <c r="G50">
        <f t="shared" ca="1" si="13"/>
        <v>34.145293599800638</v>
      </c>
      <c r="H50">
        <f ca="1">D50/COUNT(D$4:D50)</f>
        <v>43.075369087646372</v>
      </c>
      <c r="J50">
        <f t="shared" ca="1" si="8"/>
        <v>-19.731280258273628</v>
      </c>
      <c r="K50">
        <f t="shared" ca="1" si="9"/>
        <v>-42.942878674096868</v>
      </c>
      <c r="L50">
        <f t="shared" ca="1" si="10"/>
        <v>-54.564237600890316</v>
      </c>
      <c r="M50">
        <f t="shared" ca="1" si="4"/>
        <v>-156.91568195765427</v>
      </c>
      <c r="N50">
        <f t="shared" ca="1" si="11"/>
        <v>0</v>
      </c>
      <c r="T50">
        <f t="shared" ca="1" si="0"/>
        <v>2024.5423471193794</v>
      </c>
      <c r="U50">
        <f t="shared" ca="1" si="1"/>
        <v>0</v>
      </c>
      <c r="V50">
        <f t="shared" ca="1" si="5"/>
        <v>97.211100399628151</v>
      </c>
      <c r="W50">
        <f t="shared" ca="1" si="6"/>
        <v>1517.7493358964766</v>
      </c>
      <c r="X50">
        <f t="shared" ca="1" si="7"/>
        <v>2390.4565027459225</v>
      </c>
    </row>
    <row r="51" spans="1:24" x14ac:dyDescent="0.25">
      <c r="A51">
        <v>48</v>
      </c>
      <c r="B51">
        <f t="shared" ca="1" si="2"/>
        <v>8.9665040508088882</v>
      </c>
      <c r="C51">
        <f t="shared" ca="1" si="12"/>
        <v>341.07650513869351</v>
      </c>
      <c r="D51">
        <f ca="1">SUM(B$4:B51)</f>
        <v>2033.5088511701883</v>
      </c>
      <c r="F51">
        <f t="shared" ca="1" si="3"/>
        <v>8.9665040508088882</v>
      </c>
      <c r="G51">
        <f t="shared" ca="1" si="13"/>
        <v>34.107650513869352</v>
      </c>
      <c r="H51">
        <f ca="1">D51/COUNT(D$4:D51)</f>
        <v>42.364767732712259</v>
      </c>
      <c r="J51">
        <f t="shared" ca="1" si="8"/>
        <v>-18.490528712298627</v>
      </c>
      <c r="K51">
        <f t="shared" ca="1" si="9"/>
        <v>-72.71116475125487</v>
      </c>
      <c r="L51">
        <f t="shared" ca="1" si="10"/>
        <v>-77.834997733540419</v>
      </c>
      <c r="M51">
        <f t="shared" ca="1" si="4"/>
        <v>-355.17074488643266</v>
      </c>
      <c r="N51">
        <f t="shared" ca="1" si="11"/>
        <v>0</v>
      </c>
      <c r="T51">
        <f t="shared" ca="1" si="0"/>
        <v>2033.5088511701883</v>
      </c>
      <c r="U51">
        <f t="shared" ca="1" si="1"/>
        <v>0</v>
      </c>
      <c r="V51">
        <f t="shared" ca="1" si="5"/>
        <v>97.211100399628151</v>
      </c>
      <c r="W51">
        <f t="shared" ca="1" si="6"/>
        <v>1517.7493358964766</v>
      </c>
      <c r="X51">
        <f t="shared" ca="1" si="7"/>
        <v>2390.4565027459225</v>
      </c>
    </row>
    <row r="52" spans="1:24" x14ac:dyDescent="0.25">
      <c r="A52">
        <v>49</v>
      </c>
      <c r="B52">
        <f t="shared" ca="1" si="2"/>
        <v>92.035545783420432</v>
      </c>
      <c r="C52">
        <f t="shared" ca="1" si="12"/>
        <v>402.88871320865132</v>
      </c>
      <c r="D52">
        <f ca="1">SUM(B$4:B52)</f>
        <v>2125.5443969536086</v>
      </c>
      <c r="F52">
        <f t="shared" ca="1" si="3"/>
        <v>92.035545783420432</v>
      </c>
      <c r="G52">
        <f t="shared" ca="1" si="13"/>
        <v>40.288871320865134</v>
      </c>
      <c r="H52">
        <f ca="1">D52/COUNT(D$4:D52)</f>
        <v>43.378457080685891</v>
      </c>
      <c r="J52">
        <f t="shared" ca="1" si="8"/>
        <v>-6.122396617459188</v>
      </c>
      <c r="K52">
        <f t="shared" ca="1" si="9"/>
        <v>129.4391266522185</v>
      </c>
      <c r="L52">
        <f t="shared" ca="1" si="10"/>
        <v>113.16878602258757</v>
      </c>
      <c r="M52">
        <f t="shared" ca="1" si="4"/>
        <v>-304.38659997626553</v>
      </c>
      <c r="N52">
        <f t="shared" ca="1" si="11"/>
        <v>0</v>
      </c>
      <c r="T52">
        <f t="shared" ca="1" si="0"/>
        <v>2125.5443969536086</v>
      </c>
      <c r="U52">
        <f t="shared" ca="1" si="1"/>
        <v>0</v>
      </c>
      <c r="V52">
        <f t="shared" ca="1" si="5"/>
        <v>97.211100399628151</v>
      </c>
      <c r="W52">
        <f t="shared" ca="1" si="6"/>
        <v>1517.7493358964766</v>
      </c>
      <c r="X52">
        <f t="shared" ca="1" si="7"/>
        <v>2390.4565027459225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2" workbookViewId="0">
      <selection activeCell="H20" sqref="H20"/>
    </sheetView>
  </sheetViews>
  <sheetFormatPr defaultRowHeight="15" x14ac:dyDescent="0.25"/>
  <cols>
    <col min="1" max="2" width="14.140625" bestFit="1" customWidth="1"/>
    <col min="4" max="4" width="12.42578125" bestFit="1" customWidth="1"/>
    <col min="7" max="7" width="12" bestFit="1" customWidth="1"/>
    <col min="14" max="14" width="9.7109375" bestFit="1" customWidth="1"/>
  </cols>
  <sheetData>
    <row r="1" spans="1:25" x14ac:dyDescent="0.25">
      <c r="D1" t="s">
        <v>12</v>
      </c>
      <c r="E1" t="s">
        <v>13</v>
      </c>
      <c r="F1" t="s">
        <v>14</v>
      </c>
      <c r="N1">
        <v>3.3939999999999999E-3</v>
      </c>
    </row>
    <row r="2" spans="1:25" x14ac:dyDescent="0.25">
      <c r="D2">
        <v>3</v>
      </c>
      <c r="E2">
        <v>23</v>
      </c>
      <c r="F2">
        <v>100000</v>
      </c>
    </row>
    <row r="3" spans="1:25" x14ac:dyDescent="0.25">
      <c r="A3" t="s">
        <v>3</v>
      </c>
      <c r="B3" t="s">
        <v>3</v>
      </c>
      <c r="C3" t="s">
        <v>1</v>
      </c>
      <c r="D3" t="s">
        <v>2</v>
      </c>
      <c r="E3" t="s">
        <v>0</v>
      </c>
      <c r="G3" t="s">
        <v>6</v>
      </c>
      <c r="H3" t="s">
        <v>7</v>
      </c>
      <c r="I3" t="s">
        <v>8</v>
      </c>
      <c r="K3" t="s">
        <v>9</v>
      </c>
      <c r="L3" t="s">
        <v>10</v>
      </c>
      <c r="M3" t="s">
        <v>11</v>
      </c>
      <c r="N3" t="s">
        <v>4</v>
      </c>
      <c r="O3" t="s">
        <v>5</v>
      </c>
      <c r="U3" t="str">
        <f>E3</f>
        <v>alltime</v>
      </c>
      <c r="V3" t="str">
        <f>O3</f>
        <v>worth</v>
      </c>
      <c r="W3" t="s">
        <v>15</v>
      </c>
      <c r="X3" t="s">
        <v>16</v>
      </c>
      <c r="Y3" t="s">
        <v>17</v>
      </c>
    </row>
    <row r="4" spans="1:25" x14ac:dyDescent="0.25">
      <c r="A4" s="1">
        <v>1362632400000</v>
      </c>
      <c r="B4" s="1">
        <v>1</v>
      </c>
      <c r="C4">
        <f>E4</f>
        <v>37756</v>
      </c>
      <c r="D4">
        <f>SUM(C$4:C4)</f>
        <v>37756</v>
      </c>
      <c r="E4">
        <v>37756</v>
      </c>
      <c r="G4">
        <f>E4</f>
        <v>37756</v>
      </c>
      <c r="H4">
        <f>D4/COUNT(D$4:D4)</f>
        <v>37756</v>
      </c>
      <c r="I4">
        <f>D4/COUNT(D$4:D4)</f>
        <v>37756</v>
      </c>
      <c r="K4">
        <f>((100/I4)*H4)-99</f>
        <v>1</v>
      </c>
      <c r="L4">
        <f>((100/H4)*G4)-99</f>
        <v>1</v>
      </c>
      <c r="M4">
        <f>((100/I4)*G4)-99</f>
        <v>1</v>
      </c>
      <c r="N4">
        <f>((K4*L4*M4)/(1+(I4)^(((G4/H4)+(I4/H4)/2-$B4)/(I4/H4))))*N$1</f>
        <v>1.7377588540188816E-5</v>
      </c>
      <c r="O4">
        <f>SUM(N$4:N4)</f>
        <v>1.7377588540188816E-5</v>
      </c>
      <c r="U4">
        <f>D4</f>
        <v>37756</v>
      </c>
      <c r="V4">
        <f>O4</f>
        <v>1.7377588540188816E-5</v>
      </c>
      <c r="W4">
        <f>$O$10</f>
        <v>3068.2857219319189</v>
      </c>
      <c r="X4">
        <f>$O$24</f>
        <v>0</v>
      </c>
      <c r="Y4">
        <f>$O$33</f>
        <v>0</v>
      </c>
    </row>
    <row r="5" spans="1:25" x14ac:dyDescent="0.25">
      <c r="A5" s="1">
        <v>1363669200000</v>
      </c>
      <c r="B5" s="1">
        <f>B4+((A5-A4)/(1000*60*60*24)/12)</f>
        <v>2</v>
      </c>
      <c r="C5">
        <f>E5-E4</f>
        <v>239529</v>
      </c>
      <c r="D5">
        <f>SUM(C$4:C5)</f>
        <v>277285</v>
      </c>
      <c r="E5">
        <v>277285</v>
      </c>
      <c r="G5">
        <f>E5</f>
        <v>277285</v>
      </c>
      <c r="H5">
        <f>D5/COUNT(D$4:D5)</f>
        <v>138642.5</v>
      </c>
      <c r="I5">
        <f>D5/COUNT(D$4:D5)</f>
        <v>138642.5</v>
      </c>
      <c r="K5">
        <f>((100/I5)*H5)-99</f>
        <v>1</v>
      </c>
      <c r="L5">
        <f>((100/H5)*G5)-99</f>
        <v>101</v>
      </c>
      <c r="M5">
        <f>((100/I5)*G5)-99</f>
        <v>101</v>
      </c>
      <c r="N5">
        <f>((K5*L5*M5)/(1+(I5)^(((G5/H5)+(I5/H5)/2-$B5)/(I5/H5))))*N$1</f>
        <v>9.2734554318649756E-2</v>
      </c>
      <c r="O5">
        <f>IF(O4+N5&lt;0,0,O4+N5)</f>
        <v>9.2751931907189944E-2</v>
      </c>
      <c r="U5">
        <f>D5</f>
        <v>277285</v>
      </c>
      <c r="V5">
        <f>O5</f>
        <v>9.2751931907189944E-2</v>
      </c>
      <c r="W5">
        <f>$O$10</f>
        <v>3068.2857219319189</v>
      </c>
      <c r="X5">
        <f>$O$24</f>
        <v>0</v>
      </c>
      <c r="Y5">
        <f>$O$33</f>
        <v>0</v>
      </c>
    </row>
    <row r="6" spans="1:25" x14ac:dyDescent="0.25">
      <c r="A6" s="1">
        <v>1364706000000</v>
      </c>
      <c r="B6" s="1">
        <f>B5+(A6-A5)/(1000*60*60*24)</f>
        <v>14</v>
      </c>
      <c r="C6">
        <f t="shared" ref="C6:C52" si="0">E6-E5</f>
        <v>540167</v>
      </c>
      <c r="D6">
        <f>SUM(C$4:C6)</f>
        <v>817452</v>
      </c>
      <c r="E6">
        <v>817452</v>
      </c>
      <c r="G6">
        <f>E6</f>
        <v>817452</v>
      </c>
      <c r="H6">
        <f>D6/COUNT(D$4:D6)</f>
        <v>272484</v>
      </c>
      <c r="I6">
        <f>D6/COUNT(D$4:D6)</f>
        <v>272484</v>
      </c>
      <c r="K6">
        <f>((100/I6)*H6)-99</f>
        <v>1</v>
      </c>
      <c r="L6">
        <f>((100/H6)*G6)-99</f>
        <v>201</v>
      </c>
      <c r="M6">
        <f>((100/I6)*G6)-99</f>
        <v>201</v>
      </c>
      <c r="N6">
        <f>((K6*L6*M6)/(1+(I6)^(((G6/H6)+(I6/H6)/2-$B6)/(I6/H6))))*N$1</f>
        <v>137.120994</v>
      </c>
      <c r="O6">
        <f>IF(O5+N6&lt;0,0,O5+N6)</f>
        <v>137.2137459319072</v>
      </c>
      <c r="U6">
        <f>D6</f>
        <v>817452</v>
      </c>
      <c r="V6">
        <f>O6</f>
        <v>137.2137459319072</v>
      </c>
      <c r="W6">
        <f>$O$10</f>
        <v>3068.2857219319189</v>
      </c>
      <c r="X6">
        <f>$O$24</f>
        <v>0</v>
      </c>
      <c r="Y6">
        <f>$O$33</f>
        <v>0</v>
      </c>
    </row>
    <row r="7" spans="1:25" x14ac:dyDescent="0.25">
      <c r="A7" s="1">
        <v>1365742800000</v>
      </c>
      <c r="B7" s="1">
        <f>B6+(A7-A6)/(1000*60*60*24)</f>
        <v>26</v>
      </c>
      <c r="C7">
        <f t="shared" si="0"/>
        <v>231544</v>
      </c>
      <c r="D7">
        <f>SUM(C$4:C7)</f>
        <v>1048996</v>
      </c>
      <c r="E7">
        <v>1048996</v>
      </c>
      <c r="G7">
        <f>E7</f>
        <v>1048996</v>
      </c>
      <c r="H7">
        <f>D7/COUNT(D$4:D7)</f>
        <v>262249</v>
      </c>
      <c r="I7">
        <f>D7/COUNT(D$4:D7)</f>
        <v>262249</v>
      </c>
      <c r="K7">
        <f>((100/I7)*H7)-99</f>
        <v>1</v>
      </c>
      <c r="L7">
        <f>((100/H7)*G7)-99</f>
        <v>301</v>
      </c>
      <c r="M7">
        <f>((100/I7)*G7)-99</f>
        <v>301</v>
      </c>
      <c r="N7">
        <f>((K7*L7*M7)/(1+(I7)^(((G7/H7)+(I7/H7)/2-$B7)/(I7/H7))))*N$1</f>
        <v>307.49979400000001</v>
      </c>
      <c r="O7">
        <f>IF(O6+N7&lt;0,0,O6+N7)</f>
        <v>444.71353993190723</v>
      </c>
      <c r="U7">
        <f>D7</f>
        <v>1048996</v>
      </c>
      <c r="V7">
        <f>O7</f>
        <v>444.71353993190723</v>
      </c>
      <c r="W7">
        <f>$O$10</f>
        <v>3068.2857219319189</v>
      </c>
      <c r="X7">
        <f>$O$24</f>
        <v>0</v>
      </c>
      <c r="Y7">
        <f>$O$33</f>
        <v>0</v>
      </c>
    </row>
    <row r="8" spans="1:25" x14ac:dyDescent="0.25">
      <c r="A8" s="1">
        <v>1366779600000</v>
      </c>
      <c r="B8" s="1">
        <f>B7+(A8-A7)/(1000*60*60*24)</f>
        <v>38</v>
      </c>
      <c r="C8">
        <f t="shared" si="0"/>
        <v>319601</v>
      </c>
      <c r="D8">
        <f>SUM(C$4:C8)</f>
        <v>1368597</v>
      </c>
      <c r="E8">
        <v>1368597</v>
      </c>
      <c r="G8">
        <f>E8</f>
        <v>1368597</v>
      </c>
      <c r="H8">
        <f>D8/COUNT(D$4:D8)</f>
        <v>273719.40000000002</v>
      </c>
      <c r="I8">
        <f>D8/COUNT(D$4:D8)</f>
        <v>273719.40000000002</v>
      </c>
      <c r="K8">
        <f>((100/I8)*H8)-99</f>
        <v>1</v>
      </c>
      <c r="L8">
        <f>((100/H8)*G8)-99</f>
        <v>400.99999999999994</v>
      </c>
      <c r="M8">
        <f>((100/I8)*G8)-99</f>
        <v>400.99999999999994</v>
      </c>
      <c r="N8">
        <f>((K8*L8*M8)/(1+(I8)^(((G8/H8)+(I8/H8)/2-$B8)/(I8/H8))))*N$1</f>
        <v>545.75859399999979</v>
      </c>
      <c r="O8">
        <f>IF(O7+N8&lt;0,0,O7+N8)</f>
        <v>990.47213393190702</v>
      </c>
      <c r="U8">
        <f>D8</f>
        <v>1368597</v>
      </c>
      <c r="V8">
        <f>O8</f>
        <v>990.47213393190702</v>
      </c>
      <c r="W8">
        <f>$O$10</f>
        <v>3068.2857219319189</v>
      </c>
      <c r="X8">
        <f>$O$24</f>
        <v>0</v>
      </c>
      <c r="Y8">
        <f>$O$33</f>
        <v>0</v>
      </c>
    </row>
    <row r="9" spans="1:25" x14ac:dyDescent="0.25">
      <c r="A9" s="1">
        <v>1367816400000</v>
      </c>
      <c r="B9" s="1">
        <f>B8+(A9-A8)/(1000*60*60*24)</f>
        <v>50</v>
      </c>
      <c r="C9">
        <f t="shared" si="0"/>
        <v>466084</v>
      </c>
      <c r="D9">
        <f>SUM(C$4:C9)</f>
        <v>1834681</v>
      </c>
      <c r="E9">
        <v>1834681</v>
      </c>
      <c r="G9">
        <f>E9</f>
        <v>1834681</v>
      </c>
      <c r="H9">
        <f>D9/COUNT(D$4:D9)</f>
        <v>305780.16666666669</v>
      </c>
      <c r="I9">
        <f>D9/COUNT(D$4:D9)</f>
        <v>305780.16666666669</v>
      </c>
      <c r="K9">
        <f>((100/I9)*H9)-99</f>
        <v>1.0000000000000142</v>
      </c>
      <c r="L9">
        <f>((100/H9)*G9)-99</f>
        <v>501</v>
      </c>
      <c r="M9">
        <f>((100/I9)*G9)-99</f>
        <v>501</v>
      </c>
      <c r="N9">
        <f>((K9*L9*M9)/(1+(I9)^(((G9/H9)+(I9/H9)/2-$B9)/(I9/H9))))*N$1</f>
        <v>851.89739400001201</v>
      </c>
      <c r="O9">
        <f>IF(O8+N9&lt;0,0,O8+N9)</f>
        <v>1842.369527931919</v>
      </c>
      <c r="U9">
        <f>D9</f>
        <v>1834681</v>
      </c>
      <c r="V9">
        <f>O9</f>
        <v>1842.369527931919</v>
      </c>
      <c r="W9">
        <f>$O$10</f>
        <v>3068.2857219319189</v>
      </c>
      <c r="X9">
        <f>$O$24</f>
        <v>0</v>
      </c>
      <c r="Y9">
        <f>$O$33</f>
        <v>0</v>
      </c>
    </row>
    <row r="10" spans="1:25" x14ac:dyDescent="0.25">
      <c r="A10" s="1">
        <v>1368853200000</v>
      </c>
      <c r="B10" s="1">
        <f>B9+(A10-A9)/(1000*60*60*24)</f>
        <v>62</v>
      </c>
      <c r="C10">
        <f t="shared" si="0"/>
        <v>275346</v>
      </c>
      <c r="D10">
        <f>SUM(C$4:C10)</f>
        <v>2110027</v>
      </c>
      <c r="E10">
        <v>2110027</v>
      </c>
      <c r="G10">
        <f>E10</f>
        <v>2110027</v>
      </c>
      <c r="H10">
        <f>D10/COUNT(D$4:D10)</f>
        <v>301432.42857142858</v>
      </c>
      <c r="I10">
        <f>D10/COUNT(D$4:D10)</f>
        <v>301432.42857142858</v>
      </c>
      <c r="K10">
        <f>((100/I10)*H10)-99</f>
        <v>1</v>
      </c>
      <c r="L10">
        <f>((100/H10)*G10)-99</f>
        <v>601</v>
      </c>
      <c r="M10">
        <f>((100/I10)*G10)-99</f>
        <v>601</v>
      </c>
      <c r="N10">
        <f>((K10*L10*M10)/(1+(I10)^(((G10/H10)+(I10/H10)/2-$B10)/(I10/H10))))*N$1</f>
        <v>1225.9161939999999</v>
      </c>
      <c r="O10">
        <f>IF(O9+N10&lt;0,0,O9+N10)</f>
        <v>3068.2857219319189</v>
      </c>
      <c r="U10">
        <f>D10</f>
        <v>2110027</v>
      </c>
      <c r="V10">
        <f>O10</f>
        <v>3068.2857219319189</v>
      </c>
      <c r="W10">
        <f>$O$10</f>
        <v>3068.2857219319189</v>
      </c>
      <c r="X10">
        <f>$O$24</f>
        <v>0</v>
      </c>
      <c r="Y10">
        <f>$O$33</f>
        <v>0</v>
      </c>
    </row>
    <row r="11" spans="1:25" x14ac:dyDescent="0.25">
      <c r="A11" s="1">
        <v>1369890000000</v>
      </c>
      <c r="B11" s="1">
        <f>B10+(A11-A10)/(1000*60*60*24)</f>
        <v>74</v>
      </c>
      <c r="C11">
        <f t="shared" si="0"/>
        <v>374507</v>
      </c>
      <c r="D11">
        <f>SUM(C$4:C11)</f>
        <v>2484534</v>
      </c>
      <c r="E11">
        <v>2484534</v>
      </c>
      <c r="G11">
        <f>E11</f>
        <v>2484534</v>
      </c>
      <c r="H11">
        <f>D11/COUNT(D$4:D11)</f>
        <v>310566.75</v>
      </c>
      <c r="I11">
        <f>D11/COUNT(D$4:D11)</f>
        <v>310566.75</v>
      </c>
      <c r="K11">
        <f>((100/I11)*H11)-99</f>
        <v>0.99999999999998579</v>
      </c>
      <c r="L11">
        <f>((100/H11)*G11)-99</f>
        <v>700.99999999999989</v>
      </c>
      <c r="M11">
        <f>((100/I11)*G11)-99</f>
        <v>700.99999999999989</v>
      </c>
      <c r="N11">
        <f>((K11*L11*M11)/(1+(I11)^(((G11/H11)+(I11/H11)/2-$B11)/(I11/H11))))*N$1</f>
        <v>1667.8149939999757</v>
      </c>
      <c r="O11">
        <f>IF(O10+N11&lt;0,0,O10+N11)</f>
        <v>4736.1007159318942</v>
      </c>
      <c r="U11">
        <f>D11</f>
        <v>2484534</v>
      </c>
      <c r="V11">
        <f>O11</f>
        <v>4736.1007159318942</v>
      </c>
      <c r="W11">
        <f>$O$10</f>
        <v>3068.2857219319189</v>
      </c>
      <c r="X11">
        <f>$O$24</f>
        <v>0</v>
      </c>
      <c r="Y11">
        <f>$O$33</f>
        <v>0</v>
      </c>
    </row>
    <row r="12" spans="1:25" x14ac:dyDescent="0.25">
      <c r="A12" s="1">
        <v>1370726578062</v>
      </c>
      <c r="B12" s="1">
        <f>B11+(A12-A11)/(1000*60*60*24)</f>
        <v>83.682616458333328</v>
      </c>
      <c r="C12">
        <f t="shared" si="0"/>
        <v>283982</v>
      </c>
      <c r="D12">
        <f>SUM(C$4:C12)</f>
        <v>2768516</v>
      </c>
      <c r="E12">
        <v>2768516</v>
      </c>
      <c r="G12">
        <f>E12</f>
        <v>2768516</v>
      </c>
      <c r="H12">
        <f>D12/COUNT(D$4:D12)</f>
        <v>307612.88888888888</v>
      </c>
      <c r="I12">
        <f>D12/COUNT(D$4:D12)</f>
        <v>307612.88888888888</v>
      </c>
      <c r="K12">
        <f>((100/I12)*H12)-99</f>
        <v>1</v>
      </c>
      <c r="L12">
        <f>((100/H12)*G12)-99</f>
        <v>801</v>
      </c>
      <c r="M12">
        <f>((100/I12)*G12)-99</f>
        <v>801</v>
      </c>
      <c r="N12">
        <f>((K12*L12*M12)/(1+(I12)^(((G12/H12)+(I12/H12)/2-$B12)/(I12/H12))))*N$1</f>
        <v>2177.5937939999999</v>
      </c>
      <c r="O12">
        <f>IF(O11+N12&lt;0,0,O11+N12)</f>
        <v>6913.6945099318946</v>
      </c>
      <c r="U12">
        <f>D12</f>
        <v>2768516</v>
      </c>
      <c r="V12">
        <f>O12</f>
        <v>6913.6945099318946</v>
      </c>
      <c r="W12">
        <f>$O$10</f>
        <v>3068.2857219319189</v>
      </c>
      <c r="X12">
        <f>$O$24</f>
        <v>0</v>
      </c>
      <c r="Y12">
        <f>$O$33</f>
        <v>0</v>
      </c>
    </row>
    <row r="13" spans="1:25" x14ac:dyDescent="0.25">
      <c r="A13" s="1">
        <v>1370926800000</v>
      </c>
      <c r="B13" s="1">
        <f>B12+(A13-A12)/(1000*60*60*24)</f>
        <v>86</v>
      </c>
      <c r="C13">
        <f t="shared" si="0"/>
        <v>463832</v>
      </c>
      <c r="D13" s="2">
        <f>SUM(C4:C13)</f>
        <v>3232348</v>
      </c>
      <c r="E13">
        <v>3232348</v>
      </c>
      <c r="G13">
        <f>E13</f>
        <v>3232348</v>
      </c>
      <c r="H13">
        <f>D13/10</f>
        <v>323234.8</v>
      </c>
      <c r="I13">
        <f>D13/COUNT(D$4:D13)</f>
        <v>323234.8</v>
      </c>
      <c r="K13">
        <f>((100/I13)*H13)-99</f>
        <v>1</v>
      </c>
      <c r="L13">
        <f>((100/H13)*G13)-99</f>
        <v>901</v>
      </c>
      <c r="M13">
        <f>((100/I13)*G13)-99</f>
        <v>901</v>
      </c>
      <c r="N13">
        <f>((K13*L13*M13)/(1+(I13)^(((G13/H13)+(I13/H13)/2-$B13)/(I13/H13))))*N$1</f>
        <v>2755.252594</v>
      </c>
      <c r="O13">
        <f>IF(O12+N13&lt;0,0,O12+N13)</f>
        <v>9668.9471039318942</v>
      </c>
      <c r="U13">
        <f>D13</f>
        <v>3232348</v>
      </c>
      <c r="V13">
        <f>O13</f>
        <v>9668.9471039318942</v>
      </c>
      <c r="W13">
        <f>$O$10</f>
        <v>3068.2857219319189</v>
      </c>
      <c r="X13">
        <f>$O$24</f>
        <v>0</v>
      </c>
      <c r="Y13">
        <f>$O$33</f>
        <v>0</v>
      </c>
    </row>
    <row r="14" spans="1:25" x14ac:dyDescent="0.25">
      <c r="A14" s="1"/>
      <c r="B14" s="1"/>
      <c r="D14" s="2"/>
    </row>
    <row r="15" spans="1:25" x14ac:dyDescent="0.25">
      <c r="A15" s="1"/>
      <c r="B15" s="1"/>
      <c r="D15" s="2"/>
    </row>
    <row r="16" spans="1:25" x14ac:dyDescent="0.25">
      <c r="A16" s="1"/>
      <c r="B16" s="1"/>
      <c r="D16" s="2"/>
    </row>
    <row r="17" spans="1:6" x14ac:dyDescent="0.25">
      <c r="A17" s="1"/>
      <c r="B17" s="1"/>
      <c r="D17" s="2"/>
    </row>
    <row r="18" spans="1:6" x14ac:dyDescent="0.25">
      <c r="A18" s="1"/>
      <c r="B18" s="1"/>
      <c r="D18" s="2"/>
    </row>
    <row r="19" spans="1:6" x14ac:dyDescent="0.25">
      <c r="A19" s="1"/>
      <c r="B19" s="1"/>
      <c r="D19" s="2"/>
    </row>
    <row r="20" spans="1:6" x14ac:dyDescent="0.25">
      <c r="A20" s="1"/>
      <c r="B20" s="1">
        <v>1362632400000</v>
      </c>
      <c r="C20" s="3">
        <v>1.7377588540188816E-5</v>
      </c>
      <c r="D20" s="2"/>
      <c r="E20" s="3">
        <v>1.7377588540188816E-5</v>
      </c>
      <c r="F20">
        <f>FLOOR(E20*$F$31,1)</f>
        <v>0</v>
      </c>
    </row>
    <row r="21" spans="1:6" x14ac:dyDescent="0.25">
      <c r="A21" s="1"/>
      <c r="B21" s="1">
        <v>1363669200000</v>
      </c>
      <c r="C21" s="3">
        <v>9.2751931907189944E-2</v>
      </c>
      <c r="D21" s="2"/>
      <c r="E21" s="3">
        <v>9.2751931907189944E-2</v>
      </c>
      <c r="F21">
        <v>1</v>
      </c>
    </row>
    <row r="22" spans="1:6" x14ac:dyDescent="0.25">
      <c r="A22" s="1"/>
      <c r="B22" s="1">
        <v>1364706000000</v>
      </c>
      <c r="C22" s="3">
        <v>137.2137459319072</v>
      </c>
      <c r="D22" s="2"/>
      <c r="E22" s="3">
        <v>137.2137459319072</v>
      </c>
      <c r="F22">
        <f t="shared" ref="F21:F29" si="1">FLOOR(E22*$F$31,1)</f>
        <v>2</v>
      </c>
    </row>
    <row r="23" spans="1:6" x14ac:dyDescent="0.25">
      <c r="A23" s="1"/>
      <c r="B23" s="1">
        <v>1365742800000</v>
      </c>
      <c r="C23" s="3">
        <v>444.71353993190723</v>
      </c>
      <c r="D23" s="2"/>
      <c r="E23" s="3">
        <v>444.71353993190723</v>
      </c>
      <c r="F23">
        <f t="shared" si="1"/>
        <v>9</v>
      </c>
    </row>
    <row r="24" spans="1:6" x14ac:dyDescent="0.25">
      <c r="A24" s="1"/>
      <c r="B24" s="1">
        <v>1366779600000</v>
      </c>
      <c r="C24" s="3">
        <v>990.47213393190702</v>
      </c>
      <c r="D24" s="2"/>
      <c r="E24" s="3">
        <v>990.47213393190702</v>
      </c>
      <c r="F24">
        <f t="shared" si="1"/>
        <v>20</v>
      </c>
    </row>
    <row r="25" spans="1:6" x14ac:dyDescent="0.25">
      <c r="A25" s="1"/>
      <c r="B25" s="1">
        <v>1367816400000</v>
      </c>
      <c r="C25" s="3">
        <v>1842.369527931919</v>
      </c>
      <c r="D25" s="2"/>
      <c r="E25" s="3">
        <v>1842.369527931919</v>
      </c>
      <c r="F25">
        <f t="shared" si="1"/>
        <v>38</v>
      </c>
    </row>
    <row r="26" spans="1:6" x14ac:dyDescent="0.25">
      <c r="A26" s="1"/>
      <c r="B26" s="1">
        <v>1368853200000</v>
      </c>
      <c r="C26" s="3">
        <v>3068.2857219319189</v>
      </c>
      <c r="D26" s="2"/>
      <c r="E26" s="3">
        <v>3068.2857219319189</v>
      </c>
      <c r="F26">
        <f t="shared" si="1"/>
        <v>63</v>
      </c>
    </row>
    <row r="27" spans="1:6" x14ac:dyDescent="0.25">
      <c r="A27" s="1"/>
      <c r="B27" s="1">
        <v>1369890000000</v>
      </c>
      <c r="C27" s="3">
        <v>4736.1007159318942</v>
      </c>
      <c r="D27" s="2"/>
      <c r="E27" s="3">
        <v>4736.1007159318942</v>
      </c>
      <c r="F27">
        <f t="shared" si="1"/>
        <v>97</v>
      </c>
    </row>
    <row r="28" spans="1:6" x14ac:dyDescent="0.25">
      <c r="A28" s="1"/>
      <c r="B28" s="1">
        <v>1370726578062</v>
      </c>
      <c r="C28" s="3">
        <v>6913.6945099318946</v>
      </c>
      <c r="D28" s="2"/>
      <c r="E28" s="3">
        <v>6913.6945099318946</v>
      </c>
      <c r="F28">
        <f t="shared" si="1"/>
        <v>143</v>
      </c>
    </row>
    <row r="29" spans="1:6" x14ac:dyDescent="0.25">
      <c r="A29" s="1"/>
      <c r="B29" s="1">
        <v>1370926800000</v>
      </c>
      <c r="C29" s="3">
        <v>9668.9471039318942</v>
      </c>
      <c r="D29" s="2"/>
      <c r="E29" s="3">
        <v>9668.9471039318942</v>
      </c>
      <c r="F29">
        <f t="shared" si="1"/>
        <v>200</v>
      </c>
    </row>
    <row r="30" spans="1:6" x14ac:dyDescent="0.25">
      <c r="A30" s="1"/>
      <c r="B30" s="1"/>
      <c r="D30" s="2"/>
    </row>
    <row r="31" spans="1:6" x14ac:dyDescent="0.25">
      <c r="A31" s="1"/>
      <c r="B31" s="1"/>
      <c r="D31" s="2"/>
      <c r="F31">
        <f>200/E29</f>
        <v>2.0684775482810291E-2</v>
      </c>
    </row>
    <row r="32" spans="1:6" x14ac:dyDescent="0.25">
      <c r="A32" s="1"/>
      <c r="B32" s="1"/>
      <c r="D32" s="2"/>
    </row>
    <row r="33" spans="1:4" x14ac:dyDescent="0.25">
      <c r="A33" s="1"/>
      <c r="B33" s="1"/>
      <c r="D33" s="2"/>
    </row>
    <row r="34" spans="1:4" x14ac:dyDescent="0.25">
      <c r="A34" s="1"/>
      <c r="B34" s="1"/>
      <c r="D34" s="2"/>
    </row>
    <row r="35" spans="1:4" x14ac:dyDescent="0.25">
      <c r="A35" s="1"/>
      <c r="B35" s="1"/>
      <c r="D35" s="2"/>
    </row>
    <row r="36" spans="1:4" x14ac:dyDescent="0.25">
      <c r="A36" s="1"/>
      <c r="B36" s="1"/>
      <c r="D36" s="2"/>
    </row>
    <row r="37" spans="1:4" x14ac:dyDescent="0.25">
      <c r="A37" s="1"/>
      <c r="B37" s="1"/>
      <c r="D37" s="2"/>
    </row>
    <row r="38" spans="1:4" x14ac:dyDescent="0.25">
      <c r="A38" s="1"/>
      <c r="B38" s="1"/>
      <c r="D38" s="2"/>
    </row>
    <row r="39" spans="1:4" x14ac:dyDescent="0.25">
      <c r="A39" s="1"/>
      <c r="B39" s="1"/>
      <c r="D39" s="2"/>
    </row>
    <row r="40" spans="1:4" x14ac:dyDescent="0.25">
      <c r="A40" s="1"/>
      <c r="B40" s="1"/>
      <c r="D40" s="2"/>
    </row>
    <row r="41" spans="1:4" x14ac:dyDescent="0.25">
      <c r="A41" s="1"/>
      <c r="B41" s="1"/>
      <c r="D41" s="2"/>
    </row>
    <row r="42" spans="1:4" x14ac:dyDescent="0.25">
      <c r="A42" s="1"/>
      <c r="B42" s="1"/>
      <c r="D42" s="2"/>
    </row>
    <row r="43" spans="1:4" x14ac:dyDescent="0.25">
      <c r="A43" s="1"/>
      <c r="B43" s="1"/>
      <c r="D43" s="2"/>
    </row>
    <row r="44" spans="1:4" x14ac:dyDescent="0.25">
      <c r="A44" s="1"/>
      <c r="B44" s="1"/>
      <c r="D44" s="2"/>
    </row>
    <row r="45" spans="1:4" x14ac:dyDescent="0.25">
      <c r="A45" s="1"/>
      <c r="B45" s="1"/>
      <c r="D45" s="2"/>
    </row>
    <row r="46" spans="1:4" x14ac:dyDescent="0.25">
      <c r="A46" s="1"/>
      <c r="B46" s="1"/>
      <c r="D46" s="2"/>
    </row>
    <row r="47" spans="1:4" x14ac:dyDescent="0.25">
      <c r="A47" s="1"/>
      <c r="B47" s="1"/>
      <c r="D47" s="2"/>
    </row>
    <row r="48" spans="1:4" x14ac:dyDescent="0.25">
      <c r="A48" s="1"/>
      <c r="B48" s="1"/>
      <c r="D48" s="2"/>
    </row>
    <row r="49" spans="1:4" x14ac:dyDescent="0.25">
      <c r="A49" s="1"/>
      <c r="B49" s="1"/>
      <c r="D49" s="2"/>
    </row>
    <row r="50" spans="1:4" x14ac:dyDescent="0.25">
      <c r="A50" s="1"/>
      <c r="B50" s="1"/>
      <c r="D50" s="2"/>
    </row>
    <row r="51" spans="1:4" x14ac:dyDescent="0.25">
      <c r="A51" s="1"/>
      <c r="B51" s="1"/>
      <c r="D51" s="2"/>
    </row>
    <row r="52" spans="1:4" x14ac:dyDescent="0.25">
      <c r="A52" s="1"/>
      <c r="B52" s="1"/>
      <c r="D52" s="2"/>
    </row>
  </sheetData>
  <conditionalFormatting sqref="K4:K52">
    <cfRule type="colorScale" priority="5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4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3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2">
      <colorScale>
        <cfvo type="min"/>
        <cfvo type="max"/>
        <color rgb="FFCC0000"/>
        <color rgb="FFFED8B8"/>
      </colorScale>
    </cfRule>
  </conditionalFormatting>
  <conditionalFormatting sqref="O4:O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51"/>
  <sheetViews>
    <sheetView topLeftCell="A19" workbookViewId="0">
      <selection activeCell="M41" sqref="M41:M50"/>
    </sheetView>
  </sheetViews>
  <sheetFormatPr defaultRowHeight="15" x14ac:dyDescent="0.25"/>
  <cols>
    <col min="13" max="13" width="14.140625" bestFit="1" customWidth="1"/>
  </cols>
  <sheetData>
    <row r="2" spans="3:4" x14ac:dyDescent="0.25">
      <c r="C2" t="s">
        <v>3</v>
      </c>
      <c r="D2" t="s">
        <v>1</v>
      </c>
    </row>
    <row r="3" spans="3:4" x14ac:dyDescent="0.25">
      <c r="C3" s="1">
        <v>1257739200000</v>
      </c>
      <c r="D3">
        <v>247</v>
      </c>
    </row>
    <row r="4" spans="3:4" x14ac:dyDescent="0.25">
      <c r="C4" s="1">
        <v>1258776000000</v>
      </c>
      <c r="D4">
        <v>1474</v>
      </c>
    </row>
    <row r="5" spans="3:4" x14ac:dyDescent="0.25">
      <c r="C5" s="1">
        <v>1259812800000</v>
      </c>
      <c r="D5">
        <v>4004</v>
      </c>
    </row>
    <row r="6" spans="3:4" x14ac:dyDescent="0.25">
      <c r="C6" s="1">
        <v>1260849600000</v>
      </c>
      <c r="D6">
        <v>5620</v>
      </c>
    </row>
    <row r="7" spans="3:4" x14ac:dyDescent="0.25">
      <c r="C7" s="1">
        <v>1261886400000</v>
      </c>
      <c r="D7">
        <v>7274</v>
      </c>
    </row>
    <row r="8" spans="3:4" x14ac:dyDescent="0.25">
      <c r="C8" s="1">
        <v>1262923200000</v>
      </c>
      <c r="D8">
        <v>10638</v>
      </c>
    </row>
    <row r="9" spans="3:4" x14ac:dyDescent="0.25">
      <c r="C9" s="1">
        <v>1263960000000</v>
      </c>
      <c r="D9">
        <v>12500</v>
      </c>
    </row>
    <row r="10" spans="3:4" x14ac:dyDescent="0.25">
      <c r="C10" s="1">
        <v>1264996800000</v>
      </c>
      <c r="D10">
        <v>13268</v>
      </c>
    </row>
    <row r="11" spans="3:4" x14ac:dyDescent="0.25">
      <c r="C11" s="1">
        <v>1266033600000</v>
      </c>
      <c r="D11">
        <v>16249</v>
      </c>
    </row>
    <row r="12" spans="3:4" x14ac:dyDescent="0.25">
      <c r="C12" s="1">
        <v>1267070400000</v>
      </c>
      <c r="D12">
        <v>18207</v>
      </c>
    </row>
    <row r="13" spans="3:4" x14ac:dyDescent="0.25">
      <c r="C13" s="1">
        <v>1268107200000</v>
      </c>
      <c r="D13">
        <v>19942</v>
      </c>
    </row>
    <row r="14" spans="3:4" x14ac:dyDescent="0.25">
      <c r="C14" s="1">
        <v>1269144000000</v>
      </c>
      <c r="D14">
        <v>21314</v>
      </c>
    </row>
    <row r="15" spans="3:4" x14ac:dyDescent="0.25">
      <c r="C15" s="1">
        <v>1270180800000</v>
      </c>
      <c r="D15">
        <v>21896</v>
      </c>
    </row>
    <row r="16" spans="3:4" x14ac:dyDescent="0.25">
      <c r="C16" s="1">
        <v>1271217600000</v>
      </c>
      <c r="D16">
        <v>21999</v>
      </c>
    </row>
    <row r="17" spans="3:11" x14ac:dyDescent="0.25">
      <c r="C17" s="1">
        <v>1272254400000</v>
      </c>
      <c r="D17">
        <v>23624</v>
      </c>
    </row>
    <row r="18" spans="3:11" x14ac:dyDescent="0.25">
      <c r="C18" s="1">
        <v>1273291200000</v>
      </c>
      <c r="D18">
        <v>25655</v>
      </c>
    </row>
    <row r="19" spans="3:11" x14ac:dyDescent="0.25">
      <c r="C19" s="1">
        <v>1274328000000</v>
      </c>
      <c r="D19">
        <v>27166</v>
      </c>
    </row>
    <row r="20" spans="3:11" x14ac:dyDescent="0.25">
      <c r="C20" s="1">
        <v>1275364800000</v>
      </c>
      <c r="D20">
        <v>30464</v>
      </c>
    </row>
    <row r="21" spans="3:11" x14ac:dyDescent="0.25">
      <c r="C21" s="1">
        <v>1276401600000</v>
      </c>
      <c r="D21">
        <v>32098</v>
      </c>
    </row>
    <row r="22" spans="3:11" x14ac:dyDescent="0.25">
      <c r="C22" s="1">
        <v>1277438400000</v>
      </c>
      <c r="D22">
        <v>34363</v>
      </c>
    </row>
    <row r="23" spans="3:11" x14ac:dyDescent="0.25">
      <c r="C23" s="1">
        <v>1278475200000</v>
      </c>
      <c r="D23">
        <v>37371</v>
      </c>
    </row>
    <row r="24" spans="3:11" x14ac:dyDescent="0.25">
      <c r="C24" s="1">
        <v>1279512000000</v>
      </c>
      <c r="D24">
        <v>40248</v>
      </c>
      <c r="K24">
        <v>37756</v>
      </c>
    </row>
    <row r="25" spans="3:11" x14ac:dyDescent="0.25">
      <c r="C25" s="1">
        <v>1280548800000</v>
      </c>
      <c r="D25">
        <v>41939</v>
      </c>
      <c r="K25">
        <v>277285</v>
      </c>
    </row>
    <row r="26" spans="3:11" x14ac:dyDescent="0.25">
      <c r="C26" s="1">
        <v>1281585600000</v>
      </c>
      <c r="D26">
        <v>44062</v>
      </c>
      <c r="K26">
        <v>817452</v>
      </c>
    </row>
    <row r="27" spans="3:11" x14ac:dyDescent="0.25">
      <c r="C27" s="1">
        <v>1282622400000</v>
      </c>
      <c r="D27">
        <v>45983</v>
      </c>
      <c r="K27">
        <v>1048996</v>
      </c>
    </row>
    <row r="28" spans="3:11" x14ac:dyDescent="0.25">
      <c r="C28" s="1">
        <v>1283659200000</v>
      </c>
      <c r="D28">
        <v>47597</v>
      </c>
      <c r="K28">
        <v>1368597</v>
      </c>
    </row>
    <row r="29" spans="3:11" x14ac:dyDescent="0.25">
      <c r="C29" s="1">
        <v>1284696000000</v>
      </c>
      <c r="D29">
        <v>48409</v>
      </c>
      <c r="K29">
        <v>1834681</v>
      </c>
    </row>
    <row r="30" spans="3:11" x14ac:dyDescent="0.25">
      <c r="C30" s="1">
        <v>1285732800000</v>
      </c>
      <c r="D30">
        <v>49607</v>
      </c>
      <c r="K30">
        <v>2110027</v>
      </c>
    </row>
    <row r="31" spans="3:11" x14ac:dyDescent="0.25">
      <c r="C31" s="1">
        <v>1286769600000</v>
      </c>
      <c r="D31">
        <v>51030</v>
      </c>
      <c r="K31">
        <v>2484534</v>
      </c>
    </row>
    <row r="32" spans="3:11" x14ac:dyDescent="0.25">
      <c r="C32" s="1">
        <v>1287806400000</v>
      </c>
      <c r="D32">
        <v>53898</v>
      </c>
      <c r="K32">
        <v>2768516</v>
      </c>
    </row>
    <row r="33" spans="3:13" x14ac:dyDescent="0.25">
      <c r="C33" s="1">
        <v>1288843200000</v>
      </c>
      <c r="D33">
        <v>54125</v>
      </c>
      <c r="K33">
        <v>3232348</v>
      </c>
    </row>
    <row r="34" spans="3:13" x14ac:dyDescent="0.25">
      <c r="C34" s="1">
        <v>1289880000000</v>
      </c>
      <c r="D34">
        <v>54524</v>
      </c>
    </row>
    <row r="35" spans="3:13" x14ac:dyDescent="0.25">
      <c r="C35" s="1">
        <v>1290916800000</v>
      </c>
      <c r="D35">
        <v>54533</v>
      </c>
    </row>
    <row r="36" spans="3:13" x14ac:dyDescent="0.25">
      <c r="C36" s="1">
        <v>1291953600000</v>
      </c>
      <c r="D36">
        <v>55362</v>
      </c>
    </row>
    <row r="37" spans="3:13" x14ac:dyDescent="0.25">
      <c r="C37" s="1">
        <v>1292990400000</v>
      </c>
      <c r="D37">
        <v>55444</v>
      </c>
    </row>
    <row r="38" spans="3:13" x14ac:dyDescent="0.25">
      <c r="C38" s="1">
        <v>1294027200000</v>
      </c>
      <c r="D38">
        <v>56462</v>
      </c>
    </row>
    <row r="39" spans="3:13" x14ac:dyDescent="0.25">
      <c r="C39" s="1">
        <v>1295064000000</v>
      </c>
      <c r="D39">
        <v>57456</v>
      </c>
    </row>
    <row r="40" spans="3:13" x14ac:dyDescent="0.25">
      <c r="C40" s="1">
        <v>1296100800000</v>
      </c>
      <c r="D40">
        <v>60010</v>
      </c>
    </row>
    <row r="41" spans="3:13" x14ac:dyDescent="0.25">
      <c r="C41" s="1">
        <v>1297137600000</v>
      </c>
      <c r="D41">
        <v>60143</v>
      </c>
      <c r="M41" s="1">
        <v>1362632400000</v>
      </c>
    </row>
    <row r="42" spans="3:13" x14ac:dyDescent="0.25">
      <c r="C42" s="1">
        <v>1298174400000</v>
      </c>
      <c r="D42">
        <v>62674</v>
      </c>
      <c r="M42" s="1">
        <v>1363669200000</v>
      </c>
    </row>
    <row r="43" spans="3:13" x14ac:dyDescent="0.25">
      <c r="C43" s="1">
        <v>1299211200000</v>
      </c>
      <c r="D43">
        <v>64215</v>
      </c>
      <c r="M43" s="1">
        <v>1364706000000</v>
      </c>
    </row>
    <row r="44" spans="3:13" x14ac:dyDescent="0.25">
      <c r="C44" s="1">
        <v>1300248000000</v>
      </c>
      <c r="D44">
        <v>64620</v>
      </c>
      <c r="M44" s="1">
        <v>1365742800000</v>
      </c>
    </row>
    <row r="45" spans="3:13" x14ac:dyDescent="0.25">
      <c r="C45" s="1">
        <v>1301284800000</v>
      </c>
      <c r="D45">
        <v>66843</v>
      </c>
      <c r="M45" s="1">
        <v>1366779600000</v>
      </c>
    </row>
    <row r="46" spans="3:13" x14ac:dyDescent="0.25">
      <c r="C46" s="1">
        <v>1302321600000</v>
      </c>
      <c r="D46">
        <v>67045</v>
      </c>
      <c r="M46" s="1">
        <v>1367816400000</v>
      </c>
    </row>
    <row r="47" spans="3:13" x14ac:dyDescent="0.25">
      <c r="C47" s="1">
        <v>1303358400000</v>
      </c>
      <c r="D47">
        <v>68007</v>
      </c>
      <c r="M47" s="1">
        <v>1368853200000</v>
      </c>
    </row>
    <row r="48" spans="3:13" x14ac:dyDescent="0.25">
      <c r="C48" s="1">
        <v>1304395200000</v>
      </c>
      <c r="D48">
        <v>68320</v>
      </c>
      <c r="M48" s="1">
        <v>1369890000000</v>
      </c>
    </row>
    <row r="49" spans="3:13" x14ac:dyDescent="0.25">
      <c r="C49" s="1">
        <v>1305432000000</v>
      </c>
      <c r="D49">
        <v>69769</v>
      </c>
      <c r="M49" s="1">
        <v>1370726578062</v>
      </c>
    </row>
    <row r="50" spans="3:13" x14ac:dyDescent="0.25">
      <c r="C50" s="1">
        <v>1306468800000</v>
      </c>
      <c r="D50">
        <v>72472</v>
      </c>
      <c r="M50" s="1">
        <v>1370926800000</v>
      </c>
    </row>
    <row r="51" spans="3:13" x14ac:dyDescent="0.25">
      <c r="C51" s="1">
        <v>1370726578030</v>
      </c>
      <c r="D51">
        <v>75488</v>
      </c>
    </row>
  </sheetData>
  <sortState ref="M41:M50">
    <sortCondition ref="M41:M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viral</vt:lpstr>
      <vt:lpstr>growth</vt:lpstr>
      <vt:lpstr>s curve</vt:lpstr>
      <vt:lpstr>random</vt:lpstr>
      <vt:lpstr>fake 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dcterms:created xsi:type="dcterms:W3CDTF">2013-06-09T01:10:51Z</dcterms:created>
  <dcterms:modified xsi:type="dcterms:W3CDTF">2013-06-09T13:13:56Z</dcterms:modified>
</cp:coreProperties>
</file>