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cek\Documents\GitHub\projects_uC_repo\Function Generator With Voltage Converter\"/>
    </mc:Choice>
  </mc:AlternateContent>
  <xr:revisionPtr revIDLastSave="0" documentId="13_ncr:1_{6235014C-7021-4B50-A444-448FADDC08B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ffset" sheetId="1" r:id="rId1"/>
    <sheet name="Offset ADC" sheetId="2" r:id="rId2"/>
    <sheet name="Offset FB" sheetId="3" r:id="rId3"/>
    <sheet name="Offset POT" sheetId="4" r:id="rId4"/>
    <sheet name="Offset Oscy-OL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5" l="1"/>
  <c r="H20" i="5"/>
  <c r="H21" i="5"/>
  <c r="H33" i="5"/>
  <c r="H32" i="5"/>
  <c r="H31" i="5"/>
  <c r="H30" i="5"/>
  <c r="H29" i="5"/>
  <c r="H28" i="5"/>
  <c r="H26" i="5"/>
  <c r="H25" i="5"/>
  <c r="H24" i="5"/>
  <c r="H23" i="5"/>
  <c r="H22" i="5"/>
  <c r="H27" i="5"/>
  <c r="H37" i="5"/>
  <c r="D37" i="5"/>
  <c r="G3" i="5"/>
  <c r="F23" i="5"/>
  <c r="F24" i="5"/>
  <c r="F25" i="5"/>
  <c r="F26" i="5"/>
  <c r="F27" i="5"/>
  <c r="F28" i="5"/>
  <c r="F29" i="5"/>
  <c r="F30" i="5"/>
  <c r="F31" i="5"/>
  <c r="F32" i="5"/>
  <c r="F33" i="5"/>
  <c r="F22" i="5"/>
  <c r="E22" i="5"/>
  <c r="E23" i="5"/>
  <c r="E24" i="5"/>
  <c r="E25" i="5"/>
  <c r="E37" i="5" s="1"/>
  <c r="E26" i="5"/>
  <c r="E27" i="5"/>
  <c r="E28" i="5"/>
  <c r="E29" i="5"/>
  <c r="E30" i="5"/>
  <c r="E31" i="5"/>
  <c r="E32" i="5"/>
  <c r="E33" i="5"/>
  <c r="E34" i="5"/>
  <c r="E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1" i="5"/>
  <c r="C21" i="5"/>
  <c r="C22" i="5"/>
  <c r="C23" i="5"/>
  <c r="C24" i="5"/>
  <c r="C37" i="5" s="1"/>
  <c r="C25" i="5"/>
  <c r="C26" i="5"/>
  <c r="C27" i="5"/>
  <c r="C28" i="5"/>
  <c r="C29" i="5"/>
  <c r="C30" i="5"/>
  <c r="C31" i="5"/>
  <c r="C32" i="5"/>
  <c r="C33" i="5"/>
  <c r="C34" i="5"/>
  <c r="C20" i="5"/>
  <c r="F37" i="5"/>
  <c r="B37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20" i="5"/>
  <c r="C3" i="4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2" i="4"/>
  <c r="C29" i="1"/>
  <c r="D29" i="1"/>
  <c r="E29" i="1"/>
  <c r="F29" i="1"/>
  <c r="F28" i="1" s="1"/>
  <c r="G29" i="1"/>
  <c r="H29" i="1"/>
  <c r="H28" i="1" s="1"/>
  <c r="I29" i="1"/>
  <c r="I28" i="1" s="1"/>
  <c r="J29" i="1"/>
  <c r="J28" i="1" s="1"/>
  <c r="K29" i="1"/>
  <c r="B29" i="1"/>
  <c r="B28" i="1" s="1"/>
  <c r="B3" i="3"/>
  <c r="B2" i="3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3" i="1"/>
  <c r="C4" i="1"/>
  <c r="D4" i="1"/>
  <c r="E4" i="1"/>
  <c r="F4" i="1"/>
  <c r="G4" i="1"/>
  <c r="G3" i="1" s="1"/>
  <c r="H4" i="1"/>
  <c r="H3" i="1" s="1"/>
  <c r="I4" i="1"/>
  <c r="I3" i="1" s="1"/>
  <c r="J4" i="1"/>
  <c r="J3" i="1" s="1"/>
  <c r="K4" i="1"/>
  <c r="L4" i="1"/>
  <c r="B4" i="1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J31" i="1"/>
  <c r="I31" i="1"/>
  <c r="H31" i="1"/>
  <c r="G31" i="1"/>
  <c r="F31" i="1"/>
  <c r="E31" i="1"/>
  <c r="D31" i="1"/>
  <c r="C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1" i="1"/>
  <c r="G28" i="1"/>
  <c r="K28" i="1"/>
  <c r="E28" i="1"/>
  <c r="D28" i="1"/>
  <c r="C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K6" i="1"/>
  <c r="J6" i="1"/>
  <c r="I6" i="1"/>
  <c r="H6" i="1"/>
  <c r="G6" i="1"/>
  <c r="F6" i="1"/>
  <c r="E6" i="1"/>
  <c r="D6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" i="1"/>
  <c r="C3" i="1"/>
  <c r="D3" i="1"/>
  <c r="E3" i="1"/>
  <c r="F3" i="1"/>
  <c r="K3" i="1"/>
  <c r="B3" i="1"/>
  <c r="H3" i="5" l="1"/>
  <c r="G4" i="5"/>
  <c r="H4" i="5" s="1"/>
  <c r="G14" i="5"/>
  <c r="H14" i="5" s="1"/>
  <c r="G9" i="5"/>
  <c r="H9" i="5" s="1"/>
  <c r="G17" i="5"/>
  <c r="H17" i="5" s="1"/>
  <c r="G10" i="5"/>
  <c r="H10" i="5" s="1"/>
  <c r="G16" i="5"/>
  <c r="H16" i="5" s="1"/>
  <c r="G8" i="5"/>
  <c r="H8" i="5" s="1"/>
  <c r="G11" i="5" l="1"/>
  <c r="H11" i="5" s="1"/>
  <c r="G15" i="5"/>
  <c r="H15" i="5" s="1"/>
  <c r="G6" i="5"/>
  <c r="H6" i="5" s="1"/>
  <c r="G13" i="5"/>
  <c r="H13" i="5" s="1"/>
  <c r="G7" i="5"/>
  <c r="H7" i="5" s="1"/>
  <c r="G5" i="5"/>
  <c r="H5" i="5" s="1"/>
  <c r="G12" i="5"/>
  <c r="H12" i="5" s="1"/>
</calcChain>
</file>

<file path=xl/sharedStrings.xml><?xml version="1.0" encoding="utf-8"?>
<sst xmlns="http://schemas.openxmlformats.org/spreadsheetml/2006/main" count="45" uniqueCount="31">
  <si>
    <t>V2 [V]</t>
  </si>
  <si>
    <t>kU[-]</t>
  </si>
  <si>
    <r>
      <t>R2 [</t>
    </r>
    <r>
      <rPr>
        <b/>
        <sz val="11"/>
        <color theme="1"/>
        <rFont val="Calibri"/>
        <family val="2"/>
        <charset val="238"/>
      </rPr>
      <t>Ω]</t>
    </r>
  </si>
  <si>
    <t>Uamp [V0]</t>
  </si>
  <si>
    <t>Vin [V]</t>
  </si>
  <si>
    <t>Vx [V]</t>
  </si>
  <si>
    <t>R1</t>
  </si>
  <si>
    <t>R2</t>
  </si>
  <si>
    <t>R3</t>
  </si>
  <si>
    <r>
      <t>R[k</t>
    </r>
    <r>
      <rPr>
        <b/>
        <sz val="11"/>
        <color theme="1"/>
        <rFont val="Calibri"/>
        <family val="2"/>
        <charset val="238"/>
      </rPr>
      <t>Ω]</t>
    </r>
  </si>
  <si>
    <t>Vcc [V]</t>
  </si>
  <si>
    <r>
      <t>R2 [k</t>
    </r>
    <r>
      <rPr>
        <b/>
        <sz val="11"/>
        <color theme="1"/>
        <rFont val="Calibri"/>
        <family val="2"/>
        <charset val="238"/>
      </rPr>
      <t>Ω]</t>
    </r>
  </si>
  <si>
    <t>OLED</t>
  </si>
  <si>
    <t>OLED/MULTI</t>
  </si>
  <si>
    <t>OLED 0-3,3V</t>
  </si>
  <si>
    <t>MULTI - +</t>
  </si>
  <si>
    <t>AMP 1</t>
  </si>
  <si>
    <t>AMP 2</t>
  </si>
  <si>
    <t>AMP 3</t>
  </si>
  <si>
    <t>AMP 4</t>
  </si>
  <si>
    <t>AMP 5</t>
  </si>
  <si>
    <t>OSCYLOSKOP OFFSET</t>
  </si>
  <si>
    <t>AVR</t>
  </si>
  <si>
    <t>FACTOR</t>
  </si>
  <si>
    <t xml:space="preserve">FACTOR </t>
  </si>
  <si>
    <t>FACTOR AVR</t>
  </si>
  <si>
    <t>FACTOR AVR ALL OSC</t>
  </si>
  <si>
    <t>FACTOR AVR ALL AMP</t>
  </si>
  <si>
    <t>SINE, TRI</t>
  </si>
  <si>
    <t>SQUARE</t>
  </si>
  <si>
    <t>OLD OFFSET MEASURE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</si>
</sst>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5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3" fillId="5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/>
    <xf numFmtId="0" fontId="0" fillId="7" borderId="0" xfId="0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0" fillId="0" borderId="0" xfId="0" applyFill="1"/>
  </cellXfs>
  <cellStyles count="1">
    <cellStyle name="Normalny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POTENCJOMETR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'Offset POT'!$A$1</c:f>
              <c:strCache>
                <c:ptCount val="1"/>
                <c:pt idx="0">
                  <c:v>OLED 0-3,3V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'Offset POT'!$A$2:$A$18</c:f>
              <c:numCache>
                <c:formatCode>General</c:formatCode>
                <c:ptCount val="17"/>
                <c:pt idx="0">
                  <c:v>7.9</c:v>
                </c:pt>
                <c:pt idx="1">
                  <c:v>8.1</c:v>
                </c:pt>
                <c:pt idx="2">
                  <c:v>7.5</c:v>
                </c:pt>
                <c:pt idx="3">
                  <c:v>6.3</c:v>
                </c:pt>
                <c:pt idx="4">
                  <c:v>4.5999999999999996</c:v>
                </c:pt>
                <c:pt idx="5">
                  <c:v>3.6</c:v>
                </c:pt>
                <c:pt idx="6">
                  <c:v>2.5</c:v>
                </c:pt>
                <c:pt idx="7">
                  <c:v>1.2</c:v>
                </c:pt>
                <c:pt idx="8">
                  <c:v>0</c:v>
                </c:pt>
                <c:pt idx="9">
                  <c:v>-1.2</c:v>
                </c:pt>
                <c:pt idx="10">
                  <c:v>-2.5</c:v>
                </c:pt>
                <c:pt idx="11">
                  <c:v>-3.6</c:v>
                </c:pt>
                <c:pt idx="12">
                  <c:v>-5.6</c:v>
                </c:pt>
                <c:pt idx="13">
                  <c:v>-6.4</c:v>
                </c:pt>
                <c:pt idx="14">
                  <c:v>-6.9</c:v>
                </c:pt>
                <c:pt idx="15">
                  <c:v>-7.2</c:v>
                </c:pt>
                <c:pt idx="16">
                  <c:v>-7.2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D-4077-ABDC-F1F3D3890EEA}"/>
            </c:ext>
          </c:extLst>
        </c:ser>
        <c:ser>
          <c:idx val="1"/>
          <c:order val="1"/>
          <c:tx>
            <c:strRef>
              <c:f>'Offset POT'!$B$1</c:f>
              <c:strCache>
                <c:ptCount val="1"/>
                <c:pt idx="0">
                  <c:v>MULTI -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'Offset POT'!$B$2:$B$18</c:f>
              <c:numCache>
                <c:formatCode>General</c:formatCode>
                <c:ptCount val="17"/>
                <c:pt idx="0">
                  <c:v>7.6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-7.07</c:v>
                </c:pt>
                <c:pt idx="16">
                  <c:v>-7.16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D-4077-ABDC-F1F3D389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88864"/>
        <c:axId val="326298016"/>
      </c:lineChart>
      <c:catAx>
        <c:axId val="32628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298016"/>
        <c:crosses val="autoZero"/>
        <c:auto val="1"/>
        <c:lblAlgn val="ctr"/>
        <c:lblOffset val="100"/>
        <c:noMultiLvlLbl val="0"/>
      </c:catAx>
      <c:valAx>
        <c:axId val="3262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62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'Offset Oscy-OLED'!$A$1:$A$2</c:f>
              <c:strCache>
                <c:ptCount val="2"/>
                <c:pt idx="0">
                  <c:v>OSCYLOSKOP OFFSET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Oscy-OLED'!$A$3:$A$16</c:f>
              <c:numCache>
                <c:formatCode>General</c:formatCode>
                <c:ptCount val="14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F-4288-8FD6-3F462A62DDCD}"/>
            </c:ext>
          </c:extLst>
        </c:ser>
        <c:ser>
          <c:idx val="1"/>
          <c:order val="1"/>
          <c:tx>
            <c:strRef>
              <c:f>'Offset Oscy-OLED'!$B$1:$B$2</c:f>
              <c:strCache>
                <c:ptCount val="2"/>
                <c:pt idx="0">
                  <c:v>AMP 1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Oscy-OLED'!$B$3:$B$16</c:f>
              <c:numCache>
                <c:formatCode>General</c:formatCode>
                <c:ptCount val="14"/>
                <c:pt idx="0">
                  <c:v>-7.8</c:v>
                </c:pt>
                <c:pt idx="1">
                  <c:v>-6.6</c:v>
                </c:pt>
                <c:pt idx="2">
                  <c:v>-5.3</c:v>
                </c:pt>
                <c:pt idx="3">
                  <c:v>-4</c:v>
                </c:pt>
                <c:pt idx="4">
                  <c:v>-2.7</c:v>
                </c:pt>
                <c:pt idx="5">
                  <c:v>-1.35</c:v>
                </c:pt>
                <c:pt idx="6">
                  <c:v>-0.1</c:v>
                </c:pt>
                <c:pt idx="7">
                  <c:v>1.1000000000000001</c:v>
                </c:pt>
                <c:pt idx="8">
                  <c:v>2.1</c:v>
                </c:pt>
                <c:pt idx="9">
                  <c:v>3.7</c:v>
                </c:pt>
                <c:pt idx="10">
                  <c:v>5</c:v>
                </c:pt>
                <c:pt idx="11">
                  <c:v>6.4</c:v>
                </c:pt>
                <c:pt idx="12">
                  <c:v>7.5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F-4288-8FD6-3F462A62DDCD}"/>
            </c:ext>
          </c:extLst>
        </c:ser>
        <c:ser>
          <c:idx val="2"/>
          <c:order val="2"/>
          <c:tx>
            <c:strRef>
              <c:f>'Offset Oscy-OLED'!$C$1:$C$2</c:f>
              <c:strCache>
                <c:ptCount val="2"/>
                <c:pt idx="0">
                  <c:v>AMP 2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Oscy-OLED'!$C$3:$C$16</c:f>
              <c:numCache>
                <c:formatCode>General</c:formatCode>
                <c:ptCount val="14"/>
                <c:pt idx="0">
                  <c:v>-7.8</c:v>
                </c:pt>
                <c:pt idx="1">
                  <c:v>-6.6</c:v>
                </c:pt>
                <c:pt idx="2">
                  <c:v>-5.4</c:v>
                </c:pt>
                <c:pt idx="3">
                  <c:v>-3.8</c:v>
                </c:pt>
                <c:pt idx="4">
                  <c:v>-2.8</c:v>
                </c:pt>
                <c:pt idx="5">
                  <c:v>-1.4</c:v>
                </c:pt>
                <c:pt idx="6">
                  <c:v>-0.3</c:v>
                </c:pt>
                <c:pt idx="7">
                  <c:v>1.1000000000000001</c:v>
                </c:pt>
                <c:pt idx="8">
                  <c:v>2.2999999999999998</c:v>
                </c:pt>
                <c:pt idx="9">
                  <c:v>3.7</c:v>
                </c:pt>
                <c:pt idx="10">
                  <c:v>5.2</c:v>
                </c:pt>
                <c:pt idx="11">
                  <c:v>6.2</c:v>
                </c:pt>
                <c:pt idx="12">
                  <c:v>7.5</c:v>
                </c:pt>
                <c:pt idx="13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F-4288-8FD6-3F462A62DDCD}"/>
            </c:ext>
          </c:extLst>
        </c:ser>
        <c:ser>
          <c:idx val="3"/>
          <c:order val="3"/>
          <c:tx>
            <c:strRef>
              <c:f>'Offset Oscy-OLED'!$D$1:$D$2</c:f>
              <c:strCache>
                <c:ptCount val="2"/>
                <c:pt idx="0">
                  <c:v>AMP 3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Oscy-OLED'!$D$3:$D$16</c:f>
              <c:numCache>
                <c:formatCode>General</c:formatCode>
                <c:ptCount val="14"/>
                <c:pt idx="1">
                  <c:v>-7</c:v>
                </c:pt>
                <c:pt idx="2">
                  <c:v>-5.6</c:v>
                </c:pt>
                <c:pt idx="3">
                  <c:v>-4.2</c:v>
                </c:pt>
                <c:pt idx="4">
                  <c:v>-3.1</c:v>
                </c:pt>
                <c:pt idx="5">
                  <c:v>-1.7</c:v>
                </c:pt>
                <c:pt idx="6">
                  <c:v>-0.4</c:v>
                </c:pt>
                <c:pt idx="7">
                  <c:v>0.9</c:v>
                </c:pt>
                <c:pt idx="8">
                  <c:v>2.2000000000000002</c:v>
                </c:pt>
                <c:pt idx="9">
                  <c:v>3.4</c:v>
                </c:pt>
                <c:pt idx="10">
                  <c:v>5</c:v>
                </c:pt>
                <c:pt idx="11">
                  <c:v>6.4</c:v>
                </c:pt>
                <c:pt idx="12">
                  <c:v>7.4</c:v>
                </c:pt>
                <c:pt idx="13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F-4288-8FD6-3F462A62DDCD}"/>
            </c:ext>
          </c:extLst>
        </c:ser>
        <c:ser>
          <c:idx val="4"/>
          <c:order val="4"/>
          <c:tx>
            <c:strRef>
              <c:f>'Offset Oscy-OLED'!$E$1:$E$2</c:f>
              <c:strCache>
                <c:ptCount val="2"/>
                <c:pt idx="0">
                  <c:v>AMP 4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Oscy-OLED'!$E$3:$E$16</c:f>
              <c:numCache>
                <c:formatCode>General</c:formatCode>
                <c:ptCount val="14"/>
                <c:pt idx="1">
                  <c:v>-7</c:v>
                </c:pt>
                <c:pt idx="2">
                  <c:v>-5.6</c:v>
                </c:pt>
                <c:pt idx="3">
                  <c:v>-4.0999999999999996</c:v>
                </c:pt>
                <c:pt idx="4">
                  <c:v>-3</c:v>
                </c:pt>
                <c:pt idx="5">
                  <c:v>-1.8</c:v>
                </c:pt>
                <c:pt idx="6">
                  <c:v>-0.6</c:v>
                </c:pt>
                <c:pt idx="7">
                  <c:v>1</c:v>
                </c:pt>
                <c:pt idx="8">
                  <c:v>2</c:v>
                </c:pt>
                <c:pt idx="9">
                  <c:v>3.2</c:v>
                </c:pt>
                <c:pt idx="10">
                  <c:v>4.9000000000000004</c:v>
                </c:pt>
                <c:pt idx="11">
                  <c:v>6</c:v>
                </c:pt>
                <c:pt idx="12">
                  <c:v>7.5</c:v>
                </c:pt>
                <c:pt idx="13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F-4288-8FD6-3F462A62DDCD}"/>
            </c:ext>
          </c:extLst>
        </c:ser>
        <c:ser>
          <c:idx val="5"/>
          <c:order val="5"/>
          <c:tx>
            <c:strRef>
              <c:f>'Offset Oscy-OLED'!$F$1:$F$2</c:f>
              <c:strCache>
                <c:ptCount val="2"/>
                <c:pt idx="0">
                  <c:v>AMP 5</c:v>
                </c:pt>
                <c:pt idx="1">
                  <c:v>OLED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'Offset Oscy-OLED'!$F$3:$F$16</c:f>
              <c:numCache>
                <c:formatCode>General</c:formatCode>
                <c:ptCount val="14"/>
                <c:pt idx="2">
                  <c:v>-6.1</c:v>
                </c:pt>
                <c:pt idx="3">
                  <c:v>-4.5999999999999996</c:v>
                </c:pt>
                <c:pt idx="4">
                  <c:v>-3.3</c:v>
                </c:pt>
                <c:pt idx="5">
                  <c:v>-2</c:v>
                </c:pt>
                <c:pt idx="6">
                  <c:v>-0.3</c:v>
                </c:pt>
                <c:pt idx="7">
                  <c:v>0.9</c:v>
                </c:pt>
                <c:pt idx="8">
                  <c:v>2</c:v>
                </c:pt>
                <c:pt idx="9">
                  <c:v>3.1</c:v>
                </c:pt>
                <c:pt idx="10">
                  <c:v>4.4000000000000004</c:v>
                </c:pt>
                <c:pt idx="11">
                  <c:v>5.4</c:v>
                </c:pt>
                <c:pt idx="12">
                  <c:v>6.8</c:v>
                </c:pt>
                <c:pt idx="13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F-4288-8FD6-3F462A62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33424"/>
        <c:axId val="1196130512"/>
      </c:lineChart>
      <c:catAx>
        <c:axId val="119613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6130512"/>
        <c:crosses val="autoZero"/>
        <c:auto val="1"/>
        <c:lblAlgn val="ctr"/>
        <c:lblOffset val="100"/>
        <c:noMultiLvlLbl val="0"/>
      </c:catAx>
      <c:valAx>
        <c:axId val="1196130512"/>
        <c:scaling>
          <c:orientation val="minMax"/>
          <c:max val="7.5"/>
          <c:min val="-6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Napięcia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1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568590</xdr:colOff>
      <xdr:row>0</xdr:row>
      <xdr:rowOff>181709</xdr:rowOff>
    </xdr:from>
    <xdr:to>
      <xdr:col>22</xdr:col>
      <xdr:colOff>221721</xdr:colOff>
      <xdr:row>15</xdr:row>
      <xdr:rowOff>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9452A20-42CB-48C5-A9D7-C79CD7D55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4128" y="181709"/>
          <a:ext cx="5734478" cy="2675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18</xdr:col>
      <xdr:colOff>581025</xdr:colOff>
      <xdr:row>18</xdr:row>
      <xdr:rowOff>19050</xdr:rowOff>
    </xdr:to>
    <xdr:pic>
      <xdr:nvPicPr>
        <xdr:cNvPr id="2" name="Obraz 1" descr="bipolar-to-unipolar-kcl">
          <a:extLst>
            <a:ext uri="{FF2B5EF4-FFF2-40B4-BE49-F238E27FC236}">
              <a16:creationId xmlns:a16="http://schemas.microsoft.com/office/drawing/2014/main" id="{D20BD3D9-C010-4D74-A0E8-BE762554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23825"/>
          <a:ext cx="38100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351692</xdr:colOff>
      <xdr:row>0</xdr:row>
      <xdr:rowOff>131886</xdr:rowOff>
    </xdr:from>
    <xdr:to>
      <xdr:col>12</xdr:col>
      <xdr:colOff>332060</xdr:colOff>
      <xdr:row>13</xdr:row>
      <xdr:rowOff>40548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AD483DB-5622-40B4-9CA5-0DFF95C80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1307" y="131886"/>
          <a:ext cx="4237311" cy="2385162"/>
        </a:xfrm>
        <a:prstGeom prst="rect">
          <a:avLst/>
        </a:prstGeom>
      </xdr:spPr>
    </xdr:pic>
    <xdr:clientData/>
  </xdr:twoCellAnchor>
  <xdr:oneCellAnchor>
    <xdr:from>
      <xdr:col>5</xdr:col>
      <xdr:colOff>425695</xdr:colOff>
      <xdr:row>15</xdr:row>
      <xdr:rowOff>180243</xdr:rowOff>
    </xdr:from>
    <xdr:ext cx="2827460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7279388B-D6F1-42E5-B618-070818E3845B}"/>
                </a:ext>
              </a:extLst>
            </xdr:cNvPr>
            <xdr:cNvSpPr txBox="1"/>
          </xdr:nvSpPr>
          <xdr:spPr>
            <a:xfrm>
              <a:off x="4675310" y="3037743"/>
              <a:ext cx="2827460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𝑉𝑖𝑛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𝑉𝑐𝑐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7279388B-D6F1-42E5-B618-070818E3845B}"/>
                </a:ext>
              </a:extLst>
            </xdr:cNvPr>
            <xdr:cNvSpPr txBox="1"/>
          </xdr:nvSpPr>
          <xdr:spPr>
            <a:xfrm>
              <a:off x="4675310" y="3037743"/>
              <a:ext cx="2827460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𝑉𝑥=(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(𝑉𝑖𝑛∗𝑅2+𝑉𝑐𝑐∗𝑅1)∗𝑅3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𝑅2∗𝑅3+𝑅1∗𝑅3+𝑅1∗𝑅2)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0</xdr:row>
      <xdr:rowOff>123825</xdr:rowOff>
    </xdr:from>
    <xdr:to>
      <xdr:col>18</xdr:col>
      <xdr:colOff>581025</xdr:colOff>
      <xdr:row>18</xdr:row>
      <xdr:rowOff>19050</xdr:rowOff>
    </xdr:to>
    <xdr:pic>
      <xdr:nvPicPr>
        <xdr:cNvPr id="2" name="Obraz 1" descr="bipolar-to-unipolar-kcl">
          <a:extLst>
            <a:ext uri="{FF2B5EF4-FFF2-40B4-BE49-F238E27FC236}">
              <a16:creationId xmlns:a16="http://schemas.microsoft.com/office/drawing/2014/main" id="{E2045B3C-A42F-441B-89C5-86C59BADB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23825"/>
          <a:ext cx="38100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351692</xdr:colOff>
      <xdr:row>0</xdr:row>
      <xdr:rowOff>131886</xdr:rowOff>
    </xdr:from>
    <xdr:to>
      <xdr:col>12</xdr:col>
      <xdr:colOff>332060</xdr:colOff>
      <xdr:row>13</xdr:row>
      <xdr:rowOff>40548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93DBDA5-92B7-46E8-8868-7DA1F6394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9367" y="131886"/>
          <a:ext cx="4247568" cy="2385162"/>
        </a:xfrm>
        <a:prstGeom prst="rect">
          <a:avLst/>
        </a:prstGeom>
      </xdr:spPr>
    </xdr:pic>
    <xdr:clientData/>
  </xdr:twoCellAnchor>
  <xdr:oneCellAnchor>
    <xdr:from>
      <xdr:col>5</xdr:col>
      <xdr:colOff>425695</xdr:colOff>
      <xdr:row>15</xdr:row>
      <xdr:rowOff>180243</xdr:rowOff>
    </xdr:from>
    <xdr:ext cx="2827460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D3496373-4D5C-4453-AA1A-0BF1DB1153C9}"/>
                </a:ext>
              </a:extLst>
            </xdr:cNvPr>
            <xdr:cNvSpPr txBox="1"/>
          </xdr:nvSpPr>
          <xdr:spPr>
            <a:xfrm>
              <a:off x="4683370" y="3037743"/>
              <a:ext cx="2827460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𝑉𝑖𝑛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𝑉𝑐𝑐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3+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D3496373-4D5C-4453-AA1A-0BF1DB1153C9}"/>
                </a:ext>
              </a:extLst>
            </xdr:cNvPr>
            <xdr:cNvSpPr txBox="1"/>
          </xdr:nvSpPr>
          <xdr:spPr>
            <a:xfrm>
              <a:off x="4683370" y="3037743"/>
              <a:ext cx="2827460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𝑉𝑥=(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(𝑉𝑖𝑛∗𝑅2+𝑉𝑐𝑐∗𝑅1)∗𝑅3)/(</a:t>
              </a:r>
              <a:r>
                <a:rPr lang="pl-PL" sz="1100" b="0" i="0">
                  <a:latin typeface="Cambria Math" panose="02040503050406030204" pitchFamily="18" charset="0"/>
                </a:rPr>
                <a:t>𝑅2∗𝑅3+𝑅1∗𝑅3+𝑅1∗𝑅2)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0</xdr:row>
      <xdr:rowOff>166687</xdr:rowOff>
    </xdr:from>
    <xdr:to>
      <xdr:col>21</xdr:col>
      <xdr:colOff>371474</xdr:colOff>
      <xdr:row>19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05274F-0FC4-45CC-B8FF-83E42B66D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0</xdr:row>
      <xdr:rowOff>157162</xdr:rowOff>
    </xdr:from>
    <xdr:to>
      <xdr:col>25</xdr:col>
      <xdr:colOff>228600</xdr:colOff>
      <xdr:row>25</xdr:row>
      <xdr:rowOff>161926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85ACB2E-D613-4BB6-A6C0-72FFD2184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zoomScale="130" zoomScaleNormal="130" workbookViewId="0">
      <selection activeCell="O22" sqref="O22"/>
    </sheetView>
  </sheetViews>
  <sheetFormatPr defaultRowHeight="15" x14ac:dyDescent="0.25"/>
  <cols>
    <col min="1" max="1" width="10.42578125" bestFit="1" customWidth="1"/>
  </cols>
  <sheetData>
    <row r="1" spans="1:12" x14ac:dyDescent="0.25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2" x14ac:dyDescent="0.25">
      <c r="A2" s="5" t="s">
        <v>11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</row>
    <row r="3" spans="1:12" x14ac:dyDescent="0.25">
      <c r="A3" s="5" t="s">
        <v>3</v>
      </c>
      <c r="B3" s="2">
        <f>B4*0.6</f>
        <v>0</v>
      </c>
      <c r="C3" s="2">
        <f t="shared" ref="C3:L3" si="0">C4*0.6</f>
        <v>0.6</v>
      </c>
      <c r="D3" s="2">
        <f t="shared" si="0"/>
        <v>1.2</v>
      </c>
      <c r="E3" s="2">
        <f t="shared" si="0"/>
        <v>1.7999999999999998</v>
      </c>
      <c r="F3" s="2">
        <f t="shared" si="0"/>
        <v>2.4</v>
      </c>
      <c r="G3" s="2">
        <f t="shared" si="0"/>
        <v>3</v>
      </c>
      <c r="H3" s="2">
        <f t="shared" si="0"/>
        <v>3.5999999999999996</v>
      </c>
      <c r="I3" s="2">
        <f t="shared" si="0"/>
        <v>4.2</v>
      </c>
      <c r="J3" s="2">
        <f t="shared" si="0"/>
        <v>4.8</v>
      </c>
      <c r="K3" s="2">
        <f t="shared" si="0"/>
        <v>5.3999999999999995</v>
      </c>
      <c r="L3" s="2">
        <f t="shared" si="0"/>
        <v>6</v>
      </c>
    </row>
    <row r="4" spans="1:12" x14ac:dyDescent="0.25">
      <c r="A4" s="6" t="s">
        <v>1</v>
      </c>
      <c r="B4" s="1">
        <f>((B2/1))</f>
        <v>0</v>
      </c>
      <c r="C4" s="1">
        <f t="shared" ref="C4:L4" si="1">((C2/1))</f>
        <v>1</v>
      </c>
      <c r="D4" s="1">
        <f t="shared" si="1"/>
        <v>2</v>
      </c>
      <c r="E4" s="1">
        <f t="shared" si="1"/>
        <v>3</v>
      </c>
      <c r="F4" s="1">
        <f t="shared" si="1"/>
        <v>4</v>
      </c>
      <c r="G4" s="1">
        <f t="shared" si="1"/>
        <v>5</v>
      </c>
      <c r="H4" s="1">
        <f t="shared" si="1"/>
        <v>6</v>
      </c>
      <c r="I4" s="1">
        <f t="shared" si="1"/>
        <v>7</v>
      </c>
      <c r="J4" s="1">
        <f t="shared" si="1"/>
        <v>8</v>
      </c>
      <c r="K4" s="1">
        <f t="shared" si="1"/>
        <v>9</v>
      </c>
      <c r="L4" s="1">
        <f t="shared" si="1"/>
        <v>10</v>
      </c>
    </row>
    <row r="5" spans="1:12" x14ac:dyDescent="0.25">
      <c r="A5" s="4" t="s">
        <v>0</v>
      </c>
    </row>
    <row r="6" spans="1:12" x14ac:dyDescent="0.25">
      <c r="A6" s="3">
        <v>-9</v>
      </c>
      <c r="B6">
        <f>(-(B$2/1)*0.6)+((1+(B$2/1))*$A6)</f>
        <v>-9</v>
      </c>
      <c r="C6">
        <f t="shared" ref="C6:L21" si="2">(-(C$2/1)*0.6)+((1+(C$2/1))*$A6)</f>
        <v>-18.600000000000001</v>
      </c>
      <c r="D6">
        <f t="shared" si="2"/>
        <v>-28.2</v>
      </c>
      <c r="E6">
        <f t="shared" si="2"/>
        <v>-37.799999999999997</v>
      </c>
      <c r="F6">
        <f t="shared" si="2"/>
        <v>-47.4</v>
      </c>
      <c r="G6">
        <f t="shared" si="2"/>
        <v>-57</v>
      </c>
      <c r="H6">
        <f t="shared" si="2"/>
        <v>-66.599999999999994</v>
      </c>
      <c r="I6">
        <f t="shared" si="2"/>
        <v>-76.2</v>
      </c>
      <c r="J6">
        <f t="shared" si="2"/>
        <v>-85.8</v>
      </c>
      <c r="K6">
        <f t="shared" si="2"/>
        <v>-95.4</v>
      </c>
      <c r="L6">
        <f t="shared" si="2"/>
        <v>-105</v>
      </c>
    </row>
    <row r="7" spans="1:12" x14ac:dyDescent="0.25">
      <c r="A7" s="3">
        <v>-8</v>
      </c>
      <c r="B7">
        <f t="shared" ref="B7:B24" si="3">(-($B$2/1)*0.6)+((1+($B$2/1))*A7)</f>
        <v>-8</v>
      </c>
      <c r="C7">
        <f t="shared" si="2"/>
        <v>-16.600000000000001</v>
      </c>
      <c r="D7">
        <f t="shared" si="2"/>
        <v>-25.2</v>
      </c>
      <c r="E7">
        <f t="shared" si="2"/>
        <v>-33.799999999999997</v>
      </c>
      <c r="F7">
        <f t="shared" si="2"/>
        <v>-42.4</v>
      </c>
      <c r="G7">
        <f t="shared" si="2"/>
        <v>-51</v>
      </c>
      <c r="H7">
        <f t="shared" si="2"/>
        <v>-59.6</v>
      </c>
      <c r="I7">
        <f t="shared" si="2"/>
        <v>-68.2</v>
      </c>
      <c r="J7">
        <f t="shared" si="2"/>
        <v>-76.8</v>
      </c>
      <c r="K7">
        <f t="shared" si="2"/>
        <v>-85.4</v>
      </c>
      <c r="L7">
        <f t="shared" si="2"/>
        <v>-94</v>
      </c>
    </row>
    <row r="8" spans="1:12" x14ac:dyDescent="0.25">
      <c r="A8" s="3">
        <v>-7</v>
      </c>
      <c r="B8">
        <f t="shared" si="3"/>
        <v>-7</v>
      </c>
      <c r="C8">
        <f t="shared" si="2"/>
        <v>-14.6</v>
      </c>
      <c r="D8">
        <f t="shared" si="2"/>
        <v>-22.2</v>
      </c>
      <c r="E8">
        <f t="shared" si="2"/>
        <v>-29.8</v>
      </c>
      <c r="F8">
        <f t="shared" si="2"/>
        <v>-37.4</v>
      </c>
      <c r="G8">
        <f t="shared" si="2"/>
        <v>-45</v>
      </c>
      <c r="H8">
        <f t="shared" si="2"/>
        <v>-52.6</v>
      </c>
      <c r="I8">
        <f t="shared" si="2"/>
        <v>-60.2</v>
      </c>
      <c r="J8">
        <f t="shared" si="2"/>
        <v>-67.8</v>
      </c>
      <c r="K8">
        <f t="shared" si="2"/>
        <v>-75.400000000000006</v>
      </c>
      <c r="L8">
        <f t="shared" si="2"/>
        <v>-83</v>
      </c>
    </row>
    <row r="9" spans="1:12" x14ac:dyDescent="0.25">
      <c r="A9" s="3">
        <v>-6</v>
      </c>
      <c r="B9">
        <f t="shared" si="3"/>
        <v>-6</v>
      </c>
      <c r="C9">
        <f t="shared" si="2"/>
        <v>-12.6</v>
      </c>
      <c r="D9">
        <f t="shared" si="2"/>
        <v>-19.2</v>
      </c>
      <c r="E9">
        <f t="shared" si="2"/>
        <v>-25.8</v>
      </c>
      <c r="F9">
        <f t="shared" si="2"/>
        <v>-32.4</v>
      </c>
      <c r="G9">
        <f t="shared" si="2"/>
        <v>-39</v>
      </c>
      <c r="H9">
        <f t="shared" si="2"/>
        <v>-45.6</v>
      </c>
      <c r="I9">
        <f t="shared" si="2"/>
        <v>-52.2</v>
      </c>
      <c r="J9">
        <f t="shared" si="2"/>
        <v>-58.8</v>
      </c>
      <c r="K9">
        <f t="shared" si="2"/>
        <v>-65.400000000000006</v>
      </c>
      <c r="L9">
        <f t="shared" si="2"/>
        <v>-72</v>
      </c>
    </row>
    <row r="10" spans="1:12" x14ac:dyDescent="0.25">
      <c r="A10" s="3">
        <v>-5</v>
      </c>
      <c r="B10">
        <f t="shared" si="3"/>
        <v>-5</v>
      </c>
      <c r="C10">
        <f t="shared" si="2"/>
        <v>-10.6</v>
      </c>
      <c r="D10">
        <f t="shared" si="2"/>
        <v>-16.2</v>
      </c>
      <c r="E10">
        <f t="shared" si="2"/>
        <v>-21.8</v>
      </c>
      <c r="F10">
        <f t="shared" si="2"/>
        <v>-27.4</v>
      </c>
      <c r="G10">
        <f t="shared" si="2"/>
        <v>-33</v>
      </c>
      <c r="H10">
        <f t="shared" si="2"/>
        <v>-38.6</v>
      </c>
      <c r="I10">
        <f t="shared" si="2"/>
        <v>-44.2</v>
      </c>
      <c r="J10">
        <f t="shared" si="2"/>
        <v>-49.8</v>
      </c>
      <c r="K10">
        <f t="shared" si="2"/>
        <v>-55.4</v>
      </c>
      <c r="L10">
        <f t="shared" si="2"/>
        <v>-61</v>
      </c>
    </row>
    <row r="11" spans="1:12" x14ac:dyDescent="0.25">
      <c r="A11" s="3">
        <v>-4</v>
      </c>
      <c r="B11">
        <f t="shared" si="3"/>
        <v>-4</v>
      </c>
      <c r="C11">
        <f t="shared" si="2"/>
        <v>-8.6</v>
      </c>
      <c r="D11">
        <f t="shared" si="2"/>
        <v>-13.2</v>
      </c>
      <c r="E11">
        <f t="shared" si="2"/>
        <v>-17.8</v>
      </c>
      <c r="F11">
        <f t="shared" si="2"/>
        <v>-22.4</v>
      </c>
      <c r="G11">
        <f t="shared" si="2"/>
        <v>-27</v>
      </c>
      <c r="H11">
        <f t="shared" si="2"/>
        <v>-31.6</v>
      </c>
      <c r="I11">
        <f t="shared" si="2"/>
        <v>-36.200000000000003</v>
      </c>
      <c r="J11">
        <f t="shared" si="2"/>
        <v>-40.799999999999997</v>
      </c>
      <c r="K11">
        <f t="shared" si="2"/>
        <v>-45.4</v>
      </c>
      <c r="L11">
        <f t="shared" si="2"/>
        <v>-50</v>
      </c>
    </row>
    <row r="12" spans="1:12" x14ac:dyDescent="0.25">
      <c r="A12" s="3">
        <v>-3</v>
      </c>
      <c r="B12">
        <f t="shared" si="3"/>
        <v>-3</v>
      </c>
      <c r="C12">
        <f t="shared" si="2"/>
        <v>-6.6</v>
      </c>
      <c r="D12">
        <f t="shared" si="2"/>
        <v>-10.199999999999999</v>
      </c>
      <c r="E12">
        <f t="shared" si="2"/>
        <v>-13.8</v>
      </c>
      <c r="F12">
        <f t="shared" si="2"/>
        <v>-17.399999999999999</v>
      </c>
      <c r="G12">
        <f t="shared" si="2"/>
        <v>-21</v>
      </c>
      <c r="H12">
        <f t="shared" si="2"/>
        <v>-24.6</v>
      </c>
      <c r="I12">
        <f t="shared" si="2"/>
        <v>-28.2</v>
      </c>
      <c r="J12">
        <f t="shared" si="2"/>
        <v>-31.8</v>
      </c>
      <c r="K12">
        <f t="shared" si="2"/>
        <v>-35.4</v>
      </c>
      <c r="L12">
        <f t="shared" si="2"/>
        <v>-39</v>
      </c>
    </row>
    <row r="13" spans="1:12" x14ac:dyDescent="0.25">
      <c r="A13" s="3">
        <v>-2</v>
      </c>
      <c r="B13">
        <f t="shared" si="3"/>
        <v>-2</v>
      </c>
      <c r="C13">
        <f t="shared" si="2"/>
        <v>-4.5999999999999996</v>
      </c>
      <c r="D13">
        <f t="shared" si="2"/>
        <v>-7.2</v>
      </c>
      <c r="E13">
        <f t="shared" si="2"/>
        <v>-9.8000000000000007</v>
      </c>
      <c r="F13">
        <f t="shared" si="2"/>
        <v>-12.4</v>
      </c>
      <c r="G13">
        <f t="shared" si="2"/>
        <v>-15</v>
      </c>
      <c r="H13">
        <f t="shared" si="2"/>
        <v>-17.600000000000001</v>
      </c>
      <c r="I13">
        <f t="shared" si="2"/>
        <v>-20.2</v>
      </c>
      <c r="J13">
        <f t="shared" si="2"/>
        <v>-22.8</v>
      </c>
      <c r="K13">
        <f t="shared" si="2"/>
        <v>-25.4</v>
      </c>
      <c r="L13">
        <f t="shared" si="2"/>
        <v>-28</v>
      </c>
    </row>
    <row r="14" spans="1:12" x14ac:dyDescent="0.25">
      <c r="A14" s="3">
        <v>-1</v>
      </c>
      <c r="B14">
        <f t="shared" si="3"/>
        <v>-1</v>
      </c>
      <c r="C14">
        <f t="shared" si="2"/>
        <v>-2.6</v>
      </c>
      <c r="D14">
        <f t="shared" si="2"/>
        <v>-4.2</v>
      </c>
      <c r="E14">
        <f t="shared" si="2"/>
        <v>-5.8</v>
      </c>
      <c r="F14">
        <f t="shared" si="2"/>
        <v>-7.4</v>
      </c>
      <c r="G14">
        <f t="shared" si="2"/>
        <v>-9</v>
      </c>
      <c r="H14">
        <f t="shared" si="2"/>
        <v>-10.6</v>
      </c>
      <c r="I14">
        <f t="shared" si="2"/>
        <v>-12.2</v>
      </c>
      <c r="J14">
        <f t="shared" si="2"/>
        <v>-13.8</v>
      </c>
      <c r="K14">
        <f t="shared" si="2"/>
        <v>-15.399999999999999</v>
      </c>
      <c r="L14">
        <f t="shared" si="2"/>
        <v>-17</v>
      </c>
    </row>
    <row r="15" spans="1:12" x14ac:dyDescent="0.25">
      <c r="A15" s="3">
        <v>0</v>
      </c>
      <c r="B15">
        <f t="shared" si="3"/>
        <v>0</v>
      </c>
      <c r="C15">
        <f t="shared" si="2"/>
        <v>-0.6</v>
      </c>
      <c r="D15">
        <f t="shared" si="2"/>
        <v>-1.2</v>
      </c>
      <c r="E15">
        <f t="shared" si="2"/>
        <v>-1.7999999999999998</v>
      </c>
      <c r="F15">
        <f t="shared" si="2"/>
        <v>-2.4</v>
      </c>
      <c r="G15">
        <f t="shared" si="2"/>
        <v>-3</v>
      </c>
      <c r="H15">
        <f t="shared" si="2"/>
        <v>-3.5999999999999996</v>
      </c>
      <c r="I15">
        <f t="shared" si="2"/>
        <v>-4.2</v>
      </c>
      <c r="J15">
        <f t="shared" si="2"/>
        <v>-4.8</v>
      </c>
      <c r="K15">
        <f t="shared" si="2"/>
        <v>-5.3999999999999995</v>
      </c>
      <c r="L15">
        <f t="shared" si="2"/>
        <v>-6</v>
      </c>
    </row>
    <row r="16" spans="1:12" x14ac:dyDescent="0.25">
      <c r="A16" s="3">
        <v>1</v>
      </c>
      <c r="B16">
        <f t="shared" si="3"/>
        <v>1</v>
      </c>
      <c r="C16">
        <f t="shared" si="2"/>
        <v>1.4</v>
      </c>
      <c r="D16">
        <f t="shared" si="2"/>
        <v>1.8</v>
      </c>
      <c r="E16">
        <f t="shared" si="2"/>
        <v>2.2000000000000002</v>
      </c>
      <c r="F16">
        <f t="shared" si="2"/>
        <v>2.6</v>
      </c>
      <c r="G16">
        <f t="shared" si="2"/>
        <v>3</v>
      </c>
      <c r="H16">
        <f t="shared" si="2"/>
        <v>3.4000000000000004</v>
      </c>
      <c r="I16">
        <f t="shared" si="2"/>
        <v>3.8</v>
      </c>
      <c r="J16">
        <f t="shared" si="2"/>
        <v>4.2</v>
      </c>
      <c r="K16">
        <f t="shared" si="2"/>
        <v>4.6000000000000005</v>
      </c>
      <c r="L16">
        <f t="shared" si="2"/>
        <v>5</v>
      </c>
    </row>
    <row r="17" spans="1:12" x14ac:dyDescent="0.25">
      <c r="A17" s="3">
        <v>2</v>
      </c>
      <c r="B17">
        <f t="shared" si="3"/>
        <v>2</v>
      </c>
      <c r="C17">
        <f t="shared" si="2"/>
        <v>3.4</v>
      </c>
      <c r="D17">
        <f t="shared" si="2"/>
        <v>4.8</v>
      </c>
      <c r="E17">
        <f t="shared" si="2"/>
        <v>6.2</v>
      </c>
      <c r="F17">
        <f t="shared" si="2"/>
        <v>7.6</v>
      </c>
      <c r="G17">
        <f t="shared" si="2"/>
        <v>9</v>
      </c>
      <c r="H17">
        <f t="shared" si="2"/>
        <v>10.4</v>
      </c>
      <c r="I17">
        <f t="shared" si="2"/>
        <v>11.8</v>
      </c>
      <c r="J17">
        <f t="shared" si="2"/>
        <v>13.2</v>
      </c>
      <c r="K17">
        <f t="shared" si="2"/>
        <v>14.600000000000001</v>
      </c>
      <c r="L17">
        <f t="shared" si="2"/>
        <v>16</v>
      </c>
    </row>
    <row r="18" spans="1:12" x14ac:dyDescent="0.25">
      <c r="A18" s="3">
        <v>3</v>
      </c>
      <c r="B18">
        <f t="shared" si="3"/>
        <v>3</v>
      </c>
      <c r="C18">
        <f t="shared" si="2"/>
        <v>5.4</v>
      </c>
      <c r="D18">
        <f t="shared" si="2"/>
        <v>7.8</v>
      </c>
      <c r="E18">
        <f t="shared" si="2"/>
        <v>10.199999999999999</v>
      </c>
      <c r="F18">
        <f t="shared" si="2"/>
        <v>12.6</v>
      </c>
      <c r="G18">
        <f t="shared" si="2"/>
        <v>15</v>
      </c>
      <c r="H18">
        <f t="shared" si="2"/>
        <v>17.399999999999999</v>
      </c>
      <c r="I18">
        <f t="shared" si="2"/>
        <v>19.8</v>
      </c>
      <c r="J18">
        <f t="shared" si="2"/>
        <v>22.2</v>
      </c>
      <c r="K18">
        <f t="shared" si="2"/>
        <v>24.6</v>
      </c>
      <c r="L18">
        <f t="shared" si="2"/>
        <v>27</v>
      </c>
    </row>
    <row r="19" spans="1:12" x14ac:dyDescent="0.25">
      <c r="A19" s="3">
        <v>4</v>
      </c>
      <c r="B19">
        <f t="shared" si="3"/>
        <v>4</v>
      </c>
      <c r="C19">
        <f t="shared" si="2"/>
        <v>7.4</v>
      </c>
      <c r="D19">
        <f t="shared" si="2"/>
        <v>10.8</v>
      </c>
      <c r="E19">
        <f t="shared" si="2"/>
        <v>14.2</v>
      </c>
      <c r="F19">
        <f t="shared" si="2"/>
        <v>17.600000000000001</v>
      </c>
      <c r="G19">
        <f t="shared" si="2"/>
        <v>21</v>
      </c>
      <c r="H19">
        <f t="shared" si="2"/>
        <v>24.4</v>
      </c>
      <c r="I19">
        <f t="shared" si="2"/>
        <v>27.8</v>
      </c>
      <c r="J19">
        <f t="shared" si="2"/>
        <v>31.2</v>
      </c>
      <c r="K19">
        <f t="shared" si="2"/>
        <v>34.6</v>
      </c>
      <c r="L19">
        <f t="shared" si="2"/>
        <v>38</v>
      </c>
    </row>
    <row r="20" spans="1:12" x14ac:dyDescent="0.25">
      <c r="A20" s="3">
        <v>5</v>
      </c>
      <c r="B20">
        <f t="shared" si="3"/>
        <v>5</v>
      </c>
      <c r="C20">
        <f t="shared" si="2"/>
        <v>9.4</v>
      </c>
      <c r="D20">
        <f t="shared" si="2"/>
        <v>13.8</v>
      </c>
      <c r="E20">
        <f t="shared" si="2"/>
        <v>18.2</v>
      </c>
      <c r="F20">
        <f t="shared" si="2"/>
        <v>22.6</v>
      </c>
      <c r="G20">
        <f t="shared" si="2"/>
        <v>27</v>
      </c>
      <c r="H20">
        <f t="shared" si="2"/>
        <v>31.4</v>
      </c>
      <c r="I20">
        <f t="shared" si="2"/>
        <v>35.799999999999997</v>
      </c>
      <c r="J20">
        <f t="shared" si="2"/>
        <v>40.200000000000003</v>
      </c>
      <c r="K20">
        <f t="shared" si="2"/>
        <v>44.6</v>
      </c>
      <c r="L20">
        <f t="shared" si="2"/>
        <v>49</v>
      </c>
    </row>
    <row r="21" spans="1:12" x14ac:dyDescent="0.25">
      <c r="A21" s="3">
        <v>6</v>
      </c>
      <c r="B21">
        <f t="shared" si="3"/>
        <v>6</v>
      </c>
      <c r="C21">
        <f t="shared" si="2"/>
        <v>11.4</v>
      </c>
      <c r="D21">
        <f t="shared" si="2"/>
        <v>16.8</v>
      </c>
      <c r="E21">
        <f t="shared" si="2"/>
        <v>22.2</v>
      </c>
      <c r="F21">
        <f t="shared" si="2"/>
        <v>27.6</v>
      </c>
      <c r="G21">
        <f t="shared" si="2"/>
        <v>33</v>
      </c>
      <c r="H21">
        <f t="shared" si="2"/>
        <v>38.4</v>
      </c>
      <c r="I21">
        <f t="shared" si="2"/>
        <v>43.8</v>
      </c>
      <c r="J21">
        <f t="shared" si="2"/>
        <v>49.2</v>
      </c>
      <c r="K21">
        <f t="shared" si="2"/>
        <v>54.6</v>
      </c>
      <c r="L21">
        <f t="shared" si="2"/>
        <v>60</v>
      </c>
    </row>
    <row r="22" spans="1:12" x14ac:dyDescent="0.25">
      <c r="A22" s="3">
        <v>7</v>
      </c>
      <c r="B22">
        <f t="shared" si="3"/>
        <v>7</v>
      </c>
      <c r="C22">
        <f t="shared" ref="C22:L24" si="4">(-(C$2/1)*0.6)+((1+(C$2/1))*$A22)</f>
        <v>13.4</v>
      </c>
      <c r="D22">
        <f t="shared" si="4"/>
        <v>19.8</v>
      </c>
      <c r="E22">
        <f t="shared" si="4"/>
        <v>26.2</v>
      </c>
      <c r="F22">
        <f t="shared" si="4"/>
        <v>32.6</v>
      </c>
      <c r="G22">
        <f t="shared" si="4"/>
        <v>39</v>
      </c>
      <c r="H22">
        <f t="shared" si="4"/>
        <v>45.4</v>
      </c>
      <c r="I22">
        <f t="shared" si="4"/>
        <v>51.8</v>
      </c>
      <c r="J22">
        <f t="shared" si="4"/>
        <v>58.2</v>
      </c>
      <c r="K22">
        <f t="shared" si="4"/>
        <v>64.599999999999994</v>
      </c>
      <c r="L22">
        <f t="shared" si="4"/>
        <v>71</v>
      </c>
    </row>
    <row r="23" spans="1:12" x14ac:dyDescent="0.25">
      <c r="A23" s="3">
        <v>8</v>
      </c>
      <c r="B23">
        <f t="shared" si="3"/>
        <v>8</v>
      </c>
      <c r="C23">
        <f t="shared" si="4"/>
        <v>15.4</v>
      </c>
      <c r="D23">
        <f t="shared" si="4"/>
        <v>22.8</v>
      </c>
      <c r="E23">
        <f t="shared" si="4"/>
        <v>30.2</v>
      </c>
      <c r="F23">
        <f t="shared" si="4"/>
        <v>37.6</v>
      </c>
      <c r="G23">
        <f t="shared" si="4"/>
        <v>45</v>
      </c>
      <c r="H23">
        <f t="shared" si="4"/>
        <v>52.4</v>
      </c>
      <c r="I23">
        <f t="shared" si="4"/>
        <v>59.8</v>
      </c>
      <c r="J23">
        <f t="shared" si="4"/>
        <v>67.2</v>
      </c>
      <c r="K23">
        <f t="shared" si="4"/>
        <v>74.599999999999994</v>
      </c>
      <c r="L23">
        <f t="shared" si="4"/>
        <v>82</v>
      </c>
    </row>
    <row r="24" spans="1:12" x14ac:dyDescent="0.25">
      <c r="A24" s="3">
        <v>9</v>
      </c>
      <c r="B24">
        <f t="shared" si="3"/>
        <v>9</v>
      </c>
      <c r="C24">
        <f t="shared" si="4"/>
        <v>17.399999999999999</v>
      </c>
      <c r="D24">
        <f t="shared" si="4"/>
        <v>25.8</v>
      </c>
      <c r="E24">
        <f t="shared" si="4"/>
        <v>34.200000000000003</v>
      </c>
      <c r="F24">
        <f t="shared" si="4"/>
        <v>42.6</v>
      </c>
      <c r="G24">
        <f t="shared" si="4"/>
        <v>51</v>
      </c>
      <c r="H24">
        <f t="shared" si="4"/>
        <v>59.4</v>
      </c>
      <c r="I24">
        <f t="shared" si="4"/>
        <v>67.8</v>
      </c>
      <c r="J24">
        <f t="shared" si="4"/>
        <v>76.2</v>
      </c>
      <c r="K24">
        <f t="shared" si="4"/>
        <v>84.6</v>
      </c>
      <c r="L24">
        <f t="shared" si="4"/>
        <v>93</v>
      </c>
    </row>
    <row r="26" spans="1:12" x14ac:dyDescent="0.25">
      <c r="A26" s="17" t="s">
        <v>29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2" x14ac:dyDescent="0.25">
      <c r="A27" s="5" t="s">
        <v>2</v>
      </c>
      <c r="B27" s="2">
        <v>0</v>
      </c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9</v>
      </c>
    </row>
    <row r="28" spans="1:12" x14ac:dyDescent="0.25">
      <c r="A28" s="5" t="s">
        <v>3</v>
      </c>
      <c r="B28" s="2">
        <f>B29*2.5</f>
        <v>0</v>
      </c>
      <c r="C28" s="2">
        <f t="shared" ref="C28:K28" si="5">C29*2.5</f>
        <v>2.5</v>
      </c>
      <c r="D28" s="2">
        <f t="shared" si="5"/>
        <v>5</v>
      </c>
      <c r="E28" s="2">
        <f t="shared" si="5"/>
        <v>7.5</v>
      </c>
      <c r="F28" s="2">
        <f t="shared" si="5"/>
        <v>10</v>
      </c>
      <c r="G28" s="2">
        <f t="shared" si="5"/>
        <v>12.5</v>
      </c>
      <c r="H28" s="2">
        <f t="shared" si="5"/>
        <v>15</v>
      </c>
      <c r="I28" s="2">
        <f t="shared" si="5"/>
        <v>17.5</v>
      </c>
      <c r="J28" s="2">
        <f t="shared" si="5"/>
        <v>20</v>
      </c>
      <c r="K28" s="2">
        <f t="shared" si="5"/>
        <v>22.5</v>
      </c>
    </row>
    <row r="29" spans="1:12" x14ac:dyDescent="0.25">
      <c r="A29" s="6" t="s">
        <v>1</v>
      </c>
      <c r="B29" s="1">
        <f>(B27/1)</f>
        <v>0</v>
      </c>
      <c r="C29" s="1">
        <f t="shared" ref="C29:K29" si="6">(C27/1)</f>
        <v>1</v>
      </c>
      <c r="D29" s="1">
        <f t="shared" si="6"/>
        <v>2</v>
      </c>
      <c r="E29" s="1">
        <f t="shared" si="6"/>
        <v>3</v>
      </c>
      <c r="F29" s="1">
        <f t="shared" si="6"/>
        <v>4</v>
      </c>
      <c r="G29" s="1">
        <f t="shared" si="6"/>
        <v>5</v>
      </c>
      <c r="H29" s="1">
        <f t="shared" si="6"/>
        <v>6</v>
      </c>
      <c r="I29" s="1">
        <f t="shared" si="6"/>
        <v>7</v>
      </c>
      <c r="J29" s="1">
        <f t="shared" si="6"/>
        <v>8</v>
      </c>
      <c r="K29" s="1">
        <f t="shared" si="6"/>
        <v>9</v>
      </c>
    </row>
    <row r="30" spans="1:12" x14ac:dyDescent="0.25">
      <c r="A30" s="4" t="s">
        <v>0</v>
      </c>
    </row>
    <row r="31" spans="1:12" x14ac:dyDescent="0.25">
      <c r="A31" s="3">
        <v>-9</v>
      </c>
      <c r="B31">
        <f t="shared" ref="B31:K31" si="7">(-(B$2/1)*2.5)+((1+(B$2/1))*$A31)</f>
        <v>-9</v>
      </c>
      <c r="C31">
        <f t="shared" si="7"/>
        <v>-20.5</v>
      </c>
      <c r="D31">
        <f t="shared" si="7"/>
        <v>-32</v>
      </c>
      <c r="E31">
        <f t="shared" si="7"/>
        <v>-43.5</v>
      </c>
      <c r="F31">
        <f t="shared" si="7"/>
        <v>-55</v>
      </c>
      <c r="G31">
        <f t="shared" si="7"/>
        <v>-66.5</v>
      </c>
      <c r="H31">
        <f t="shared" si="7"/>
        <v>-78</v>
      </c>
      <c r="I31">
        <f t="shared" si="7"/>
        <v>-89.5</v>
      </c>
      <c r="J31">
        <f t="shared" si="7"/>
        <v>-101</v>
      </c>
      <c r="K31">
        <f t="shared" si="7"/>
        <v>-112.5</v>
      </c>
    </row>
    <row r="32" spans="1:12" x14ac:dyDescent="0.25">
      <c r="A32" s="3">
        <v>-8</v>
      </c>
      <c r="B32">
        <f t="shared" ref="B32:K49" si="8">(-(B$2/1)*2.5)+((1+(B$2/1))*$A32)</f>
        <v>-8</v>
      </c>
      <c r="C32">
        <f t="shared" si="8"/>
        <v>-18.5</v>
      </c>
      <c r="D32">
        <f t="shared" si="8"/>
        <v>-29</v>
      </c>
      <c r="E32">
        <f t="shared" si="8"/>
        <v>-39.5</v>
      </c>
      <c r="F32">
        <f t="shared" si="8"/>
        <v>-50</v>
      </c>
      <c r="G32">
        <f t="shared" si="8"/>
        <v>-60.5</v>
      </c>
      <c r="H32">
        <f t="shared" si="8"/>
        <v>-71</v>
      </c>
      <c r="I32">
        <f t="shared" si="8"/>
        <v>-81.5</v>
      </c>
      <c r="J32">
        <f t="shared" si="8"/>
        <v>-92</v>
      </c>
      <c r="K32">
        <f t="shared" si="8"/>
        <v>-102.5</v>
      </c>
    </row>
    <row r="33" spans="1:11" x14ac:dyDescent="0.25">
      <c r="A33" s="3">
        <v>-7</v>
      </c>
      <c r="B33">
        <f t="shared" si="8"/>
        <v>-7</v>
      </c>
      <c r="C33">
        <f t="shared" si="8"/>
        <v>-16.5</v>
      </c>
      <c r="D33">
        <f t="shared" si="8"/>
        <v>-26</v>
      </c>
      <c r="E33">
        <f t="shared" si="8"/>
        <v>-35.5</v>
      </c>
      <c r="F33">
        <f t="shared" si="8"/>
        <v>-45</v>
      </c>
      <c r="G33">
        <f t="shared" si="8"/>
        <v>-54.5</v>
      </c>
      <c r="H33">
        <f t="shared" si="8"/>
        <v>-64</v>
      </c>
      <c r="I33">
        <f t="shared" si="8"/>
        <v>-73.5</v>
      </c>
      <c r="J33">
        <f t="shared" si="8"/>
        <v>-83</v>
      </c>
      <c r="K33">
        <f t="shared" si="8"/>
        <v>-92.5</v>
      </c>
    </row>
    <row r="34" spans="1:11" x14ac:dyDescent="0.25">
      <c r="A34" s="3">
        <v>-6</v>
      </c>
      <c r="B34">
        <f t="shared" si="8"/>
        <v>-6</v>
      </c>
      <c r="C34">
        <f t="shared" si="8"/>
        <v>-14.5</v>
      </c>
      <c r="D34">
        <f t="shared" si="8"/>
        <v>-23</v>
      </c>
      <c r="E34">
        <f t="shared" si="8"/>
        <v>-31.5</v>
      </c>
      <c r="F34">
        <f t="shared" si="8"/>
        <v>-40</v>
      </c>
      <c r="G34">
        <f t="shared" si="8"/>
        <v>-48.5</v>
      </c>
      <c r="H34">
        <f t="shared" si="8"/>
        <v>-57</v>
      </c>
      <c r="I34">
        <f t="shared" si="8"/>
        <v>-65.5</v>
      </c>
      <c r="J34">
        <f t="shared" si="8"/>
        <v>-74</v>
      </c>
      <c r="K34">
        <f t="shared" si="8"/>
        <v>-82.5</v>
      </c>
    </row>
    <row r="35" spans="1:11" x14ac:dyDescent="0.25">
      <c r="A35" s="3">
        <v>-5</v>
      </c>
      <c r="B35">
        <f t="shared" si="8"/>
        <v>-5</v>
      </c>
      <c r="C35">
        <f t="shared" si="8"/>
        <v>-12.5</v>
      </c>
      <c r="D35">
        <f t="shared" si="8"/>
        <v>-20</v>
      </c>
      <c r="E35">
        <f t="shared" si="8"/>
        <v>-27.5</v>
      </c>
      <c r="F35">
        <f t="shared" si="8"/>
        <v>-35</v>
      </c>
      <c r="G35">
        <f t="shared" si="8"/>
        <v>-42.5</v>
      </c>
      <c r="H35">
        <f t="shared" si="8"/>
        <v>-50</v>
      </c>
      <c r="I35">
        <f t="shared" si="8"/>
        <v>-57.5</v>
      </c>
      <c r="J35">
        <f t="shared" si="8"/>
        <v>-65</v>
      </c>
      <c r="K35">
        <f t="shared" si="8"/>
        <v>-72.5</v>
      </c>
    </row>
    <row r="36" spans="1:11" x14ac:dyDescent="0.25">
      <c r="A36" s="3">
        <v>-4</v>
      </c>
      <c r="B36">
        <f t="shared" si="8"/>
        <v>-4</v>
      </c>
      <c r="C36">
        <f t="shared" si="8"/>
        <v>-10.5</v>
      </c>
      <c r="D36">
        <f t="shared" si="8"/>
        <v>-17</v>
      </c>
      <c r="E36">
        <f t="shared" si="8"/>
        <v>-23.5</v>
      </c>
      <c r="F36">
        <f t="shared" si="8"/>
        <v>-30</v>
      </c>
      <c r="G36">
        <f t="shared" si="8"/>
        <v>-36.5</v>
      </c>
      <c r="H36">
        <f t="shared" si="8"/>
        <v>-43</v>
      </c>
      <c r="I36">
        <f t="shared" si="8"/>
        <v>-49.5</v>
      </c>
      <c r="J36">
        <f t="shared" si="8"/>
        <v>-56</v>
      </c>
      <c r="K36">
        <f t="shared" si="8"/>
        <v>-62.5</v>
      </c>
    </row>
    <row r="37" spans="1:11" x14ac:dyDescent="0.25">
      <c r="A37" s="3">
        <v>-3</v>
      </c>
      <c r="B37">
        <f t="shared" si="8"/>
        <v>-3</v>
      </c>
      <c r="C37">
        <f t="shared" si="8"/>
        <v>-8.5</v>
      </c>
      <c r="D37">
        <f t="shared" si="8"/>
        <v>-14</v>
      </c>
      <c r="E37">
        <f t="shared" si="8"/>
        <v>-19.5</v>
      </c>
      <c r="F37">
        <f t="shared" si="8"/>
        <v>-25</v>
      </c>
      <c r="G37">
        <f t="shared" si="8"/>
        <v>-30.5</v>
      </c>
      <c r="H37">
        <f t="shared" si="8"/>
        <v>-36</v>
      </c>
      <c r="I37">
        <f t="shared" si="8"/>
        <v>-41.5</v>
      </c>
      <c r="J37">
        <f t="shared" si="8"/>
        <v>-47</v>
      </c>
      <c r="K37">
        <f t="shared" si="8"/>
        <v>-52.5</v>
      </c>
    </row>
    <row r="38" spans="1:11" x14ac:dyDescent="0.25">
      <c r="A38" s="3">
        <v>-2</v>
      </c>
      <c r="B38">
        <f t="shared" si="8"/>
        <v>-2</v>
      </c>
      <c r="C38">
        <f t="shared" si="8"/>
        <v>-6.5</v>
      </c>
      <c r="D38">
        <f t="shared" si="8"/>
        <v>-11</v>
      </c>
      <c r="E38">
        <f t="shared" si="8"/>
        <v>-15.5</v>
      </c>
      <c r="F38">
        <f t="shared" si="8"/>
        <v>-20</v>
      </c>
      <c r="G38">
        <f t="shared" si="8"/>
        <v>-24.5</v>
      </c>
      <c r="H38">
        <f t="shared" si="8"/>
        <v>-29</v>
      </c>
      <c r="I38">
        <f t="shared" si="8"/>
        <v>-33.5</v>
      </c>
      <c r="J38">
        <f t="shared" si="8"/>
        <v>-38</v>
      </c>
      <c r="K38">
        <f t="shared" si="8"/>
        <v>-42.5</v>
      </c>
    </row>
    <row r="39" spans="1:11" x14ac:dyDescent="0.25">
      <c r="A39" s="3">
        <v>-1</v>
      </c>
      <c r="B39">
        <f t="shared" si="8"/>
        <v>-1</v>
      </c>
      <c r="C39">
        <f t="shared" si="8"/>
        <v>-4.5</v>
      </c>
      <c r="D39">
        <f t="shared" si="8"/>
        <v>-8</v>
      </c>
      <c r="E39">
        <f t="shared" si="8"/>
        <v>-11.5</v>
      </c>
      <c r="F39">
        <f t="shared" si="8"/>
        <v>-15</v>
      </c>
      <c r="G39">
        <f t="shared" si="8"/>
        <v>-18.5</v>
      </c>
      <c r="H39">
        <f t="shared" si="8"/>
        <v>-22</v>
      </c>
      <c r="I39">
        <f t="shared" si="8"/>
        <v>-25.5</v>
      </c>
      <c r="J39">
        <f t="shared" si="8"/>
        <v>-29</v>
      </c>
      <c r="K39">
        <f t="shared" si="8"/>
        <v>-32.5</v>
      </c>
    </row>
    <row r="40" spans="1:11" x14ac:dyDescent="0.25">
      <c r="A40" s="3">
        <v>0</v>
      </c>
      <c r="B40">
        <f t="shared" si="8"/>
        <v>0</v>
      </c>
      <c r="C40">
        <f t="shared" si="8"/>
        <v>-2.5</v>
      </c>
      <c r="D40">
        <f t="shared" si="8"/>
        <v>-5</v>
      </c>
      <c r="E40">
        <f t="shared" si="8"/>
        <v>-7.5</v>
      </c>
      <c r="F40">
        <f t="shared" si="8"/>
        <v>-10</v>
      </c>
      <c r="G40">
        <f t="shared" si="8"/>
        <v>-12.5</v>
      </c>
      <c r="H40">
        <f t="shared" si="8"/>
        <v>-15</v>
      </c>
      <c r="I40">
        <f t="shared" si="8"/>
        <v>-17.5</v>
      </c>
      <c r="J40">
        <f t="shared" si="8"/>
        <v>-20</v>
      </c>
      <c r="K40">
        <f t="shared" si="8"/>
        <v>-22.5</v>
      </c>
    </row>
    <row r="41" spans="1:11" x14ac:dyDescent="0.25">
      <c r="A41" s="3">
        <v>1</v>
      </c>
      <c r="B41">
        <f t="shared" si="8"/>
        <v>1</v>
      </c>
      <c r="C41">
        <f t="shared" si="8"/>
        <v>-0.5</v>
      </c>
      <c r="D41">
        <f t="shared" si="8"/>
        <v>-2</v>
      </c>
      <c r="E41">
        <f t="shared" si="8"/>
        <v>-3.5</v>
      </c>
      <c r="F41">
        <f t="shared" si="8"/>
        <v>-5</v>
      </c>
      <c r="G41">
        <f t="shared" si="8"/>
        <v>-6.5</v>
      </c>
      <c r="H41">
        <f t="shared" si="8"/>
        <v>-8</v>
      </c>
      <c r="I41">
        <f t="shared" si="8"/>
        <v>-9.5</v>
      </c>
      <c r="J41">
        <f t="shared" si="8"/>
        <v>-11</v>
      </c>
      <c r="K41">
        <f t="shared" si="8"/>
        <v>-12.5</v>
      </c>
    </row>
    <row r="42" spans="1:11" x14ac:dyDescent="0.25">
      <c r="A42" s="3">
        <v>2</v>
      </c>
      <c r="B42">
        <f t="shared" si="8"/>
        <v>2</v>
      </c>
      <c r="C42">
        <f t="shared" si="8"/>
        <v>1.5</v>
      </c>
      <c r="D42">
        <f t="shared" si="8"/>
        <v>1</v>
      </c>
      <c r="E42">
        <f t="shared" si="8"/>
        <v>0.5</v>
      </c>
      <c r="F42">
        <f t="shared" si="8"/>
        <v>0</v>
      </c>
      <c r="G42">
        <f t="shared" si="8"/>
        <v>-0.5</v>
      </c>
      <c r="H42">
        <f t="shared" si="8"/>
        <v>-1</v>
      </c>
      <c r="I42">
        <f t="shared" si="8"/>
        <v>-1.5</v>
      </c>
      <c r="J42">
        <f t="shared" si="8"/>
        <v>-2</v>
      </c>
      <c r="K42">
        <f t="shared" si="8"/>
        <v>-2.5</v>
      </c>
    </row>
    <row r="43" spans="1:11" x14ac:dyDescent="0.25">
      <c r="A43" s="3">
        <v>3</v>
      </c>
      <c r="B43">
        <f t="shared" si="8"/>
        <v>3</v>
      </c>
      <c r="C43">
        <f t="shared" si="8"/>
        <v>3.5</v>
      </c>
      <c r="D43">
        <f t="shared" si="8"/>
        <v>4</v>
      </c>
      <c r="E43">
        <f t="shared" si="8"/>
        <v>4.5</v>
      </c>
      <c r="F43">
        <f t="shared" si="8"/>
        <v>5</v>
      </c>
      <c r="G43">
        <f t="shared" si="8"/>
        <v>5.5</v>
      </c>
      <c r="H43">
        <f t="shared" si="8"/>
        <v>6</v>
      </c>
      <c r="I43">
        <f t="shared" si="8"/>
        <v>6.5</v>
      </c>
      <c r="J43">
        <f t="shared" si="8"/>
        <v>7</v>
      </c>
      <c r="K43">
        <f t="shared" si="8"/>
        <v>7.5</v>
      </c>
    </row>
    <row r="44" spans="1:11" x14ac:dyDescent="0.25">
      <c r="A44" s="3">
        <v>4</v>
      </c>
      <c r="B44">
        <f t="shared" si="8"/>
        <v>4</v>
      </c>
      <c r="C44">
        <f t="shared" si="8"/>
        <v>5.5</v>
      </c>
      <c r="D44">
        <f t="shared" si="8"/>
        <v>7</v>
      </c>
      <c r="E44">
        <f t="shared" si="8"/>
        <v>8.5</v>
      </c>
      <c r="F44">
        <f t="shared" si="8"/>
        <v>10</v>
      </c>
      <c r="G44">
        <f t="shared" si="8"/>
        <v>11.5</v>
      </c>
      <c r="H44">
        <f t="shared" si="8"/>
        <v>13</v>
      </c>
      <c r="I44">
        <f t="shared" si="8"/>
        <v>14.5</v>
      </c>
      <c r="J44">
        <f t="shared" si="8"/>
        <v>16</v>
      </c>
      <c r="K44">
        <f t="shared" si="8"/>
        <v>17.5</v>
      </c>
    </row>
    <row r="45" spans="1:11" x14ac:dyDescent="0.25">
      <c r="A45" s="3">
        <v>5</v>
      </c>
      <c r="B45">
        <f t="shared" si="8"/>
        <v>5</v>
      </c>
      <c r="C45">
        <f t="shared" si="8"/>
        <v>7.5</v>
      </c>
      <c r="D45">
        <f t="shared" si="8"/>
        <v>10</v>
      </c>
      <c r="E45">
        <f t="shared" si="8"/>
        <v>12.5</v>
      </c>
      <c r="F45">
        <f t="shared" si="8"/>
        <v>15</v>
      </c>
      <c r="G45">
        <f t="shared" si="8"/>
        <v>17.5</v>
      </c>
      <c r="H45">
        <f t="shared" si="8"/>
        <v>20</v>
      </c>
      <c r="I45">
        <f t="shared" si="8"/>
        <v>22.5</v>
      </c>
      <c r="J45">
        <f t="shared" si="8"/>
        <v>25</v>
      </c>
      <c r="K45">
        <f t="shared" si="8"/>
        <v>27.5</v>
      </c>
    </row>
    <row r="46" spans="1:11" x14ac:dyDescent="0.25">
      <c r="A46" s="3">
        <v>6</v>
      </c>
      <c r="B46">
        <f t="shared" si="8"/>
        <v>6</v>
      </c>
      <c r="C46">
        <f t="shared" si="8"/>
        <v>9.5</v>
      </c>
      <c r="D46">
        <f t="shared" si="8"/>
        <v>13</v>
      </c>
      <c r="E46">
        <f t="shared" si="8"/>
        <v>16.5</v>
      </c>
      <c r="F46">
        <f t="shared" si="8"/>
        <v>20</v>
      </c>
      <c r="G46">
        <f t="shared" si="8"/>
        <v>23.5</v>
      </c>
      <c r="H46">
        <f t="shared" si="8"/>
        <v>27</v>
      </c>
      <c r="I46">
        <f t="shared" si="8"/>
        <v>30.5</v>
      </c>
      <c r="J46">
        <f t="shared" si="8"/>
        <v>34</v>
      </c>
      <c r="K46">
        <f t="shared" si="8"/>
        <v>37.5</v>
      </c>
    </row>
    <row r="47" spans="1:11" x14ac:dyDescent="0.25">
      <c r="A47" s="3">
        <v>7</v>
      </c>
      <c r="B47">
        <f t="shared" si="8"/>
        <v>7</v>
      </c>
      <c r="C47">
        <f t="shared" si="8"/>
        <v>11.5</v>
      </c>
      <c r="D47">
        <f t="shared" si="8"/>
        <v>16</v>
      </c>
      <c r="E47">
        <f t="shared" si="8"/>
        <v>20.5</v>
      </c>
      <c r="F47">
        <f t="shared" si="8"/>
        <v>25</v>
      </c>
      <c r="G47">
        <f t="shared" si="8"/>
        <v>29.5</v>
      </c>
      <c r="H47">
        <f t="shared" si="8"/>
        <v>34</v>
      </c>
      <c r="I47">
        <f t="shared" si="8"/>
        <v>38.5</v>
      </c>
      <c r="J47">
        <f t="shared" si="8"/>
        <v>43</v>
      </c>
      <c r="K47">
        <f t="shared" si="8"/>
        <v>47.5</v>
      </c>
    </row>
    <row r="48" spans="1:11" x14ac:dyDescent="0.25">
      <c r="A48" s="3">
        <v>8</v>
      </c>
      <c r="B48">
        <f t="shared" si="8"/>
        <v>8</v>
      </c>
      <c r="C48">
        <f t="shared" si="8"/>
        <v>13.5</v>
      </c>
      <c r="D48">
        <f t="shared" si="8"/>
        <v>19</v>
      </c>
      <c r="E48">
        <f t="shared" si="8"/>
        <v>24.5</v>
      </c>
      <c r="F48">
        <f t="shared" si="8"/>
        <v>30</v>
      </c>
      <c r="G48">
        <f t="shared" si="8"/>
        <v>35.5</v>
      </c>
      <c r="H48">
        <f t="shared" si="8"/>
        <v>41</v>
      </c>
      <c r="I48">
        <f t="shared" si="8"/>
        <v>46.5</v>
      </c>
      <c r="J48">
        <f t="shared" si="8"/>
        <v>52</v>
      </c>
      <c r="K48">
        <f t="shared" si="8"/>
        <v>57.5</v>
      </c>
    </row>
    <row r="49" spans="1:11" x14ac:dyDescent="0.25">
      <c r="A49" s="3">
        <v>9</v>
      </c>
      <c r="B49">
        <f t="shared" si="8"/>
        <v>9</v>
      </c>
      <c r="C49">
        <f t="shared" si="8"/>
        <v>15.5</v>
      </c>
      <c r="D49">
        <f t="shared" si="8"/>
        <v>22</v>
      </c>
      <c r="E49">
        <f t="shared" si="8"/>
        <v>28.5</v>
      </c>
      <c r="F49">
        <f t="shared" si="8"/>
        <v>35</v>
      </c>
      <c r="G49">
        <f t="shared" si="8"/>
        <v>41.5</v>
      </c>
      <c r="H49">
        <f t="shared" si="8"/>
        <v>48</v>
      </c>
      <c r="I49">
        <f t="shared" si="8"/>
        <v>54.5</v>
      </c>
      <c r="J49">
        <f t="shared" si="8"/>
        <v>61</v>
      </c>
      <c r="K49">
        <f t="shared" si="8"/>
        <v>67.5</v>
      </c>
    </row>
  </sheetData>
  <mergeCells count="2">
    <mergeCell ref="A1:K1"/>
    <mergeCell ref="A26:K26"/>
  </mergeCells>
  <conditionalFormatting sqref="B6:K24">
    <cfRule type="cellIs" dxfId="4" priority="5" operator="between">
      <formula>-9</formula>
      <formula>9</formula>
    </cfRule>
  </conditionalFormatting>
  <conditionalFormatting sqref="B31:K49">
    <cfRule type="cellIs" dxfId="3" priority="4" operator="between">
      <formula>-9</formula>
      <formula>9</formula>
    </cfRule>
  </conditionalFormatting>
  <conditionalFormatting sqref="L6">
    <cfRule type="cellIs" dxfId="2" priority="3" operator="between">
      <formula>-9</formula>
      <formula>9</formula>
    </cfRule>
  </conditionalFormatting>
  <conditionalFormatting sqref="L7:L14">
    <cfRule type="cellIs" dxfId="1" priority="2" operator="between">
      <formula>-9</formula>
      <formula>9</formula>
    </cfRule>
  </conditionalFormatting>
  <conditionalFormatting sqref="L15:L24">
    <cfRule type="cellIs" dxfId="0" priority="1" operator="between">
      <formula>-9</formula>
      <formula>9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21BA-CA4F-495E-8145-31B2A79ACA89}">
  <dimension ref="A1:E24"/>
  <sheetViews>
    <sheetView zoomScale="130" zoomScaleNormal="130" workbookViewId="0">
      <selection activeCell="E21" sqref="E21"/>
    </sheetView>
  </sheetViews>
  <sheetFormatPr defaultRowHeight="15" x14ac:dyDescent="0.25"/>
  <cols>
    <col min="1" max="1" width="16.85546875" customWidth="1"/>
    <col min="2" max="2" width="19.5703125" customWidth="1"/>
  </cols>
  <sheetData>
    <row r="1" spans="1:5" x14ac:dyDescent="0.25">
      <c r="A1" s="7" t="s">
        <v>4</v>
      </c>
      <c r="B1" s="7" t="s">
        <v>5</v>
      </c>
      <c r="D1" s="7"/>
      <c r="E1" s="7" t="s">
        <v>9</v>
      </c>
    </row>
    <row r="2" spans="1:5" x14ac:dyDescent="0.25">
      <c r="A2" s="3">
        <v>-9</v>
      </c>
      <c r="B2" s="8">
        <f>(((A2*$E$3)+($E$5*$E$2))*$E$4)/(($E$3*$E$4)+($E$2*$E$4)+($E$2*$E$3))</f>
        <v>0.78195109654650863</v>
      </c>
      <c r="D2" s="7" t="s">
        <v>6</v>
      </c>
      <c r="E2">
        <v>10</v>
      </c>
    </row>
    <row r="3" spans="1:5" x14ac:dyDescent="0.25">
      <c r="A3" s="3">
        <v>-8</v>
      </c>
      <c r="B3" s="8">
        <f t="shared" ref="B3:B20" si="0">(((A3*$E$3)+($E$5*$E$2))*$E$4)/(($E$3*$E$4)+($E$2*$E$4)+($E$2*$E$3))</f>
        <v>0.91227627930426003</v>
      </c>
      <c r="D3" s="7" t="s">
        <v>7</v>
      </c>
      <c r="E3">
        <v>2.2000000000000002</v>
      </c>
    </row>
    <row r="4" spans="1:5" x14ac:dyDescent="0.25">
      <c r="A4" s="3">
        <v>-7</v>
      </c>
      <c r="B4" s="8">
        <f t="shared" si="0"/>
        <v>1.0426014620620114</v>
      </c>
      <c r="D4" s="7" t="s">
        <v>8</v>
      </c>
      <c r="E4">
        <v>4.7</v>
      </c>
    </row>
    <row r="5" spans="1:5" x14ac:dyDescent="0.25">
      <c r="A5" s="3">
        <v>-6</v>
      </c>
      <c r="B5" s="8">
        <f t="shared" si="0"/>
        <v>1.1729266448197628</v>
      </c>
      <c r="D5" s="7" t="s">
        <v>10</v>
      </c>
      <c r="E5">
        <v>3.3</v>
      </c>
    </row>
    <row r="6" spans="1:5" x14ac:dyDescent="0.25">
      <c r="A6" s="3">
        <v>-5</v>
      </c>
      <c r="B6" s="8">
        <f t="shared" si="0"/>
        <v>1.3032518275775145</v>
      </c>
    </row>
    <row r="7" spans="1:5" x14ac:dyDescent="0.25">
      <c r="A7" s="3">
        <v>-4</v>
      </c>
      <c r="B7" s="8">
        <f t="shared" si="0"/>
        <v>1.4335770103352659</v>
      </c>
    </row>
    <row r="8" spans="1:5" x14ac:dyDescent="0.25">
      <c r="A8" s="3">
        <v>-3</v>
      </c>
      <c r="B8" s="8">
        <f t="shared" si="0"/>
        <v>1.5639021930930173</v>
      </c>
    </row>
    <row r="9" spans="1:5" x14ac:dyDescent="0.25">
      <c r="A9" s="3">
        <v>-2</v>
      </c>
      <c r="B9" s="8">
        <f t="shared" si="0"/>
        <v>1.6942273758507689</v>
      </c>
    </row>
    <row r="10" spans="1:5" x14ac:dyDescent="0.25">
      <c r="A10" s="3">
        <v>-1</v>
      </c>
      <c r="B10" s="8">
        <f t="shared" si="0"/>
        <v>1.8245525586085205</v>
      </c>
    </row>
    <row r="11" spans="1:5" x14ac:dyDescent="0.25">
      <c r="A11" s="3">
        <v>0</v>
      </c>
      <c r="B11" s="8">
        <f t="shared" si="0"/>
        <v>1.9548777413662717</v>
      </c>
    </row>
    <row r="12" spans="1:5" x14ac:dyDescent="0.25">
      <c r="A12" s="3">
        <v>1</v>
      </c>
      <c r="B12" s="8">
        <f t="shared" si="0"/>
        <v>2.0852029241240233</v>
      </c>
    </row>
    <row r="13" spans="1:5" x14ac:dyDescent="0.25">
      <c r="A13" s="3">
        <v>2</v>
      </c>
      <c r="B13" s="8">
        <f t="shared" si="0"/>
        <v>2.2155281068817745</v>
      </c>
    </row>
    <row r="14" spans="1:5" x14ac:dyDescent="0.25">
      <c r="A14" s="3">
        <v>3</v>
      </c>
      <c r="B14" s="8">
        <f t="shared" si="0"/>
        <v>2.3458532896395261</v>
      </c>
    </row>
    <row r="15" spans="1:5" x14ac:dyDescent="0.25">
      <c r="A15" s="3">
        <v>4</v>
      </c>
      <c r="B15" s="8">
        <f t="shared" si="0"/>
        <v>2.4761784723972777</v>
      </c>
    </row>
    <row r="16" spans="1:5" x14ac:dyDescent="0.25">
      <c r="A16" s="3">
        <v>5</v>
      </c>
      <c r="B16" s="8">
        <f t="shared" si="0"/>
        <v>2.6065036551550289</v>
      </c>
    </row>
    <row r="17" spans="1:2" x14ac:dyDescent="0.25">
      <c r="A17" s="3">
        <v>6</v>
      </c>
      <c r="B17" s="8">
        <f t="shared" si="0"/>
        <v>2.7368288379127805</v>
      </c>
    </row>
    <row r="18" spans="1:2" x14ac:dyDescent="0.25">
      <c r="A18" s="3">
        <v>7</v>
      </c>
      <c r="B18" s="8">
        <f t="shared" si="0"/>
        <v>2.8671540206705322</v>
      </c>
    </row>
    <row r="19" spans="1:2" x14ac:dyDescent="0.25">
      <c r="A19" s="3">
        <v>8</v>
      </c>
      <c r="B19" s="8">
        <f t="shared" si="0"/>
        <v>2.9974792034282833</v>
      </c>
    </row>
    <row r="20" spans="1:2" x14ac:dyDescent="0.25">
      <c r="A20" s="3">
        <v>9</v>
      </c>
      <c r="B20" s="8">
        <f t="shared" si="0"/>
        <v>3.1278043861860345</v>
      </c>
    </row>
    <row r="24" spans="1:2" x14ac:dyDescent="0.25">
      <c r="A24" s="3">
        <v>-10</v>
      </c>
      <c r="B24" s="8">
        <f>(((A24*$E$3)+($E$5*$E$2))*$E$4)/(($E$3*$E$4)+($E$2*$E$4)+($E$2*$E$3))</f>
        <v>0.65162591378875723</v>
      </c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293A-06FC-47F6-B029-F22B9121D69C}">
  <dimension ref="A1:E24"/>
  <sheetViews>
    <sheetView tabSelected="1" zoomScale="130" zoomScaleNormal="130" workbookViewId="0">
      <selection activeCell="B14" sqref="B14"/>
    </sheetView>
  </sheetViews>
  <sheetFormatPr defaultRowHeight="15" x14ac:dyDescent="0.25"/>
  <cols>
    <col min="1" max="1" width="16.85546875" customWidth="1"/>
    <col min="2" max="2" width="19.5703125" customWidth="1"/>
  </cols>
  <sheetData>
    <row r="1" spans="1:5" x14ac:dyDescent="0.25">
      <c r="A1" s="7" t="s">
        <v>4</v>
      </c>
      <c r="B1" s="7" t="s">
        <v>5</v>
      </c>
      <c r="D1" s="7"/>
      <c r="E1" s="7" t="s">
        <v>9</v>
      </c>
    </row>
    <row r="2" spans="1:5" x14ac:dyDescent="0.25">
      <c r="A2" s="3">
        <v>0</v>
      </c>
      <c r="B2" s="8">
        <f>(((A2*$E$3)+($E$5*$E$2))*$E$4)/(($E$3*$E$4)+($E$2*$E$4)+($E$2*$E$3))</f>
        <v>1.1864406779661016</v>
      </c>
      <c r="D2" s="7" t="s">
        <v>6</v>
      </c>
      <c r="E2">
        <v>1</v>
      </c>
    </row>
    <row r="3" spans="1:5" x14ac:dyDescent="0.25">
      <c r="A3" s="3">
        <v>3.3</v>
      </c>
      <c r="B3" s="8">
        <f t="shared" ref="B3" si="0">(((A3*$E$3)+($E$5*$E$2))*$E$4)/(($E$3*$E$4)+($E$2*$E$4)+($E$2*$E$3))</f>
        <v>2.4915254237288131</v>
      </c>
      <c r="D3" s="7" t="s">
        <v>7</v>
      </c>
      <c r="E3">
        <v>10</v>
      </c>
    </row>
    <row r="4" spans="1:5" x14ac:dyDescent="0.25">
      <c r="A4" s="21"/>
      <c r="B4" s="8"/>
      <c r="D4" s="7" t="s">
        <v>8</v>
      </c>
      <c r="E4">
        <v>0.7</v>
      </c>
    </row>
    <row r="5" spans="1:5" x14ac:dyDescent="0.25">
      <c r="A5" s="21"/>
      <c r="B5" s="8"/>
      <c r="D5" s="7" t="s">
        <v>10</v>
      </c>
      <c r="E5">
        <v>30</v>
      </c>
    </row>
    <row r="6" spans="1:5" x14ac:dyDescent="0.25">
      <c r="A6" s="21"/>
      <c r="B6" s="8"/>
    </row>
    <row r="7" spans="1:5" x14ac:dyDescent="0.25">
      <c r="A7" s="21"/>
      <c r="B7" s="8"/>
    </row>
    <row r="8" spans="1:5" x14ac:dyDescent="0.25">
      <c r="A8" s="21"/>
      <c r="B8" s="8"/>
    </row>
    <row r="9" spans="1:5" x14ac:dyDescent="0.25">
      <c r="A9" s="21"/>
      <c r="B9" s="8"/>
    </row>
    <row r="10" spans="1:5" x14ac:dyDescent="0.25">
      <c r="A10" s="21"/>
      <c r="B10" s="8"/>
    </row>
    <row r="11" spans="1:5" x14ac:dyDescent="0.25">
      <c r="A11" s="21"/>
      <c r="B11" s="8"/>
    </row>
    <row r="12" spans="1:5" x14ac:dyDescent="0.25">
      <c r="A12" s="21"/>
      <c r="B12" s="8"/>
    </row>
    <row r="13" spans="1:5" x14ac:dyDescent="0.25">
      <c r="A13" s="21"/>
      <c r="B13" s="8"/>
    </row>
    <row r="14" spans="1:5" x14ac:dyDescent="0.25">
      <c r="A14" s="21"/>
      <c r="B14" s="8"/>
    </row>
    <row r="15" spans="1:5" x14ac:dyDescent="0.25">
      <c r="A15" s="21"/>
      <c r="B15" s="8"/>
    </row>
    <row r="16" spans="1:5" x14ac:dyDescent="0.25">
      <c r="A16" s="21"/>
      <c r="B16" s="8"/>
    </row>
    <row r="17" spans="1:2" x14ac:dyDescent="0.25">
      <c r="A17" s="21"/>
      <c r="B17" s="8"/>
    </row>
    <row r="18" spans="1:2" x14ac:dyDescent="0.25">
      <c r="A18" s="21"/>
      <c r="B18" s="8"/>
    </row>
    <row r="19" spans="1:2" x14ac:dyDescent="0.25">
      <c r="A19" s="21"/>
      <c r="B19" s="8"/>
    </row>
    <row r="20" spans="1:2" x14ac:dyDescent="0.25">
      <c r="A20" s="21"/>
      <c r="B20" s="8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  <c r="B24" s="8"/>
    </row>
  </sheetData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F8CC-60FC-49C5-9F2E-B3CAE7D67094}">
  <dimension ref="A1:C22"/>
  <sheetViews>
    <sheetView workbookViewId="0">
      <selection activeCell="A23" sqref="A23"/>
    </sheetView>
  </sheetViews>
  <sheetFormatPr defaultRowHeight="15" x14ac:dyDescent="0.25"/>
  <cols>
    <col min="1" max="1" width="11.5703125" bestFit="1" customWidth="1"/>
    <col min="2" max="2" width="9.28515625" bestFit="1" customWidth="1"/>
    <col min="3" max="3" width="16.85546875" customWidth="1"/>
  </cols>
  <sheetData>
    <row r="1" spans="1:3" x14ac:dyDescent="0.25">
      <c r="A1" s="7" t="s">
        <v>14</v>
      </c>
      <c r="B1" s="7" t="s">
        <v>15</v>
      </c>
      <c r="C1" s="7" t="s">
        <v>13</v>
      </c>
    </row>
    <row r="2" spans="1:3" x14ac:dyDescent="0.25">
      <c r="A2" s="10">
        <v>7.9</v>
      </c>
      <c r="B2" s="10">
        <v>7.6</v>
      </c>
      <c r="C2" s="11">
        <f>A2/B2</f>
        <v>1.0394736842105263</v>
      </c>
    </row>
    <row r="3" spans="1:3" x14ac:dyDescent="0.25">
      <c r="A3" s="10">
        <v>8.1</v>
      </c>
      <c r="B3" s="10">
        <v>7</v>
      </c>
      <c r="C3" s="11">
        <f t="shared" ref="C3:C18" si="0">A3/B3</f>
        <v>1.157142857142857</v>
      </c>
    </row>
    <row r="4" spans="1:3" x14ac:dyDescent="0.25">
      <c r="A4" s="10">
        <v>7.5</v>
      </c>
      <c r="B4" s="10">
        <v>6</v>
      </c>
      <c r="C4" s="11">
        <f t="shared" si="0"/>
        <v>1.25</v>
      </c>
    </row>
    <row r="5" spans="1:3" x14ac:dyDescent="0.25">
      <c r="A5" s="10">
        <v>6.3</v>
      </c>
      <c r="B5" s="10">
        <v>5</v>
      </c>
      <c r="C5" s="11">
        <f t="shared" si="0"/>
        <v>1.26</v>
      </c>
    </row>
    <row r="6" spans="1:3" x14ac:dyDescent="0.25">
      <c r="A6" s="10">
        <v>4.5999999999999996</v>
      </c>
      <c r="B6" s="10">
        <v>4</v>
      </c>
      <c r="C6" s="11">
        <f t="shared" si="0"/>
        <v>1.1499999999999999</v>
      </c>
    </row>
    <row r="7" spans="1:3" x14ac:dyDescent="0.25">
      <c r="A7" s="10">
        <v>3.6</v>
      </c>
      <c r="B7" s="10">
        <v>3</v>
      </c>
      <c r="C7" s="11">
        <f t="shared" si="0"/>
        <v>1.2</v>
      </c>
    </row>
    <row r="8" spans="1:3" x14ac:dyDescent="0.25">
      <c r="A8" s="10">
        <v>2.5</v>
      </c>
      <c r="B8" s="10">
        <v>2</v>
      </c>
      <c r="C8" s="11">
        <f t="shared" si="0"/>
        <v>1.25</v>
      </c>
    </row>
    <row r="9" spans="1:3" x14ac:dyDescent="0.25">
      <c r="A9" s="10">
        <v>1.2</v>
      </c>
      <c r="B9" s="10">
        <v>1</v>
      </c>
      <c r="C9" s="11">
        <f t="shared" si="0"/>
        <v>1.2</v>
      </c>
    </row>
    <row r="10" spans="1:3" x14ac:dyDescent="0.25">
      <c r="A10" s="10">
        <v>0</v>
      </c>
      <c r="B10" s="10">
        <v>0</v>
      </c>
      <c r="C10" s="11"/>
    </row>
    <row r="11" spans="1:3" x14ac:dyDescent="0.25">
      <c r="A11" s="10">
        <v>-1.2</v>
      </c>
      <c r="B11" s="10">
        <v>-1</v>
      </c>
      <c r="C11" s="11">
        <f t="shared" si="0"/>
        <v>1.2</v>
      </c>
    </row>
    <row r="12" spans="1:3" x14ac:dyDescent="0.25">
      <c r="A12" s="10">
        <v>-2.5</v>
      </c>
      <c r="B12" s="10">
        <v>-2</v>
      </c>
      <c r="C12" s="11">
        <f t="shared" si="0"/>
        <v>1.25</v>
      </c>
    </row>
    <row r="13" spans="1:3" x14ac:dyDescent="0.25">
      <c r="A13" s="10">
        <v>-3.6</v>
      </c>
      <c r="B13" s="10">
        <v>-3</v>
      </c>
      <c r="C13" s="11">
        <f t="shared" si="0"/>
        <v>1.2</v>
      </c>
    </row>
    <row r="14" spans="1:3" x14ac:dyDescent="0.25">
      <c r="A14" s="10">
        <v>-5.6</v>
      </c>
      <c r="B14" s="10">
        <v>-4</v>
      </c>
      <c r="C14" s="11">
        <f t="shared" si="0"/>
        <v>1.4</v>
      </c>
    </row>
    <row r="15" spans="1:3" x14ac:dyDescent="0.25">
      <c r="A15" s="10">
        <v>-6.4</v>
      </c>
      <c r="B15" s="10">
        <v>-5</v>
      </c>
      <c r="C15" s="11">
        <f t="shared" si="0"/>
        <v>1.28</v>
      </c>
    </row>
    <row r="16" spans="1:3" x14ac:dyDescent="0.25">
      <c r="A16" s="10">
        <v>-6.9</v>
      </c>
      <c r="B16" s="10">
        <v>-6</v>
      </c>
      <c r="C16" s="11">
        <f t="shared" si="0"/>
        <v>1.1500000000000001</v>
      </c>
    </row>
    <row r="17" spans="1:3" x14ac:dyDescent="0.25">
      <c r="A17" s="10">
        <v>-7.2</v>
      </c>
      <c r="B17" s="10">
        <v>-7.07</v>
      </c>
      <c r="C17" s="11">
        <f t="shared" si="0"/>
        <v>1.0183875530410185</v>
      </c>
    </row>
    <row r="18" spans="1:3" x14ac:dyDescent="0.25">
      <c r="A18" s="10">
        <v>-7.2</v>
      </c>
      <c r="B18" s="10">
        <v>-7.16</v>
      </c>
      <c r="C18" s="11">
        <f t="shared" si="0"/>
        <v>1.005586592178771</v>
      </c>
    </row>
    <row r="22" spans="1:3" x14ac:dyDescent="0.25">
      <c r="A22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749F-F1C5-4C55-8AFC-5348D497BDC3}">
  <dimension ref="A1:H37"/>
  <sheetViews>
    <sheetView topLeftCell="A13" workbookViewId="0">
      <selection activeCell="Q30" sqref="Q30"/>
    </sheetView>
  </sheetViews>
  <sheetFormatPr defaultRowHeight="15" x14ac:dyDescent="0.25"/>
  <cols>
    <col min="1" max="6" width="15.7109375" customWidth="1"/>
    <col min="8" max="8" width="11" customWidth="1"/>
  </cols>
  <sheetData>
    <row r="1" spans="1:8" ht="15.75" x14ac:dyDescent="0.25">
      <c r="A1" s="18" t="s">
        <v>21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9" t="s">
        <v>22</v>
      </c>
      <c r="H1" s="19" t="s">
        <v>23</v>
      </c>
    </row>
    <row r="2" spans="1:8" ht="15.75" x14ac:dyDescent="0.25">
      <c r="A2" s="18"/>
      <c r="B2" s="12" t="s">
        <v>12</v>
      </c>
      <c r="C2" s="12" t="s">
        <v>12</v>
      </c>
      <c r="D2" s="12" t="s">
        <v>12</v>
      </c>
      <c r="E2" s="12" t="s">
        <v>12</v>
      </c>
      <c r="F2" s="12" t="s">
        <v>12</v>
      </c>
      <c r="G2" s="19"/>
      <c r="H2" s="19"/>
    </row>
    <row r="3" spans="1:8" x14ac:dyDescent="0.25">
      <c r="A3" s="14">
        <v>-6</v>
      </c>
      <c r="B3" s="13">
        <v>-7.8</v>
      </c>
      <c r="C3" s="13">
        <v>-7.8</v>
      </c>
      <c r="D3" s="13"/>
      <c r="E3" s="13"/>
      <c r="F3" s="13"/>
      <c r="G3" s="8">
        <f t="shared" ref="G3:G17" si="0">AVERAGE(B3:F3)</f>
        <v>-7.8</v>
      </c>
      <c r="H3" s="8">
        <f t="shared" ref="H3:H17" si="1">A3/G3</f>
        <v>0.76923076923076927</v>
      </c>
    </row>
    <row r="4" spans="1:8" x14ac:dyDescent="0.25">
      <c r="A4" s="14">
        <v>-5</v>
      </c>
      <c r="B4" s="13">
        <v>-6.6</v>
      </c>
      <c r="C4" s="13">
        <v>-6.6</v>
      </c>
      <c r="D4" s="13">
        <v>-7</v>
      </c>
      <c r="E4" s="13">
        <v>-7</v>
      </c>
      <c r="F4" s="13"/>
      <c r="G4" s="8">
        <f t="shared" si="0"/>
        <v>-6.8</v>
      </c>
      <c r="H4" s="8">
        <f t="shared" si="1"/>
        <v>0.73529411764705888</v>
      </c>
    </row>
    <row r="5" spans="1:8" x14ac:dyDescent="0.25">
      <c r="A5" s="14">
        <v>-4</v>
      </c>
      <c r="B5" s="13">
        <v>-5.3</v>
      </c>
      <c r="C5" s="13">
        <v>-5.4</v>
      </c>
      <c r="D5" s="13">
        <v>-5.6</v>
      </c>
      <c r="E5" s="13">
        <v>-5.6</v>
      </c>
      <c r="F5" s="13">
        <v>-6.1</v>
      </c>
      <c r="G5" s="8">
        <f t="shared" si="0"/>
        <v>-5.6</v>
      </c>
      <c r="H5" s="8">
        <f t="shared" si="1"/>
        <v>0.7142857142857143</v>
      </c>
    </row>
    <row r="6" spans="1:8" x14ac:dyDescent="0.25">
      <c r="A6" s="14">
        <v>-3</v>
      </c>
      <c r="B6" s="13">
        <v>-4</v>
      </c>
      <c r="C6" s="13">
        <v>-3.8</v>
      </c>
      <c r="D6" s="13">
        <v>-4.2</v>
      </c>
      <c r="E6" s="13">
        <v>-4.0999999999999996</v>
      </c>
      <c r="F6" s="13">
        <v>-4.5999999999999996</v>
      </c>
      <c r="G6" s="8">
        <f t="shared" si="0"/>
        <v>-4.1400000000000006</v>
      </c>
      <c r="H6" s="8">
        <f t="shared" si="1"/>
        <v>0.72463768115942018</v>
      </c>
    </row>
    <row r="7" spans="1:8" x14ac:dyDescent="0.25">
      <c r="A7" s="14">
        <v>-2</v>
      </c>
      <c r="B7" s="13">
        <v>-2.7</v>
      </c>
      <c r="C7" s="13">
        <v>-2.8</v>
      </c>
      <c r="D7" s="13">
        <v>-3.1</v>
      </c>
      <c r="E7" s="13">
        <v>-3</v>
      </c>
      <c r="F7" s="13">
        <v>-3.3</v>
      </c>
      <c r="G7" s="8">
        <f t="shared" si="0"/>
        <v>-2.9799999999999995</v>
      </c>
      <c r="H7" s="8">
        <f t="shared" si="1"/>
        <v>0.67114093959731558</v>
      </c>
    </row>
    <row r="8" spans="1:8" x14ac:dyDescent="0.25">
      <c r="A8" s="14">
        <v>-1</v>
      </c>
      <c r="B8" s="13">
        <v>-1.35</v>
      </c>
      <c r="C8" s="13">
        <v>-1.4</v>
      </c>
      <c r="D8" s="13">
        <v>-1.7</v>
      </c>
      <c r="E8" s="13">
        <v>-1.8</v>
      </c>
      <c r="F8" s="13">
        <v>-2</v>
      </c>
      <c r="G8" s="8">
        <f t="shared" si="0"/>
        <v>-1.65</v>
      </c>
      <c r="H8" s="8">
        <f t="shared" si="1"/>
        <v>0.60606060606060608</v>
      </c>
    </row>
    <row r="9" spans="1:8" x14ac:dyDescent="0.25">
      <c r="A9" s="14">
        <v>0</v>
      </c>
      <c r="B9" s="13">
        <v>-0.1</v>
      </c>
      <c r="C9" s="13">
        <v>-0.3</v>
      </c>
      <c r="D9" s="13">
        <v>-0.4</v>
      </c>
      <c r="E9" s="13">
        <v>-0.6</v>
      </c>
      <c r="F9" s="13">
        <v>-0.3</v>
      </c>
      <c r="G9" s="8">
        <f t="shared" si="0"/>
        <v>-0.33999999999999997</v>
      </c>
      <c r="H9" s="8">
        <f t="shared" si="1"/>
        <v>0</v>
      </c>
    </row>
    <row r="10" spans="1:8" x14ac:dyDescent="0.25">
      <c r="A10" s="14">
        <v>1</v>
      </c>
      <c r="B10" s="13">
        <v>1.1000000000000001</v>
      </c>
      <c r="C10" s="13">
        <v>1.1000000000000001</v>
      </c>
      <c r="D10" s="13">
        <v>0.9</v>
      </c>
      <c r="E10" s="13">
        <v>1</v>
      </c>
      <c r="F10" s="13">
        <v>0.9</v>
      </c>
      <c r="G10" s="8">
        <f t="shared" si="0"/>
        <v>1</v>
      </c>
      <c r="H10" s="8">
        <f t="shared" si="1"/>
        <v>1</v>
      </c>
    </row>
    <row r="11" spans="1:8" x14ac:dyDescent="0.25">
      <c r="A11" s="14">
        <v>2</v>
      </c>
      <c r="B11" s="13">
        <v>2.1</v>
      </c>
      <c r="C11" s="13">
        <v>2.2999999999999998</v>
      </c>
      <c r="D11" s="13">
        <v>2.2000000000000002</v>
      </c>
      <c r="E11" s="13">
        <v>2</v>
      </c>
      <c r="F11" s="13">
        <v>2</v>
      </c>
      <c r="G11" s="8">
        <f t="shared" si="0"/>
        <v>2.12</v>
      </c>
      <c r="H11" s="8">
        <f t="shared" si="1"/>
        <v>0.94339622641509424</v>
      </c>
    </row>
    <row r="12" spans="1:8" x14ac:dyDescent="0.25">
      <c r="A12" s="14">
        <v>3</v>
      </c>
      <c r="B12" s="13">
        <v>3.7</v>
      </c>
      <c r="C12" s="13">
        <v>3.7</v>
      </c>
      <c r="D12" s="13">
        <v>3.4</v>
      </c>
      <c r="E12" s="13">
        <v>3.2</v>
      </c>
      <c r="F12" s="13">
        <v>3.1</v>
      </c>
      <c r="G12" s="8">
        <f t="shared" si="0"/>
        <v>3.4200000000000004</v>
      </c>
      <c r="H12" s="8">
        <f t="shared" si="1"/>
        <v>0.8771929824561403</v>
      </c>
    </row>
    <row r="13" spans="1:8" x14ac:dyDescent="0.25">
      <c r="A13" s="14">
        <v>4</v>
      </c>
      <c r="B13" s="13">
        <v>5</v>
      </c>
      <c r="C13" s="13">
        <v>5.2</v>
      </c>
      <c r="D13" s="13">
        <v>5</v>
      </c>
      <c r="E13" s="13">
        <v>4.9000000000000004</v>
      </c>
      <c r="F13" s="13">
        <v>4.4000000000000004</v>
      </c>
      <c r="G13" s="8">
        <f t="shared" si="0"/>
        <v>4.9000000000000004</v>
      </c>
      <c r="H13" s="8">
        <f t="shared" si="1"/>
        <v>0.81632653061224481</v>
      </c>
    </row>
    <row r="14" spans="1:8" x14ac:dyDescent="0.25">
      <c r="A14" s="14">
        <v>5</v>
      </c>
      <c r="B14" s="13">
        <v>6.4</v>
      </c>
      <c r="C14" s="13">
        <v>6.2</v>
      </c>
      <c r="D14" s="13">
        <v>6.4</v>
      </c>
      <c r="E14" s="13">
        <v>6</v>
      </c>
      <c r="F14" s="13">
        <v>5.4</v>
      </c>
      <c r="G14" s="8">
        <f t="shared" si="0"/>
        <v>6.08</v>
      </c>
      <c r="H14" s="8">
        <f t="shared" si="1"/>
        <v>0.82236842105263153</v>
      </c>
    </row>
    <row r="15" spans="1:8" x14ac:dyDescent="0.25">
      <c r="A15" s="14">
        <v>6</v>
      </c>
      <c r="B15" s="13">
        <v>7.5</v>
      </c>
      <c r="C15" s="13">
        <v>7.5</v>
      </c>
      <c r="D15" s="13">
        <v>7.4</v>
      </c>
      <c r="E15" s="13">
        <v>7.5</v>
      </c>
      <c r="F15" s="13">
        <v>6.8</v>
      </c>
      <c r="G15" s="8">
        <f t="shared" si="0"/>
        <v>7.339999999999999</v>
      </c>
      <c r="H15" s="8">
        <f t="shared" si="1"/>
        <v>0.81743869209809272</v>
      </c>
    </row>
    <row r="16" spans="1:8" x14ac:dyDescent="0.25">
      <c r="A16" s="14">
        <v>7</v>
      </c>
      <c r="B16" s="13">
        <v>9</v>
      </c>
      <c r="C16" s="13">
        <v>8.9</v>
      </c>
      <c r="D16" s="13">
        <v>8.8000000000000007</v>
      </c>
      <c r="E16" s="13">
        <v>8.8000000000000007</v>
      </c>
      <c r="F16" s="13">
        <v>8.1</v>
      </c>
      <c r="G16" s="8">
        <f t="shared" si="0"/>
        <v>8.7200000000000006</v>
      </c>
      <c r="H16" s="8">
        <f t="shared" si="1"/>
        <v>0.80275229357798161</v>
      </c>
    </row>
    <row r="17" spans="1:8" x14ac:dyDescent="0.25">
      <c r="A17" s="14">
        <v>8</v>
      </c>
      <c r="B17" s="13">
        <v>10.199999999999999</v>
      </c>
      <c r="C17" s="13">
        <v>10.199999999999999</v>
      </c>
      <c r="D17" s="9">
        <v>10.199999999999999</v>
      </c>
      <c r="E17" s="13">
        <v>9.9</v>
      </c>
      <c r="G17" s="8">
        <f t="shared" si="0"/>
        <v>10.125</v>
      </c>
      <c r="H17" s="8">
        <f t="shared" si="1"/>
        <v>0.79012345679012341</v>
      </c>
    </row>
    <row r="19" spans="1:8" ht="15.75" x14ac:dyDescent="0.25">
      <c r="B19" s="20" t="s">
        <v>24</v>
      </c>
      <c r="C19" s="20"/>
      <c r="D19" s="20"/>
      <c r="E19" s="20"/>
      <c r="F19" s="20"/>
      <c r="G19" s="7" t="s">
        <v>26</v>
      </c>
      <c r="H19" s="7"/>
    </row>
    <row r="20" spans="1:8" x14ac:dyDescent="0.25">
      <c r="A20" s="14">
        <v>-6</v>
      </c>
      <c r="B20" s="15">
        <f t="shared" ref="B20:B34" si="2">A3/B3</f>
        <v>0.76923076923076927</v>
      </c>
      <c r="C20" s="15">
        <f>A3/C3</f>
        <v>0.76923076923076927</v>
      </c>
      <c r="E20" s="15"/>
      <c r="F20" s="15"/>
      <c r="H20" s="8">
        <f t="shared" ref="H20:H26" si="3">AVERAGE(B20:F20)</f>
        <v>0.76923076923076927</v>
      </c>
    </row>
    <row r="21" spans="1:8" x14ac:dyDescent="0.25">
      <c r="A21" s="14">
        <v>-5</v>
      </c>
      <c r="B21" s="15">
        <f t="shared" si="2"/>
        <v>0.75757575757575757</v>
      </c>
      <c r="C21" s="15">
        <f t="shared" ref="C21:C34" si="4">A4/C4</f>
        <v>0.75757575757575757</v>
      </c>
      <c r="D21" s="15">
        <f t="shared" ref="D21:D34" si="5">A4/D4</f>
        <v>0.7142857142857143</v>
      </c>
      <c r="E21" s="15">
        <f>A4/E4</f>
        <v>0.7142857142857143</v>
      </c>
      <c r="F21" s="15"/>
      <c r="H21" s="8">
        <f t="shared" si="3"/>
        <v>0.73593073593073599</v>
      </c>
    </row>
    <row r="22" spans="1:8" x14ac:dyDescent="0.25">
      <c r="A22" s="14">
        <v>-4</v>
      </c>
      <c r="B22" s="15">
        <f t="shared" si="2"/>
        <v>0.75471698113207553</v>
      </c>
      <c r="C22" s="15">
        <f t="shared" si="4"/>
        <v>0.7407407407407407</v>
      </c>
      <c r="D22" s="15">
        <f t="shared" si="5"/>
        <v>0.7142857142857143</v>
      </c>
      <c r="E22" s="15">
        <f t="shared" ref="E22:E34" si="6">A5/E5</f>
        <v>0.7142857142857143</v>
      </c>
      <c r="F22" s="15">
        <f>A5/F5</f>
        <v>0.65573770491803285</v>
      </c>
      <c r="H22" s="8">
        <f t="shared" si="3"/>
        <v>0.7159533710724556</v>
      </c>
    </row>
    <row r="23" spans="1:8" x14ac:dyDescent="0.25">
      <c r="A23" s="14">
        <v>-3</v>
      </c>
      <c r="B23" s="15">
        <f t="shared" si="2"/>
        <v>0.75</v>
      </c>
      <c r="C23" s="15">
        <f t="shared" si="4"/>
        <v>0.78947368421052633</v>
      </c>
      <c r="D23" s="15">
        <f t="shared" si="5"/>
        <v>0.7142857142857143</v>
      </c>
      <c r="E23" s="15">
        <f t="shared" si="6"/>
        <v>0.73170731707317083</v>
      </c>
      <c r="F23" s="15">
        <f t="shared" ref="F23:F33" si="7">A6/F6</f>
        <v>0.65217391304347827</v>
      </c>
      <c r="H23" s="8">
        <f t="shared" si="3"/>
        <v>0.72752812572257797</v>
      </c>
    </row>
    <row r="24" spans="1:8" x14ac:dyDescent="0.25">
      <c r="A24" s="14">
        <v>-2</v>
      </c>
      <c r="B24" s="15">
        <f t="shared" si="2"/>
        <v>0.7407407407407407</v>
      </c>
      <c r="C24" s="15">
        <f t="shared" si="4"/>
        <v>0.7142857142857143</v>
      </c>
      <c r="D24" s="15">
        <f t="shared" si="5"/>
        <v>0.64516129032258063</v>
      </c>
      <c r="E24" s="15">
        <f t="shared" si="6"/>
        <v>0.66666666666666663</v>
      </c>
      <c r="F24" s="15">
        <f t="shared" si="7"/>
        <v>0.60606060606060608</v>
      </c>
      <c r="H24" s="8">
        <f t="shared" si="3"/>
        <v>0.67458300361526158</v>
      </c>
    </row>
    <row r="25" spans="1:8" x14ac:dyDescent="0.25">
      <c r="A25" s="14">
        <v>-1</v>
      </c>
      <c r="B25" s="15">
        <f t="shared" si="2"/>
        <v>0.7407407407407407</v>
      </c>
      <c r="C25" s="15">
        <f t="shared" si="4"/>
        <v>0.7142857142857143</v>
      </c>
      <c r="D25" s="15">
        <f t="shared" si="5"/>
        <v>0.58823529411764708</v>
      </c>
      <c r="E25" s="15">
        <f t="shared" si="6"/>
        <v>0.55555555555555558</v>
      </c>
      <c r="F25" s="15">
        <f t="shared" si="7"/>
        <v>0.5</v>
      </c>
      <c r="H25" s="16">
        <f t="shared" si="3"/>
        <v>0.61976346093993162</v>
      </c>
    </row>
    <row r="26" spans="1:8" x14ac:dyDescent="0.25">
      <c r="A26" s="14">
        <v>0</v>
      </c>
      <c r="B26" s="15">
        <f t="shared" si="2"/>
        <v>0</v>
      </c>
      <c r="C26" s="15">
        <f t="shared" si="4"/>
        <v>0</v>
      </c>
      <c r="D26" s="15">
        <f t="shared" si="5"/>
        <v>0</v>
      </c>
      <c r="E26" s="15">
        <f t="shared" si="6"/>
        <v>0</v>
      </c>
      <c r="F26" s="15">
        <f t="shared" si="7"/>
        <v>0</v>
      </c>
      <c r="H26" s="16">
        <f t="shared" si="3"/>
        <v>0</v>
      </c>
    </row>
    <row r="27" spans="1:8" x14ac:dyDescent="0.25">
      <c r="A27" s="14">
        <v>1</v>
      </c>
      <c r="B27" s="15">
        <f t="shared" si="2"/>
        <v>0.90909090909090906</v>
      </c>
      <c r="C27" s="15">
        <f t="shared" si="4"/>
        <v>0.90909090909090906</v>
      </c>
      <c r="D27" s="15">
        <f t="shared" si="5"/>
        <v>1.1111111111111112</v>
      </c>
      <c r="E27" s="15">
        <f t="shared" si="6"/>
        <v>1</v>
      </c>
      <c r="F27" s="15">
        <f t="shared" si="7"/>
        <v>1.1111111111111112</v>
      </c>
      <c r="H27" s="16">
        <f>AVERAGE(B27:F27)</f>
        <v>1.0080808080808079</v>
      </c>
    </row>
    <row r="28" spans="1:8" x14ac:dyDescent="0.25">
      <c r="A28" s="14">
        <v>2</v>
      </c>
      <c r="B28" s="15">
        <f t="shared" si="2"/>
        <v>0.95238095238095233</v>
      </c>
      <c r="C28" s="15">
        <f t="shared" si="4"/>
        <v>0.86956521739130443</v>
      </c>
      <c r="D28" s="15">
        <f t="shared" si="5"/>
        <v>0.90909090909090906</v>
      </c>
      <c r="E28" s="15">
        <f t="shared" si="6"/>
        <v>1</v>
      </c>
      <c r="F28" s="15">
        <f t="shared" si="7"/>
        <v>1</v>
      </c>
      <c r="H28" s="8">
        <f t="shared" ref="H28:H34" si="8">AVERAGE(B28:F28)</f>
        <v>0.94620741577263312</v>
      </c>
    </row>
    <row r="29" spans="1:8" x14ac:dyDescent="0.25">
      <c r="A29" s="14">
        <v>3</v>
      </c>
      <c r="B29" s="15">
        <f t="shared" si="2"/>
        <v>0.81081081081081074</v>
      </c>
      <c r="C29" s="15">
        <f t="shared" si="4"/>
        <v>0.81081081081081074</v>
      </c>
      <c r="D29" s="15">
        <f t="shared" si="5"/>
        <v>0.88235294117647056</v>
      </c>
      <c r="E29" s="15">
        <f t="shared" si="6"/>
        <v>0.9375</v>
      </c>
      <c r="F29" s="15">
        <f t="shared" si="7"/>
        <v>0.96774193548387089</v>
      </c>
      <c r="H29" s="8">
        <f t="shared" si="8"/>
        <v>0.88184329965639263</v>
      </c>
    </row>
    <row r="30" spans="1:8" x14ac:dyDescent="0.25">
      <c r="A30" s="14">
        <v>4</v>
      </c>
      <c r="B30" s="15">
        <f t="shared" si="2"/>
        <v>0.8</v>
      </c>
      <c r="C30" s="15">
        <f t="shared" si="4"/>
        <v>0.76923076923076916</v>
      </c>
      <c r="D30" s="15">
        <f t="shared" si="5"/>
        <v>0.8</v>
      </c>
      <c r="E30" s="15">
        <f t="shared" si="6"/>
        <v>0.81632653061224481</v>
      </c>
      <c r="F30" s="15">
        <f t="shared" si="7"/>
        <v>0.90909090909090906</v>
      </c>
      <c r="H30" s="8">
        <f t="shared" si="8"/>
        <v>0.81892964178678462</v>
      </c>
    </row>
    <row r="31" spans="1:8" x14ac:dyDescent="0.25">
      <c r="A31" s="14">
        <v>5</v>
      </c>
      <c r="B31" s="15">
        <f t="shared" si="2"/>
        <v>0.78125</v>
      </c>
      <c r="C31" s="15">
        <f t="shared" si="4"/>
        <v>0.80645161290322576</v>
      </c>
      <c r="D31" s="15">
        <f t="shared" si="5"/>
        <v>0.78125</v>
      </c>
      <c r="E31" s="15">
        <f t="shared" si="6"/>
        <v>0.83333333333333337</v>
      </c>
      <c r="F31" s="15">
        <f t="shared" si="7"/>
        <v>0.92592592592592582</v>
      </c>
      <c r="H31" s="8">
        <f t="shared" si="8"/>
        <v>0.8256421744324971</v>
      </c>
    </row>
    <row r="32" spans="1:8" x14ac:dyDescent="0.25">
      <c r="A32" s="14">
        <v>6</v>
      </c>
      <c r="B32" s="15">
        <f t="shared" si="2"/>
        <v>0.8</v>
      </c>
      <c r="C32" s="15">
        <f t="shared" si="4"/>
        <v>0.8</v>
      </c>
      <c r="D32" s="15">
        <f t="shared" si="5"/>
        <v>0.81081081081081074</v>
      </c>
      <c r="E32" s="15">
        <f t="shared" si="6"/>
        <v>0.8</v>
      </c>
      <c r="F32" s="15">
        <f t="shared" si="7"/>
        <v>0.88235294117647056</v>
      </c>
      <c r="H32" s="8">
        <f t="shared" si="8"/>
        <v>0.81863275039745642</v>
      </c>
    </row>
    <row r="33" spans="1:8" x14ac:dyDescent="0.25">
      <c r="A33" s="14">
        <v>7</v>
      </c>
      <c r="B33" s="15">
        <f t="shared" si="2"/>
        <v>0.77777777777777779</v>
      </c>
      <c r="C33" s="15">
        <f t="shared" si="4"/>
        <v>0.78651685393258419</v>
      </c>
      <c r="D33" s="15">
        <f t="shared" si="5"/>
        <v>0.79545454545454541</v>
      </c>
      <c r="E33" s="15">
        <f t="shared" si="6"/>
        <v>0.79545454545454541</v>
      </c>
      <c r="F33" s="15">
        <f t="shared" si="7"/>
        <v>0.86419753086419759</v>
      </c>
      <c r="H33" s="8">
        <f t="shared" si="8"/>
        <v>0.80388025069673008</v>
      </c>
    </row>
    <row r="34" spans="1:8" x14ac:dyDescent="0.25">
      <c r="A34" s="14">
        <v>8</v>
      </c>
      <c r="B34" s="15">
        <f t="shared" si="2"/>
        <v>0.78431372549019618</v>
      </c>
      <c r="C34" s="15">
        <f t="shared" si="4"/>
        <v>0.78431372549019618</v>
      </c>
      <c r="D34" s="15">
        <f t="shared" si="5"/>
        <v>0.78431372549019618</v>
      </c>
      <c r="E34" s="15">
        <f t="shared" si="6"/>
        <v>0.80808080808080807</v>
      </c>
      <c r="F34" s="15"/>
      <c r="H34" s="8">
        <f t="shared" si="8"/>
        <v>0.79025549613784918</v>
      </c>
    </row>
    <row r="36" spans="1:8" ht="15.75" x14ac:dyDescent="0.25">
      <c r="B36" s="20" t="s">
        <v>25</v>
      </c>
      <c r="C36" s="20"/>
      <c r="D36" s="20"/>
      <c r="E36" s="20"/>
      <c r="F36" s="20"/>
      <c r="G36" s="7" t="s">
        <v>27</v>
      </c>
      <c r="H36" s="7"/>
    </row>
    <row r="37" spans="1:8" x14ac:dyDescent="0.25">
      <c r="B37" s="8">
        <f>AVERAGE(B20:B34)</f>
        <v>0.74190861099804883</v>
      </c>
      <c r="C37" s="8">
        <f>AVERAGE(C20:C34)</f>
        <v>0.73477148527860159</v>
      </c>
      <c r="D37" s="8">
        <f>AVERAGE(D21:D34)</f>
        <v>0.73218841217367248</v>
      </c>
      <c r="E37" s="8">
        <f>AVERAGE(E20:E34)</f>
        <v>0.74094258466769669</v>
      </c>
      <c r="F37" s="8">
        <f>AVERAGE(F20:F34)</f>
        <v>0.75619938147288357</v>
      </c>
      <c r="H37" s="8">
        <f>AVERAGE(B37:F37)</f>
        <v>0.74120209491818057</v>
      </c>
    </row>
  </sheetData>
  <mergeCells count="5">
    <mergeCell ref="A1:A2"/>
    <mergeCell ref="G1:G2"/>
    <mergeCell ref="H1:H2"/>
    <mergeCell ref="B19:F19"/>
    <mergeCell ref="B36:F36"/>
  </mergeCells>
  <conditionalFormatting sqref="B20:F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Offset</vt:lpstr>
      <vt:lpstr>Offset ADC</vt:lpstr>
      <vt:lpstr>Offset FB</vt:lpstr>
      <vt:lpstr>Offset POT</vt:lpstr>
      <vt:lpstr>Offset Oscy-OLED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2015-06-05T18:17:20Z</dcterms:created>
  <dcterms:modified xsi:type="dcterms:W3CDTF">2024-11-06T19:07:11Z</dcterms:modified>
</cp:coreProperties>
</file>