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748ab6a4936253/Documenten/Ajax/"/>
    </mc:Choice>
  </mc:AlternateContent>
  <xr:revisionPtr revIDLastSave="38" documentId="8_{4F23DE99-7D89-4CA9-BBB9-B3B68031C0D6}" xr6:coauthVersionLast="47" xr6:coauthVersionMax="47" xr10:uidLastSave="{ECD7D55D-C535-4D0F-80CB-E1329B64D01A}"/>
  <bookViews>
    <workbookView xWindow="-28920" yWindow="-15" windowWidth="29040" windowHeight="15720" xr2:uid="{AC49A620-2C8B-484A-9A25-B282E5271A1C}"/>
  </bookViews>
  <sheets>
    <sheet name="Blad2" sheetId="2" r:id="rId1"/>
    <sheet name="Blad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2" i="2"/>
  <c r="H3" i="2"/>
  <c r="H4" i="2"/>
  <c r="H5" i="2"/>
  <c r="H6" i="2"/>
  <c r="H7" i="2"/>
  <c r="H8" i="2"/>
  <c r="H9" i="2"/>
  <c r="H10" i="2"/>
  <c r="H2" i="2"/>
  <c r="K10" i="2"/>
  <c r="F10" i="2"/>
  <c r="F3" i="2"/>
  <c r="F4" i="2"/>
  <c r="F5" i="2"/>
  <c r="F6" i="2"/>
  <c r="F7" i="2"/>
  <c r="F8" i="2"/>
  <c r="F9" i="2"/>
  <c r="F2" i="2"/>
  <c r="K7" i="2"/>
  <c r="K8" i="2"/>
  <c r="K9" i="2"/>
  <c r="K3" i="2"/>
  <c r="K4" i="2"/>
  <c r="K5" i="2"/>
  <c r="K6" i="2"/>
  <c r="K2" i="2"/>
</calcChain>
</file>

<file path=xl/sharedStrings.xml><?xml version="1.0" encoding="utf-8"?>
<sst xmlns="http://schemas.openxmlformats.org/spreadsheetml/2006/main" count="36" uniqueCount="34">
  <si>
    <t>Gemiddeld aantal jaren bij de club</t>
  </si>
  <si>
    <t>Aantal aangetrokken jeugdspelers (u15-u21)</t>
  </si>
  <si>
    <t>Nederland</t>
  </si>
  <si>
    <t>Duitsland</t>
  </si>
  <si>
    <t>Nigeria</t>
  </si>
  <si>
    <t>Land</t>
  </si>
  <si>
    <t>16.5</t>
  </si>
  <si>
    <t>Brazilië</t>
  </si>
  <si>
    <t>17.2</t>
  </si>
  <si>
    <t>Argentinië</t>
  </si>
  <si>
    <t>17.0</t>
  </si>
  <si>
    <t>België</t>
  </si>
  <si>
    <t>16.8</t>
  </si>
  <si>
    <t>Denemarken</t>
  </si>
  <si>
    <t>17.1</t>
  </si>
  <si>
    <t>Zwitserland</t>
  </si>
  <si>
    <t>17.5</t>
  </si>
  <si>
    <t>16.2</t>
  </si>
  <si>
    <t>Senegal</t>
  </si>
  <si>
    <t>Gemiddeld aantal minuten eerste ploeg (doorgestroomde spelers)</t>
  </si>
  <si>
    <t>Gemiddeld aantal matchen eerste ploeg (doorgestroomde spelers)</t>
  </si>
  <si>
    <t>aantal jaren bij de club</t>
  </si>
  <si>
    <t>percentage doorstroom eerste ploeg</t>
  </si>
  <si>
    <t>aantal matchen eerste ploeg</t>
  </si>
  <si>
    <t>gemiddelde opbrengst (kost - verkoopprijs)</t>
  </si>
  <si>
    <t>aantal aangetrokken jeugdspelers</t>
  </si>
  <si>
    <t>Markup ratio</t>
  </si>
  <si>
    <t>markup ratio</t>
  </si>
  <si>
    <t xml:space="preserve">Aantal doorstroom eerste ploeg </t>
  </si>
  <si>
    <t>Gemiddelde leeftijd aangetrokken jeugdspelers</t>
  </si>
  <si>
    <t xml:space="preserve">Gemiddelde totale kost </t>
  </si>
  <si>
    <t>Gemiddelde totale opbrengst</t>
  </si>
  <si>
    <t>Gemiddelde winst</t>
  </si>
  <si>
    <t>% Doorstroom eerste ploeg Ajax (vanaf 21+)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</si>
</sst>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46DD-9C4F-4943-9C03-FD7A0647D03D}">
  <dimension ref="A1:L10"/>
  <sheetViews>
    <sheetView tabSelected="1" topLeftCell="C1" workbookViewId="0">
      <selection activeCell="F15" sqref="F15"/>
    </sheetView>
  </sheetViews>
  <sheetFormatPr defaultRowHeight="14.4" x14ac:dyDescent="0.3"/>
  <cols>
    <col min="2" max="2" width="41" bestFit="1" customWidth="1"/>
    <col min="3" max="3" width="39.44140625" bestFit="1" customWidth="1"/>
    <col min="4" max="4" width="32" bestFit="1" customWidth="1"/>
    <col min="5" max="5" width="32" customWidth="1"/>
    <col min="6" max="6" width="49" customWidth="1"/>
    <col min="7" max="7" width="47.6640625" bestFit="1" customWidth="1"/>
    <col min="8" max="8" width="47.6640625" customWidth="1"/>
    <col min="9" max="9" width="30.88671875" bestFit="1" customWidth="1"/>
    <col min="10" max="10" width="38.88671875" bestFit="1" customWidth="1"/>
    <col min="11" max="11" width="23" customWidth="1"/>
    <col min="12" max="12" width="16.109375" bestFit="1" customWidth="1"/>
  </cols>
  <sheetData>
    <row r="1" spans="1:12" x14ac:dyDescent="0.3">
      <c r="A1" t="s">
        <v>5</v>
      </c>
      <c r="B1" t="s">
        <v>1</v>
      </c>
      <c r="C1" t="s">
        <v>29</v>
      </c>
      <c r="D1" t="s">
        <v>0</v>
      </c>
      <c r="E1" t="s">
        <v>28</v>
      </c>
      <c r="F1" t="s">
        <v>33</v>
      </c>
      <c r="G1" t="s">
        <v>19</v>
      </c>
      <c r="H1" t="s">
        <v>20</v>
      </c>
      <c r="I1" t="s">
        <v>30</v>
      </c>
      <c r="J1" t="s">
        <v>31</v>
      </c>
      <c r="K1" t="s">
        <v>32</v>
      </c>
      <c r="L1" t="s">
        <v>26</v>
      </c>
    </row>
    <row r="2" spans="1:12" x14ac:dyDescent="0.3">
      <c r="A2" t="s">
        <v>2</v>
      </c>
      <c r="B2">
        <v>100</v>
      </c>
      <c r="C2" t="s">
        <v>6</v>
      </c>
      <c r="D2">
        <v>5</v>
      </c>
      <c r="E2">
        <v>20</v>
      </c>
      <c r="F2" s="1">
        <f>E2/B2</f>
        <v>0.2</v>
      </c>
      <c r="G2">
        <v>2204</v>
      </c>
      <c r="H2" s="2">
        <f>G2/90</f>
        <v>24.488888888888887</v>
      </c>
      <c r="I2">
        <v>150000</v>
      </c>
      <c r="J2">
        <v>1150000</v>
      </c>
      <c r="K2">
        <f>J2-I2</f>
        <v>1000000</v>
      </c>
      <c r="L2" s="3">
        <f>J2/I2</f>
        <v>7.666666666666667</v>
      </c>
    </row>
    <row r="3" spans="1:12" x14ac:dyDescent="0.3">
      <c r="A3" t="s">
        <v>7</v>
      </c>
      <c r="B3">
        <v>30</v>
      </c>
      <c r="C3" t="s">
        <v>8</v>
      </c>
      <c r="D3">
        <v>4</v>
      </c>
      <c r="E3">
        <v>6</v>
      </c>
      <c r="F3" s="1">
        <f t="shared" ref="F3:F10" si="0">E3/B3</f>
        <v>0.2</v>
      </c>
      <c r="G3">
        <v>724</v>
      </c>
      <c r="H3" s="2">
        <f t="shared" ref="H3:H10" si="1">G3/90</f>
        <v>8.0444444444444443</v>
      </c>
      <c r="I3">
        <v>300000</v>
      </c>
      <c r="J3">
        <v>2500000</v>
      </c>
      <c r="K3">
        <f t="shared" ref="K3:K10" si="2">J3-I3</f>
        <v>2200000</v>
      </c>
      <c r="L3" s="3">
        <f t="shared" ref="L3:L10" si="3">J3/I3</f>
        <v>8.3333333333333339</v>
      </c>
    </row>
    <row r="4" spans="1:12" x14ac:dyDescent="0.3">
      <c r="A4" t="s">
        <v>9</v>
      </c>
      <c r="B4">
        <v>20</v>
      </c>
      <c r="C4" t="s">
        <v>10</v>
      </c>
      <c r="D4">
        <v>3</v>
      </c>
      <c r="E4">
        <v>3</v>
      </c>
      <c r="F4" s="1">
        <f t="shared" si="0"/>
        <v>0.15</v>
      </c>
      <c r="G4">
        <v>429</v>
      </c>
      <c r="H4" s="2">
        <f t="shared" si="1"/>
        <v>4.7666666666666666</v>
      </c>
      <c r="I4">
        <v>175000</v>
      </c>
      <c r="J4">
        <v>125000</v>
      </c>
      <c r="K4">
        <f t="shared" si="2"/>
        <v>-50000</v>
      </c>
      <c r="L4" s="3">
        <f t="shared" si="3"/>
        <v>0.7142857142857143</v>
      </c>
    </row>
    <row r="5" spans="1:12" x14ac:dyDescent="0.3">
      <c r="A5" t="s">
        <v>11</v>
      </c>
      <c r="B5">
        <v>25</v>
      </c>
      <c r="C5" t="s">
        <v>12</v>
      </c>
      <c r="D5">
        <v>3</v>
      </c>
      <c r="E5">
        <v>5</v>
      </c>
      <c r="F5" s="1">
        <f t="shared" si="0"/>
        <v>0.2</v>
      </c>
      <c r="G5">
        <v>1315</v>
      </c>
      <c r="H5" s="2">
        <f t="shared" si="1"/>
        <v>14.611111111111111</v>
      </c>
      <c r="I5">
        <v>50000</v>
      </c>
      <c r="J5">
        <v>250000</v>
      </c>
      <c r="K5">
        <f t="shared" si="2"/>
        <v>200000</v>
      </c>
      <c r="L5" s="3">
        <f t="shared" si="3"/>
        <v>5</v>
      </c>
    </row>
    <row r="6" spans="1:12" x14ac:dyDescent="0.3">
      <c r="A6" t="s">
        <v>13</v>
      </c>
      <c r="B6">
        <v>15</v>
      </c>
      <c r="C6" t="s">
        <v>14</v>
      </c>
      <c r="D6">
        <v>4</v>
      </c>
      <c r="E6">
        <v>4</v>
      </c>
      <c r="F6" s="1">
        <f t="shared" si="0"/>
        <v>0.26666666666666666</v>
      </c>
      <c r="G6">
        <v>989</v>
      </c>
      <c r="H6" s="2">
        <f t="shared" si="1"/>
        <v>10.988888888888889</v>
      </c>
      <c r="I6">
        <v>50000</v>
      </c>
      <c r="J6">
        <v>350000</v>
      </c>
      <c r="K6">
        <f t="shared" si="2"/>
        <v>300000</v>
      </c>
      <c r="L6" s="3">
        <f t="shared" si="3"/>
        <v>7</v>
      </c>
    </row>
    <row r="7" spans="1:12" x14ac:dyDescent="0.3">
      <c r="A7" t="s">
        <v>15</v>
      </c>
      <c r="B7">
        <v>12</v>
      </c>
      <c r="C7" t="s">
        <v>16</v>
      </c>
      <c r="D7">
        <v>2</v>
      </c>
      <c r="E7">
        <v>2</v>
      </c>
      <c r="F7" s="1">
        <f t="shared" si="0"/>
        <v>0.16666666666666666</v>
      </c>
      <c r="G7">
        <v>402</v>
      </c>
      <c r="H7" s="2">
        <f t="shared" si="1"/>
        <v>4.4666666666666668</v>
      </c>
      <c r="I7">
        <v>60000</v>
      </c>
      <c r="J7">
        <v>225000</v>
      </c>
      <c r="K7">
        <f t="shared" si="2"/>
        <v>165000</v>
      </c>
      <c r="L7" s="3">
        <f t="shared" si="3"/>
        <v>3.75</v>
      </c>
    </row>
    <row r="8" spans="1:12" x14ac:dyDescent="0.3">
      <c r="A8" t="s">
        <v>3</v>
      </c>
      <c r="B8">
        <v>15</v>
      </c>
      <c r="C8" t="s">
        <v>17</v>
      </c>
      <c r="D8">
        <v>4</v>
      </c>
      <c r="E8">
        <v>3</v>
      </c>
      <c r="F8" s="1">
        <f t="shared" si="0"/>
        <v>0.2</v>
      </c>
      <c r="G8">
        <v>796</v>
      </c>
      <c r="H8" s="2">
        <f t="shared" si="1"/>
        <v>8.844444444444445</v>
      </c>
      <c r="I8">
        <v>120000</v>
      </c>
      <c r="J8">
        <v>385000</v>
      </c>
      <c r="K8">
        <f t="shared" si="2"/>
        <v>265000</v>
      </c>
      <c r="L8" s="3">
        <f t="shared" si="3"/>
        <v>3.2083333333333335</v>
      </c>
    </row>
    <row r="9" spans="1:12" x14ac:dyDescent="0.3">
      <c r="A9" t="s">
        <v>4</v>
      </c>
      <c r="B9">
        <v>10</v>
      </c>
      <c r="C9" t="s">
        <v>12</v>
      </c>
      <c r="D9">
        <v>1</v>
      </c>
      <c r="E9">
        <v>0</v>
      </c>
      <c r="F9" s="1">
        <f t="shared" si="0"/>
        <v>0</v>
      </c>
      <c r="G9">
        <v>0</v>
      </c>
      <c r="H9" s="2">
        <f t="shared" si="1"/>
        <v>0</v>
      </c>
      <c r="I9">
        <v>20000</v>
      </c>
      <c r="J9">
        <v>0</v>
      </c>
      <c r="K9">
        <f t="shared" si="2"/>
        <v>-20000</v>
      </c>
      <c r="L9" s="3">
        <f t="shared" si="3"/>
        <v>0</v>
      </c>
    </row>
    <row r="10" spans="1:12" x14ac:dyDescent="0.3">
      <c r="A10" t="s">
        <v>18</v>
      </c>
      <c r="B10">
        <v>8</v>
      </c>
      <c r="C10" t="s">
        <v>6</v>
      </c>
      <c r="D10">
        <v>4</v>
      </c>
      <c r="E10">
        <v>2</v>
      </c>
      <c r="F10" s="1">
        <f t="shared" si="0"/>
        <v>0.25</v>
      </c>
      <c r="G10">
        <v>2445</v>
      </c>
      <c r="H10" s="2">
        <f t="shared" si="1"/>
        <v>27.166666666666668</v>
      </c>
      <c r="I10">
        <v>100000</v>
      </c>
      <c r="J10">
        <v>1250000</v>
      </c>
      <c r="K10">
        <f t="shared" si="2"/>
        <v>1150000</v>
      </c>
      <c r="L10" s="3">
        <f t="shared" si="3"/>
        <v>12.5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553E-67C7-4D87-8472-95D938C9721A}">
  <dimension ref="A5:B10"/>
  <sheetViews>
    <sheetView workbookViewId="0">
      <selection activeCell="A14" sqref="A14"/>
    </sheetView>
  </sheetViews>
  <sheetFormatPr defaultRowHeight="14.4" x14ac:dyDescent="0.3"/>
  <cols>
    <col min="1" max="1" width="36.109375" bestFit="1" customWidth="1"/>
  </cols>
  <sheetData>
    <row r="5" spans="1:2" x14ac:dyDescent="0.3">
      <c r="A5" t="s">
        <v>25</v>
      </c>
      <c r="B5" s="1">
        <v>0.1</v>
      </c>
    </row>
    <row r="6" spans="1:2" x14ac:dyDescent="0.3">
      <c r="A6" t="s">
        <v>21</v>
      </c>
      <c r="B6" s="1">
        <v>0.1</v>
      </c>
    </row>
    <row r="7" spans="1:2" x14ac:dyDescent="0.3">
      <c r="A7" t="s">
        <v>22</v>
      </c>
      <c r="B7" s="1">
        <v>0.2</v>
      </c>
    </row>
    <row r="8" spans="1:2" x14ac:dyDescent="0.3">
      <c r="A8" t="s">
        <v>23</v>
      </c>
      <c r="B8" s="1">
        <v>0.2</v>
      </c>
    </row>
    <row r="9" spans="1:2" x14ac:dyDescent="0.3">
      <c r="A9" t="s">
        <v>24</v>
      </c>
      <c r="B9" s="1">
        <v>0.2</v>
      </c>
    </row>
    <row r="10" spans="1:2" x14ac:dyDescent="0.3">
      <c r="A10" t="s">
        <v>27</v>
      </c>
      <c r="B10" s="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GOV2</dc:creator>
  <cp:lastModifiedBy>remi de mesel</cp:lastModifiedBy>
  <dcterms:created xsi:type="dcterms:W3CDTF">2024-06-21T09:00:31Z</dcterms:created>
  <dcterms:modified xsi:type="dcterms:W3CDTF">2024-06-23T20:27:07Z</dcterms:modified>
</cp:coreProperties>
</file>