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8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M3" i="1"/>
  <c r="M4" i="1"/>
  <c r="N4" i="1"/>
  <c r="M5" i="1"/>
  <c r="N5" i="1"/>
  <c r="M6" i="1"/>
  <c r="N6" i="1"/>
  <c r="M7" i="1"/>
  <c r="N7" i="1"/>
  <c r="N3" i="1"/>
  <c r="K4" i="1"/>
  <c r="K5" i="1"/>
  <c r="K6" i="1"/>
  <c r="K7" i="1"/>
  <c r="K3" i="1"/>
  <c r="F36" i="1"/>
  <c r="F29" i="1"/>
  <c r="F22" i="1"/>
  <c r="F15" i="1"/>
  <c r="F8" i="1"/>
  <c r="E32" i="1"/>
  <c r="E33" i="1"/>
  <c r="E34" i="1"/>
  <c r="E35" i="1"/>
  <c r="E36" i="1"/>
  <c r="E28" i="1"/>
  <c r="E25" i="1"/>
  <c r="E26" i="1"/>
  <c r="E27" i="1"/>
  <c r="E29" i="1"/>
  <c r="E21" i="1"/>
  <c r="E22" i="1"/>
  <c r="E19" i="1"/>
  <c r="E20" i="1"/>
  <c r="E18" i="1"/>
  <c r="E15" i="1"/>
  <c r="E12" i="1"/>
  <c r="E13" i="1"/>
  <c r="E14" i="1"/>
  <c r="E11" i="1"/>
  <c r="E8" i="1"/>
  <c r="E5" i="1"/>
  <c r="E6" i="1"/>
  <c r="E7" i="1"/>
  <c r="E4" i="1"/>
</calcChain>
</file>

<file path=xl/sharedStrings.xml><?xml version="1.0" encoding="utf-8"?>
<sst xmlns="http://schemas.openxmlformats.org/spreadsheetml/2006/main" count="2" uniqueCount="2">
  <si>
    <t>delta 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</si>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</sst>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tabSelected="1" workbookViewId="0">
      <selection activeCell="N3" sqref="N3:N7"/>
    </sheetView>
  </sheetViews>
  <sheetFormatPr baseColWidth="10" defaultRowHeight="15" x14ac:dyDescent="0"/>
  <cols>
    <col min="6" max="6" width="12.1640625" bestFit="1" customWidth="1"/>
    <col min="13" max="14" width="12.1640625" bestFit="1" customWidth="1"/>
  </cols>
  <sheetData>
    <row r="2" spans="2:14">
      <c r="B2">
        <v>1</v>
      </c>
    </row>
    <row r="3" spans="2:14">
      <c r="C3" t="s">
        <v>0</v>
      </c>
      <c r="D3" t="s">
        <v>1</v>
      </c>
      <c r="I3">
        <v>80.7</v>
      </c>
      <c r="J3">
        <v>0.75</v>
      </c>
      <c r="K3">
        <f>I3/1000</f>
        <v>8.0700000000000008E-2</v>
      </c>
      <c r="L3">
        <f>J3/2000</f>
        <v>3.7500000000000001E-4</v>
      </c>
      <c r="M3">
        <f>L3^4/K3</f>
        <v>2.4504821096654273E-13</v>
      </c>
      <c r="N3">
        <f>SQRT((0.1/I3)^2+4*(0.01/J3)^2)*M3</f>
        <v>6.5416702963177949E-15</v>
      </c>
    </row>
    <row r="4" spans="2:14">
      <c r="C4" s="1">
        <v>1.3499999999999999E-5</v>
      </c>
      <c r="D4">
        <v>120.43</v>
      </c>
      <c r="E4" s="1">
        <f>C4/D4</f>
        <v>1.1209831437349496E-7</v>
      </c>
      <c r="I4">
        <v>80.5</v>
      </c>
      <c r="J4">
        <v>0.88</v>
      </c>
      <c r="K4">
        <f t="shared" ref="K4:K7" si="0">I4/1000</f>
        <v>8.0500000000000002E-2</v>
      </c>
      <c r="L4">
        <f t="shared" ref="L4:L7" si="1">J4/2000</f>
        <v>4.4000000000000002E-4</v>
      </c>
      <c r="M4">
        <f t="shared" ref="M4:M7" si="2">L4^4/K4</f>
        <v>4.6560198757763976E-13</v>
      </c>
      <c r="N4">
        <f t="shared" ref="N4:N7" si="3">SQRT((0.1/I4)^2+4*(0.01/J4)^2)*M4</f>
        <v>1.0597658430787154E-14</v>
      </c>
    </row>
    <row r="5" spans="2:14">
      <c r="C5" s="1">
        <v>1.98E-5</v>
      </c>
      <c r="D5">
        <v>179.45</v>
      </c>
      <c r="E5" s="1">
        <f t="shared" ref="E5:E7" si="4">C5/D5</f>
        <v>1.1033714126497632E-7</v>
      </c>
      <c r="I5">
        <v>79.900000000000006</v>
      </c>
      <c r="J5">
        <v>0.81</v>
      </c>
      <c r="K5">
        <f t="shared" si="0"/>
        <v>7.9899999999999999E-2</v>
      </c>
      <c r="L5">
        <f t="shared" si="1"/>
        <v>4.0500000000000003E-4</v>
      </c>
      <c r="M5">
        <f t="shared" si="2"/>
        <v>3.3672341207759707E-13</v>
      </c>
      <c r="N5">
        <f t="shared" si="3"/>
        <v>8.3248322956988815E-15</v>
      </c>
    </row>
    <row r="6" spans="2:14">
      <c r="C6" s="1">
        <v>7.3000000000000004E-6</v>
      </c>
      <c r="D6">
        <v>62.09</v>
      </c>
      <c r="E6" s="1">
        <f t="shared" si="4"/>
        <v>1.1757126751489773E-7</v>
      </c>
      <c r="I6">
        <v>81</v>
      </c>
      <c r="J6">
        <v>1.02</v>
      </c>
      <c r="K6">
        <f t="shared" si="0"/>
        <v>8.1000000000000003E-2</v>
      </c>
      <c r="L6">
        <f t="shared" si="1"/>
        <v>5.1000000000000004E-4</v>
      </c>
      <c r="M6">
        <f t="shared" si="2"/>
        <v>8.3521000000000044E-13</v>
      </c>
      <c r="N6">
        <f t="shared" si="3"/>
        <v>1.6409095852430575E-14</v>
      </c>
    </row>
    <row r="7" spans="2:14">
      <c r="C7" s="1">
        <v>3.9999999999999998E-6</v>
      </c>
      <c r="D7">
        <v>30.97</v>
      </c>
      <c r="E7" s="1">
        <f t="shared" si="4"/>
        <v>1.2915724895059736E-7</v>
      </c>
      <c r="I7">
        <v>122.3</v>
      </c>
      <c r="J7">
        <v>0.82</v>
      </c>
      <c r="K7">
        <f t="shared" si="0"/>
        <v>0.12229999999999999</v>
      </c>
      <c r="L7">
        <f t="shared" si="1"/>
        <v>4.0999999999999999E-4</v>
      </c>
      <c r="M7">
        <f t="shared" si="2"/>
        <v>2.3105159443990192E-13</v>
      </c>
      <c r="N7">
        <f t="shared" si="3"/>
        <v>5.6385705750296165E-15</v>
      </c>
    </row>
    <row r="8" spans="2:14">
      <c r="E8" s="1">
        <f>AVERAGE(E4:E7)</f>
        <v>1.1729099302599159E-7</v>
      </c>
      <c r="F8">
        <f>STDEV(E4:E7)</f>
        <v>8.4893374174046981E-9</v>
      </c>
    </row>
    <row r="10" spans="2:14">
      <c r="B10">
        <v>2</v>
      </c>
    </row>
    <row r="11" spans="2:14">
      <c r="C11" s="1">
        <v>1.5E-5</v>
      </c>
      <c r="D11">
        <v>68.67</v>
      </c>
      <c r="E11" s="1">
        <f>C11/D11</f>
        <v>2.1843599825251201E-7</v>
      </c>
    </row>
    <row r="12" spans="2:14">
      <c r="C12" s="1">
        <v>2.6999999999999999E-5</v>
      </c>
      <c r="D12">
        <v>125.87</v>
      </c>
      <c r="E12" s="1">
        <f t="shared" ref="E12:E14" si="5">C12/D12</f>
        <v>2.1450703106379596E-7</v>
      </c>
    </row>
    <row r="13" spans="2:14">
      <c r="C13" s="1">
        <v>4.0000000000000003E-5</v>
      </c>
      <c r="D13">
        <v>182.77</v>
      </c>
      <c r="E13" s="1">
        <f t="shared" si="5"/>
        <v>2.1885429775127209E-7</v>
      </c>
    </row>
    <row r="14" spans="2:14">
      <c r="C14" s="1">
        <v>1.9899999999999999E-5</v>
      </c>
      <c r="D14">
        <v>89.16</v>
      </c>
      <c r="E14" s="1">
        <f t="shared" si="5"/>
        <v>2.2319425751458052E-7</v>
      </c>
    </row>
    <row r="15" spans="2:14">
      <c r="E15" s="1">
        <f>AVERAGE(E11:E14)</f>
        <v>2.1874789614554015E-7</v>
      </c>
      <c r="F15">
        <f>STDEV(E11:E14)</f>
        <v>3.55263600082293E-9</v>
      </c>
    </row>
    <row r="17" spans="2:6">
      <c r="B17">
        <v>3</v>
      </c>
    </row>
    <row r="18" spans="2:6">
      <c r="C18" s="1">
        <v>9.0000000000000002E-6</v>
      </c>
      <c r="D18">
        <v>59.29</v>
      </c>
      <c r="E18" s="1">
        <f>C18/D18</f>
        <v>1.5179625569235959E-7</v>
      </c>
    </row>
    <row r="19" spans="2:6">
      <c r="C19" s="1">
        <v>1.8300000000000001E-5</v>
      </c>
      <c r="D19">
        <v>121.73</v>
      </c>
      <c r="E19" s="1">
        <f t="shared" ref="E19:E21" si="6">C19/D19</f>
        <v>1.5033270352419289E-7</v>
      </c>
    </row>
    <row r="20" spans="2:6">
      <c r="C20" s="1">
        <v>2.6699999999999998E-5</v>
      </c>
      <c r="D20">
        <v>180.23</v>
      </c>
      <c r="E20" s="1">
        <f t="shared" si="6"/>
        <v>1.4814403817344504E-7</v>
      </c>
    </row>
    <row r="21" spans="2:6">
      <c r="C21" s="1">
        <v>1.4E-5</v>
      </c>
      <c r="D21">
        <v>93.63</v>
      </c>
      <c r="E21" s="1">
        <f t="shared" si="6"/>
        <v>1.4952472498130942E-7</v>
      </c>
    </row>
    <row r="22" spans="2:6">
      <c r="E22" s="1">
        <f>AVERAGE(E18:E21)</f>
        <v>1.4994943059282673E-7</v>
      </c>
      <c r="F22">
        <f>STDEV(E18:E21)</f>
        <v>1.5272500049214499E-9</v>
      </c>
    </row>
    <row r="24" spans="2:6">
      <c r="B24">
        <v>4</v>
      </c>
    </row>
    <row r="25" spans="2:6">
      <c r="C25" s="1">
        <v>2.2500000000000001E-5</v>
      </c>
      <c r="D25">
        <v>60.31</v>
      </c>
      <c r="E25" s="1">
        <f>C25/D25</f>
        <v>3.7307245896202954E-7</v>
      </c>
    </row>
    <row r="26" spans="2:6">
      <c r="C26" s="1">
        <v>1.13E-5</v>
      </c>
      <c r="D26">
        <v>30.06</v>
      </c>
      <c r="E26" s="1">
        <f t="shared" ref="E26:E28" si="7">C26/D26</f>
        <v>3.7591483699268132E-7</v>
      </c>
    </row>
    <row r="27" spans="2:6">
      <c r="C27" s="1">
        <v>3.3500000000000001E-5</v>
      </c>
      <c r="D27">
        <v>90.82</v>
      </c>
      <c r="E27" s="1">
        <f t="shared" si="7"/>
        <v>3.6886148425456952E-7</v>
      </c>
    </row>
    <row r="28" spans="2:6">
      <c r="C28" s="1">
        <v>1.7E-5</v>
      </c>
      <c r="D28">
        <v>45.2</v>
      </c>
      <c r="E28" s="1">
        <f t="shared" si="7"/>
        <v>3.7610619469026547E-7</v>
      </c>
    </row>
    <row r="29" spans="2:6">
      <c r="E29" s="1">
        <f>AVERAGE(E25:E28)</f>
        <v>3.7348874372488644E-7</v>
      </c>
      <c r="F29">
        <f>STDEV(E25:E28)</f>
        <v>3.3823956652855633E-9</v>
      </c>
    </row>
    <row r="31" spans="2:6">
      <c r="B31">
        <v>5</v>
      </c>
    </row>
    <row r="32" spans="2:6">
      <c r="C32" s="1">
        <v>3.9999999999999998E-6</v>
      </c>
      <c r="D32">
        <v>30.8</v>
      </c>
      <c r="E32" s="1">
        <f>C32/D32</f>
        <v>1.2987012987012987E-7</v>
      </c>
    </row>
    <row r="33" spans="3:6">
      <c r="C33" s="1">
        <v>7.6000000000000001E-6</v>
      </c>
      <c r="D33">
        <v>63.38</v>
      </c>
      <c r="E33" s="1">
        <f t="shared" ref="E33:E35" si="8">C33/D33</f>
        <v>1.1991164405175133E-7</v>
      </c>
    </row>
    <row r="34" spans="3:6">
      <c r="C34" s="1">
        <v>1.38E-5</v>
      </c>
      <c r="D34">
        <v>119.95</v>
      </c>
      <c r="E34" s="1">
        <f t="shared" si="8"/>
        <v>1.1504793664026677E-7</v>
      </c>
    </row>
    <row r="35" spans="3:6">
      <c r="C35" s="1">
        <v>2.05E-5</v>
      </c>
      <c r="D35">
        <v>180.44</v>
      </c>
      <c r="E35" s="1">
        <f t="shared" si="8"/>
        <v>1.1361117268898249E-7</v>
      </c>
    </row>
    <row r="36" spans="3:6">
      <c r="E36" s="1">
        <f>AVERAGE(E32:E35)</f>
        <v>1.1961022081278262E-7</v>
      </c>
      <c r="F36">
        <f>STDEV(E32:E35)</f>
        <v>7.3520882542872368E-9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2018-09-27T13:56:23Z</dcterms:created>
  <dcterms:modified xsi:type="dcterms:W3CDTF">2018-09-27T20:32:02Z</dcterms:modified>
</cp:coreProperties>
</file>