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42" i="1"/>
  <c r="I16" i="1"/>
  <c r="I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2" i="1"/>
  <c r="G2" i="1"/>
  <c r="G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C2" i="1"/>
  <c r="D2" i="1"/>
  <c r="F42" i="1"/>
  <c r="F30" i="1"/>
  <c r="F16" i="1"/>
  <c r="F2" i="1"/>
  <c r="D50" i="1"/>
  <c r="D46" i="1"/>
  <c r="D42" i="1"/>
  <c r="D38" i="1"/>
  <c r="D34" i="1"/>
  <c r="D30" i="1"/>
  <c r="D24" i="1"/>
  <c r="D20" i="1"/>
  <c r="D16" i="1"/>
  <c r="D10" i="1"/>
  <c r="D6" i="1"/>
  <c r="L2" i="1"/>
  <c r="C24" i="1"/>
  <c r="C10" i="1"/>
  <c r="C50" i="1"/>
  <c r="C46" i="1"/>
  <c r="C42" i="1"/>
  <c r="C38" i="1"/>
  <c r="C34" i="1"/>
  <c r="C30" i="1"/>
  <c r="C20" i="1"/>
  <c r="C16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abSelected="1" topLeftCell="A22" workbookViewId="0">
      <selection activeCell="J30" sqref="J30"/>
    </sheetView>
  </sheetViews>
  <sheetFormatPr baseColWidth="10" defaultRowHeight="15" x14ac:dyDescent="0"/>
  <sheetData>
    <row r="2" spans="2:12">
      <c r="B2">
        <v>32.340000000000003</v>
      </c>
      <c r="C2">
        <f>SUM(B2:B4)/60</f>
        <v>1.6268333333333336</v>
      </c>
      <c r="D2">
        <f>STDEV(B2:B4)/SQRT(60)</f>
        <v>2.207311084152401E-2</v>
      </c>
      <c r="F2">
        <f>2*(C2*C6)/(C6-C2)</f>
        <v>24.683518443544777</v>
      </c>
      <c r="G2">
        <f>SQRT(((C6^2/(C2-C6)^2)*D2)^2+((C2^2/(C2-C6)^2)*D6)^2)</f>
        <v>1.3263371602180829</v>
      </c>
      <c r="I2">
        <f>(C6^2-C2^2)/(C6^2+C2^2)</f>
        <v>0.14041692211872517</v>
      </c>
      <c r="J2">
        <f>SQRT((((4*C2*C6)/(C2^2+C6)^2)*D2)^2+(((4*C2*C6)/(C6^2+C2)^2)*D6)^2)</f>
        <v>1.3782831217312433E-2</v>
      </c>
      <c r="K2">
        <v>1.617</v>
      </c>
      <c r="L2">
        <f>STDEV(K2:K62)</f>
        <v>7.0177370910986569E-3</v>
      </c>
    </row>
    <row r="3" spans="2:12">
      <c r="B3">
        <v>32.65</v>
      </c>
      <c r="G3" t="e">
        <f t="shared" ref="G3:G42" si="0">SQRT(((C7^2/(C3-C7)^2)*D3)^2+((C3^2/(C3-C7)^2)*D7)^2)</f>
        <v>#DIV/0!</v>
      </c>
      <c r="I3" t="e">
        <f t="shared" ref="I3:I52" si="1">(C7^2-C3^2)/(C7^2+C3^2)</f>
        <v>#DIV/0!</v>
      </c>
      <c r="J3" t="e">
        <f t="shared" ref="J3:J52" si="2">SQRT((((4*C3*C7)/(C3^2+C7)^2)*D3)^2+(((4*C3*C7)/(C7^2+C3)^2)*D7)^2)</f>
        <v>#DIV/0!</v>
      </c>
      <c r="K3">
        <v>1.617</v>
      </c>
    </row>
    <row r="4" spans="2:12">
      <c r="B4">
        <v>32.619999999999997</v>
      </c>
      <c r="G4" t="e">
        <f t="shared" si="0"/>
        <v>#DIV/0!</v>
      </c>
      <c r="I4" t="e">
        <f t="shared" si="1"/>
        <v>#DIV/0!</v>
      </c>
      <c r="J4" t="e">
        <f t="shared" si="2"/>
        <v>#DIV/0!</v>
      </c>
      <c r="K4">
        <v>1.617</v>
      </c>
    </row>
    <row r="5" spans="2:12">
      <c r="G5" t="e">
        <f t="shared" si="0"/>
        <v>#DIV/0!</v>
      </c>
      <c r="I5" t="e">
        <f t="shared" si="1"/>
        <v>#DIV/0!</v>
      </c>
      <c r="J5" t="e">
        <f t="shared" si="2"/>
        <v>#DIV/0!</v>
      </c>
      <c r="K5">
        <v>1.617</v>
      </c>
    </row>
    <row r="6" spans="2:12">
      <c r="B6">
        <v>37.4</v>
      </c>
      <c r="C6">
        <f>SUM(B6:B8)/60</f>
        <v>1.8738333333333335</v>
      </c>
      <c r="D6">
        <f>STDEV(B6:B8)/SQRT(60)</f>
        <v>8.7876175509762049E-3</v>
      </c>
      <c r="G6">
        <f t="shared" si="0"/>
        <v>1.0446701942782818E-2</v>
      </c>
      <c r="I6">
        <f t="shared" si="1"/>
        <v>0.98914002617149743</v>
      </c>
      <c r="J6">
        <f t="shared" si="2"/>
        <v>2.0092557913391098E-3</v>
      </c>
      <c r="K6">
        <v>1.617</v>
      </c>
    </row>
    <row r="7" spans="2:12">
      <c r="B7">
        <v>37.5</v>
      </c>
      <c r="G7" t="e">
        <f t="shared" si="0"/>
        <v>#DIV/0!</v>
      </c>
      <c r="I7" t="e">
        <f t="shared" si="1"/>
        <v>#DIV/0!</v>
      </c>
      <c r="J7" t="e">
        <f t="shared" si="2"/>
        <v>#DIV/0!</v>
      </c>
      <c r="K7">
        <v>1.617</v>
      </c>
    </row>
    <row r="8" spans="2:12">
      <c r="B8">
        <v>37.53</v>
      </c>
      <c r="G8" t="e">
        <f t="shared" si="0"/>
        <v>#DIV/0!</v>
      </c>
      <c r="I8" t="e">
        <f t="shared" si="1"/>
        <v>#DIV/0!</v>
      </c>
      <c r="J8" t="e">
        <f t="shared" si="2"/>
        <v>#DIV/0!</v>
      </c>
      <c r="K8">
        <v>1.617</v>
      </c>
    </row>
    <row r="9" spans="2:12">
      <c r="G9" t="e">
        <f t="shared" si="0"/>
        <v>#DIV/0!</v>
      </c>
      <c r="I9" t="e">
        <f t="shared" si="1"/>
        <v>#DIV/0!</v>
      </c>
      <c r="J9" t="e">
        <f t="shared" si="2"/>
        <v>#DIV/0!</v>
      </c>
      <c r="K9">
        <v>1.617</v>
      </c>
    </row>
    <row r="10" spans="2:12">
      <c r="B10">
        <v>25.21</v>
      </c>
      <c r="C10">
        <f>AVERAGE(B10:B13)</f>
        <v>25.36</v>
      </c>
      <c r="D10">
        <f>STDEV(B10:B13)</f>
        <v>0.32031234756093901</v>
      </c>
      <c r="G10">
        <f t="shared" si="0"/>
        <v>0</v>
      </c>
      <c r="I10">
        <f t="shared" si="1"/>
        <v>-1</v>
      </c>
      <c r="J10">
        <f t="shared" si="2"/>
        <v>0</v>
      </c>
      <c r="K10">
        <v>1.617</v>
      </c>
    </row>
    <row r="11" spans="2:12">
      <c r="B11">
        <v>25.84</v>
      </c>
      <c r="G11" t="e">
        <f t="shared" si="0"/>
        <v>#DIV/0!</v>
      </c>
      <c r="I11" t="e">
        <f t="shared" si="1"/>
        <v>#DIV/0!</v>
      </c>
      <c r="J11" t="e">
        <f t="shared" si="2"/>
        <v>#DIV/0!</v>
      </c>
      <c r="K11">
        <v>1.617</v>
      </c>
    </row>
    <row r="12" spans="2:12">
      <c r="B12">
        <v>25.21</v>
      </c>
      <c r="G12">
        <f t="shared" si="0"/>
        <v>0</v>
      </c>
      <c r="I12">
        <f t="shared" si="1"/>
        <v>1</v>
      </c>
      <c r="J12">
        <f t="shared" si="2"/>
        <v>0</v>
      </c>
      <c r="K12">
        <v>1.617</v>
      </c>
    </row>
    <row r="13" spans="2:12">
      <c r="B13">
        <v>25.18</v>
      </c>
      <c r="G13" t="e">
        <f t="shared" si="0"/>
        <v>#DIV/0!</v>
      </c>
      <c r="I13" t="e">
        <f t="shared" si="1"/>
        <v>#DIV/0!</v>
      </c>
      <c r="J13" t="e">
        <f t="shared" si="2"/>
        <v>#DIV/0!</v>
      </c>
      <c r="K13">
        <v>1.617</v>
      </c>
    </row>
    <row r="14" spans="2:12">
      <c r="G14" t="e">
        <f t="shared" si="0"/>
        <v>#DIV/0!</v>
      </c>
      <c r="I14" t="e">
        <f t="shared" si="1"/>
        <v>#DIV/0!</v>
      </c>
      <c r="J14" t="e">
        <f t="shared" si="2"/>
        <v>#DIV/0!</v>
      </c>
      <c r="K14">
        <v>1.617</v>
      </c>
    </row>
    <row r="15" spans="2:12">
      <c r="G15" t="e">
        <f t="shared" si="0"/>
        <v>#DIV/0!</v>
      </c>
      <c r="I15" t="e">
        <f t="shared" si="1"/>
        <v>#DIV/0!</v>
      </c>
      <c r="J15" t="e">
        <f t="shared" si="2"/>
        <v>#DIV/0!</v>
      </c>
      <c r="K15">
        <v>1.617</v>
      </c>
    </row>
    <row r="16" spans="2:12">
      <c r="B16">
        <v>37.18</v>
      </c>
      <c r="C16">
        <f>SUM(B16:B18)/60</f>
        <v>1.8611666666666666</v>
      </c>
      <c r="D16">
        <f>STDEV(B16:B18)/SQRT(60)</f>
        <v>9.6896279024992794E-3</v>
      </c>
      <c r="F16">
        <f>(C16*C20)/(C16-C20)*2</f>
        <v>33.358216473386889</v>
      </c>
      <c r="G16">
        <f t="shared" si="0"/>
        <v>0.83252806764378606</v>
      </c>
      <c r="I16">
        <f>(C16^2-C20^2)/(C20^2+C16^2)</f>
        <v>0.10539558058106439</v>
      </c>
      <c r="J16">
        <f>SQRT((((4*C16*C20)/(C16^2+C20)^2)*D16)^2+(((4*C16*C20)/(C20^2+C16)^2)*D20)^2)</f>
        <v>4.8831222656524967E-3</v>
      </c>
      <c r="K16">
        <v>1.617</v>
      </c>
    </row>
    <row r="17" spans="2:11">
      <c r="B17">
        <v>37.18</v>
      </c>
      <c r="G17" t="e">
        <f t="shared" si="0"/>
        <v>#DIV/0!</v>
      </c>
      <c r="I17" t="e">
        <f t="shared" si="1"/>
        <v>#DIV/0!</v>
      </c>
      <c r="J17" t="e">
        <f t="shared" si="2"/>
        <v>#DIV/0!</v>
      </c>
      <c r="K17">
        <v>1.617</v>
      </c>
    </row>
    <row r="18" spans="2:11">
      <c r="B18">
        <v>37.31</v>
      </c>
      <c r="G18" t="e">
        <f t="shared" si="0"/>
        <v>#DIV/0!</v>
      </c>
      <c r="I18" t="e">
        <f t="shared" si="1"/>
        <v>#DIV/0!</v>
      </c>
      <c r="J18" t="e">
        <f t="shared" si="2"/>
        <v>#DIV/0!</v>
      </c>
      <c r="K18">
        <v>1.617</v>
      </c>
    </row>
    <row r="19" spans="2:11">
      <c r="G19" t="e">
        <f t="shared" si="0"/>
        <v>#DIV/0!</v>
      </c>
      <c r="I19" t="e">
        <f t="shared" si="1"/>
        <v>#DIV/0!</v>
      </c>
      <c r="J19" t="e">
        <f t="shared" si="2"/>
        <v>#DIV/0!</v>
      </c>
      <c r="K19">
        <v>1.617</v>
      </c>
    </row>
    <row r="20" spans="2:11">
      <c r="B20">
        <v>33.5</v>
      </c>
      <c r="C20">
        <f>SUM(B20:B22)/60</f>
        <v>1.6743333333333335</v>
      </c>
      <c r="D20">
        <f>STDEV(B20:B22)/SQRT(60)</f>
        <v>2.9814239699996561E-3</v>
      </c>
      <c r="G20">
        <f t="shared" si="0"/>
        <v>3.3875987613297335E-3</v>
      </c>
      <c r="I20">
        <f t="shared" si="1"/>
        <v>0.9949444296308172</v>
      </c>
      <c r="J20">
        <f t="shared" si="2"/>
        <v>5.1286872919372112E-4</v>
      </c>
      <c r="K20">
        <v>1.617</v>
      </c>
    </row>
    <row r="21" spans="2:11">
      <c r="B21">
        <v>33.46</v>
      </c>
      <c r="G21" t="e">
        <f t="shared" si="0"/>
        <v>#DIV/0!</v>
      </c>
      <c r="I21" t="e">
        <f t="shared" si="1"/>
        <v>#DIV/0!</v>
      </c>
      <c r="J21" t="e">
        <f t="shared" si="2"/>
        <v>#DIV/0!</v>
      </c>
      <c r="K21">
        <v>1.617</v>
      </c>
    </row>
    <row r="22" spans="2:11">
      <c r="B22">
        <v>33.5</v>
      </c>
      <c r="G22" t="e">
        <f t="shared" si="0"/>
        <v>#DIV/0!</v>
      </c>
      <c r="I22" t="e">
        <f t="shared" si="1"/>
        <v>#DIV/0!</v>
      </c>
      <c r="J22" t="e">
        <f t="shared" si="2"/>
        <v>#DIV/0!</v>
      </c>
      <c r="K22">
        <v>1.6325000000000001</v>
      </c>
    </row>
    <row r="23" spans="2:11">
      <c r="G23" t="e">
        <f t="shared" si="0"/>
        <v>#DIV/0!</v>
      </c>
      <c r="I23" t="e">
        <f t="shared" si="1"/>
        <v>#DIV/0!</v>
      </c>
      <c r="J23" t="e">
        <f t="shared" si="2"/>
        <v>#DIV/0!</v>
      </c>
      <c r="K23">
        <v>1.6325000000000001</v>
      </c>
    </row>
    <row r="24" spans="2:11">
      <c r="B24">
        <v>33.31</v>
      </c>
      <c r="C24">
        <f>AVERAGE(B24:B27)</f>
        <v>33.260000000000005</v>
      </c>
      <c r="D24">
        <f>STDEV(B24:B27)</f>
        <v>0.26318561257535972</v>
      </c>
      <c r="G24">
        <f t="shared" si="0"/>
        <v>0</v>
      </c>
      <c r="I24">
        <f t="shared" si="1"/>
        <v>-1</v>
      </c>
      <c r="J24">
        <f t="shared" si="2"/>
        <v>0</v>
      </c>
      <c r="K24">
        <v>1.6325000000000001</v>
      </c>
    </row>
    <row r="25" spans="2:11">
      <c r="B25">
        <v>33.18</v>
      </c>
      <c r="G25" t="e">
        <f t="shared" si="0"/>
        <v>#DIV/0!</v>
      </c>
      <c r="I25" t="e">
        <f t="shared" si="1"/>
        <v>#DIV/0!</v>
      </c>
      <c r="J25" t="e">
        <f t="shared" si="2"/>
        <v>#DIV/0!</v>
      </c>
      <c r="K25">
        <v>1.6325000000000001</v>
      </c>
    </row>
    <row r="26" spans="2:11">
      <c r="B26">
        <v>32.96</v>
      </c>
      <c r="G26">
        <f t="shared" si="0"/>
        <v>0</v>
      </c>
      <c r="I26">
        <f t="shared" si="1"/>
        <v>1</v>
      </c>
      <c r="J26">
        <f t="shared" si="2"/>
        <v>0</v>
      </c>
      <c r="K26">
        <v>1.6325000000000001</v>
      </c>
    </row>
    <row r="27" spans="2:11">
      <c r="B27">
        <v>33.590000000000003</v>
      </c>
      <c r="G27" t="e">
        <f t="shared" si="0"/>
        <v>#DIV/0!</v>
      </c>
      <c r="I27" t="e">
        <f t="shared" si="1"/>
        <v>#DIV/0!</v>
      </c>
      <c r="J27" t="e">
        <f t="shared" si="2"/>
        <v>#DIV/0!</v>
      </c>
      <c r="K27">
        <v>1.6325000000000001</v>
      </c>
    </row>
    <row r="28" spans="2:11">
      <c r="G28" t="e">
        <f t="shared" si="0"/>
        <v>#DIV/0!</v>
      </c>
      <c r="I28" t="e">
        <f t="shared" si="1"/>
        <v>#DIV/0!</v>
      </c>
      <c r="J28" t="e">
        <f t="shared" si="2"/>
        <v>#DIV/0!</v>
      </c>
      <c r="K28">
        <v>1.6325000000000001</v>
      </c>
    </row>
    <row r="29" spans="2:11">
      <c r="G29" t="e">
        <f t="shared" si="0"/>
        <v>#DIV/0!</v>
      </c>
      <c r="I29" t="e">
        <f t="shared" si="1"/>
        <v>#DIV/0!</v>
      </c>
      <c r="J29" t="e">
        <f t="shared" si="2"/>
        <v>#DIV/0!</v>
      </c>
      <c r="K29">
        <v>1.6325000000000001</v>
      </c>
    </row>
    <row r="30" spans="2:11">
      <c r="B30">
        <v>35</v>
      </c>
      <c r="C30">
        <f>SUM(B30:B32)/60</f>
        <v>1.7420000000000002</v>
      </c>
      <c r="D30">
        <f>STDEV(B30:B32)/SQRT(60)</f>
        <v>2.5429641497014356E-2</v>
      </c>
      <c r="F30">
        <f>2*(C30*C34)/(C34-C30)</f>
        <v>56.03056277056271</v>
      </c>
      <c r="G30">
        <f>SQRT(((C34^2/(C30-C34)^2)*D30)^2+((C30^2/(C30-C34)^2)*D34)^2)</f>
        <v>6.8090243053434056</v>
      </c>
      <c r="I30">
        <f>(C34^2-C30^2)/(C34^2+C30^2)</f>
        <v>6.4109571043460808E-2</v>
      </c>
      <c r="J30">
        <f t="shared" si="2"/>
        <v>1.424674952550589E-2</v>
      </c>
      <c r="K30">
        <v>1.6325000000000001</v>
      </c>
    </row>
    <row r="31" spans="2:11">
      <c r="B31">
        <v>34.619999999999997</v>
      </c>
      <c r="G31" t="e">
        <f t="shared" si="0"/>
        <v>#DIV/0!</v>
      </c>
      <c r="I31" t="e">
        <f t="shared" si="1"/>
        <v>#DIV/0!</v>
      </c>
      <c r="J31" t="e">
        <f t="shared" si="2"/>
        <v>#DIV/0!</v>
      </c>
      <c r="K31">
        <v>1.6325000000000001</v>
      </c>
    </row>
    <row r="32" spans="2:11">
      <c r="B32">
        <v>34.9</v>
      </c>
      <c r="G32" t="e">
        <f t="shared" si="0"/>
        <v>#DIV/0!</v>
      </c>
      <c r="I32" t="e">
        <f t="shared" si="1"/>
        <v>#DIV/0!</v>
      </c>
      <c r="J32" t="e">
        <f t="shared" si="2"/>
        <v>#DIV/0!</v>
      </c>
      <c r="K32">
        <v>1.6325000000000001</v>
      </c>
    </row>
    <row r="33" spans="2:11">
      <c r="G33" t="e">
        <f t="shared" si="0"/>
        <v>#DIV/0!</v>
      </c>
      <c r="I33" t="e">
        <f t="shared" si="1"/>
        <v>#DIV/0!</v>
      </c>
      <c r="J33" t="e">
        <f t="shared" si="2"/>
        <v>#DIV/0!</v>
      </c>
      <c r="K33">
        <v>1.6325000000000001</v>
      </c>
    </row>
    <row r="34" spans="2:11">
      <c r="B34">
        <v>37.090000000000003</v>
      </c>
      <c r="C34">
        <f>SUM(B34:B36)/60</f>
        <v>1.8575000000000004</v>
      </c>
      <c r="D34">
        <f>STDEV(B34:B36)/SQRT(60)</f>
        <v>7.7459666924146681E-3</v>
      </c>
      <c r="G34">
        <f t="shared" si="0"/>
        <v>8.291375427196105E-3</v>
      </c>
      <c r="I34">
        <f t="shared" si="1"/>
        <v>0.99781212651358064</v>
      </c>
      <c r="J34">
        <f t="shared" si="2"/>
        <v>9.1009796062758487E-4</v>
      </c>
      <c r="K34">
        <v>1.6325000000000001</v>
      </c>
    </row>
    <row r="35" spans="2:11">
      <c r="B35">
        <v>37.15</v>
      </c>
      <c r="G35" t="e">
        <f t="shared" si="0"/>
        <v>#DIV/0!</v>
      </c>
      <c r="I35" t="e">
        <f t="shared" si="1"/>
        <v>#DIV/0!</v>
      </c>
      <c r="J35" t="e">
        <f t="shared" si="2"/>
        <v>#DIV/0!</v>
      </c>
      <c r="K35">
        <v>1.6325000000000001</v>
      </c>
    </row>
    <row r="36" spans="2:11">
      <c r="B36">
        <v>37.21</v>
      </c>
      <c r="G36" t="e">
        <f t="shared" si="0"/>
        <v>#DIV/0!</v>
      </c>
      <c r="I36" t="e">
        <f t="shared" si="1"/>
        <v>#DIV/0!</v>
      </c>
      <c r="J36" t="e">
        <f t="shared" si="2"/>
        <v>#DIV/0!</v>
      </c>
      <c r="K36">
        <v>1.6325000000000001</v>
      </c>
    </row>
    <row r="37" spans="2:11">
      <c r="G37" t="e">
        <f t="shared" si="0"/>
        <v>#DIV/0!</v>
      </c>
      <c r="I37" t="e">
        <f t="shared" si="1"/>
        <v>#DIV/0!</v>
      </c>
      <c r="J37" t="e">
        <f t="shared" si="2"/>
        <v>#DIV/0!</v>
      </c>
      <c r="K37">
        <v>1.6325000000000001</v>
      </c>
    </row>
    <row r="38" spans="2:11">
      <c r="B38">
        <v>55.9</v>
      </c>
      <c r="C38">
        <f>AVERAGE(B38:B40)</f>
        <v>56.129999999999995</v>
      </c>
      <c r="D38">
        <f>STDEV(B38:B40)</f>
        <v>0.27184554438136388</v>
      </c>
      <c r="G38">
        <f t="shared" si="0"/>
        <v>2.3736611887361478E-3</v>
      </c>
      <c r="I38">
        <f t="shared" si="1"/>
        <v>-0.99849953234666566</v>
      </c>
      <c r="J38">
        <f t="shared" si="2"/>
        <v>2.2585649775811118E-4</v>
      </c>
      <c r="K38">
        <v>1.6325000000000001</v>
      </c>
    </row>
    <row r="39" spans="2:11">
      <c r="B39">
        <v>56.43</v>
      </c>
      <c r="G39" t="e">
        <f t="shared" si="0"/>
        <v>#DIV/0!</v>
      </c>
      <c r="I39" t="e">
        <f t="shared" si="1"/>
        <v>#DIV/0!</v>
      </c>
      <c r="J39" t="e">
        <f t="shared" si="2"/>
        <v>#DIV/0!</v>
      </c>
      <c r="K39">
        <v>1.6325000000000001</v>
      </c>
    </row>
    <row r="40" spans="2:11">
      <c r="B40">
        <v>56.06</v>
      </c>
      <c r="G40" t="e">
        <f t="shared" si="0"/>
        <v>#DIV/0!</v>
      </c>
      <c r="I40" t="e">
        <f t="shared" si="1"/>
        <v>#DIV/0!</v>
      </c>
      <c r="J40" t="e">
        <f t="shared" si="2"/>
        <v>#DIV/0!</v>
      </c>
      <c r="K40">
        <v>1.6325000000000001</v>
      </c>
    </row>
    <row r="41" spans="2:11">
      <c r="G41" t="e">
        <f t="shared" si="0"/>
        <v>#DIV/0!</v>
      </c>
      <c r="I41" t="e">
        <f t="shared" si="1"/>
        <v>#DIV/0!</v>
      </c>
      <c r="J41" t="e">
        <f t="shared" si="2"/>
        <v>#DIV/0!</v>
      </c>
      <c r="K41">
        <v>1.6325000000000001</v>
      </c>
    </row>
    <row r="42" spans="2:11">
      <c r="B42">
        <v>30.75</v>
      </c>
      <c r="C42">
        <f>SUM(B42:B44)/60</f>
        <v>1.538</v>
      </c>
      <c r="D42">
        <f>STDEV(B42:B44)/SQRT(60)</f>
        <v>2.2360679774998744E-3</v>
      </c>
      <c r="F42">
        <f>2*(C42*C46)/(C46-C42)</f>
        <v>17.860025000000007</v>
      </c>
      <c r="G42">
        <f t="shared" si="0"/>
        <v>0.35208894684384578</v>
      </c>
      <c r="I42">
        <f>(C46^2-C42^2)/(C46^2+C42^2)</f>
        <v>0.18679842299446769</v>
      </c>
      <c r="J42">
        <f t="shared" si="2"/>
        <v>6.9827197629980511E-3</v>
      </c>
      <c r="K42">
        <v>1.6325000000000001</v>
      </c>
    </row>
    <row r="43" spans="2:11">
      <c r="B43">
        <v>30.75</v>
      </c>
      <c r="I43" t="e">
        <f t="shared" si="1"/>
        <v>#DIV/0!</v>
      </c>
      <c r="J43" t="e">
        <f t="shared" si="2"/>
        <v>#DIV/0!</v>
      </c>
      <c r="K43">
        <v>1.631</v>
      </c>
    </row>
    <row r="44" spans="2:11">
      <c r="B44">
        <v>30.78</v>
      </c>
      <c r="I44" t="e">
        <f t="shared" si="1"/>
        <v>#DIV/0!</v>
      </c>
      <c r="J44" t="e">
        <f t="shared" si="2"/>
        <v>#DIV/0!</v>
      </c>
      <c r="K44">
        <v>1.631</v>
      </c>
    </row>
    <row r="45" spans="2:11">
      <c r="I45" t="e">
        <f t="shared" si="1"/>
        <v>#DIV/0!</v>
      </c>
      <c r="J45" t="e">
        <f t="shared" si="2"/>
        <v>#DIV/0!</v>
      </c>
      <c r="K45">
        <v>1.631</v>
      </c>
    </row>
    <row r="46" spans="2:11">
      <c r="B46">
        <v>37.15</v>
      </c>
      <c r="C46">
        <f>SUM(B46:B48)/60</f>
        <v>1.8579999999999999</v>
      </c>
      <c r="D46">
        <f>STDEV(B46:B48)/SQRT(60)</f>
        <v>1.4888474289418455E-2</v>
      </c>
      <c r="I46">
        <f t="shared" si="1"/>
        <v>0.97902276631874052</v>
      </c>
      <c r="J46">
        <f t="shared" si="2"/>
        <v>4.3246653307850791E-3</v>
      </c>
      <c r="K46">
        <v>1.631</v>
      </c>
    </row>
    <row r="47" spans="2:11">
      <c r="B47">
        <v>37.049999999999997</v>
      </c>
      <c r="I47" t="e">
        <f t="shared" si="1"/>
        <v>#DIV/0!</v>
      </c>
      <c r="J47" t="e">
        <f t="shared" si="2"/>
        <v>#DIV/0!</v>
      </c>
      <c r="K47">
        <v>1.631</v>
      </c>
    </row>
    <row r="48" spans="2:11">
      <c r="B48">
        <v>37.28</v>
      </c>
      <c r="I48" t="e">
        <f t="shared" si="1"/>
        <v>#DIV/0!</v>
      </c>
      <c r="J48" t="e">
        <f t="shared" si="2"/>
        <v>#DIV/0!</v>
      </c>
      <c r="K48">
        <v>1.631</v>
      </c>
    </row>
    <row r="49" spans="2:11">
      <c r="I49" t="e">
        <f t="shared" si="1"/>
        <v>#DIV/0!</v>
      </c>
      <c r="J49" t="e">
        <f t="shared" si="2"/>
        <v>#DIV/0!</v>
      </c>
      <c r="K49">
        <v>1.631</v>
      </c>
    </row>
    <row r="50" spans="2:11">
      <c r="B50">
        <v>17.87</v>
      </c>
      <c r="C50">
        <f>AVERAGE(B50:B52)</f>
        <v>18.046666666666667</v>
      </c>
      <c r="D50">
        <f>STDEV(B50:B52)</f>
        <v>0.15373136743466859</v>
      </c>
      <c r="I50">
        <f t="shared" si="1"/>
        <v>-1</v>
      </c>
      <c r="J50">
        <f t="shared" si="2"/>
        <v>0</v>
      </c>
      <c r="K50">
        <v>1.631</v>
      </c>
    </row>
    <row r="51" spans="2:11">
      <c r="B51">
        <v>18.149999999999999</v>
      </c>
      <c r="I51" t="e">
        <f t="shared" si="1"/>
        <v>#DIV/0!</v>
      </c>
      <c r="J51" t="e">
        <f t="shared" si="2"/>
        <v>#DIV/0!</v>
      </c>
      <c r="K51">
        <v>1.631</v>
      </c>
    </row>
    <row r="52" spans="2:11">
      <c r="B52">
        <v>18.12</v>
      </c>
      <c r="I52" t="e">
        <f t="shared" si="1"/>
        <v>#DIV/0!</v>
      </c>
      <c r="J52" t="e">
        <f t="shared" si="2"/>
        <v>#DIV/0!</v>
      </c>
      <c r="K52">
        <v>1.631</v>
      </c>
    </row>
    <row r="53" spans="2:11">
      <c r="K53">
        <v>1.631</v>
      </c>
    </row>
    <row r="54" spans="2:11">
      <c r="K54">
        <v>1.631</v>
      </c>
    </row>
    <row r="55" spans="2:11">
      <c r="K55">
        <v>1.631</v>
      </c>
    </row>
    <row r="56" spans="2:11">
      <c r="K56">
        <v>1.631</v>
      </c>
    </row>
    <row r="57" spans="2:11">
      <c r="K57">
        <v>1.631</v>
      </c>
    </row>
    <row r="58" spans="2:11">
      <c r="K58">
        <v>1.631</v>
      </c>
    </row>
    <row r="59" spans="2:11">
      <c r="K59">
        <v>1.631</v>
      </c>
    </row>
    <row r="60" spans="2:11">
      <c r="K60">
        <v>1.631</v>
      </c>
    </row>
    <row r="61" spans="2:11">
      <c r="K61">
        <v>1.631</v>
      </c>
    </row>
    <row r="62" spans="2:11">
      <c r="K62">
        <v>1.631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2018-09-20T13:26:07Z</dcterms:created>
  <dcterms:modified xsi:type="dcterms:W3CDTF">2018-09-21T16:30:55Z</dcterms:modified>
</cp:coreProperties>
</file>