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AB1251" i="10"/>
  <c r="W1251"/>
  <c r="R1251"/>
  <c r="Q1251"/>
  <c r="V1251" s="1"/>
  <c r="P1251"/>
  <c r="O1251"/>
  <c r="N1251"/>
  <c r="T1250"/>
  <c r="R1250"/>
  <c r="W1250" s="1"/>
  <c r="Q1250"/>
  <c r="P1250"/>
  <c r="O1250"/>
  <c r="N1250"/>
  <c r="U1249"/>
  <c r="R1249"/>
  <c r="Q1249"/>
  <c r="P1249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U1245"/>
  <c r="T1245"/>
  <c r="R1245"/>
  <c r="W1245" s="1"/>
  <c r="Q1245"/>
  <c r="V1245" s="1"/>
  <c r="P1245"/>
  <c r="O1245"/>
  <c r="Y1245" s="1"/>
  <c r="N1245"/>
  <c r="S1245" s="1"/>
  <c r="V1244"/>
  <c r="AA1244" s="1"/>
  <c r="R1244"/>
  <c r="W1244" s="1"/>
  <c r="Q1244"/>
  <c r="P1244"/>
  <c r="U1244" s="1"/>
  <c r="O1244"/>
  <c r="N1244"/>
  <c r="T1243"/>
  <c r="R1243"/>
  <c r="W1243" s="1"/>
  <c r="Q1243"/>
  <c r="V1243" s="1"/>
  <c r="AA1243" s="1"/>
  <c r="P1243"/>
  <c r="O1243"/>
  <c r="N1243"/>
  <c r="S1243" s="1"/>
  <c r="W1242"/>
  <c r="V1242"/>
  <c r="U1242"/>
  <c r="T1242"/>
  <c r="R1242"/>
  <c r="AB1242" s="1"/>
  <c r="Q1242"/>
  <c r="P1242"/>
  <c r="O1242"/>
  <c r="N1242"/>
  <c r="W1241"/>
  <c r="V1241"/>
  <c r="U1241"/>
  <c r="R1241"/>
  <c r="Q1241"/>
  <c r="P1241"/>
  <c r="O1241"/>
  <c r="N1241"/>
  <c r="S1241" s="1"/>
  <c r="W1240"/>
  <c r="V1240"/>
  <c r="R1240"/>
  <c r="Q1240"/>
  <c r="P1240"/>
  <c r="O1240"/>
  <c r="T1240" s="1"/>
  <c r="N1240"/>
  <c r="S1240" s="1"/>
  <c r="X1239"/>
  <c r="W1239"/>
  <c r="S1239"/>
  <c r="R1239"/>
  <c r="Q1239"/>
  <c r="P1239"/>
  <c r="U1239" s="1"/>
  <c r="O1239"/>
  <c r="T1239" s="1"/>
  <c r="N1239"/>
  <c r="Y1238"/>
  <c r="T1238"/>
  <c r="R1238"/>
  <c r="Q1238"/>
  <c r="V1238" s="1"/>
  <c r="P1238"/>
  <c r="U1238" s="1"/>
  <c r="O1238"/>
  <c r="N1238"/>
  <c r="S1238" s="1"/>
  <c r="Y1237"/>
  <c r="T1237"/>
  <c r="R1237"/>
  <c r="Q1237"/>
  <c r="V1237" s="1"/>
  <c r="P1237"/>
  <c r="U1237" s="1"/>
  <c r="O1237"/>
  <c r="N1237"/>
  <c r="S1237" s="1"/>
  <c r="X1237" s="1"/>
  <c r="P98" i="11"/>
  <c r="O98"/>
  <c r="N98"/>
  <c r="M98"/>
  <c r="L98"/>
  <c r="K98"/>
  <c r="D326" i="15"/>
  <c r="C326" s="1"/>
  <c r="B326"/>
  <c r="D325"/>
  <c r="C325" s="1"/>
  <c r="B325"/>
  <c r="D324"/>
  <c r="C324"/>
  <c r="B324"/>
  <c r="D323"/>
  <c r="C323" s="1"/>
  <c r="B323"/>
  <c r="L322"/>
  <c r="K322"/>
  <c r="J322"/>
  <c r="I322"/>
  <c r="H322"/>
  <c r="G322"/>
  <c r="F322"/>
  <c r="E322"/>
  <c r="D159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09"/>
  <c r="C409" s="1"/>
  <c r="B409"/>
  <c r="D408"/>
  <c r="C408" s="1"/>
  <c r="B408"/>
  <c r="D407"/>
  <c r="C407" s="1"/>
  <c r="B407"/>
  <c r="D406"/>
  <c r="C406" s="1"/>
  <c r="B406"/>
  <c r="L405"/>
  <c r="K405"/>
  <c r="J405"/>
  <c r="I405"/>
  <c r="H405"/>
  <c r="G405"/>
  <c r="F405"/>
  <c r="E405"/>
  <c r="D465"/>
  <c r="C465" s="1"/>
  <c r="B465"/>
  <c r="D464"/>
  <c r="C464" s="1"/>
  <c r="B464"/>
  <c r="D463"/>
  <c r="C463" s="1"/>
  <c r="B463"/>
  <c r="D462"/>
  <c r="C462" s="1"/>
  <c r="B462"/>
  <c r="L461"/>
  <c r="K461"/>
  <c r="J461"/>
  <c r="I461"/>
  <c r="H461"/>
  <c r="G461"/>
  <c r="F461"/>
  <c r="E461"/>
  <c r="D443"/>
  <c r="C443" s="1"/>
  <c r="B443"/>
  <c r="L442"/>
  <c r="K442"/>
  <c r="J442"/>
  <c r="I442"/>
  <c r="H442"/>
  <c r="G442"/>
  <c r="F442"/>
  <c r="E442"/>
  <c r="D555"/>
  <c r="C555" s="1"/>
  <c r="B555"/>
  <c r="L554"/>
  <c r="K554"/>
  <c r="J554"/>
  <c r="I554"/>
  <c r="H554"/>
  <c r="G554"/>
  <c r="F554"/>
  <c r="E554"/>
  <c r="D227"/>
  <c r="C227" s="1"/>
  <c r="B227"/>
  <c r="L226"/>
  <c r="K226"/>
  <c r="J226"/>
  <c r="I226"/>
  <c r="H226"/>
  <c r="G226"/>
  <c r="F226"/>
  <c r="E226"/>
  <c r="D547"/>
  <c r="C547" s="1"/>
  <c r="B547"/>
  <c r="L546"/>
  <c r="K546"/>
  <c r="J546"/>
  <c r="I546"/>
  <c r="H546"/>
  <c r="G546"/>
  <c r="F546"/>
  <c r="E546"/>
  <c r="D545"/>
  <c r="C545" s="1"/>
  <c r="B545"/>
  <c r="L544"/>
  <c r="K544"/>
  <c r="J544"/>
  <c r="I544"/>
  <c r="H544"/>
  <c r="G544"/>
  <c r="F544"/>
  <c r="E544"/>
  <c r="D543"/>
  <c r="C543" s="1"/>
  <c r="B543"/>
  <c r="L542"/>
  <c r="K542"/>
  <c r="J542"/>
  <c r="I542"/>
  <c r="H542"/>
  <c r="G542"/>
  <c r="F542"/>
  <c r="E542"/>
  <c r="D541"/>
  <c r="C541" s="1"/>
  <c r="B541"/>
  <c r="L540"/>
  <c r="K540"/>
  <c r="J540"/>
  <c r="I540"/>
  <c r="H540"/>
  <c r="G540"/>
  <c r="F540"/>
  <c r="E540"/>
  <c r="D539"/>
  <c r="C539" s="1"/>
  <c r="B539"/>
  <c r="L538"/>
  <c r="K538"/>
  <c r="J538"/>
  <c r="I538"/>
  <c r="H538"/>
  <c r="G538"/>
  <c r="F538"/>
  <c r="E538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09"/>
  <c r="C309" s="1"/>
  <c r="B309"/>
  <c r="L308"/>
  <c r="K308"/>
  <c r="J308"/>
  <c r="I308"/>
  <c r="H308"/>
  <c r="G308"/>
  <c r="F308"/>
  <c r="E308"/>
  <c r="L306"/>
  <c r="K306"/>
  <c r="J306"/>
  <c r="I306"/>
  <c r="H306"/>
  <c r="G306"/>
  <c r="F306"/>
  <c r="E306"/>
  <c r="D307"/>
  <c r="C307" s="1"/>
  <c r="B307"/>
  <c r="D740"/>
  <c r="C740" s="1"/>
  <c r="B740"/>
  <c r="L739"/>
  <c r="K739"/>
  <c r="J739"/>
  <c r="I739"/>
  <c r="H739"/>
  <c r="G739"/>
  <c r="F739"/>
  <c r="E739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57"/>
  <c r="C357" s="1"/>
  <c r="B357"/>
  <c r="L356"/>
  <c r="K356"/>
  <c r="J356"/>
  <c r="I356"/>
  <c r="H356"/>
  <c r="G356"/>
  <c r="F356"/>
  <c r="E356"/>
  <c r="D355"/>
  <c r="C355" s="1"/>
  <c r="B355"/>
  <c r="L354"/>
  <c r="K354"/>
  <c r="J354"/>
  <c r="I354"/>
  <c r="H354"/>
  <c r="G354"/>
  <c r="F354"/>
  <c r="E354"/>
  <c r="D353"/>
  <c r="C353" s="1"/>
  <c r="B353"/>
  <c r="L352"/>
  <c r="K352"/>
  <c r="J352"/>
  <c r="I352"/>
  <c r="H352"/>
  <c r="G352"/>
  <c r="F352"/>
  <c r="E352"/>
  <c r="D351"/>
  <c r="C351" s="1"/>
  <c r="B351"/>
  <c r="L350"/>
  <c r="K350"/>
  <c r="J350"/>
  <c r="I350"/>
  <c r="H350"/>
  <c r="G350"/>
  <c r="F350"/>
  <c r="E350"/>
  <c r="D592"/>
  <c r="C592" s="1"/>
  <c r="B592"/>
  <c r="L591"/>
  <c r="K591"/>
  <c r="J591"/>
  <c r="I591"/>
  <c r="H591"/>
  <c r="G591"/>
  <c r="F591"/>
  <c r="E591"/>
  <c r="H589"/>
  <c r="G589"/>
  <c r="F589"/>
  <c r="E589"/>
  <c r="L589"/>
  <c r="K589"/>
  <c r="J589"/>
  <c r="I589"/>
  <c r="D590"/>
  <c r="C590" s="1"/>
  <c r="B590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34"/>
  <c r="C434" s="1"/>
  <c r="B434"/>
  <c r="D433"/>
  <c r="C433" s="1"/>
  <c r="B433"/>
  <c r="D432"/>
  <c r="C432" s="1"/>
  <c r="B432"/>
  <c r="D431"/>
  <c r="C431" s="1"/>
  <c r="B431"/>
  <c r="L430"/>
  <c r="K430"/>
  <c r="J430"/>
  <c r="I430"/>
  <c r="H430"/>
  <c r="G430"/>
  <c r="F430"/>
  <c r="E430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24" i="10"/>
  <c r="X5224" s="1"/>
  <c r="R5224"/>
  <c r="W5224" s="1"/>
  <c r="AB5224" s="1"/>
  <c r="Q5224"/>
  <c r="V5224" s="1"/>
  <c r="AA5224" s="1"/>
  <c r="P5224"/>
  <c r="U5224" s="1"/>
  <c r="Z5224" s="1"/>
  <c r="O5224"/>
  <c r="T5224" s="1"/>
  <c r="N5224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AC5122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49" i="15"/>
  <c r="C749" s="1"/>
  <c r="D748"/>
  <c r="C748" s="1"/>
  <c r="D747"/>
  <c r="C747" s="1"/>
  <c r="D718"/>
  <c r="C718" s="1"/>
  <c r="D628"/>
  <c r="C628" s="1"/>
  <c r="D626"/>
  <c r="C626" s="1"/>
  <c r="D627"/>
  <c r="C627" s="1"/>
  <c r="D757"/>
  <c r="C757" s="1"/>
  <c r="D756"/>
  <c r="C756" s="1"/>
  <c r="N523"/>
  <c r="N522"/>
  <c r="N521"/>
  <c r="N520"/>
  <c r="N505"/>
  <c r="N504"/>
  <c r="N503"/>
  <c r="N502"/>
  <c r="E571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760" i="15"/>
  <c r="C760" s="1"/>
  <c r="D759"/>
  <c r="C759" s="1"/>
  <c r="D754"/>
  <c r="C754" s="1"/>
  <c r="D753"/>
  <c r="C753" s="1"/>
  <c r="D752"/>
  <c r="C752" s="1"/>
  <c r="D751"/>
  <c r="C751" s="1"/>
  <c r="D745"/>
  <c r="C745" s="1"/>
  <c r="D744"/>
  <c r="C744" s="1"/>
  <c r="D743"/>
  <c r="C743" s="1"/>
  <c r="D742"/>
  <c r="C742" s="1"/>
  <c r="D736"/>
  <c r="D735"/>
  <c r="C735" s="1"/>
  <c r="D734"/>
  <c r="C734" s="1"/>
  <c r="D733"/>
  <c r="C733" s="1"/>
  <c r="D738"/>
  <c r="C738" s="1"/>
  <c r="D731"/>
  <c r="C731" s="1"/>
  <c r="D730"/>
  <c r="D729"/>
  <c r="C729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7"/>
  <c r="C717" s="1"/>
  <c r="D716"/>
  <c r="C716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9"/>
  <c r="C689" s="1"/>
  <c r="D688"/>
  <c r="C688" s="1"/>
  <c r="D687"/>
  <c r="C687" s="1"/>
  <c r="D686"/>
  <c r="C686" s="1"/>
  <c r="D679"/>
  <c r="C679" s="1"/>
  <c r="D684"/>
  <c r="C684" s="1"/>
  <c r="D683"/>
  <c r="C683" s="1"/>
  <c r="D682"/>
  <c r="C682" s="1"/>
  <c r="D681"/>
  <c r="C681" s="1"/>
  <c r="D677"/>
  <c r="C677" s="1"/>
  <c r="D676"/>
  <c r="C676" s="1"/>
  <c r="D675"/>
  <c r="C675" s="1"/>
  <c r="D674"/>
  <c r="C674" s="1"/>
  <c r="D667"/>
  <c r="C667" s="1"/>
  <c r="D665"/>
  <c r="C665" s="1"/>
  <c r="D672"/>
  <c r="C672" s="1"/>
  <c r="D671"/>
  <c r="C671" s="1"/>
  <c r="D670"/>
  <c r="C670" s="1"/>
  <c r="D669"/>
  <c r="D663"/>
  <c r="C663" s="1"/>
  <c r="D662"/>
  <c r="C662" s="1"/>
  <c r="D661"/>
  <c r="C661" s="1"/>
  <c r="D660"/>
  <c r="C660" s="1"/>
  <c r="D658"/>
  <c r="C658" s="1"/>
  <c r="D657"/>
  <c r="C657" s="1"/>
  <c r="D656"/>
  <c r="C656" s="1"/>
  <c r="D655"/>
  <c r="C655" s="1"/>
  <c r="D653"/>
  <c r="C653" s="1"/>
  <c r="D651"/>
  <c r="C651" s="1"/>
  <c r="D650"/>
  <c r="C650" s="1"/>
  <c r="D649"/>
  <c r="C649" s="1"/>
  <c r="D648"/>
  <c r="C648" s="1"/>
  <c r="D646"/>
  <c r="C646" s="1"/>
  <c r="D645"/>
  <c r="C645" s="1"/>
  <c r="D644"/>
  <c r="C644" s="1"/>
  <c r="D643"/>
  <c r="C643" s="1"/>
  <c r="D641"/>
  <c r="C641" s="1"/>
  <c r="D640"/>
  <c r="C640" s="1"/>
  <c r="D639"/>
  <c r="C639" s="1"/>
  <c r="D638"/>
  <c r="C638" s="1"/>
  <c r="D634"/>
  <c r="C634" s="1"/>
  <c r="D633"/>
  <c r="C633" s="1"/>
  <c r="D631"/>
  <c r="C631" s="1"/>
  <c r="D630"/>
  <c r="C630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09"/>
  <c r="C609" s="1"/>
  <c r="D614"/>
  <c r="C614" s="1"/>
  <c r="D613"/>
  <c r="C613" s="1"/>
  <c r="D612"/>
  <c r="C612" s="1"/>
  <c r="D611"/>
  <c r="C611" s="1"/>
  <c r="D607"/>
  <c r="C607" s="1"/>
  <c r="D606"/>
  <c r="C606" s="1"/>
  <c r="D605"/>
  <c r="D604"/>
  <c r="C604" s="1"/>
  <c r="D602"/>
  <c r="C602" s="1"/>
  <c r="D601"/>
  <c r="C601" s="1"/>
  <c r="D600"/>
  <c r="C600" s="1"/>
  <c r="D599"/>
  <c r="C599" s="1"/>
  <c r="D597"/>
  <c r="C597" s="1"/>
  <c r="D596"/>
  <c r="C596" s="1"/>
  <c r="D595"/>
  <c r="D594"/>
  <c r="C594" s="1"/>
  <c r="D588"/>
  <c r="C588" s="1"/>
  <c r="D587"/>
  <c r="C587" s="1"/>
  <c r="D586"/>
  <c r="C586" s="1"/>
  <c r="D585"/>
  <c r="C585" s="1"/>
  <c r="D578"/>
  <c r="C578" s="1"/>
  <c r="D577"/>
  <c r="C577" s="1"/>
  <c r="D583"/>
  <c r="D582"/>
  <c r="C582" s="1"/>
  <c r="D581"/>
  <c r="C581" s="1"/>
  <c r="D580"/>
  <c r="C580" s="1"/>
  <c r="D575"/>
  <c r="C575" s="1"/>
  <c r="D574"/>
  <c r="C574" s="1"/>
  <c r="D573"/>
  <c r="C573" s="1"/>
  <c r="D572"/>
  <c r="C572" s="1"/>
  <c r="D570"/>
  <c r="C570" s="1"/>
  <c r="D569"/>
  <c r="C569" s="1"/>
  <c r="D568"/>
  <c r="C568" s="1"/>
  <c r="D567"/>
  <c r="C567" s="1"/>
  <c r="D565"/>
  <c r="C565" s="1"/>
  <c r="D564"/>
  <c r="C564" s="1"/>
  <c r="D563"/>
  <c r="C563" s="1"/>
  <c r="D562"/>
  <c r="C562" s="1"/>
  <c r="D560"/>
  <c r="D559"/>
  <c r="C559" s="1"/>
  <c r="D558"/>
  <c r="C558" s="1"/>
  <c r="D557"/>
  <c r="C557" s="1"/>
  <c r="D553"/>
  <c r="C553" s="1"/>
  <c r="D537"/>
  <c r="C537" s="1"/>
  <c r="D551"/>
  <c r="C551" s="1"/>
  <c r="D550"/>
  <c r="C550" s="1"/>
  <c r="D549"/>
  <c r="D535"/>
  <c r="C535" s="1"/>
  <c r="D534"/>
  <c r="C534" s="1"/>
  <c r="D533"/>
  <c r="C533" s="1"/>
  <c r="D532"/>
  <c r="C532" s="1"/>
  <c r="D530"/>
  <c r="C530" s="1"/>
  <c r="D529"/>
  <c r="C529" s="1"/>
  <c r="D528"/>
  <c r="C528" s="1"/>
  <c r="D527"/>
  <c r="C527" s="1"/>
  <c r="D525"/>
  <c r="C525" s="1"/>
  <c r="D524"/>
  <c r="C524" s="1"/>
  <c r="D523"/>
  <c r="C523" s="1"/>
  <c r="D522"/>
  <c r="C522" s="1"/>
  <c r="D520"/>
  <c r="C520" s="1"/>
  <c r="D519"/>
  <c r="C519" s="1"/>
  <c r="D518"/>
  <c r="D517"/>
  <c r="D515"/>
  <c r="C515" s="1"/>
  <c r="D514"/>
  <c r="C514" s="1"/>
  <c r="D513"/>
  <c r="C513" s="1"/>
  <c r="D512"/>
  <c r="C512" s="1"/>
  <c r="D510"/>
  <c r="C510" s="1"/>
  <c r="D509"/>
  <c r="C509" s="1"/>
  <c r="D508"/>
  <c r="C508" s="1"/>
  <c r="D507"/>
  <c r="D505"/>
  <c r="C505" s="1"/>
  <c r="D504"/>
  <c r="C504" s="1"/>
  <c r="D503"/>
  <c r="C503" s="1"/>
  <c r="D502"/>
  <c r="C502" s="1"/>
  <c r="D500"/>
  <c r="C500" s="1"/>
  <c r="D499"/>
  <c r="C499" s="1"/>
  <c r="D498"/>
  <c r="C498" s="1"/>
  <c r="D497"/>
  <c r="D495"/>
  <c r="C495" s="1"/>
  <c r="D494"/>
  <c r="C494" s="1"/>
  <c r="D493"/>
  <c r="C493" s="1"/>
  <c r="D492"/>
  <c r="C492" s="1"/>
  <c r="D490"/>
  <c r="C490" s="1"/>
  <c r="D489"/>
  <c r="C489" s="1"/>
  <c r="D488"/>
  <c r="C488" s="1"/>
  <c r="D487"/>
  <c r="D485"/>
  <c r="C485" s="1"/>
  <c r="D478"/>
  <c r="D477"/>
  <c r="C477" s="1"/>
  <c r="D483"/>
  <c r="C483" s="1"/>
  <c r="D482"/>
  <c r="C482" s="1"/>
  <c r="D481"/>
  <c r="C481" s="1"/>
  <c r="D480"/>
  <c r="C480" s="1"/>
  <c r="D475"/>
  <c r="C475" s="1"/>
  <c r="D474"/>
  <c r="C474" s="1"/>
  <c r="D473"/>
  <c r="C473" s="1"/>
  <c r="D472"/>
  <c r="C472" s="1"/>
  <c r="D470"/>
  <c r="C470" s="1"/>
  <c r="D469"/>
  <c r="C469" s="1"/>
  <c r="D468"/>
  <c r="C468" s="1"/>
  <c r="D467"/>
  <c r="C467" s="1"/>
  <c r="D460"/>
  <c r="C460" s="1"/>
  <c r="D459"/>
  <c r="C459" s="1"/>
  <c r="D458"/>
  <c r="C458" s="1"/>
  <c r="D457"/>
  <c r="C457" s="1"/>
  <c r="D453"/>
  <c r="C453" s="1"/>
  <c r="D452"/>
  <c r="C452" s="1"/>
  <c r="D451"/>
  <c r="C451" s="1"/>
  <c r="D450"/>
  <c r="C450" s="1"/>
  <c r="D441"/>
  <c r="C441" s="1"/>
  <c r="D448"/>
  <c r="C448" s="1"/>
  <c r="D447"/>
  <c r="C447" s="1"/>
  <c r="D446"/>
  <c r="C446" s="1"/>
  <c r="D445"/>
  <c r="C445" s="1"/>
  <c r="D439"/>
  <c r="C439" s="1"/>
  <c r="D438"/>
  <c r="C438" s="1"/>
  <c r="D437"/>
  <c r="C437" s="1"/>
  <c r="D436"/>
  <c r="D429"/>
  <c r="C429" s="1"/>
  <c r="D428"/>
  <c r="C428" s="1"/>
  <c r="D427"/>
  <c r="C427" s="1"/>
  <c r="D426"/>
  <c r="C426" s="1"/>
  <c r="D424"/>
  <c r="C424" s="1"/>
  <c r="D423"/>
  <c r="C423" s="1"/>
  <c r="D422"/>
  <c r="C422" s="1"/>
  <c r="D42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D404"/>
  <c r="C404" s="1"/>
  <c r="D403"/>
  <c r="C403" s="1"/>
  <c r="D402"/>
  <c r="C402" s="1"/>
  <c r="D401"/>
  <c r="C401" s="1"/>
  <c r="D399"/>
  <c r="C399" s="1"/>
  <c r="D398"/>
  <c r="C398" s="1"/>
  <c r="D397"/>
  <c r="D396"/>
  <c r="D394"/>
  <c r="C394" s="1"/>
  <c r="D393"/>
  <c r="C393" s="1"/>
  <c r="D392"/>
  <c r="C392" s="1"/>
  <c r="D391"/>
  <c r="C391" s="1"/>
  <c r="D389"/>
  <c r="C389" s="1"/>
  <c r="D388"/>
  <c r="C388" s="1"/>
  <c r="D387"/>
  <c r="C387" s="1"/>
  <c r="D386"/>
  <c r="D384"/>
  <c r="C384" s="1"/>
  <c r="D382"/>
  <c r="C382" s="1"/>
  <c r="D381"/>
  <c r="C381" s="1"/>
  <c r="D380"/>
  <c r="C380" s="1"/>
  <c r="D379"/>
  <c r="C379" s="1"/>
  <c r="D377"/>
  <c r="C377" s="1"/>
  <c r="D376"/>
  <c r="C376" s="1"/>
  <c r="D375"/>
  <c r="D374"/>
  <c r="C374" s="1"/>
  <c r="D372"/>
  <c r="C372" s="1"/>
  <c r="D371"/>
  <c r="C371" s="1"/>
  <c r="D370"/>
  <c r="C370" s="1"/>
  <c r="D369"/>
  <c r="C369" s="1"/>
  <c r="D367"/>
  <c r="C367" s="1"/>
  <c r="D366"/>
  <c r="C366" s="1"/>
  <c r="D365"/>
  <c r="C365" s="1"/>
  <c r="D364"/>
  <c r="C364" s="1"/>
  <c r="D349"/>
  <c r="C349" s="1"/>
  <c r="D347"/>
  <c r="C347" s="1"/>
  <c r="D345"/>
  <c r="C345" s="1"/>
  <c r="D343"/>
  <c r="C343" s="1"/>
  <c r="D362"/>
  <c r="C362" s="1"/>
  <c r="D361"/>
  <c r="C361" s="1"/>
  <c r="D360"/>
  <c r="C360" s="1"/>
  <c r="D359"/>
  <c r="C359" s="1"/>
  <c r="D341"/>
  <c r="C341" s="1"/>
  <c r="D340"/>
  <c r="C340" s="1"/>
  <c r="D339"/>
  <c r="C339" s="1"/>
  <c r="D338"/>
  <c r="C338" s="1"/>
  <c r="D336"/>
  <c r="C336" s="1"/>
  <c r="D335"/>
  <c r="C335" s="1"/>
  <c r="D334"/>
  <c r="D333"/>
  <c r="D331"/>
  <c r="C331" s="1"/>
  <c r="D330"/>
  <c r="C330" s="1"/>
  <c r="D329"/>
  <c r="C329" s="1"/>
  <c r="D328"/>
  <c r="C328" s="1"/>
  <c r="D321"/>
  <c r="C321" s="1"/>
  <c r="D320"/>
  <c r="C320" s="1"/>
  <c r="D319"/>
  <c r="D318"/>
  <c r="C318" s="1"/>
  <c r="D316"/>
  <c r="C316" s="1"/>
  <c r="D315"/>
  <c r="C315" s="1"/>
  <c r="D314"/>
  <c r="C314" s="1"/>
  <c r="D313"/>
  <c r="C313" s="1"/>
  <c r="D295"/>
  <c r="C295" s="1"/>
  <c r="D305"/>
  <c r="C305" s="1"/>
  <c r="D304"/>
  <c r="D303"/>
  <c r="C303" s="1"/>
  <c r="D302"/>
  <c r="C302" s="1"/>
  <c r="D300"/>
  <c r="C300" s="1"/>
  <c r="D299"/>
  <c r="C299" s="1"/>
  <c r="D298"/>
  <c r="C298" s="1"/>
  <c r="D297"/>
  <c r="C297" s="1"/>
  <c r="D293"/>
  <c r="C293" s="1"/>
  <c r="D292"/>
  <c r="C292" s="1"/>
  <c r="D291"/>
  <c r="C291" s="1"/>
  <c r="D290"/>
  <c r="C290" s="1"/>
  <c r="D288"/>
  <c r="C288" s="1"/>
  <c r="D287"/>
  <c r="C287" s="1"/>
  <c r="D286"/>
  <c r="C286" s="1"/>
  <c r="D285"/>
  <c r="C285" s="1"/>
  <c r="D283"/>
  <c r="C283" s="1"/>
  <c r="D282"/>
  <c r="D281"/>
  <c r="C281" s="1"/>
  <c r="D280"/>
  <c r="C28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36"/>
  <c r="C730"/>
  <c r="C669"/>
  <c r="C605"/>
  <c r="C595"/>
  <c r="C583"/>
  <c r="C560"/>
  <c r="C549"/>
  <c r="C518"/>
  <c r="C517"/>
  <c r="C507"/>
  <c r="C497"/>
  <c r="C487"/>
  <c r="C436"/>
  <c r="C421"/>
  <c r="C411"/>
  <c r="C397"/>
  <c r="C396"/>
  <c r="C386"/>
  <c r="C375"/>
  <c r="C334"/>
  <c r="C333"/>
  <c r="C319"/>
  <c r="C304"/>
  <c r="C282"/>
  <c r="C193"/>
  <c r="C169"/>
  <c r="C139"/>
  <c r="C21"/>
  <c r="L724"/>
  <c r="K724"/>
  <c r="J724"/>
  <c r="I724"/>
  <c r="H724"/>
  <c r="G724"/>
  <c r="F724"/>
  <c r="E724"/>
  <c r="L715"/>
  <c r="K715"/>
  <c r="J715"/>
  <c r="I715"/>
  <c r="H715"/>
  <c r="G715"/>
  <c r="F715"/>
  <c r="E715"/>
  <c r="J728"/>
  <c r="K728"/>
  <c r="L728"/>
  <c r="I728"/>
  <c r="F728"/>
  <c r="G728"/>
  <c r="H728"/>
  <c r="E728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49"/>
  <c r="L348"/>
  <c r="K348"/>
  <c r="J348"/>
  <c r="I348"/>
  <c r="H348"/>
  <c r="G348"/>
  <c r="F348"/>
  <c r="E348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76"/>
  <c r="J476"/>
  <c r="K476"/>
  <c r="L476"/>
  <c r="I476"/>
  <c r="F476"/>
  <c r="G476"/>
  <c r="H476"/>
  <c r="B478"/>
  <c r="B477"/>
  <c r="B127"/>
  <c r="L126"/>
  <c r="K126"/>
  <c r="J126"/>
  <c r="I126"/>
  <c r="H126"/>
  <c r="G126"/>
  <c r="F126"/>
  <c r="E126"/>
  <c r="E758"/>
  <c r="L758"/>
  <c r="K758"/>
  <c r="J758"/>
  <c r="I758"/>
  <c r="H758"/>
  <c r="G758"/>
  <c r="F758"/>
  <c r="J755"/>
  <c r="K755"/>
  <c r="L755"/>
  <c r="I755"/>
  <c r="F755"/>
  <c r="G755"/>
  <c r="H755"/>
  <c r="E755"/>
  <c r="J746"/>
  <c r="K746"/>
  <c r="L746"/>
  <c r="I746"/>
  <c r="F746"/>
  <c r="G746"/>
  <c r="H746"/>
  <c r="E746"/>
  <c r="B738"/>
  <c r="B679"/>
  <c r="B577"/>
  <c r="B609"/>
  <c r="B633"/>
  <c r="B630"/>
  <c r="B634"/>
  <c r="B653"/>
  <c r="B665"/>
  <c r="B667"/>
  <c r="J576"/>
  <c r="K576"/>
  <c r="L576"/>
  <c r="I576"/>
  <c r="F576"/>
  <c r="G576"/>
  <c r="H576"/>
  <c r="E576"/>
  <c r="J548"/>
  <c r="K548"/>
  <c r="L548"/>
  <c r="I548"/>
  <c r="F548"/>
  <c r="G548"/>
  <c r="H548"/>
  <c r="E548"/>
  <c r="B347"/>
  <c r="L346"/>
  <c r="K346"/>
  <c r="J346"/>
  <c r="I346"/>
  <c r="H346"/>
  <c r="G346"/>
  <c r="F346"/>
  <c r="E346"/>
  <c r="B345"/>
  <c r="L344"/>
  <c r="K344"/>
  <c r="J344"/>
  <c r="I344"/>
  <c r="H344"/>
  <c r="G344"/>
  <c r="F344"/>
  <c r="E344"/>
  <c r="L342"/>
  <c r="K342"/>
  <c r="J342"/>
  <c r="I342"/>
  <c r="H342"/>
  <c r="G342"/>
  <c r="F342"/>
  <c r="E342"/>
  <c r="L666"/>
  <c r="K666"/>
  <c r="J666"/>
  <c r="I666"/>
  <c r="H666"/>
  <c r="G666"/>
  <c r="F666"/>
  <c r="E666"/>
  <c r="L383"/>
  <c r="K383"/>
  <c r="J383"/>
  <c r="I383"/>
  <c r="H383"/>
  <c r="G383"/>
  <c r="F383"/>
  <c r="E383"/>
  <c r="B384"/>
  <c r="B200"/>
  <c r="L199"/>
  <c r="K199"/>
  <c r="J199"/>
  <c r="I199"/>
  <c r="H199"/>
  <c r="G199"/>
  <c r="F199"/>
  <c r="E199"/>
  <c r="L632"/>
  <c r="K632"/>
  <c r="J632"/>
  <c r="I632"/>
  <c r="H632"/>
  <c r="G632"/>
  <c r="F632"/>
  <c r="E632"/>
  <c r="J625"/>
  <c r="K625"/>
  <c r="L625"/>
  <c r="I625"/>
  <c r="F625"/>
  <c r="G625"/>
  <c r="H625"/>
  <c r="E625"/>
  <c r="J629"/>
  <c r="K629"/>
  <c r="L629"/>
  <c r="I629"/>
  <c r="H629"/>
  <c r="F629"/>
  <c r="G629"/>
  <c r="E629"/>
  <c r="L440"/>
  <c r="K440"/>
  <c r="J440"/>
  <c r="I440"/>
  <c r="H440"/>
  <c r="G440"/>
  <c r="F440"/>
  <c r="E440"/>
  <c r="B441"/>
  <c r="L536"/>
  <c r="K536"/>
  <c r="J536"/>
  <c r="I536"/>
  <c r="H536"/>
  <c r="G536"/>
  <c r="F536"/>
  <c r="E536"/>
  <c r="B537"/>
  <c r="L608"/>
  <c r="K608"/>
  <c r="J608"/>
  <c r="I608"/>
  <c r="H608"/>
  <c r="G608"/>
  <c r="F608"/>
  <c r="E608"/>
  <c r="L678"/>
  <c r="K678"/>
  <c r="J678"/>
  <c r="I678"/>
  <c r="H678"/>
  <c r="G678"/>
  <c r="F678"/>
  <c r="E678"/>
  <c r="L664"/>
  <c r="K664"/>
  <c r="J664"/>
  <c r="I664"/>
  <c r="H664"/>
  <c r="G664"/>
  <c r="F664"/>
  <c r="E664"/>
  <c r="L652"/>
  <c r="K652"/>
  <c r="J652"/>
  <c r="I652"/>
  <c r="H652"/>
  <c r="G652"/>
  <c r="F652"/>
  <c r="E652"/>
  <c r="L737"/>
  <c r="K737"/>
  <c r="J737"/>
  <c r="I737"/>
  <c r="H737"/>
  <c r="G737"/>
  <c r="F737"/>
  <c r="E737"/>
  <c r="L197"/>
  <c r="K197"/>
  <c r="J197"/>
  <c r="I197"/>
  <c r="H197"/>
  <c r="G197"/>
  <c r="F197"/>
  <c r="E197"/>
  <c r="B198"/>
  <c r="L484"/>
  <c r="K484"/>
  <c r="J484"/>
  <c r="I484"/>
  <c r="H484"/>
  <c r="G484"/>
  <c r="F484"/>
  <c r="E484"/>
  <c r="B485"/>
  <c r="L294"/>
  <c r="K294"/>
  <c r="J294"/>
  <c r="I294"/>
  <c r="H294"/>
  <c r="G294"/>
  <c r="F294"/>
  <c r="E294"/>
  <c r="B295"/>
  <c r="L552"/>
  <c r="K552"/>
  <c r="J552"/>
  <c r="I552"/>
  <c r="H552"/>
  <c r="G552"/>
  <c r="F552"/>
  <c r="E552"/>
  <c r="B553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73"/>
  <c r="B672"/>
  <c r="B671"/>
  <c r="B670"/>
  <c r="B669"/>
  <c r="L668"/>
  <c r="K668"/>
  <c r="J668"/>
  <c r="I668"/>
  <c r="H668"/>
  <c r="G668"/>
  <c r="F668"/>
  <c r="E668"/>
  <c r="B33"/>
  <c r="B32"/>
  <c r="B31"/>
  <c r="B30"/>
  <c r="L29"/>
  <c r="K29"/>
  <c r="J29"/>
  <c r="I29"/>
  <c r="H29"/>
  <c r="G29"/>
  <c r="F29"/>
  <c r="E29"/>
  <c r="B614"/>
  <c r="B613"/>
  <c r="B612"/>
  <c r="B611"/>
  <c r="L610"/>
  <c r="K610"/>
  <c r="J610"/>
  <c r="I610"/>
  <c r="H610"/>
  <c r="G610"/>
  <c r="F610"/>
  <c r="E610"/>
  <c r="B305"/>
  <c r="B304"/>
  <c r="B303"/>
  <c r="B302"/>
  <c r="L301"/>
  <c r="K301"/>
  <c r="J301"/>
  <c r="I301"/>
  <c r="H301"/>
  <c r="G301"/>
  <c r="F301"/>
  <c r="E301"/>
  <c r="B53"/>
  <c r="B52"/>
  <c r="B51"/>
  <c r="B50"/>
  <c r="L49"/>
  <c r="K49"/>
  <c r="J49"/>
  <c r="I49"/>
  <c r="H49"/>
  <c r="G49"/>
  <c r="F49"/>
  <c r="E49"/>
  <c r="B602"/>
  <c r="B601"/>
  <c r="B600"/>
  <c r="B599"/>
  <c r="L598"/>
  <c r="K598"/>
  <c r="J598"/>
  <c r="I598"/>
  <c r="H598"/>
  <c r="G598"/>
  <c r="F598"/>
  <c r="E598"/>
  <c r="B103"/>
  <c r="B102"/>
  <c r="B101"/>
  <c r="B100"/>
  <c r="L99"/>
  <c r="K99"/>
  <c r="J99"/>
  <c r="I99"/>
  <c r="H99"/>
  <c r="G99"/>
  <c r="F99"/>
  <c r="E99"/>
  <c r="B288"/>
  <c r="B287"/>
  <c r="B286"/>
  <c r="B285"/>
  <c r="L284"/>
  <c r="K284"/>
  <c r="J284"/>
  <c r="I284"/>
  <c r="H284"/>
  <c r="G284"/>
  <c r="F284"/>
  <c r="E284"/>
  <c r="B684"/>
  <c r="B683"/>
  <c r="B682"/>
  <c r="B681"/>
  <c r="L680"/>
  <c r="K680"/>
  <c r="J680"/>
  <c r="I680"/>
  <c r="H680"/>
  <c r="G680"/>
  <c r="F680"/>
  <c r="E680"/>
  <c r="B196"/>
  <c r="B195"/>
  <c r="B194"/>
  <c r="B193"/>
  <c r="L192"/>
  <c r="K192"/>
  <c r="J192"/>
  <c r="I192"/>
  <c r="H192"/>
  <c r="G192"/>
  <c r="F192"/>
  <c r="E192"/>
  <c r="G750"/>
  <c r="G741"/>
  <c r="G732"/>
  <c r="G719"/>
  <c r="G710"/>
  <c r="G705"/>
  <c r="G700"/>
  <c r="G695"/>
  <c r="G690"/>
  <c r="G685"/>
  <c r="G673"/>
  <c r="G659"/>
  <c r="G654"/>
  <c r="G647"/>
  <c r="G642"/>
  <c r="G637"/>
  <c r="G620"/>
  <c r="G603"/>
  <c r="G593"/>
  <c r="G584"/>
  <c r="G579"/>
  <c r="G571"/>
  <c r="G556"/>
  <c r="G531"/>
  <c r="G526"/>
  <c r="G521"/>
  <c r="G516"/>
  <c r="G511"/>
  <c r="G506"/>
  <c r="G501"/>
  <c r="G496"/>
  <c r="G491"/>
  <c r="G486"/>
  <c r="G479"/>
  <c r="G471"/>
  <c r="G466"/>
  <c r="G456"/>
  <c r="G449"/>
  <c r="G444"/>
  <c r="G435"/>
  <c r="G425"/>
  <c r="G420"/>
  <c r="G415"/>
  <c r="G410"/>
  <c r="G400"/>
  <c r="G395"/>
  <c r="G390"/>
  <c r="G385"/>
  <c r="G378"/>
  <c r="G373"/>
  <c r="G368"/>
  <c r="G363"/>
  <c r="G358"/>
  <c r="G337"/>
  <c r="G332"/>
  <c r="G327"/>
  <c r="G317"/>
  <c r="G312"/>
  <c r="G296"/>
  <c r="G289"/>
  <c r="G27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67"/>
  <c r="B366"/>
  <c r="B365"/>
  <c r="B364"/>
  <c r="L363"/>
  <c r="K363"/>
  <c r="J363"/>
  <c r="I363"/>
  <c r="H363"/>
  <c r="F363"/>
  <c r="E363"/>
  <c r="B362"/>
  <c r="B361"/>
  <c r="B360"/>
  <c r="B359"/>
  <c r="L358"/>
  <c r="K358"/>
  <c r="J358"/>
  <c r="I358"/>
  <c r="H358"/>
  <c r="F358"/>
  <c r="E358"/>
  <c r="B321"/>
  <c r="B320"/>
  <c r="B319"/>
  <c r="B318"/>
  <c r="L317"/>
  <c r="K317"/>
  <c r="J317"/>
  <c r="I317"/>
  <c r="H317"/>
  <c r="F317"/>
  <c r="E317"/>
  <c r="B316"/>
  <c r="B315"/>
  <c r="B314"/>
  <c r="B313"/>
  <c r="L312"/>
  <c r="K312"/>
  <c r="J312"/>
  <c r="I312"/>
  <c r="H312"/>
  <c r="F312"/>
  <c r="E312"/>
  <c r="B232"/>
  <c r="B231"/>
  <c r="B230"/>
  <c r="B229"/>
  <c r="L228"/>
  <c r="K228"/>
  <c r="J228"/>
  <c r="I228"/>
  <c r="H228"/>
  <c r="F228"/>
  <c r="E228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49" i="15"/>
  <c r="E327"/>
  <c r="B760"/>
  <c r="B759"/>
  <c r="B757"/>
  <c r="B756"/>
  <c r="B754"/>
  <c r="B753"/>
  <c r="B752"/>
  <c r="B751"/>
  <c r="B749"/>
  <c r="B748"/>
  <c r="B747"/>
  <c r="B745"/>
  <c r="B744"/>
  <c r="B743"/>
  <c r="B742"/>
  <c r="B736"/>
  <c r="B735"/>
  <c r="B734"/>
  <c r="B733"/>
  <c r="B731"/>
  <c r="B730"/>
  <c r="B729"/>
  <c r="B727"/>
  <c r="B726"/>
  <c r="B725"/>
  <c r="B723"/>
  <c r="B722"/>
  <c r="B721"/>
  <c r="B720"/>
  <c r="B718"/>
  <c r="B717"/>
  <c r="B716"/>
  <c r="B714"/>
  <c r="B713"/>
  <c r="B712"/>
  <c r="B711"/>
  <c r="B709"/>
  <c r="B708"/>
  <c r="B707"/>
  <c r="B706"/>
  <c r="B704"/>
  <c r="B703"/>
  <c r="B702"/>
  <c r="B701"/>
  <c r="B699"/>
  <c r="B698"/>
  <c r="B697"/>
  <c r="B696"/>
  <c r="B694"/>
  <c r="B693"/>
  <c r="B692"/>
  <c r="B691"/>
  <c r="B689"/>
  <c r="B688"/>
  <c r="B687"/>
  <c r="B686"/>
  <c r="B677"/>
  <c r="B676"/>
  <c r="B675"/>
  <c r="B674"/>
  <c r="B663"/>
  <c r="B662"/>
  <c r="B661"/>
  <c r="B660"/>
  <c r="B658"/>
  <c r="B657"/>
  <c r="B656"/>
  <c r="B655"/>
  <c r="B651"/>
  <c r="B650"/>
  <c r="B649"/>
  <c r="B648"/>
  <c r="B646"/>
  <c r="B645"/>
  <c r="B644"/>
  <c r="B643"/>
  <c r="B641"/>
  <c r="B640"/>
  <c r="B639"/>
  <c r="B638"/>
  <c r="B631"/>
  <c r="B628"/>
  <c r="B627"/>
  <c r="B626"/>
  <c r="B624"/>
  <c r="B623"/>
  <c r="B622"/>
  <c r="B621"/>
  <c r="B619"/>
  <c r="B618"/>
  <c r="B617"/>
  <c r="B616"/>
  <c r="B607"/>
  <c r="B606"/>
  <c r="B605"/>
  <c r="B604"/>
  <c r="B597"/>
  <c r="B596"/>
  <c r="B595"/>
  <c r="B594"/>
  <c r="B588"/>
  <c r="B587"/>
  <c r="B586"/>
  <c r="B585"/>
  <c r="B583"/>
  <c r="B582"/>
  <c r="B581"/>
  <c r="B580"/>
  <c r="B578"/>
  <c r="B575"/>
  <c r="B574"/>
  <c r="B573"/>
  <c r="B572"/>
  <c r="B570"/>
  <c r="B569"/>
  <c r="B568"/>
  <c r="B567"/>
  <c r="B565"/>
  <c r="B564"/>
  <c r="B563"/>
  <c r="B562"/>
  <c r="B560"/>
  <c r="B559"/>
  <c r="B558"/>
  <c r="B557"/>
  <c r="B551"/>
  <c r="B550"/>
  <c r="B549"/>
  <c r="B535"/>
  <c r="B534"/>
  <c r="B533"/>
  <c r="B532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5"/>
  <c r="B504"/>
  <c r="B503"/>
  <c r="B502"/>
  <c r="B500"/>
  <c r="B499"/>
  <c r="B498"/>
  <c r="B497"/>
  <c r="B495"/>
  <c r="B494"/>
  <c r="B493"/>
  <c r="B492"/>
  <c r="B490"/>
  <c r="B489"/>
  <c r="B488"/>
  <c r="B487"/>
  <c r="B483"/>
  <c r="B482"/>
  <c r="B481"/>
  <c r="B480"/>
  <c r="B475"/>
  <c r="B474"/>
  <c r="B473"/>
  <c r="B472"/>
  <c r="B470"/>
  <c r="B469"/>
  <c r="B468"/>
  <c r="B467"/>
  <c r="B460"/>
  <c r="B459"/>
  <c r="B458"/>
  <c r="B457"/>
  <c r="B453"/>
  <c r="B452"/>
  <c r="B451"/>
  <c r="B450"/>
  <c r="B448"/>
  <c r="B447"/>
  <c r="B446"/>
  <c r="B445"/>
  <c r="B439"/>
  <c r="B438"/>
  <c r="B437"/>
  <c r="B436"/>
  <c r="B429"/>
  <c r="B428"/>
  <c r="B427"/>
  <c r="B426"/>
  <c r="B424"/>
  <c r="B423"/>
  <c r="B422"/>
  <c r="B421"/>
  <c r="B419"/>
  <c r="B418"/>
  <c r="B417"/>
  <c r="B416"/>
  <c r="B414"/>
  <c r="B413"/>
  <c r="B412"/>
  <c r="B411"/>
  <c r="B404"/>
  <c r="B403"/>
  <c r="B402"/>
  <c r="B401"/>
  <c r="B399"/>
  <c r="B398"/>
  <c r="B397"/>
  <c r="B396"/>
  <c r="B394"/>
  <c r="B393"/>
  <c r="B392"/>
  <c r="B391"/>
  <c r="B389"/>
  <c r="B388"/>
  <c r="B387"/>
  <c r="B386"/>
  <c r="B382"/>
  <c r="B381"/>
  <c r="B380"/>
  <c r="B379"/>
  <c r="B377"/>
  <c r="B376"/>
  <c r="B375"/>
  <c r="B374"/>
  <c r="B372"/>
  <c r="B371"/>
  <c r="B370"/>
  <c r="B369"/>
  <c r="B341"/>
  <c r="B340"/>
  <c r="B339"/>
  <c r="B338"/>
  <c r="B336"/>
  <c r="B335"/>
  <c r="B334"/>
  <c r="B333"/>
  <c r="B331"/>
  <c r="B330"/>
  <c r="B329"/>
  <c r="B328"/>
  <c r="B300"/>
  <c r="B299"/>
  <c r="B298"/>
  <c r="B297"/>
  <c r="B293"/>
  <c r="B292"/>
  <c r="B291"/>
  <c r="B290"/>
  <c r="B283"/>
  <c r="B282"/>
  <c r="B281"/>
  <c r="B28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50"/>
  <c r="K750"/>
  <c r="J750"/>
  <c r="I750"/>
  <c r="H750"/>
  <c r="F750"/>
  <c r="E750"/>
  <c r="L741"/>
  <c r="K741"/>
  <c r="J741"/>
  <c r="I741"/>
  <c r="H741"/>
  <c r="F741"/>
  <c r="E741"/>
  <c r="L732"/>
  <c r="K732"/>
  <c r="J732"/>
  <c r="I732"/>
  <c r="H732"/>
  <c r="F732"/>
  <c r="E732"/>
  <c r="L719"/>
  <c r="K719"/>
  <c r="J719"/>
  <c r="I719"/>
  <c r="H719"/>
  <c r="F719"/>
  <c r="E719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85"/>
  <c r="K685"/>
  <c r="J685"/>
  <c r="I685"/>
  <c r="H685"/>
  <c r="F685"/>
  <c r="E685"/>
  <c r="L673"/>
  <c r="K673"/>
  <c r="J673"/>
  <c r="H673"/>
  <c r="F673"/>
  <c r="E673"/>
  <c r="L659"/>
  <c r="K659"/>
  <c r="J659"/>
  <c r="I659"/>
  <c r="H659"/>
  <c r="F659"/>
  <c r="E659"/>
  <c r="L654"/>
  <c r="K654"/>
  <c r="J654"/>
  <c r="I654"/>
  <c r="H654"/>
  <c r="F654"/>
  <c r="E654"/>
  <c r="L647"/>
  <c r="K647"/>
  <c r="J647"/>
  <c r="I647"/>
  <c r="H647"/>
  <c r="F647"/>
  <c r="E647"/>
  <c r="L642"/>
  <c r="K642"/>
  <c r="J642"/>
  <c r="I642"/>
  <c r="H642"/>
  <c r="F642"/>
  <c r="E642"/>
  <c r="L637"/>
  <c r="K637"/>
  <c r="J637"/>
  <c r="I637"/>
  <c r="H637"/>
  <c r="F637"/>
  <c r="E637"/>
  <c r="L620"/>
  <c r="K620"/>
  <c r="J620"/>
  <c r="I620"/>
  <c r="H620"/>
  <c r="F620"/>
  <c r="E620"/>
  <c r="L615"/>
  <c r="K615"/>
  <c r="J615"/>
  <c r="I615"/>
  <c r="H615"/>
  <c r="F615"/>
  <c r="E615"/>
  <c r="L603"/>
  <c r="K603"/>
  <c r="J603"/>
  <c r="I603"/>
  <c r="H603"/>
  <c r="F603"/>
  <c r="E603"/>
  <c r="L593"/>
  <c r="K593"/>
  <c r="J593"/>
  <c r="I593"/>
  <c r="H593"/>
  <c r="F593"/>
  <c r="E593"/>
  <c r="L584"/>
  <c r="K584"/>
  <c r="J584"/>
  <c r="I584"/>
  <c r="H584"/>
  <c r="F584"/>
  <c r="E584"/>
  <c r="L579"/>
  <c r="K579"/>
  <c r="J579"/>
  <c r="I579"/>
  <c r="H579"/>
  <c r="F579"/>
  <c r="E579"/>
  <c r="L571"/>
  <c r="K571"/>
  <c r="J571"/>
  <c r="I571"/>
  <c r="H571"/>
  <c r="F571"/>
  <c r="L566"/>
  <c r="K566"/>
  <c r="J566"/>
  <c r="I566"/>
  <c r="H566"/>
  <c r="F566"/>
  <c r="E566"/>
  <c r="L561"/>
  <c r="K561"/>
  <c r="J561"/>
  <c r="I561"/>
  <c r="H561"/>
  <c r="F561"/>
  <c r="E561"/>
  <c r="L556"/>
  <c r="K556"/>
  <c r="J556"/>
  <c r="I556"/>
  <c r="H556"/>
  <c r="F556"/>
  <c r="E556"/>
  <c r="L531"/>
  <c r="K531"/>
  <c r="J531"/>
  <c r="I531"/>
  <c r="H531"/>
  <c r="F531"/>
  <c r="E53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501"/>
  <c r="K501"/>
  <c r="J501"/>
  <c r="I501"/>
  <c r="H501"/>
  <c r="F501"/>
  <c r="E501"/>
  <c r="L496"/>
  <c r="K496"/>
  <c r="J496"/>
  <c r="I496"/>
  <c r="H496"/>
  <c r="F496"/>
  <c r="E496"/>
  <c r="L491"/>
  <c r="K491"/>
  <c r="J491"/>
  <c r="I491"/>
  <c r="H491"/>
  <c r="F491"/>
  <c r="E491"/>
  <c r="L486"/>
  <c r="K486"/>
  <c r="J486"/>
  <c r="I486"/>
  <c r="H486"/>
  <c r="F486"/>
  <c r="E486"/>
  <c r="L479"/>
  <c r="K479"/>
  <c r="J479"/>
  <c r="I479"/>
  <c r="H479"/>
  <c r="F479"/>
  <c r="E479"/>
  <c r="L471"/>
  <c r="K471"/>
  <c r="J471"/>
  <c r="I471"/>
  <c r="H471"/>
  <c r="F471"/>
  <c r="E471"/>
  <c r="L466"/>
  <c r="K466"/>
  <c r="J466"/>
  <c r="I466"/>
  <c r="H466"/>
  <c r="F466"/>
  <c r="E466"/>
  <c r="L456"/>
  <c r="K456"/>
  <c r="J456"/>
  <c r="I456"/>
  <c r="H456"/>
  <c r="F456"/>
  <c r="E456"/>
  <c r="L449"/>
  <c r="K449"/>
  <c r="J449"/>
  <c r="H449"/>
  <c r="F449"/>
  <c r="E449"/>
  <c r="L444"/>
  <c r="K444"/>
  <c r="J444"/>
  <c r="I444"/>
  <c r="H444"/>
  <c r="F444"/>
  <c r="E444"/>
  <c r="L435"/>
  <c r="K435"/>
  <c r="J435"/>
  <c r="I435"/>
  <c r="H435"/>
  <c r="F435"/>
  <c r="E435"/>
  <c r="L425"/>
  <c r="K425"/>
  <c r="J425"/>
  <c r="I425"/>
  <c r="H425"/>
  <c r="F425"/>
  <c r="E425"/>
  <c r="L420"/>
  <c r="K420"/>
  <c r="J420"/>
  <c r="I420"/>
  <c r="H420"/>
  <c r="F420"/>
  <c r="E420"/>
  <c r="L415"/>
  <c r="K415"/>
  <c r="J415"/>
  <c r="I415"/>
  <c r="H415"/>
  <c r="F415"/>
  <c r="E415"/>
  <c r="L410"/>
  <c r="K410"/>
  <c r="J410"/>
  <c r="I410"/>
  <c r="H410"/>
  <c r="F410"/>
  <c r="E410"/>
  <c r="L400"/>
  <c r="K400"/>
  <c r="J400"/>
  <c r="I400"/>
  <c r="H400"/>
  <c r="F400"/>
  <c r="E400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78"/>
  <c r="K378"/>
  <c r="J378"/>
  <c r="I378"/>
  <c r="H378"/>
  <c r="F378"/>
  <c r="E378"/>
  <c r="L373"/>
  <c r="K373"/>
  <c r="J373"/>
  <c r="I373"/>
  <c r="H373"/>
  <c r="F373"/>
  <c r="E373"/>
  <c r="L368"/>
  <c r="K368"/>
  <c r="J368"/>
  <c r="I368"/>
  <c r="H368"/>
  <c r="F368"/>
  <c r="E368"/>
  <c r="L337"/>
  <c r="K337"/>
  <c r="J337"/>
  <c r="I337"/>
  <c r="H337"/>
  <c r="F337"/>
  <c r="E337"/>
  <c r="L332"/>
  <c r="K332"/>
  <c r="J332"/>
  <c r="I332"/>
  <c r="H332"/>
  <c r="F332"/>
  <c r="E332"/>
  <c r="L327"/>
  <c r="K327"/>
  <c r="J327"/>
  <c r="I327"/>
  <c r="H327"/>
  <c r="F327"/>
  <c r="L296"/>
  <c r="K296"/>
  <c r="J296"/>
  <c r="I296"/>
  <c r="H296"/>
  <c r="F296"/>
  <c r="E296"/>
  <c r="L289"/>
  <c r="K289"/>
  <c r="J289"/>
  <c r="I289"/>
  <c r="H289"/>
  <c r="F289"/>
  <c r="E289"/>
  <c r="L279"/>
  <c r="K279"/>
  <c r="J279"/>
  <c r="I279"/>
  <c r="H279"/>
  <c r="F279"/>
  <c r="E27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62" i="10"/>
  <c r="W4962" s="1"/>
  <c r="AB4962" s="1"/>
  <c r="Q4962"/>
  <c r="V4962" s="1"/>
  <c r="AA4962" s="1"/>
  <c r="P4962"/>
  <c r="U4962" s="1"/>
  <c r="Z4962" s="1"/>
  <c r="O4962"/>
  <c r="T4962" s="1"/>
  <c r="N4962"/>
  <c r="S4962" s="1"/>
  <c r="X4962" s="1"/>
  <c r="R4938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8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X5018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245" l="1"/>
  <c r="X1246"/>
  <c r="S1246"/>
  <c r="Y1244"/>
  <c r="Z1244"/>
  <c r="AA1251"/>
  <c r="Y1251"/>
  <c r="AB1239"/>
  <c r="AB1240"/>
  <c r="AB1243"/>
  <c r="Z1249"/>
  <c r="Z1250"/>
  <c r="AA1240"/>
  <c r="AB1241"/>
  <c r="T1244"/>
  <c r="Y1250"/>
  <c r="AB1250"/>
  <c r="U1251"/>
  <c r="Z1251" s="1"/>
  <c r="AA1241"/>
  <c r="AA1242"/>
  <c r="Y1243"/>
  <c r="S1244"/>
  <c r="X1244" s="1"/>
  <c r="Y1246"/>
  <c r="X1247"/>
  <c r="T125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X1238"/>
  <c r="AB1246"/>
  <c r="AB1237"/>
  <c r="AA1237"/>
  <c r="AA1238"/>
  <c r="Z1239"/>
  <c r="Y1240"/>
  <c r="X1241"/>
  <c r="AB1245"/>
  <c r="AA1246"/>
  <c r="Z1247"/>
  <c r="Y1248"/>
  <c r="X1249"/>
  <c r="Z1237"/>
  <c r="AC1237" s="1"/>
  <c r="Z1238"/>
  <c r="Y1239"/>
  <c r="X1240"/>
  <c r="AB1244"/>
  <c r="AA1245"/>
  <c r="Z1246"/>
  <c r="Y1247"/>
  <c r="X1248"/>
  <c r="W1237"/>
  <c r="W1238"/>
  <c r="AB1238" s="1"/>
  <c r="V1239"/>
  <c r="AA1239" s="1"/>
  <c r="U1240"/>
  <c r="Z1240" s="1"/>
  <c r="T1241"/>
  <c r="Y1241" s="1"/>
  <c r="S1242"/>
  <c r="X1242" s="1"/>
  <c r="AC1242" s="1"/>
  <c r="W1246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AC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C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Y4962"/>
  <c r="AC4962" s="1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8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251" l="1"/>
  <c r="AD1251" s="1"/>
  <c r="AC1243"/>
  <c r="AD1243" s="1"/>
  <c r="AC1246"/>
  <c r="AD1246" s="1"/>
  <c r="AC1239"/>
  <c r="AD1239" s="1"/>
  <c r="AC1241"/>
  <c r="AD1241" s="1"/>
  <c r="AC1250"/>
  <c r="AC1244"/>
  <c r="AD1244" s="1"/>
  <c r="AC1245"/>
  <c r="AD1245" s="1"/>
  <c r="AC1247"/>
  <c r="AD1247" s="1"/>
  <c r="AC1238"/>
  <c r="AD1238" s="1"/>
  <c r="AD1250"/>
  <c r="AC1240"/>
  <c r="AD1240" s="1"/>
  <c r="AD1242"/>
  <c r="AC5222"/>
  <c r="AC1249"/>
  <c r="AD1249" s="1"/>
  <c r="AC1248"/>
  <c r="AD1248" s="1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D4474" s="1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6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69" l="1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43" i="15"/>
  <c r="F4"/>
  <c r="E9"/>
  <c r="F130"/>
  <c r="G561"/>
  <c r="G566"/>
  <c r="G615"/>
</calcChain>
</file>

<file path=xl/sharedStrings.xml><?xml version="1.0" encoding="utf-8"?>
<sst xmlns="http://schemas.openxmlformats.org/spreadsheetml/2006/main" count="13481" uniqueCount="998">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</sst>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1205" activePane="bottomLeft" state="frozen"/>
      <selection pane="bottomLeft" activeCell="J1237" sqref="J123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7">
        <v>3.5</v>
      </c>
      <c r="K4" s="147">
        <v>3</v>
      </c>
      <c r="L4" s="14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2.8</v>
      </c>
      <c r="J5" s="147">
        <v>2.8</v>
      </c>
      <c r="K5" s="147">
        <v>2.8</v>
      </c>
      <c r="L5" s="147">
        <v>2.8</v>
      </c>
      <c r="M5" s="147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2.8</v>
      </c>
      <c r="J6" s="147">
        <v>2.8</v>
      </c>
      <c r="K6" s="147">
        <v>2.8</v>
      </c>
      <c r="L6" s="147">
        <v>2.8</v>
      </c>
      <c r="M6" s="147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2.8</v>
      </c>
      <c r="J7" s="147">
        <v>2.8</v>
      </c>
      <c r="K7" s="147">
        <v>2.8</v>
      </c>
      <c r="L7" s="147">
        <v>2.8</v>
      </c>
      <c r="M7" s="147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2.8</v>
      </c>
      <c r="J8" s="147">
        <v>2.8</v>
      </c>
      <c r="K8" s="147">
        <v>2.8</v>
      </c>
      <c r="L8" s="147">
        <v>2.8</v>
      </c>
      <c r="M8" s="147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3</v>
      </c>
      <c r="J9" s="147">
        <v>3</v>
      </c>
      <c r="K9" s="147">
        <v>3</v>
      </c>
      <c r="L9" s="147">
        <v>3</v>
      </c>
      <c r="M9" s="14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3</v>
      </c>
      <c r="J10" s="147">
        <v>3</v>
      </c>
      <c r="K10" s="147">
        <v>3</v>
      </c>
      <c r="L10" s="147">
        <v>3</v>
      </c>
      <c r="M10" s="14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3</v>
      </c>
      <c r="J11" s="147">
        <v>3</v>
      </c>
      <c r="K11" s="147">
        <v>3</v>
      </c>
      <c r="L11" s="147">
        <v>3</v>
      </c>
      <c r="M11" s="14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3</v>
      </c>
      <c r="J12" s="147">
        <v>3</v>
      </c>
      <c r="K12" s="147">
        <v>3</v>
      </c>
      <c r="L12" s="147">
        <v>3</v>
      </c>
      <c r="M12" s="14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7">
        <v>3</v>
      </c>
      <c r="J13" s="147">
        <v>3</v>
      </c>
      <c r="K13" s="147">
        <v>3</v>
      </c>
      <c r="L13" s="147">
        <v>3</v>
      </c>
      <c r="M13" s="14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7">
        <v>3</v>
      </c>
      <c r="J14" s="147">
        <v>3</v>
      </c>
      <c r="K14" s="147">
        <v>3</v>
      </c>
      <c r="L14" s="147">
        <v>3</v>
      </c>
      <c r="M14" s="14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7">
        <v>3</v>
      </c>
      <c r="J15" s="147">
        <v>3</v>
      </c>
      <c r="K15" s="147">
        <v>3</v>
      </c>
      <c r="L15" s="147">
        <v>3</v>
      </c>
      <c r="M15" s="14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4.5</v>
      </c>
      <c r="K16" s="147">
        <v>3</v>
      </c>
      <c r="L16" s="147">
        <v>3</v>
      </c>
      <c r="M16" s="14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7">
        <v>1</v>
      </c>
      <c r="K17" s="147">
        <v>3</v>
      </c>
      <c r="L17" s="147">
        <v>3</v>
      </c>
      <c r="M17" s="14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837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832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833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834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835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836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837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49">
        <v>2.8</v>
      </c>
      <c r="AP39" s="149">
        <v>2.8</v>
      </c>
      <c r="AQ39" s="149">
        <v>2.8</v>
      </c>
      <c r="AR39" s="149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9">
        <v>2.8</v>
      </c>
      <c r="AO40" s="149">
        <v>2.8</v>
      </c>
      <c r="AP40" s="149">
        <v>2.8</v>
      </c>
      <c r="AQ40" s="149">
        <v>2.8</v>
      </c>
      <c r="AR40" s="149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9">
        <v>2.8</v>
      </c>
      <c r="AO41" s="149">
        <v>2.8</v>
      </c>
      <c r="AP41" s="149">
        <v>2.8</v>
      </c>
      <c r="AQ41" s="149">
        <v>2.8</v>
      </c>
      <c r="AR41" s="149">
        <v>2.8</v>
      </c>
    </row>
    <row r="42" spans="1:44">
      <c r="A42" s="99" t="s">
        <v>832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9">
        <v>2.8</v>
      </c>
      <c r="AO42" s="149">
        <v>2.8</v>
      </c>
      <c r="AP42" s="149">
        <v>2.8</v>
      </c>
      <c r="AQ42" s="149">
        <v>2.8</v>
      </c>
      <c r="AR42" s="149">
        <v>2.8</v>
      </c>
    </row>
    <row r="43" spans="1:44">
      <c r="A43" s="99" t="s">
        <v>833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9">
        <v>3</v>
      </c>
      <c r="AO43" s="149">
        <v>3</v>
      </c>
      <c r="AP43" s="149">
        <v>3</v>
      </c>
      <c r="AQ43" s="149">
        <v>3</v>
      </c>
      <c r="AR43" s="149">
        <v>3</v>
      </c>
    </row>
    <row r="44" spans="1:44">
      <c r="A44" s="99" t="s">
        <v>834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835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836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49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804</v>
      </c>
      <c r="B52" s="87">
        <v>12</v>
      </c>
      <c r="C52" s="21" t="s">
        <v>837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832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833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834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835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836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837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832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835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836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837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832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835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836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832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837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832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833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834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835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836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837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832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833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834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835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836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837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832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833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834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835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836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837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832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833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834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835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836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837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832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833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834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835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836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837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832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833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834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835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836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837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832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833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834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835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836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837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832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833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834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835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836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837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832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833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834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835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836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837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832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833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834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835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836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837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832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833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834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835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836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837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832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833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834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835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836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837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832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833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834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835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836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837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832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833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834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835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836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837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832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833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834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835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836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837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832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833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834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835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836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837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832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833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834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835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836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1" t="s">
        <v>21</v>
      </c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  <c r="AB365" s="151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837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832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833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834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835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836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837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832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833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834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835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836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837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832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833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834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835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836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837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832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833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834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835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836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837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832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833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834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835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836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837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832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833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834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835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836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837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832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833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834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835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836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837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832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833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834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835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836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837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832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833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834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835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836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837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832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833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834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835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836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837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832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833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834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835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836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837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832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833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834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835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836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837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832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833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834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835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836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837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832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833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834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835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836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837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832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833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834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835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836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837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832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833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834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835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836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837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832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833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834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835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836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837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832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833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834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835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836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837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832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833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834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835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836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837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832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833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834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835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836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837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832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833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834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835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836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837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832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833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834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835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836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837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832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833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834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835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836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837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832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833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834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835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836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837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832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833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834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835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836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837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832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833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834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835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836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837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832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833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834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835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836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837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832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833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834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835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836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837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832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833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834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835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836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837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832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833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834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835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836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1" t="s">
        <v>42</v>
      </c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  <c r="AB816" s="151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837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832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833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834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835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836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837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832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833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834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835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836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837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832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833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834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835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836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837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832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833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834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835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836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837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832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833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834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835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836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837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832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833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834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835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836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837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832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833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834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835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836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837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832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833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834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835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836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837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832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833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834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835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836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837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832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833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834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835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836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837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832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833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834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835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836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837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832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833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834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835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836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837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832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833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834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835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836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837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832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833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834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835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836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837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832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833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834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835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836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837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832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833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834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835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836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837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832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833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834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835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836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837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832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833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834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835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836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837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832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833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834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835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836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837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832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833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834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835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836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837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832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833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834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835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836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837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832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833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834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835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836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837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832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833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834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835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836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837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832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833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834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835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836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837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832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833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834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835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836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837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832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833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834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835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836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837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832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833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834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835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836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837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832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833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834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835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836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997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803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802</v>
      </c>
      <c r="AF1238" s="60"/>
      <c r="AH1238" s="20"/>
    </row>
    <row r="1239" spans="1:34">
      <c r="A1239" s="99" t="s">
        <v>804</v>
      </c>
      <c r="B1239" s="93">
        <v>15</v>
      </c>
      <c r="C1239" s="21" t="s">
        <v>837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805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806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656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597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832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833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834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835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168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907.2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1075.2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1075.2</v>
      </c>
      <c r="AD1247" s="48">
        <f>(ROUND(AC1247-AC1237,1)/AC1237)</f>
        <v>0.12000000000000001</v>
      </c>
      <c r="AE1247" s="113"/>
      <c r="AF1247" s="60"/>
      <c r="AH1247" s="20"/>
    </row>
    <row r="1248" spans="1:34">
      <c r="A1248" s="99" t="s">
        <v>836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168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907.2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1075.2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1075.2</v>
      </c>
      <c r="AD1248" s="48">
        <f>(ROUND(AC1248-AC1237,1)/AC1237)</f>
        <v>0.12000000000000001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168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907.2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1075.2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1075.2</v>
      </c>
      <c r="AD1249" s="48">
        <f>(ROUND(AC1249-AC1237,1)/AC1237)</f>
        <v>0.12000000000000001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1" t="s">
        <v>59</v>
      </c>
      <c r="C1252" s="151"/>
      <c r="D1252" s="151"/>
      <c r="E1252" s="151"/>
      <c r="F1252" s="151"/>
      <c r="G1252" s="151"/>
      <c r="H1252" s="151"/>
      <c r="I1252" s="151"/>
      <c r="J1252" s="151"/>
      <c r="K1252" s="151"/>
      <c r="L1252" s="151"/>
      <c r="M1252" s="151"/>
      <c r="N1252" s="151"/>
      <c r="O1252" s="151"/>
      <c r="P1252" s="151"/>
      <c r="Q1252" s="151"/>
      <c r="R1252" s="151"/>
      <c r="S1252" s="151"/>
      <c r="T1252" s="151"/>
      <c r="U1252" s="151"/>
      <c r="V1252" s="151"/>
      <c r="W1252" s="151"/>
      <c r="X1252" s="151"/>
      <c r="Y1252" s="151"/>
      <c r="Z1252" s="151"/>
      <c r="AA1252" s="151"/>
      <c r="AB1252" s="151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804</v>
      </c>
      <c r="B1255" s="87">
        <v>10</v>
      </c>
      <c r="C1255" s="21" t="s">
        <v>837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805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806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656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597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832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833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834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835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182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982.8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1164.8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1164.8</v>
      </c>
      <c r="AD1263" s="48">
        <f>(ROUND(AC1263-AC1253,1)/AC1253)</f>
        <v>0.12</v>
      </c>
      <c r="AE1263" s="113"/>
      <c r="AF1263" s="60"/>
      <c r="AH1263" s="20"/>
    </row>
    <row r="1264" spans="1:34">
      <c r="A1264" s="99" t="s">
        <v>836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182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982.8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1164.8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1164.8</v>
      </c>
      <c r="AD1264" s="48">
        <f>(ROUND(AC1264-AC1253,1)/AC1253)</f>
        <v>0.12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182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982.8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1164.8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1164.8</v>
      </c>
      <c r="AD1265" s="48">
        <f>(ROUND(AC1265-AC1253,1)/AC1253)</f>
        <v>0.12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804</v>
      </c>
      <c r="B1270" s="89">
        <v>0</v>
      </c>
      <c r="C1270" s="21" t="s">
        <v>837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805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806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656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597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832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833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834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835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196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970.19999999999993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1166.1999999999998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1166.2</v>
      </c>
      <c r="AD1278" s="48">
        <f>(ROUND(AC1278-AC1268,1)/AC1268)</f>
        <v>0.12567567567567567</v>
      </c>
      <c r="AE1278" s="113"/>
      <c r="AF1278" s="60"/>
      <c r="AH1278" s="20"/>
    </row>
    <row r="1279" spans="1:34">
      <c r="A1279" s="99" t="s">
        <v>836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196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970.19999999999993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1166.1999999999998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1166.2</v>
      </c>
      <c r="AD1279" s="48">
        <f>(ROUND(AC1279-AC1268,1)/AC1268)</f>
        <v>0.12567567567567567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196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970.19999999999993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1166.1999999999998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1166.2</v>
      </c>
      <c r="AD1280" s="48">
        <f>(ROUND(AC1280-AC1268,1)/AC1268)</f>
        <v>0.12567567567567567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804</v>
      </c>
      <c r="B1285" s="87">
        <v>25</v>
      </c>
      <c r="C1285" s="21" t="s">
        <v>837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805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806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656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597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832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833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834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835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198.79999999999998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984.06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1182.8599999999999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1182.9000000000001</v>
      </c>
      <c r="AD1293" s="48">
        <f>(ROUND(AC1293-AC1283,1)/AC1283)</f>
        <v>0.12571374191092502</v>
      </c>
      <c r="AE1293" s="113"/>
      <c r="AF1293" s="60"/>
      <c r="AH1293" s="20"/>
    </row>
    <row r="1294" spans="1:34">
      <c r="A1294" s="99" t="s">
        <v>836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198.79999999999998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984.06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1182.8599999999999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1182.9000000000001</v>
      </c>
      <c r="AD1294" s="48">
        <f>(ROUND(AC1294-AC1283,1)/AC1283)</f>
        <v>0.12571374191092502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198.79999999999998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984.06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1182.8599999999999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1182.9000000000001</v>
      </c>
      <c r="AD1295" s="48">
        <f>(ROUND(AC1295-AC1283,1)/AC1283)</f>
        <v>0.12571374191092502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804</v>
      </c>
      <c r="B1300" s="89">
        <v>25</v>
      </c>
      <c r="C1300" s="21" t="s">
        <v>837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805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806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656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597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832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833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834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835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184.79999999999998</v>
      </c>
      <c r="O1308" s="14">
        <f>E1308*$E$13</f>
        <v>0</v>
      </c>
      <c r="P1308" s="14">
        <f>F1308*$F$13</f>
        <v>0</v>
      </c>
      <c r="Q1308" s="14">
        <f>G1308*$G$13</f>
        <v>125.99999999999999</v>
      </c>
      <c r="R1308" s="14">
        <f>H1308*$H$13</f>
        <v>0</v>
      </c>
      <c r="S1308" s="14">
        <f>(N1308/100)*(I1308*$I$14)+(N1308/100)*(J1308*$J$14)+(N1308/100)*(M1308*$M$14)</f>
        <v>582.12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207.89999999999998</v>
      </c>
      <c r="W1308" s="14">
        <f>(R1308/100)*(K1308*$K$13)+(R1308/100)*(L1308*$L$13)+(R1308/100)*(M1308*$M$13)</f>
        <v>0</v>
      </c>
      <c r="X1308" s="14">
        <f t="shared" si="429"/>
        <v>766.92</v>
      </c>
      <c r="Y1308" s="14">
        <f t="shared" si="430"/>
        <v>0</v>
      </c>
      <c r="Z1308" s="14">
        <f t="shared" si="431"/>
        <v>0</v>
      </c>
      <c r="AA1308" s="14">
        <f t="shared" si="432"/>
        <v>333.9</v>
      </c>
      <c r="AB1308" s="14">
        <f t="shared" si="434"/>
        <v>0</v>
      </c>
      <c r="AC1308" s="15">
        <f t="shared" si="433"/>
        <v>1100.8</v>
      </c>
      <c r="AD1308" s="48">
        <f>(ROUND(AC1308-AC1298,1)/AC1298)</f>
        <v>-5.0614605929139543E-3</v>
      </c>
      <c r="AE1308" s="113"/>
      <c r="AF1308" s="60"/>
      <c r="AH1308" s="20"/>
    </row>
    <row r="1309" spans="1:34">
      <c r="A1309" s="99" t="s">
        <v>836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224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940.80000000000018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1164.8000000000002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1164.8</v>
      </c>
      <c r="AD1309" s="48">
        <f>(ROUND(AC1309-AC1298,1)/AC1298)</f>
        <v>5.278380332610267E-2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224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940.80000000000018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1164.8000000000002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1164.8</v>
      </c>
      <c r="AD1310" s="48">
        <f>(ROUND(AC1310-AC1298,1)/AC1298)</f>
        <v>5.278380332610267E-2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804</v>
      </c>
      <c r="B1315" s="87">
        <v>0</v>
      </c>
      <c r="C1315" s="21" t="s">
        <v>837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805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806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656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597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832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833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834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835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198.79999999999998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984.06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1182.8599999999999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1182.9000000000001</v>
      </c>
      <c r="AD1323" s="48">
        <f>(ROUND(AC1323-AC1313,1)/AC1313)</f>
        <v>0.12571374191092502</v>
      </c>
      <c r="AE1323" s="113"/>
      <c r="AF1323" s="60"/>
      <c r="AH1323" s="20"/>
    </row>
    <row r="1324" spans="1:34">
      <c r="A1324" s="99" t="s">
        <v>836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198.79999999999998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984.06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1182.8599999999999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1182.9000000000001</v>
      </c>
      <c r="AD1324" s="48">
        <f>(ROUND(AC1324-AC1313,1)/AC1313)</f>
        <v>0.12571374191092502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198.79999999999998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984.06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1182.8599999999999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1182.9000000000001</v>
      </c>
      <c r="AD1325" s="48">
        <f>(ROUND(AC1325-AC1313,1)/AC1313)</f>
        <v>0.12571374191092502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802</v>
      </c>
      <c r="AF1328" s="60"/>
      <c r="AH1328" s="20"/>
    </row>
    <row r="1329" spans="1:34">
      <c r="A1329" s="99" t="s">
        <v>803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804</v>
      </c>
      <c r="B1330" s="89">
        <v>0</v>
      </c>
      <c r="C1330" s="21" t="s">
        <v>837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805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806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656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597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832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833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834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835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204.39999999999998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919.79999999999973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1124.1999999999998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1124.2</v>
      </c>
      <c r="AD1338" s="48">
        <f>(ROUND(AC1338-AC1328,1)/AC1328)</f>
        <v>0.13235294117647059</v>
      </c>
      <c r="AE1338" s="113"/>
      <c r="AF1338" s="60"/>
      <c r="AH1338" s="20"/>
    </row>
    <row r="1339" spans="1:34">
      <c r="A1339" s="99" t="s">
        <v>836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204.39999999999998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919.79999999999973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1124.1999999999998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1124.2</v>
      </c>
      <c r="AD1339" s="48">
        <f>(ROUND(AC1339-AC1328,1)/AC1328)</f>
        <v>0.13235294117647059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204.39999999999998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919.79999999999973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1124.1999999999998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1124.2</v>
      </c>
      <c r="AD1340" s="48">
        <f>(ROUND(AC1340-AC1328,1)/AC1328)</f>
        <v>0.13235294117647059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804</v>
      </c>
      <c r="B1345" s="91">
        <v>0</v>
      </c>
      <c r="C1345" s="21" t="s">
        <v>837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805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806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656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597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832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833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834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835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244.99999999999997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992.25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1237.25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1237.3</v>
      </c>
      <c r="AD1353" s="48">
        <f>(ROUND(AC1353-AC1343,1)/AC1343)</f>
        <v>0.14036866359447006</v>
      </c>
      <c r="AE1353" s="113"/>
      <c r="AF1353" s="60"/>
      <c r="AH1353" s="20"/>
    </row>
    <row r="1354" spans="1:34">
      <c r="A1354" s="99" t="s">
        <v>836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244.99999999999997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992.25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1237.25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1237.3</v>
      </c>
      <c r="AD1354" s="48">
        <f>(ROUND(AC1354-AC1343,1)/AC1343)</f>
        <v>0.14036866359447006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244.99999999999997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992.25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1237.25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1237.3</v>
      </c>
      <c r="AD1355" s="48">
        <f>(ROUND(AC1355-AC1343,1)/AC1343)</f>
        <v>0.14036866359447006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804</v>
      </c>
      <c r="B1360" s="93">
        <v>12</v>
      </c>
      <c r="C1360" s="21" t="s">
        <v>837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805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806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656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597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832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833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834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835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198.79999999999998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1073.52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1272.32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1272.3</v>
      </c>
      <c r="AD1368" s="48">
        <f>(ROUND(AC1368-AC1358,1)/AC1358)</f>
        <v>0.11998239436619719</v>
      </c>
      <c r="AE1368" s="113"/>
      <c r="AF1368" s="60"/>
      <c r="AH1368" s="20"/>
    </row>
    <row r="1369" spans="1:34">
      <c r="A1369" s="99" t="s">
        <v>836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198.79999999999998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1073.52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1272.32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1272.3</v>
      </c>
      <c r="AD1369" s="48">
        <f>(ROUND(AC1369-AC1358,1)/AC1358)</f>
        <v>0.11998239436619719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198.79999999999998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1073.52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1272.32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1272.3</v>
      </c>
      <c r="AD1370" s="48">
        <f>(ROUND(AC1370-AC1358,1)/AC1358)</f>
        <v>0.11998239436619719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804</v>
      </c>
      <c r="B1375" s="91">
        <v>16</v>
      </c>
      <c r="C1375" s="21" t="s">
        <v>837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805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806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656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597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832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833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834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835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189</v>
      </c>
      <c r="O1383" s="14">
        <f>E1383*$E$13</f>
        <v>0</v>
      </c>
      <c r="P1383" s="14">
        <f>F1383*$F$13</f>
        <v>140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538.65</v>
      </c>
      <c r="T1383" s="14">
        <f>(O1383/100)*(K1383*$K$13)+(O1383/100)*(M1383*$M$13)</f>
        <v>0</v>
      </c>
      <c r="U1383" s="14">
        <f>(P1383/100)*(K1383*$K$13)+(P1383/100)*(L1383*$L$13)+(P1383/100)*(M1383*$M$13)</f>
        <v>273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727.65</v>
      </c>
      <c r="Y1383" s="14">
        <f t="shared" si="430"/>
        <v>0</v>
      </c>
      <c r="Z1383" s="14">
        <f t="shared" si="431"/>
        <v>413</v>
      </c>
      <c r="AA1383" s="14">
        <f t="shared" si="432"/>
        <v>0</v>
      </c>
      <c r="AB1383" s="14">
        <f t="shared" si="448"/>
        <v>0</v>
      </c>
      <c r="AC1383" s="15">
        <f t="shared" si="447"/>
        <v>1140.7</v>
      </c>
      <c r="AD1383" s="48">
        <f>(ROUND(AC1383-AC1373,1)/AC1373)</f>
        <v>4.1373239436619724E-3</v>
      </c>
      <c r="AE1383" s="113"/>
      <c r="AF1383" s="60"/>
      <c r="AH1383" s="20"/>
    </row>
    <row r="1384" spans="1:34">
      <c r="A1384" s="99" t="s">
        <v>836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233.79999999999998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981.95999999999981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1215.7599999999998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1215.8</v>
      </c>
      <c r="AD1384" s="48">
        <f>(ROUND(AC1384-AC1373,1)/AC1373)</f>
        <v>7.024647887323944E-2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233.79999999999998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981.95999999999981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1215.7599999999998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1215.8</v>
      </c>
      <c r="AD1385" s="48">
        <f>(ROUND(AC1385-AC1373,1)/AC1373)</f>
        <v>7.024647887323944E-2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804</v>
      </c>
      <c r="B1390" s="93">
        <v>12</v>
      </c>
      <c r="C1390" s="21" t="s">
        <v>837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805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806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656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597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832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833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834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835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210</v>
      </c>
      <c r="O1398" s="14">
        <f>E1398*$E$13</f>
        <v>0</v>
      </c>
      <c r="P1398" s="14">
        <f>F1398*$F$13</f>
        <v>112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661.5</v>
      </c>
      <c r="T1398" s="14">
        <f>(O1398/100)*(K1398*$K$13)+(O1398/100)*(M1398*$M$13)</f>
        <v>0</v>
      </c>
      <c r="U1398" s="14">
        <f>(P1398/100)*(K1398*$K$13)+(P1398/100)*(L1398*$L$13)+(P1398/100)*(M1398*$M$13)</f>
        <v>184.8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871.5</v>
      </c>
      <c r="Y1398" s="14">
        <f t="shared" si="450"/>
        <v>0</v>
      </c>
      <c r="Z1398" s="14">
        <f t="shared" si="451"/>
        <v>296.8</v>
      </c>
      <c r="AA1398" s="14">
        <f t="shared" si="452"/>
        <v>0</v>
      </c>
      <c r="AB1398" s="14">
        <f t="shared" si="454"/>
        <v>0</v>
      </c>
      <c r="AC1398" s="15">
        <f t="shared" si="453"/>
        <v>1168.3</v>
      </c>
      <c r="AD1398" s="48">
        <f>(ROUND(AC1398-AC1388,1)/AC1388)</f>
        <v>-1.4924114671163575E-2</v>
      </c>
      <c r="AE1398" s="113"/>
      <c r="AF1398" s="60"/>
      <c r="AH1398" s="20"/>
    </row>
    <row r="1399" spans="1:34">
      <c r="A1399" s="99" t="s">
        <v>836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251.99999999999997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982.79999999999984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1234.7999999999997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1234.8</v>
      </c>
      <c r="AD1399" s="48">
        <f>(ROUND(AC1399-AC1388,1)/AC1388)</f>
        <v>4.114671163575042E-2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251.99999999999997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982.79999999999984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1234.7999999999997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1234.8</v>
      </c>
      <c r="AD1400" s="48">
        <f>(ROUND(AC1400-AC1388,1)/AC1388)</f>
        <v>4.114671163575042E-2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804</v>
      </c>
      <c r="B1405" s="91">
        <v>32</v>
      </c>
      <c r="C1405" s="21" t="s">
        <v>837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805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806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656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597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832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833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834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835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196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1058.4000000000001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1254.4000000000001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1254.4000000000001</v>
      </c>
      <c r="AD1413" s="48">
        <f>(ROUND(AC1413-AC1403,1)/AC1403)</f>
        <v>0.12000000000000001</v>
      </c>
      <c r="AE1413" s="113"/>
      <c r="AF1413" s="60"/>
      <c r="AH1413" s="20"/>
    </row>
    <row r="1414" spans="1:34">
      <c r="A1414" s="99" t="s">
        <v>836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196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1058.4000000000001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1254.4000000000001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1254.4000000000001</v>
      </c>
      <c r="AD1414" s="48">
        <f>(ROUND(AC1414-AC1403,1)/AC1403)</f>
        <v>0.12000000000000001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196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1058.4000000000001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1254.4000000000001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1254.4000000000001</v>
      </c>
      <c r="AD1415" s="48">
        <f>(ROUND(AC1415-AC1403,1)/AC1403)</f>
        <v>0.12000000000000001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800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804</v>
      </c>
      <c r="B1420" s="93">
        <v>16</v>
      </c>
      <c r="C1420" s="21" t="s">
        <v>837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805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806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656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597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832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833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834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835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184.79999999999998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140</v>
      </c>
      <c r="S1428" s="14">
        <f>(N1428/100)*(I1428*$I$14)+(N1428/100)*(J1428*$J$14)+(N1428/100)*(M1428*$M$14)</f>
        <v>498.96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57"/>
        <v>683.76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350</v>
      </c>
      <c r="AC1428" s="15">
        <f t="shared" si="461"/>
        <v>1033.8</v>
      </c>
      <c r="AD1428" s="48">
        <f>(ROUND(AC1428-AC1418,1)/AC1418)</f>
        <v>-2.3980362537764349E-2</v>
      </c>
      <c r="AE1428" s="113"/>
      <c r="AF1428" s="60"/>
      <c r="AH1428" s="20"/>
    </row>
    <row r="1429" spans="1:34">
      <c r="A1429" s="99" t="s">
        <v>836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940.80000000000007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1164.8000000000002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1164.8</v>
      </c>
      <c r="AD1429" s="48">
        <f>(ROUND(AC1429-AC1418,1)/AC1418)</f>
        <v>9.9697885196374611E-2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940.80000000000007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1164.8000000000002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1164.8</v>
      </c>
      <c r="AD1430" s="48">
        <f>(ROUND(AC1430-AC1418,1)/AC1418)</f>
        <v>9.9697885196374611E-2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804</v>
      </c>
      <c r="B1435" s="91">
        <v>18</v>
      </c>
      <c r="C1435" s="21" t="s">
        <v>837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805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806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656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597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832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833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834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835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226.79999999999998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1020.5999999999999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1247.3999999999999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1247.4000000000001</v>
      </c>
      <c r="AD1443" s="48">
        <f>(ROUND(AC1443-AC1433,1)/AC1433)</f>
        <v>0.13235294117647062</v>
      </c>
      <c r="AE1443" s="113"/>
      <c r="AF1443" s="60"/>
      <c r="AH1443" s="20"/>
    </row>
    <row r="1444" spans="1:34">
      <c r="A1444" s="99" t="s">
        <v>836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226.79999999999998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1020.5999999999999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1247.3999999999999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1247.4000000000001</v>
      </c>
      <c r="AD1444" s="48">
        <f>(ROUND(AC1444-AC1433,1)/AC1433)</f>
        <v>0.13235294117647062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226.79999999999998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1020.5999999999999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1247.3999999999999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1247.4000000000001</v>
      </c>
      <c r="AD1445" s="48">
        <f>(ROUND(AC1445-AC1433,1)/AC1433)</f>
        <v>0.13235294117647062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803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802</v>
      </c>
      <c r="AF1449" s="60"/>
      <c r="AH1449" s="20"/>
    </row>
    <row r="1450" spans="1:34">
      <c r="A1450" s="99" t="s">
        <v>804</v>
      </c>
      <c r="B1450" s="93">
        <v>18</v>
      </c>
      <c r="C1450" s="21" t="s">
        <v>837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805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806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656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597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832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833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834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835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210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1039.5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1249.5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1249.5</v>
      </c>
      <c r="AD1458" s="48">
        <f>(ROUND(AC1458-AC1448,1)/AC1448)</f>
        <v>0.12567567567567567</v>
      </c>
      <c r="AE1458" s="113"/>
      <c r="AF1458" s="60"/>
      <c r="AH1458" s="20"/>
    </row>
    <row r="1459" spans="1:34">
      <c r="A1459" s="99" t="s">
        <v>836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210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1039.5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1249.5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1249.5</v>
      </c>
      <c r="AD1459" s="48">
        <f>(ROUND(AC1459-AC1448,1)/AC1448)</f>
        <v>0.12567567567567567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210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1039.5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1249.5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1249.5</v>
      </c>
      <c r="AD1460" s="48">
        <f>(ROUND(AC1460-AC1448,1)/AC1448)</f>
        <v>0.12567567567567567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803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802</v>
      </c>
      <c r="AF1464" s="60"/>
      <c r="AH1464" s="20"/>
    </row>
    <row r="1465" spans="1:34">
      <c r="A1465" s="99" t="s">
        <v>804</v>
      </c>
      <c r="B1465" s="91">
        <v>10</v>
      </c>
      <c r="C1465" s="21" t="s">
        <v>837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805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806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656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597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832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833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834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835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187.6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1238.1599999999999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1425.7599999999998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1425.8</v>
      </c>
      <c r="AD1473" s="48">
        <f>(ROUND(AC1473-AC1463,1)/AC1463)</f>
        <v>0.23724401249566118</v>
      </c>
      <c r="AE1473" s="113"/>
      <c r="AF1473" s="60"/>
      <c r="AH1473" s="20"/>
    </row>
    <row r="1474" spans="1:34">
      <c r="A1474" s="99" t="s">
        <v>836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237.99999999999997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1071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1309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1309</v>
      </c>
      <c r="AD1474" s="48">
        <f>(ROUND(AC1474-AC1463,1)/AC1463)</f>
        <v>0.13589031586254771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237.99999999999997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1071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1309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1309</v>
      </c>
      <c r="AD1475" s="48">
        <f>(ROUND(AC1475-AC1463,1)/AC1463)</f>
        <v>0.13589031586254771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803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802</v>
      </c>
      <c r="AF1479" s="60"/>
      <c r="AH1479" s="20"/>
    </row>
    <row r="1480" spans="1:34">
      <c r="A1480" s="99" t="s">
        <v>804</v>
      </c>
      <c r="B1480" s="93">
        <v>0</v>
      </c>
      <c r="C1480" s="21" t="s">
        <v>837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805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806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656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597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832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833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834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835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280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882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1162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1162</v>
      </c>
      <c r="AD1488" s="48">
        <f>(ROUND(AC1488-AC1478,1)/AC1478)</f>
        <v>0.16200000000000001</v>
      </c>
      <c r="AE1488" s="113"/>
      <c r="AF1488" s="60"/>
      <c r="AH1488" s="20"/>
    </row>
    <row r="1489" spans="1:34">
      <c r="A1489" s="99" t="s">
        <v>836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280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882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1162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1162</v>
      </c>
      <c r="AD1489" s="48">
        <f>(ROUND(AC1489-AC1478,1)/AC1478)</f>
        <v>0.16200000000000001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280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882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1162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1162</v>
      </c>
      <c r="AD1490" s="48">
        <f>(ROUND(AC1490-AC1478,1)/AC1478)</f>
        <v>0.16200000000000001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803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802</v>
      </c>
      <c r="AF1494" s="60"/>
      <c r="AH1494" s="20"/>
    </row>
    <row r="1495" spans="1:34">
      <c r="A1495" s="99" t="s">
        <v>804</v>
      </c>
      <c r="B1495" s="91">
        <v>16</v>
      </c>
      <c r="C1495" s="21" t="s">
        <v>837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805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806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656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597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832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833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834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835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198.79999999999998</v>
      </c>
      <c r="O1503" s="14">
        <f>E1503*$E$13</f>
        <v>0</v>
      </c>
      <c r="P1503" s="14">
        <f>F1503*$F$13</f>
        <v>140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596.4</v>
      </c>
      <c r="T1503" s="14">
        <f>(O1503/100)*(K1503*$K$13)+(O1503/100)*(M1503*$M$13)</f>
        <v>0</v>
      </c>
      <c r="U1503" s="14">
        <f>(P1503/100)*(K1503*$K$13)+(P1503/100)*(L1503*$L$13)+(P1503/100)*(M1503*$M$13)</f>
        <v>125.99999999999999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795.19999999999993</v>
      </c>
      <c r="Y1503" s="14">
        <f t="shared" si="484"/>
        <v>0</v>
      </c>
      <c r="Z1503" s="14">
        <f t="shared" si="485"/>
        <v>266</v>
      </c>
      <c r="AA1503" s="14">
        <f t="shared" si="486"/>
        <v>0</v>
      </c>
      <c r="AB1503" s="14">
        <f t="shared" si="488"/>
        <v>0</v>
      </c>
      <c r="AC1503" s="15">
        <f t="shared" si="487"/>
        <v>1061.2</v>
      </c>
      <c r="AD1503" s="48">
        <f>(ROUND(AC1503-AC1493,1)/AC1493)</f>
        <v>-1.7771195853387631E-2</v>
      </c>
      <c r="AE1503" s="113"/>
      <c r="AF1503" s="60"/>
      <c r="AH1503" s="20"/>
    </row>
    <row r="1504" spans="1:34">
      <c r="A1504" s="99" t="s">
        <v>836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251.99999999999997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944.99999999999989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1196.9999999999998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1197</v>
      </c>
      <c r="AD1504" s="48">
        <f>(ROUND(AC1504-AC1493,1)/AC1493)</f>
        <v>0.1079229914846353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251.99999999999997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944.99999999999989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1196.9999999999998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1197</v>
      </c>
      <c r="AD1505" s="48">
        <f>(ROUND(AC1505-AC1493,1)/AC1493)</f>
        <v>0.1079229914846353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803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802</v>
      </c>
      <c r="AF1509" s="60"/>
      <c r="AH1509" s="20"/>
    </row>
    <row r="1510" spans="1:34">
      <c r="A1510" s="99" t="s">
        <v>804</v>
      </c>
      <c r="B1510" s="93">
        <v>0</v>
      </c>
      <c r="C1510" s="21" t="s">
        <v>837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805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806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656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597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832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833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834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835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235.2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973.72799999999995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1208.9279999999999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1208.9000000000001</v>
      </c>
      <c r="AD1518" s="48">
        <f>(ROUND(AC1518-AC1508,1)/AC1508)</f>
        <v>0.13853833113580713</v>
      </c>
      <c r="AE1518" s="113"/>
      <c r="AF1518" s="60"/>
      <c r="AH1518" s="20"/>
    </row>
    <row r="1519" spans="1:34">
      <c r="A1519" s="99" t="s">
        <v>836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235.2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973.72799999999995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1208.9279999999999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1208.9000000000001</v>
      </c>
      <c r="AD1519" s="48">
        <f>(ROUND(AC1519-AC1508,1)/AC1508)</f>
        <v>0.13853833113580713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235.2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973.72799999999995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1208.9279999999999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1208.9000000000001</v>
      </c>
      <c r="AD1520" s="48">
        <f>(ROUND(AC1520-AC1508,1)/AC1508)</f>
        <v>0.13853833113580713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803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802</v>
      </c>
      <c r="AF1524" s="60"/>
      <c r="AH1524" s="20"/>
    </row>
    <row r="1525" spans="1:34">
      <c r="A1525" s="99" t="s">
        <v>804</v>
      </c>
      <c r="B1525" s="91">
        <v>0</v>
      </c>
      <c r="C1525" s="21" t="s">
        <v>837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805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806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656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597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832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833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834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835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196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999.6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1195.5999999999999</v>
      </c>
      <c r="AC1533" s="15">
        <f t="shared" si="499"/>
        <v>1195.5999999999999</v>
      </c>
      <c r="AD1533" s="48">
        <f>(ROUND(AC1533-AC1523,1)/AC1523)</f>
        <v>-7.1739130434782611E-2</v>
      </c>
      <c r="AE1533" s="113"/>
      <c r="AF1533" s="60"/>
      <c r="AH1533" s="20"/>
    </row>
    <row r="1534" spans="1:34">
      <c r="A1534" s="99" t="s">
        <v>836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251.99999999999997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884.51999999999987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1136.5199999999998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1136.5</v>
      </c>
      <c r="AD1534" s="48">
        <f>(ROUND(AC1534-AC1523,1)/AC1523)</f>
        <v>-0.11762422360248448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251.99999999999997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884.51999999999987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1136.5199999999998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1136.5</v>
      </c>
      <c r="AD1535" s="48">
        <f>(ROUND(AC1535-AC1523,1)/AC1523)</f>
        <v>-0.11762422360248448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803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802</v>
      </c>
      <c r="AF1539" s="60"/>
      <c r="AH1539" s="20"/>
    </row>
    <row r="1540" spans="1:34">
      <c r="A1540" s="99" t="s">
        <v>804</v>
      </c>
      <c r="B1540" s="93">
        <v>0</v>
      </c>
      <c r="C1540" s="21" t="s">
        <v>837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805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806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656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597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832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833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834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835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266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909.72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1175.72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1175.7</v>
      </c>
      <c r="AD1548" s="48">
        <f>(ROUND(AC1548-AC1538,1)/AC1538)</f>
        <v>0.15445797329143757</v>
      </c>
      <c r="AE1548" s="113"/>
      <c r="AF1548" s="60"/>
      <c r="AH1548" s="20"/>
    </row>
    <row r="1549" spans="1:34">
      <c r="A1549" s="99" t="s">
        <v>836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266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909.72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1175.72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1175.7</v>
      </c>
      <c r="AD1549" s="48">
        <f>(ROUND(AC1549-AC1538,1)/AC1538)</f>
        <v>0.15445797329143757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266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909.72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1175.72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1175.7</v>
      </c>
      <c r="AD1550" s="48">
        <f>(ROUND(AC1550-AC1538,1)/AC1538)</f>
        <v>0.15445797329143757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876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803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802</v>
      </c>
      <c r="AF1554" s="60"/>
      <c r="AH1554" s="20"/>
    </row>
    <row r="1555" spans="1:34">
      <c r="A1555" s="99" t="s">
        <v>804</v>
      </c>
      <c r="B1555" s="91">
        <v>10</v>
      </c>
      <c r="C1555" s="21" t="s">
        <v>837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805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806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656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597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832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833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834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835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193.2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140</v>
      </c>
      <c r="S1563" s="14">
        <f>(N1563/100)*(I1563*$I$14)+(N1563/100)*(J1563*$J$14)+(N1563/100)*(M1563*$M$14)</f>
        <v>579.59999999999991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125.99999999999999</v>
      </c>
      <c r="X1563" s="14">
        <f t="shared" si="501"/>
        <v>772.8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266</v>
      </c>
      <c r="AC1563" s="15">
        <f t="shared" si="507"/>
        <v>1038.8</v>
      </c>
      <c r="AD1563" s="48">
        <f>(ROUND(AC1563-AC1553,1)/AC1553)</f>
        <v>-1.5915119363395229E-2</v>
      </c>
      <c r="AE1563" s="113"/>
      <c r="AF1563" s="60"/>
      <c r="AH1563" s="20"/>
    </row>
    <row r="1564" spans="1:34">
      <c r="A1564" s="99" t="s">
        <v>836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244.99999999999997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955.49999999999977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1200.4999999999998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1200.5</v>
      </c>
      <c r="AD1564" s="48">
        <f>(ROUND(AC1564-AC1553,1)/AC1553)</f>
        <v>0.13726790450928383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244.99999999999997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955.49999999999977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1200.4999999999998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1200.5</v>
      </c>
      <c r="AD1565" s="48">
        <f>(ROUND(AC1565-AC1553,1)/AC1553)</f>
        <v>0.13726790450928383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877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803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802</v>
      </c>
      <c r="AF1569" s="60"/>
      <c r="AH1569" s="20"/>
    </row>
    <row r="1570" spans="1:34">
      <c r="A1570" s="99" t="s">
        <v>804</v>
      </c>
      <c r="B1570" s="93">
        <v>10</v>
      </c>
      <c r="C1570" s="21" t="s">
        <v>837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805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806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656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597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832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833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834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835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235.2</v>
      </c>
      <c r="O1578" s="14">
        <f>E1578*$E$13</f>
        <v>0</v>
      </c>
      <c r="P1578" s="14">
        <f>F1578*$F$13</f>
        <v>140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754.99199999999996</v>
      </c>
      <c r="T1578" s="14">
        <f>(O1578/100)*(K1578*$K$13)+(O1578/100)*(M1578*$M$13)</f>
        <v>0</v>
      </c>
      <c r="U1578" s="14">
        <f>(P1578/100)*(K1578*$K$13)+(P1578/100)*(L1578*$L$13)+(P1578/100)*(M1578*$M$13)</f>
        <v>147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990.19200000000001</v>
      </c>
      <c r="Y1578" s="14">
        <f t="shared" si="502"/>
        <v>0</v>
      </c>
      <c r="Z1578" s="14">
        <f t="shared" si="503"/>
        <v>287</v>
      </c>
      <c r="AA1578" s="14">
        <f t="shared" si="504"/>
        <v>0</v>
      </c>
      <c r="AB1578" s="14">
        <f t="shared" si="510"/>
        <v>0</v>
      </c>
      <c r="AC1578" s="15">
        <f t="shared" si="509"/>
        <v>1277.2</v>
      </c>
      <c r="AD1578" s="48">
        <f>(ROUND(AC1578-AC1568,1)/AC1568)</f>
        <v>1.2204786812490095E-2</v>
      </c>
      <c r="AE1578" s="113"/>
      <c r="AF1578" s="60"/>
      <c r="AH1578" s="20"/>
    </row>
    <row r="1579" spans="1:34">
      <c r="A1579" s="99" t="s">
        <v>836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1156.68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1394.68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1394.7</v>
      </c>
      <c r="AD1579" s="48">
        <f>(ROUND(AC1579-AC1568,1)/AC1568)</f>
        <v>0.10532572515454114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1156.68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1394.68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1394.7</v>
      </c>
      <c r="AD1580" s="48">
        <f>(ROUND(AC1580-AC1568,1)/AC1568)</f>
        <v>0.10532572515454114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905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803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802</v>
      </c>
      <c r="AF1584" s="60"/>
      <c r="AH1584" s="20"/>
    </row>
    <row r="1585" spans="1:34">
      <c r="A1585" s="99" t="s">
        <v>804</v>
      </c>
      <c r="B1585" s="91">
        <v>0</v>
      </c>
      <c r="C1585" s="21" t="s">
        <v>837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805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806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656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597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832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833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834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835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237.99999999999997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1106.6999999999998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1344.6999999999998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1344.7</v>
      </c>
      <c r="AD1593" s="48">
        <f>(ROUND(AC1593-AC1583,1)/AC1583)</f>
        <v>0.16323529411764706</v>
      </c>
      <c r="AE1593" s="113"/>
      <c r="AF1593" s="60"/>
      <c r="AH1593" s="20"/>
    </row>
    <row r="1594" spans="1:34">
      <c r="A1594" s="99" t="s">
        <v>836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237.99999999999997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1106.6999999999998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1344.6999999999998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1344.7</v>
      </c>
      <c r="AD1594" s="48">
        <f>(ROUND(AC1594-AC1583,1)/AC1583)</f>
        <v>0.16323529411764706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237.99999999999997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1106.6999999999998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1344.6999999999998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1344.7</v>
      </c>
      <c r="AD1595" s="48">
        <f>(ROUND(AC1595-AC1583,1)/AC1583)</f>
        <v>0.16323529411764706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4" t="s">
        <v>343</v>
      </c>
      <c r="C1598" s="151"/>
      <c r="D1598" s="151"/>
      <c r="E1598" s="151"/>
      <c r="F1598" s="151"/>
      <c r="G1598" s="151"/>
      <c r="H1598" s="151"/>
      <c r="I1598" s="151"/>
      <c r="J1598" s="151"/>
      <c r="K1598" s="151"/>
      <c r="L1598" s="151"/>
      <c r="M1598" s="151"/>
      <c r="N1598" s="151"/>
      <c r="O1598" s="151"/>
      <c r="P1598" s="151"/>
      <c r="Q1598" s="151"/>
      <c r="R1598" s="151"/>
      <c r="S1598" s="151"/>
      <c r="T1598" s="151"/>
      <c r="U1598" s="151"/>
      <c r="V1598" s="151"/>
      <c r="W1598" s="151"/>
      <c r="X1598" s="151"/>
      <c r="Y1598" s="151"/>
      <c r="Z1598" s="151"/>
      <c r="AA1598" s="151"/>
      <c r="AB1598" s="151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804</v>
      </c>
      <c r="B1601" s="87">
        <v>12</v>
      </c>
      <c r="C1601" s="21" t="s">
        <v>837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805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806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656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597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832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833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834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835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140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567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707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707</v>
      </c>
      <c r="AD1609" s="48">
        <f>(ROUND(AC1609-AC1599,1)/AC1599)</f>
        <v>0.14032258064516129</v>
      </c>
      <c r="AE1609" s="113"/>
      <c r="AF1609" s="60"/>
      <c r="AH1609" s="20"/>
    </row>
    <row r="1610" spans="1:34">
      <c r="A1610" s="99" t="s">
        <v>836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140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567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707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707</v>
      </c>
      <c r="AD1610" s="48">
        <f>(ROUND(AC1610-AC1599,1)/AC1599)</f>
        <v>0.14032258064516129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140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567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707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707</v>
      </c>
      <c r="AD1611" s="48">
        <f>(ROUND(AC1611-AC1599,1)/AC1599)</f>
        <v>0.14032258064516129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804</v>
      </c>
      <c r="B1616" s="89">
        <v>14</v>
      </c>
      <c r="C1616" s="21" t="s">
        <v>837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805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806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656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597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832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833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834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835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142.79999999999998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544.06799999999998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686.86799999999994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686.9</v>
      </c>
      <c r="AD1624" s="48">
        <f>(ROUND(AC1624-AC1614,1)/AC1614)</f>
        <v>0.14140910601528747</v>
      </c>
      <c r="AE1624" s="113"/>
      <c r="AF1624" s="60"/>
      <c r="AH1624" s="20"/>
    </row>
    <row r="1625" spans="1:34">
      <c r="A1625" s="99" t="s">
        <v>836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142.79999999999998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544.06799999999998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686.86799999999994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686.9</v>
      </c>
      <c r="AD1625" s="48">
        <f>(ROUND(AC1625-AC1614,1)/AC1614)</f>
        <v>0.14140910601528747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142.79999999999998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544.06799999999998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686.86799999999994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686.9</v>
      </c>
      <c r="AD1626" s="48">
        <f>(ROUND(AC1626-AC1614,1)/AC1614)</f>
        <v>0.14140910601528747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804</v>
      </c>
      <c r="B1631" s="87">
        <v>18</v>
      </c>
      <c r="C1631" s="21" t="s">
        <v>837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805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806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656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597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832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833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834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835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131.6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592.19999999999993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723.8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723.8</v>
      </c>
      <c r="AD1639" s="48">
        <f>(ROUND(AC1639-AC1629,1)/AC1629)</f>
        <v>0.13235294117647056</v>
      </c>
      <c r="AE1639" s="113"/>
      <c r="AF1639" s="60"/>
      <c r="AH1639" s="20"/>
    </row>
    <row r="1640" spans="1:34">
      <c r="A1640" s="99" t="s">
        <v>836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131.6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592.19999999999993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723.8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723.8</v>
      </c>
      <c r="AD1640" s="48">
        <f>(ROUND(AC1640-AC1629,1)/AC1629)</f>
        <v>0.13235294117647056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131.6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592.19999999999993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723.8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723.8</v>
      </c>
      <c r="AD1641" s="48">
        <f>(ROUND(AC1641-AC1629,1)/AC1629)</f>
        <v>0.13235294117647056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804</v>
      </c>
      <c r="B1646" s="89">
        <v>18</v>
      </c>
      <c r="C1646" s="21" t="s">
        <v>837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805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806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656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597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832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833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834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835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137.19999999999999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555.66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692.8599999999999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692.9</v>
      </c>
      <c r="AD1654" s="48">
        <f>(ROUND(AC1654-AC1644,1)/AC1644)</f>
        <v>0.14038841342988809</v>
      </c>
      <c r="AE1654" s="113"/>
      <c r="AF1654" s="60"/>
      <c r="AH1654" s="20"/>
    </row>
    <row r="1655" spans="1:34">
      <c r="A1655" s="99" t="s">
        <v>836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137.19999999999999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555.66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692.8599999999999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692.9</v>
      </c>
      <c r="AD1655" s="48">
        <f>(ROUND(AC1655-AC1644,1)/AC1644)</f>
        <v>0.14038841342988809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137.19999999999999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555.66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692.8599999999999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692.9</v>
      </c>
      <c r="AD1656" s="48">
        <f>(ROUND(AC1656-AC1644,1)/AC1644)</f>
        <v>0.14038841342988809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804</v>
      </c>
      <c r="B1661" s="87">
        <v>18</v>
      </c>
      <c r="C1661" s="21" t="s">
        <v>837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805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806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656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597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832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833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834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835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120.39999999999999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595.98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716.38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716.4</v>
      </c>
      <c r="AD1669" s="48">
        <f>(ROUND(AC1669-AC1659,1)/AC1659)</f>
        <v>0.12570710245128849</v>
      </c>
      <c r="AE1669" s="113"/>
      <c r="AF1669" s="60"/>
      <c r="AH1669" s="20"/>
    </row>
    <row r="1670" spans="1:34">
      <c r="A1670" s="99" t="s">
        <v>836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120.39999999999999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595.98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716.38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716.4</v>
      </c>
      <c r="AD1670" s="48">
        <f>(ROUND(AC1670-AC1659,1)/AC1659)</f>
        <v>0.12570710245128849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120.39999999999999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595.98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716.38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716.4</v>
      </c>
      <c r="AD1671" s="48">
        <f>(ROUND(AC1671-AC1659,1)/AC1659)</f>
        <v>0.12570710245128849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804</v>
      </c>
      <c r="B1676" s="89">
        <v>12</v>
      </c>
      <c r="C1676" s="21" t="s">
        <v>837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805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806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656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597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832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833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834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835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128.79999999999998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579.59999999999991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708.39999999999986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708.4</v>
      </c>
      <c r="AD1684" s="48">
        <f>(ROUND(AC1684-AC1674,1)/AC1674)</f>
        <v>0.13235294117647059</v>
      </c>
      <c r="AE1684" s="113"/>
      <c r="AF1684" s="60"/>
      <c r="AH1684" s="20"/>
    </row>
    <row r="1685" spans="1:34">
      <c r="A1685" s="99" t="s">
        <v>836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128.79999999999998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579.59999999999991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708.39999999999986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708.4</v>
      </c>
      <c r="AD1685" s="48">
        <f>(ROUND(AC1685-AC1674,1)/AC1674)</f>
        <v>0.13235294117647059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128.79999999999998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579.59999999999991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708.39999999999986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708.4</v>
      </c>
      <c r="AD1686" s="48">
        <f>(ROUND(AC1686-AC1674,1)/AC1674)</f>
        <v>0.13235294117647059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804</v>
      </c>
      <c r="B1691" s="87">
        <v>12</v>
      </c>
      <c r="C1691" s="21" t="s">
        <v>837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805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806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656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597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832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833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834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835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112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604.80000000000007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716.80000000000007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716.8</v>
      </c>
      <c r="AD1699" s="48">
        <f>(ROUND(AC1699-AC1689,1)/AC1689)</f>
        <v>0.12</v>
      </c>
      <c r="AE1699" s="113"/>
      <c r="AF1699" s="60"/>
      <c r="AH1699" s="20"/>
    </row>
    <row r="1700" spans="1:34">
      <c r="A1700" s="99" t="s">
        <v>836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112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604.80000000000007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716.80000000000007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716.8</v>
      </c>
      <c r="AD1700" s="48">
        <f>(ROUND(AC1700-AC1689,1)/AC1689)</f>
        <v>0.12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112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604.80000000000007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716.80000000000007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716.8</v>
      </c>
      <c r="AD1701" s="48">
        <f>(ROUND(AC1701-AC1689,1)/AC1689)</f>
        <v>0.12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804</v>
      </c>
      <c r="B1706" s="89">
        <v>16</v>
      </c>
      <c r="C1706" s="21" t="s">
        <v>837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805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806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656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597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832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833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834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835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128.79999999999998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579.59999999999991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708.39999999999986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708.4</v>
      </c>
      <c r="AD1714" s="48">
        <f>(ROUND(AC1714-AC1704,1)/AC1704)</f>
        <v>0.13235294117647059</v>
      </c>
      <c r="AE1714" s="113"/>
      <c r="AF1714" s="60"/>
      <c r="AH1714" s="20"/>
    </row>
    <row r="1715" spans="1:34">
      <c r="A1715" s="99" t="s">
        <v>836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128.79999999999998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579.59999999999991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708.39999999999986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708.4</v>
      </c>
      <c r="AD1715" s="48">
        <f>(ROUND(AC1715-AC1704,1)/AC1704)</f>
        <v>0.13235294117647059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128.79999999999998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579.59999999999991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708.39999999999986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708.4</v>
      </c>
      <c r="AD1716" s="48">
        <f>(ROUND(AC1716-AC1704,1)/AC1704)</f>
        <v>0.13235294117647059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802</v>
      </c>
      <c r="AF1720" s="60"/>
      <c r="AH1720" s="20"/>
    </row>
    <row r="1721" spans="1:34">
      <c r="A1721" s="99" t="s">
        <v>804</v>
      </c>
      <c r="B1721" s="87">
        <v>10</v>
      </c>
      <c r="C1721" s="21" t="s">
        <v>837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805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806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656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597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832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833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834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835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137.19999999999999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555.66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692.8599999999999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692.9</v>
      </c>
      <c r="AD1729" s="48">
        <f>(ROUND(AC1729-AC1719,1)/AC1719)</f>
        <v>0.14038841342988809</v>
      </c>
      <c r="AE1729" s="113"/>
      <c r="AF1729" s="60"/>
      <c r="AH1729" s="20"/>
    </row>
    <row r="1730" spans="1:34">
      <c r="A1730" s="99" t="s">
        <v>836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137.19999999999999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555.66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692.8599999999999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692.9</v>
      </c>
      <c r="AD1730" s="48">
        <f>(ROUND(AC1730-AC1719,1)/AC1719)</f>
        <v>0.14038841342988809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137.19999999999999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555.66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692.8599999999999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692.9</v>
      </c>
      <c r="AD1731" s="48">
        <f>(ROUND(AC1731-AC1719,1)/AC1719)</f>
        <v>0.14038841342988809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802</v>
      </c>
      <c r="AF1735" s="60"/>
      <c r="AH1735" s="20"/>
    </row>
    <row r="1736" spans="1:34">
      <c r="A1736" s="99" t="s">
        <v>804</v>
      </c>
      <c r="B1736" s="89">
        <v>16</v>
      </c>
      <c r="C1736" s="21" t="s">
        <v>837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805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806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656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597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832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833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834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835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131.6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592.19999999999993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723.8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723.8</v>
      </c>
      <c r="AD1744" s="48">
        <f>(ROUND(AC1744-AC1734,1)/AC1734)</f>
        <v>0.13235294117647056</v>
      </c>
      <c r="AE1744" s="113"/>
      <c r="AF1744" s="60"/>
      <c r="AH1744" s="20"/>
    </row>
    <row r="1745" spans="1:34">
      <c r="A1745" s="99" t="s">
        <v>836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131.6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592.19999999999993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723.8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723.8</v>
      </c>
      <c r="AD1745" s="48">
        <f>(ROUND(AC1745-AC1734,1)/AC1734)</f>
        <v>0.13235294117647056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131.6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592.19999999999993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723.8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723.8</v>
      </c>
      <c r="AD1746" s="48">
        <f>(ROUND(AC1746-AC1734,1)/AC1734)</f>
        <v>0.13235294117647056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802</v>
      </c>
      <c r="AF1750" s="60"/>
      <c r="AH1750" s="20"/>
    </row>
    <row r="1751" spans="1:34">
      <c r="A1751" s="99" t="s">
        <v>804</v>
      </c>
      <c r="B1751" s="87">
        <v>14</v>
      </c>
      <c r="C1751" s="21" t="s">
        <v>837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805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806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656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597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832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833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834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835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128.79999999999998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606.64799999999991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735.44799999999987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735.4</v>
      </c>
      <c r="AD1759" s="48">
        <f>(ROUND(AC1759-AC1749,1)/AC1749)</f>
        <v>0.1258420085731782</v>
      </c>
      <c r="AE1759" s="113"/>
      <c r="AF1759" s="60"/>
      <c r="AH1759" s="20"/>
    </row>
    <row r="1760" spans="1:34">
      <c r="A1760" s="99" t="s">
        <v>836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128.79999999999998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606.64799999999991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735.44799999999987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735.4</v>
      </c>
      <c r="AD1760" s="48">
        <f>(ROUND(AC1760-AC1749,1)/AC1749)</f>
        <v>0.1258420085731782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128.79999999999998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606.64799999999991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735.44799999999987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735.4</v>
      </c>
      <c r="AD1761" s="48">
        <f>(ROUND(AC1761-AC1749,1)/AC1749)</f>
        <v>0.1258420085731782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893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16</v>
      </c>
      <c r="C1766" s="21" t="s">
        <v>837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832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833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834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835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120.39999999999999</v>
      </c>
      <c r="O1774" s="14">
        <f>E1774*$E$13</f>
        <v>0</v>
      </c>
      <c r="P1774" s="14">
        <f>F1774*$F$13</f>
        <v>112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397.32</v>
      </c>
      <c r="T1774" s="14">
        <f>(O1774/100)*(K1774*$K$13)+(O1774/100)*(M1774*$M$13)</f>
        <v>0</v>
      </c>
      <c r="U1774" s="14">
        <f>(P1774/100)*(K1774*$K$13)+(P1774/100)*(L1774*$L$13)+(P1774/100)*(M1774*$M$13)</f>
        <v>100.80000000000001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517.72</v>
      </c>
      <c r="Y1774" s="14">
        <f t="shared" si="558"/>
        <v>0</v>
      </c>
      <c r="Z1774" s="14">
        <f t="shared" si="559"/>
        <v>212.8</v>
      </c>
      <c r="AA1774" s="14">
        <f t="shared" si="560"/>
        <v>0</v>
      </c>
      <c r="AB1774" s="14">
        <f t="shared" si="564"/>
        <v>0</v>
      </c>
      <c r="AC1774" s="15">
        <f t="shared" si="563"/>
        <v>730.5</v>
      </c>
      <c r="AD1774" s="48">
        <f>(ROUND(AC1774-AC1764,1)/AC1764)</f>
        <v>-1.9199785177228788E-2</v>
      </c>
      <c r="AE1774" s="113"/>
      <c r="AF1774" s="60"/>
      <c r="AH1774" s="20"/>
    </row>
    <row r="1775" spans="1:34">
      <c r="A1775" s="99" t="s">
        <v>836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168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655.20000000000005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823.2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823.2</v>
      </c>
      <c r="AD1775" s="48">
        <f>(ROUND(AC1775-AC1764,1)/AC1764)</f>
        <v>0.10526315789473685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168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655.20000000000005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823.2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823.2</v>
      </c>
      <c r="AD1776" s="48">
        <f>(ROUND(AC1776-AC1764,1)/AC1764)</f>
        <v>0.10526315789473685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901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803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804</v>
      </c>
      <c r="B1781" s="89">
        <v>15</v>
      </c>
      <c r="C1781" s="21" t="s">
        <v>837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802</v>
      </c>
      <c r="AF1781" s="60"/>
      <c r="AH1781" s="20"/>
    </row>
    <row r="1782" spans="1:34">
      <c r="A1782" s="99" t="s">
        <v>805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806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656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597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832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833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834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835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134.39999999999998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624.95999999999992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759.3599999999999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759.4</v>
      </c>
      <c r="AD1789" s="48">
        <f>(ROUND(AC1789-AC1779,1)/AC1779)</f>
        <v>0.16329656862745098</v>
      </c>
      <c r="AE1789" s="113"/>
      <c r="AF1789" s="60"/>
      <c r="AH1789" s="20"/>
    </row>
    <row r="1790" spans="1:34">
      <c r="A1790" s="99" t="s">
        <v>836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134.39999999999998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624.95999999999992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759.3599999999999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759.4</v>
      </c>
      <c r="AD1790" s="48">
        <f>(ROUND(AC1790-AC1779,1)/AC1779)</f>
        <v>0.16329656862745098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134.39999999999998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624.95999999999992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759.3599999999999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759.4</v>
      </c>
      <c r="AD1791" s="48">
        <f>(ROUND(AC1791-AC1779,1)/AC1779)</f>
        <v>0.16329656862745098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803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804</v>
      </c>
      <c r="B1796" s="91">
        <v>18</v>
      </c>
      <c r="C1796" s="21" t="s">
        <v>837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802</v>
      </c>
      <c r="AF1796" s="60"/>
      <c r="AH1796" s="20"/>
    </row>
    <row r="1797" spans="1:34">
      <c r="A1797" s="99" t="s">
        <v>805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806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656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597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832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833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834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835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125.99999999999999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680.4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806.4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806.4</v>
      </c>
      <c r="AD1804" s="48">
        <f>(ROUND(AC1804-AC1794,1)/AC1794)</f>
        <v>0.12000000000000001</v>
      </c>
      <c r="AE1804" s="113"/>
      <c r="AF1804" s="60"/>
      <c r="AH1804" s="20"/>
    </row>
    <row r="1805" spans="1:34">
      <c r="A1805" s="99" t="s">
        <v>836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125.99999999999999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680.4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806.4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806.4</v>
      </c>
      <c r="AD1805" s="48">
        <f>(ROUND(AC1805-AC1794,1)/AC1794)</f>
        <v>0.12000000000000001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125.99999999999999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680.4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806.4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806.4</v>
      </c>
      <c r="AD1806" s="48">
        <f>(ROUND(AC1806-AC1794,1)/AC1794)</f>
        <v>0.12000000000000001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803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804</v>
      </c>
      <c r="B1811" s="93">
        <v>24</v>
      </c>
      <c r="C1811" s="21" t="s">
        <v>837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802</v>
      </c>
      <c r="AF1811" s="60"/>
      <c r="AH1811" s="20"/>
    </row>
    <row r="1812" spans="1:34">
      <c r="A1812" s="99" t="s">
        <v>805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806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656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597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832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833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834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835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134.39999999999998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604.79999999999995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739.19999999999993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739.2</v>
      </c>
      <c r="AD1819" s="48">
        <f>(ROUND(AC1819-AC1809,1)/AC1809)</f>
        <v>0.13235294117647062</v>
      </c>
      <c r="AE1819" s="113"/>
      <c r="AF1819" s="60"/>
      <c r="AH1819" s="20"/>
    </row>
    <row r="1820" spans="1:34">
      <c r="A1820" s="99" t="s">
        <v>836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134.39999999999998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604.79999999999995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739.19999999999993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739.2</v>
      </c>
      <c r="AD1820" s="48">
        <f>(ROUND(AC1820-AC1809,1)/AC1809)</f>
        <v>0.13235294117647062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134.39999999999998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604.79999999999995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739.19999999999993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739.2</v>
      </c>
      <c r="AD1821" s="48">
        <f>(ROUND(AC1821-AC1809,1)/AC1809)</f>
        <v>0.13235294117647062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803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804</v>
      </c>
      <c r="B1826" s="91">
        <v>16</v>
      </c>
      <c r="C1826" s="21" t="s">
        <v>837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802</v>
      </c>
      <c r="AF1826" s="60"/>
      <c r="AH1826" s="20"/>
    </row>
    <row r="1827" spans="1:34">
      <c r="A1827" s="99" t="s">
        <v>805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806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656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597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832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833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834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835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112</v>
      </c>
      <c r="O1834" s="14">
        <f>E1834*$E$13</f>
        <v>105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285.60000000000002</v>
      </c>
      <c r="T1834" s="14">
        <f>(O1834/100)*(K1834*$K$13)+(O1834/100)*(M1834*$M$13)</f>
        <v>267.75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397.6</v>
      </c>
      <c r="Y1834" s="14">
        <f t="shared" si="575"/>
        <v>372.75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770.4</v>
      </c>
      <c r="AD1834" s="48">
        <f>(ROUND(AC1834-AC1824,1)/AC1824)</f>
        <v>-5.9354838709677416E-3</v>
      </c>
      <c r="AE1834" s="113"/>
      <c r="AF1834" s="60"/>
      <c r="AH1834" s="20"/>
    </row>
    <row r="1835" spans="1:34">
      <c r="A1835" s="99" t="s">
        <v>836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175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805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805</v>
      </c>
      <c r="AD1835" s="48">
        <f>(ROUND(AC1835-AC1824,1)/AC1824)</f>
        <v>3.870967741935484E-2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175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805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805</v>
      </c>
      <c r="AD1836" s="48">
        <f>(ROUND(AC1836-AC1824,1)/AC1824)</f>
        <v>3.870967741935484E-2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803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804</v>
      </c>
      <c r="B1841" s="93">
        <v>20</v>
      </c>
      <c r="C1841" s="21" t="s">
        <v>837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802</v>
      </c>
      <c r="AF1841" s="60"/>
      <c r="AH1841" s="20"/>
    </row>
    <row r="1842" spans="1:34">
      <c r="A1842" s="99" t="s">
        <v>805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806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656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597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832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833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834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835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112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140</v>
      </c>
      <c r="S1849" s="14">
        <f>(N1849/100)*(I1849*$I$14)+(N1849/100)*(J1849*$J$14)+(N1849/100)*(M1849*$M$14)</f>
        <v>403.20000000000005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125.99999999999999</v>
      </c>
      <c r="X1849" s="14">
        <f t="shared" si="580"/>
        <v>515.20000000000005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266</v>
      </c>
      <c r="AC1849" s="15">
        <f t="shared" si="584"/>
        <v>781.2</v>
      </c>
      <c r="AD1849" s="48">
        <f>(ROUND(AC1849-AC1839,1)/AC1839)</f>
        <v>-1.3636363636363637E-2</v>
      </c>
      <c r="AE1849" s="113"/>
      <c r="AF1849" s="60"/>
      <c r="AH1849" s="20"/>
    </row>
    <row r="1850" spans="1:34">
      <c r="A1850" s="99" t="s">
        <v>836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154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739.2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893.2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893.2</v>
      </c>
      <c r="AD1850" s="48">
        <f>(ROUND(AC1850-AC1839,1)/AC1839)</f>
        <v>0.12777777777777777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154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739.2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893.2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893.2</v>
      </c>
      <c r="AD1851" s="48">
        <f>(ROUND(AC1851-AC1839,1)/AC1839)</f>
        <v>0.12777777777777777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803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804</v>
      </c>
      <c r="B1856" s="91">
        <v>25</v>
      </c>
      <c r="C1856" s="21" t="s">
        <v>837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802</v>
      </c>
      <c r="AF1856" s="60"/>
      <c r="AH1856" s="20"/>
    </row>
    <row r="1857" spans="1:34">
      <c r="A1857" s="99" t="s">
        <v>805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806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656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597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832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833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834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835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125.99999999999999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680.4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806.4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806.4</v>
      </c>
      <c r="AD1864" s="48">
        <f>(ROUND(AC1864-AC1854,1)/AC1854)</f>
        <v>0.12000000000000001</v>
      </c>
      <c r="AE1864" s="113"/>
      <c r="AF1864" s="60"/>
      <c r="AH1864" s="20"/>
    </row>
    <row r="1865" spans="1:34">
      <c r="A1865" s="99" t="s">
        <v>836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125.99999999999999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680.4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806.4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806.4</v>
      </c>
      <c r="AD1865" s="48">
        <f>(ROUND(AC1865-AC1854,1)/AC1854)</f>
        <v>0.12000000000000001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125.99999999999999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680.4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806.4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806.4</v>
      </c>
      <c r="AD1866" s="48">
        <f>(ROUND(AC1866-AC1854,1)/AC1854)</f>
        <v>0.12000000000000001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803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804</v>
      </c>
      <c r="B1871" s="93">
        <v>18</v>
      </c>
      <c r="C1871" s="21" t="s">
        <v>837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802</v>
      </c>
      <c r="AF1871" s="60"/>
      <c r="AH1871" s="20"/>
    </row>
    <row r="1872" spans="1:34">
      <c r="A1872" s="99" t="s">
        <v>805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806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656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597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832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833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834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835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84</v>
      </c>
      <c r="O1879" s="14">
        <f>E1879*$E$13</f>
        <v>0</v>
      </c>
      <c r="P1879" s="14">
        <f>F1879*$F$13</f>
        <v>210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201.6</v>
      </c>
      <c r="T1879" s="14">
        <f>(O1879/100)*(K1879*$K$13)+(O1879/100)*(M1879*$M$13)</f>
        <v>0</v>
      </c>
      <c r="U1879" s="14">
        <f>(P1879/100)*(K1879*$K$13)+(P1879/100)*(L1879*$L$13)+(P1879/100)*(M1879*$M$13)</f>
        <v>378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285.60000000000002</v>
      </c>
      <c r="Y1879" s="14">
        <f t="shared" si="593"/>
        <v>0</v>
      </c>
      <c r="Z1879" s="14">
        <f t="shared" si="594"/>
        <v>588</v>
      </c>
      <c r="AA1879" s="14">
        <f t="shared" si="595"/>
        <v>0</v>
      </c>
      <c r="AB1879" s="14">
        <f t="shared" si="597"/>
        <v>0</v>
      </c>
      <c r="AC1879" s="15">
        <f t="shared" si="596"/>
        <v>873.6</v>
      </c>
      <c r="AD1879" s="48">
        <f>(ROUND(AC1879-AC1869,1)/AC1869)</f>
        <v>-5.4545454545454543E-2</v>
      </c>
      <c r="AE1879" s="113"/>
      <c r="AF1879" s="60"/>
      <c r="AH1879" s="20"/>
    </row>
    <row r="1880" spans="1:34">
      <c r="A1880" s="99" t="s">
        <v>836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210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756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966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966</v>
      </c>
      <c r="AD1880" s="48">
        <f>(ROUND(AC1880-AC1869,1)/AC1869)</f>
        <v>4.5454545454545456E-2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210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756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966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966</v>
      </c>
      <c r="AD1881" s="48">
        <f>(ROUND(AC1881-AC1869,1)/AC1869)</f>
        <v>4.5454545454545456E-2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803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804</v>
      </c>
      <c r="B1886" s="91">
        <v>25</v>
      </c>
      <c r="C1886" s="21" t="s">
        <v>837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805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806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656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597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832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833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834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835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159.6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670.31999999999994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829.92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829.9</v>
      </c>
      <c r="AD1894" s="48">
        <f>(ROUND(AC1894-AC1884,1)/AC1884)</f>
        <v>0.17416525183927561</v>
      </c>
      <c r="AE1894" s="113"/>
      <c r="AF1894" s="60"/>
      <c r="AH1894" s="20"/>
    </row>
    <row r="1895" spans="1:34">
      <c r="A1895" s="99" t="s">
        <v>836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159.6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670.31999999999994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829.92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829.9</v>
      </c>
      <c r="AD1895" s="48">
        <f>(ROUND(AC1895-AC1884,1)/AC1884)</f>
        <v>0.17416525183927561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159.6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670.31999999999994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829.92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829.9</v>
      </c>
      <c r="AD1896" s="48">
        <f>(ROUND(AC1896-AC1884,1)/AC1884)</f>
        <v>0.17416525183927561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803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804</v>
      </c>
      <c r="B1901" s="93">
        <v>15</v>
      </c>
      <c r="C1901" s="21" t="s">
        <v>837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805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802</v>
      </c>
      <c r="AF1902" s="60"/>
      <c r="AH1902" s="20"/>
    </row>
    <row r="1903" spans="1:34">
      <c r="A1903" s="99" t="s">
        <v>806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656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597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832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833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834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835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224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504.00000000000011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728.00000000000011</v>
      </c>
      <c r="AA1909" s="14">
        <f t="shared" si="607"/>
        <v>0</v>
      </c>
      <c r="AB1909" s="14">
        <f t="shared" si="609"/>
        <v>0</v>
      </c>
      <c r="AC1909" s="15">
        <f t="shared" si="608"/>
        <v>728</v>
      </c>
      <c r="AD1909" s="48">
        <f>(ROUND(AC1909-AC1899,1)/AC1899)</f>
        <v>-2.9333333333333333E-2</v>
      </c>
      <c r="AE1909" s="113"/>
      <c r="AF1909" s="60"/>
      <c r="AH1909" s="20"/>
    </row>
    <row r="1910" spans="1:34">
      <c r="A1910" s="99" t="s">
        <v>836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280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420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700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700</v>
      </c>
      <c r="AD1910" s="48">
        <f>(ROUND(AC1910-AC1899,1)/AC1899)</f>
        <v>-6.6666666666666666E-2</v>
      </c>
      <c r="AE1910" s="113"/>
      <c r="AF1910" s="60"/>
      <c r="AH1910" s="20"/>
    </row>
    <row r="1911" spans="1:34">
      <c r="A1911" s="99"/>
      <c r="B1911" s="93" t="s">
        <v>878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280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420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700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700</v>
      </c>
      <c r="AD1911" s="48">
        <f>(ROUND(AC1911-AC1899,1)/AC1899)</f>
        <v>-6.6666666666666666E-2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1" t="s">
        <v>423</v>
      </c>
      <c r="C1914" s="151"/>
      <c r="D1914" s="151"/>
      <c r="E1914" s="151"/>
      <c r="F1914" s="151"/>
      <c r="G1914" s="151"/>
      <c r="H1914" s="151"/>
      <c r="I1914" s="151"/>
      <c r="J1914" s="151"/>
      <c r="K1914" s="151"/>
      <c r="L1914" s="151"/>
      <c r="M1914" s="151"/>
      <c r="N1914" s="151"/>
      <c r="O1914" s="151"/>
      <c r="P1914" s="151"/>
      <c r="Q1914" s="151"/>
      <c r="R1914" s="151"/>
      <c r="S1914" s="151"/>
      <c r="T1914" s="151"/>
      <c r="U1914" s="151"/>
      <c r="V1914" s="151"/>
      <c r="W1914" s="151"/>
      <c r="X1914" s="151"/>
      <c r="Y1914" s="151"/>
      <c r="Z1914" s="151"/>
      <c r="AA1914" s="151"/>
      <c r="AB1914" s="151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803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804</v>
      </c>
      <c r="B1917" s="89">
        <v>18</v>
      </c>
      <c r="C1917" s="21" t="s">
        <v>837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802</v>
      </c>
      <c r="AF1917" s="60"/>
      <c r="AH1917" s="20"/>
    </row>
    <row r="1918" spans="1:34">
      <c r="A1918" s="99" t="s">
        <v>805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806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656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597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832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833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834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835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120.39999999999999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595.98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716.38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716.4</v>
      </c>
      <c r="AD1925" s="48">
        <f>(ROUND(AC1925-AC1915,1)/AC1915)</f>
        <v>0.12570710245128849</v>
      </c>
      <c r="AE1925" s="113"/>
      <c r="AF1925" s="60"/>
      <c r="AH1925" s="20"/>
    </row>
    <row r="1926" spans="1:34">
      <c r="A1926" s="99" t="s">
        <v>836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120.39999999999999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595.98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716.38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716.4</v>
      </c>
      <c r="AD1926" s="48">
        <f>(ROUND(AC1926-AC1915,1)/AC1915)</f>
        <v>0.12570710245128849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120.39999999999999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595.98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716.38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716.4</v>
      </c>
      <c r="AD1927" s="48">
        <f>(ROUND(AC1927-AC1915,1)/AC1915)</f>
        <v>0.12570710245128849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803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804</v>
      </c>
      <c r="B1932" s="87">
        <v>20</v>
      </c>
      <c r="C1932" s="21" t="s">
        <v>837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802</v>
      </c>
      <c r="AF1932" s="60"/>
      <c r="AH1932" s="20"/>
    </row>
    <row r="1933" spans="1:34">
      <c r="A1933" s="99" t="s">
        <v>805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806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656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597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832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833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834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835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128.79999999999998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579.59999999999991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708.39999999999986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708.4</v>
      </c>
      <c r="AD1940" s="48">
        <f>(ROUND(AC1940-AC1930,1)/AC1930)</f>
        <v>0.13235294117647059</v>
      </c>
      <c r="AE1940" s="113"/>
      <c r="AF1940" s="60"/>
      <c r="AH1940" s="20"/>
    </row>
    <row r="1941" spans="1:34">
      <c r="A1941" s="99" t="s">
        <v>836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128.79999999999998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579.59999999999991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708.39999999999986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708.4</v>
      </c>
      <c r="AD1941" s="48">
        <f>(ROUND(AC1941-AC1930,1)/AC1930)</f>
        <v>0.13235294117647059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128.79999999999998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579.59999999999991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708.39999999999986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708.4</v>
      </c>
      <c r="AD1942" s="48">
        <f>(ROUND(AC1942-AC1930,1)/AC1930)</f>
        <v>0.13235294117647059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803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804</v>
      </c>
      <c r="B1947" s="91">
        <v>26</v>
      </c>
      <c r="C1947" s="21" t="s">
        <v>837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802</v>
      </c>
      <c r="AF1947" s="60"/>
      <c r="AH1947" s="20"/>
    </row>
    <row r="1948" spans="1:34">
      <c r="A1948" s="99" t="s">
        <v>805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806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656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597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832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833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834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835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105</v>
      </c>
      <c r="O1955" s="14">
        <f>E1955*$E$13</f>
        <v>84</v>
      </c>
      <c r="P1955" s="14">
        <f>F1955*$F$13</f>
        <v>84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283.5</v>
      </c>
      <c r="T1955" s="14">
        <f>(O1955/100)*(K1955*$K$13)+(O1955/100)*(M1955*$M$13)</f>
        <v>126</v>
      </c>
      <c r="U1955" s="14">
        <f>(P1955/100)*(K1955*$K$13)+(P1955/100)*(L1955*$L$13)+(P1955/100)*(M1955*$M$13)</f>
        <v>176.39999999999998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388.5</v>
      </c>
      <c r="Y1955" s="14">
        <f t="shared" si="611"/>
        <v>210</v>
      </c>
      <c r="Z1955" s="14">
        <f t="shared" si="612"/>
        <v>260.39999999999998</v>
      </c>
      <c r="AA1955" s="14">
        <f t="shared" si="613"/>
        <v>0</v>
      </c>
      <c r="AB1955" s="14">
        <f t="shared" si="619"/>
        <v>0</v>
      </c>
      <c r="AC1955" s="15">
        <f t="shared" si="618"/>
        <v>858.9</v>
      </c>
      <c r="AD1955" s="48">
        <f>(ROUND(AC1955-AC1945,1)/AC1945)</f>
        <v>-1.9520547945205483E-2</v>
      </c>
      <c r="AE1955" s="113"/>
      <c r="AF1955" s="60"/>
      <c r="AH1955" s="20"/>
    </row>
    <row r="1956" spans="1:34">
      <c r="A1956" s="99" t="s">
        <v>836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182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764.40000000000009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946.40000000000009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946.4</v>
      </c>
      <c r="AD1956" s="48">
        <f>(ROUND(AC1956-AC1945,1)/AC1945)</f>
        <v>8.036529680365298E-2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182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764.40000000000009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946.40000000000009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946.4</v>
      </c>
      <c r="AD1957" s="48">
        <f>(ROUND(AC1957-AC1945,1)/AC1945)</f>
        <v>8.036529680365298E-2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803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804</v>
      </c>
      <c r="B1962" s="93">
        <v>28</v>
      </c>
      <c r="C1962" s="21" t="s">
        <v>837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802</v>
      </c>
      <c r="AF1962" s="60"/>
      <c r="AH1962" s="20"/>
    </row>
    <row r="1963" spans="1:34">
      <c r="A1963" s="99" t="s">
        <v>805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806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656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597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832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833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834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835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109.19999999999999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589.67999999999995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698.87999999999988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698.9</v>
      </c>
      <c r="AD1970" s="48">
        <f>(ROUND(AC1970-AC1960,1)/AC1960)</f>
        <v>0.12003205128205129</v>
      </c>
      <c r="AE1970" s="113"/>
      <c r="AF1970" s="60"/>
      <c r="AH1970" s="20"/>
    </row>
    <row r="1971" spans="1:34">
      <c r="A1971" s="99" t="s">
        <v>836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109.19999999999999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589.67999999999995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698.87999999999988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698.9</v>
      </c>
      <c r="AD1971" s="48">
        <f>(ROUND(AC1971-AC1960,1)/AC1960)</f>
        <v>0.12003205128205129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109.19999999999999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589.67999999999995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698.87999999999988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698.9</v>
      </c>
      <c r="AD1972" s="48">
        <f>(ROUND(AC1972-AC1960,1)/AC1960)</f>
        <v>0.12003205128205129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1" t="s">
        <v>86</v>
      </c>
      <c r="C1975" s="151"/>
      <c r="D1975" s="151"/>
      <c r="E1975" s="151"/>
      <c r="F1975" s="151"/>
      <c r="G1975" s="151"/>
      <c r="H1975" s="151"/>
      <c r="I1975" s="151"/>
      <c r="J1975" s="151"/>
      <c r="K1975" s="151"/>
      <c r="L1975" s="151"/>
      <c r="M1975" s="151"/>
      <c r="N1975" s="151"/>
      <c r="O1975" s="151"/>
      <c r="P1975" s="151"/>
      <c r="Q1975" s="151"/>
      <c r="R1975" s="151"/>
      <c r="S1975" s="151"/>
      <c r="T1975" s="151"/>
      <c r="U1975" s="151"/>
      <c r="V1975" s="151"/>
      <c r="W1975" s="151"/>
      <c r="X1975" s="151"/>
      <c r="Y1975" s="151"/>
      <c r="Z1975" s="151"/>
      <c r="AA1975" s="151"/>
      <c r="AB1975" s="151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803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802</v>
      </c>
      <c r="AF1977" s="60"/>
      <c r="AH1977" s="20"/>
    </row>
    <row r="1978" spans="1:34">
      <c r="A1978" s="99" t="s">
        <v>804</v>
      </c>
      <c r="B1978" s="87">
        <v>18</v>
      </c>
      <c r="C1978" s="21" t="s">
        <v>837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805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806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656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597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832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833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834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835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179.2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887.03999999999985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1066.2399999999998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1066.2</v>
      </c>
      <c r="AD1986" s="48">
        <f>(ROUND(AC1986-AC1976,1)/AC1976)</f>
        <v>0.12563344594594594</v>
      </c>
      <c r="AE1986" s="113"/>
      <c r="AF1986" s="60"/>
      <c r="AH1986" s="20"/>
    </row>
    <row r="1987" spans="1:34">
      <c r="A1987" s="99" t="s">
        <v>836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179.2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887.03999999999985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1066.2399999999998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1066.2</v>
      </c>
      <c r="AD1987" s="48">
        <f>(ROUND(AC1987-AC1976,1)/AC1976)</f>
        <v>0.12563344594594594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179.2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887.03999999999985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1066.2399999999998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1066.2</v>
      </c>
      <c r="AD1988" s="48">
        <f>(ROUND(AC1988-AC1976,1)/AC1976)</f>
        <v>0.12563344594594594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802</v>
      </c>
      <c r="AF1992" s="60"/>
      <c r="AH1992" s="20"/>
    </row>
    <row r="1993" spans="1:34">
      <c r="A1993" s="99" t="s">
        <v>804</v>
      </c>
      <c r="B1993" s="89">
        <v>24</v>
      </c>
      <c r="C1993" s="21" t="s">
        <v>837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805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806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656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597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832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833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834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835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176.39999999999998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873.17999999999984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1049.58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1049.5999999999999</v>
      </c>
      <c r="AD2001" s="48">
        <f>(ROUND(AC2001-AC1991,1)/AC1991)</f>
        <v>0.12569712569712571</v>
      </c>
      <c r="AE2001" s="113"/>
      <c r="AF2001" s="60"/>
      <c r="AH2001" s="20"/>
    </row>
    <row r="2002" spans="1:34">
      <c r="A2002" s="99" t="s">
        <v>836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176.39999999999998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873.17999999999984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1049.58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1049.5999999999999</v>
      </c>
      <c r="AD2002" s="48">
        <f>(ROUND(AC2002-AC1991,1)/AC1991)</f>
        <v>0.12569712569712571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176.39999999999998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873.17999999999984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1049.58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1049.5999999999999</v>
      </c>
      <c r="AD2003" s="48">
        <f>(ROUND(AC2003-AC1991,1)/AC1991)</f>
        <v>0.12569712569712571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802</v>
      </c>
      <c r="AF2007" s="60"/>
      <c r="AH2007" s="20"/>
    </row>
    <row r="2008" spans="1:34">
      <c r="A2008" s="99" t="s">
        <v>804</v>
      </c>
      <c r="B2008" s="87">
        <v>20</v>
      </c>
      <c r="C2008" s="21" t="s">
        <v>837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805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806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656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597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832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833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834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835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900.9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1082.9000000000001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1082.9000000000001</v>
      </c>
      <c r="AD2016" s="48">
        <f>(ROUND(AC2016-AC2006,1)/AC2006)</f>
        <v>0.12567567567567567</v>
      </c>
      <c r="AE2016" s="113"/>
      <c r="AF2016" s="60"/>
      <c r="AH2016" s="20"/>
    </row>
    <row r="2017" spans="1:34">
      <c r="A2017" s="99" t="s">
        <v>836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900.9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1082.9000000000001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1082.9000000000001</v>
      </c>
      <c r="AD2017" s="48">
        <f>(ROUND(AC2017-AC2006,1)/AC2006)</f>
        <v>0.12567567567567567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900.9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1082.9000000000001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1082.9000000000001</v>
      </c>
      <c r="AD2018" s="48">
        <f>(ROUND(AC2018-AC2006,1)/AC2006)</f>
        <v>0.12567567567567567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803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802</v>
      </c>
      <c r="AF2022" s="60"/>
      <c r="AH2022" s="20"/>
    </row>
    <row r="2023" spans="1:34">
      <c r="A2023" s="99" t="s">
        <v>804</v>
      </c>
      <c r="B2023" s="89">
        <v>20</v>
      </c>
      <c r="C2023" s="21" t="s">
        <v>837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805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806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656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597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832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833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834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835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196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882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1078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1078</v>
      </c>
      <c r="AD2031" s="48">
        <f>(ROUND(AC2031-AC2021,1)/AC2021)</f>
        <v>0.13235294117647059</v>
      </c>
      <c r="AE2031" s="113"/>
      <c r="AF2031" s="60"/>
      <c r="AH2031" s="20"/>
    </row>
    <row r="2032" spans="1:34">
      <c r="A2032" s="99" t="s">
        <v>836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196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882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1078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1078</v>
      </c>
      <c r="AD2032" s="48">
        <f>(ROUND(AC2032-AC2021,1)/AC2021)</f>
        <v>0.13235294117647059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196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882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1078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1078</v>
      </c>
      <c r="AD2033" s="48">
        <f>(ROUND(AC2033-AC2021,1)/AC2021)</f>
        <v>0.13235294117647059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803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802</v>
      </c>
      <c r="AF2037" s="60"/>
      <c r="AH2037" s="20"/>
    </row>
    <row r="2038" spans="1:34">
      <c r="A2038" s="99" t="s">
        <v>804</v>
      </c>
      <c r="B2038" s="91">
        <v>28</v>
      </c>
      <c r="C2038" s="21" t="s">
        <v>837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805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806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656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597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832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833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834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835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184.79999999999998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914.76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1099.56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1099.5999999999999</v>
      </c>
      <c r="AD2046" s="48">
        <f>(ROUND(AC2046-AC2036,1)/AC2036)</f>
        <v>0.12571662571662573</v>
      </c>
      <c r="AE2046" s="113"/>
      <c r="AF2046" s="60"/>
      <c r="AH2046" s="20"/>
    </row>
    <row r="2047" spans="1:34">
      <c r="A2047" s="99" t="s">
        <v>836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184.79999999999998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914.76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1099.56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1099.5999999999999</v>
      </c>
      <c r="AD2047" s="48">
        <f>(ROUND(AC2047-AC2036,1)/AC2036)</f>
        <v>0.12571662571662573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184.79999999999998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914.76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1099.56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1099.5999999999999</v>
      </c>
      <c r="AD2048" s="48">
        <f>(ROUND(AC2048-AC2036,1)/AC2036)</f>
        <v>0.12571662571662573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803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802</v>
      </c>
      <c r="AF2052" s="60"/>
      <c r="AH2052" s="20"/>
    </row>
    <row r="2053" spans="1:34">
      <c r="A2053" s="99" t="s">
        <v>804</v>
      </c>
      <c r="B2053" s="93">
        <v>12</v>
      </c>
      <c r="C2053" s="21" t="s">
        <v>837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805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806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656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597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832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833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834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835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196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970.2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1166.2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1166.2</v>
      </c>
      <c r="AD2061" s="48">
        <f>(ROUND(AC2061-AC2051,1)/AC2051)</f>
        <v>0.12567567567567567</v>
      </c>
      <c r="AE2061" s="113"/>
      <c r="AF2061" s="60"/>
      <c r="AH2061" s="20"/>
    </row>
    <row r="2062" spans="1:34">
      <c r="A2062" s="99" t="s">
        <v>836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196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970.2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1166.2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1166.2</v>
      </c>
      <c r="AD2062" s="48">
        <f>(ROUND(AC2062-AC2051,1)/AC2051)</f>
        <v>0.12567567567567567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196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970.2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1166.2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1166.2</v>
      </c>
      <c r="AD2063" s="48">
        <f>(ROUND(AC2063-AC2051,1)/AC2051)</f>
        <v>0.12567567567567567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803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804</v>
      </c>
      <c r="B2068" s="91">
        <v>13</v>
      </c>
      <c r="C2068" s="21" t="s">
        <v>837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802</v>
      </c>
      <c r="AF2068" s="60"/>
      <c r="AH2068" s="20"/>
    </row>
    <row r="2069" spans="1:34">
      <c r="A2069" s="99" t="s">
        <v>805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806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656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597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832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833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834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835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232.39999999999998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836.64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1069.04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1069</v>
      </c>
      <c r="AD2076" s="48">
        <f>(ROUND(AC2076-AC2066,1)/AC2066)</f>
        <v>0.14995697074010328</v>
      </c>
      <c r="AE2076" s="113"/>
      <c r="AF2076" s="60"/>
      <c r="AH2076" s="20"/>
    </row>
    <row r="2077" spans="1:34">
      <c r="A2077" s="99" t="s">
        <v>836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232.39999999999998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836.64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1069.04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1069</v>
      </c>
      <c r="AD2077" s="48">
        <f>(ROUND(AC2077-AC2066,1)/AC2066)</f>
        <v>0.14995697074010328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232.39999999999998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836.64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1069.04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1069</v>
      </c>
      <c r="AD2078" s="48">
        <f>(ROUND(AC2078-AC2066,1)/AC2066)</f>
        <v>0.14995697074010328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803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804</v>
      </c>
      <c r="B2083" s="93">
        <v>40</v>
      </c>
      <c r="C2083" s="21" t="s">
        <v>837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802</v>
      </c>
      <c r="AF2083" s="60"/>
      <c r="AH2083" s="20"/>
    </row>
    <row r="2084" spans="1:34">
      <c r="A2084" s="99" t="s">
        <v>805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806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656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597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832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833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834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835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210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945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1155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1155</v>
      </c>
      <c r="AD2091" s="48">
        <f>(ROUND(AC2091-AC2081,1)/AC2081)</f>
        <v>0.13235294117647059</v>
      </c>
      <c r="AE2091" s="113"/>
      <c r="AF2091" s="60"/>
      <c r="AH2091" s="20"/>
    </row>
    <row r="2092" spans="1:34">
      <c r="A2092" s="99" t="s">
        <v>836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210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945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1155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1155</v>
      </c>
      <c r="AD2092" s="48">
        <f>(ROUND(AC2092-AC2081,1)/AC2081)</f>
        <v>0.13235294117647059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210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945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1155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1155</v>
      </c>
      <c r="AD2093" s="48">
        <f>(ROUND(AC2093-AC2081,1)/AC2081)</f>
        <v>0.13235294117647059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1" t="s">
        <v>92</v>
      </c>
      <c r="C2096" s="151"/>
      <c r="D2096" s="151"/>
      <c r="E2096" s="151"/>
      <c r="F2096" s="151"/>
      <c r="G2096" s="151"/>
      <c r="H2096" s="151"/>
      <c r="I2096" s="151"/>
      <c r="J2096" s="151"/>
      <c r="K2096" s="151"/>
      <c r="L2096" s="151"/>
      <c r="M2096" s="151"/>
      <c r="N2096" s="151"/>
      <c r="O2096" s="151"/>
      <c r="P2096" s="151"/>
      <c r="Q2096" s="151"/>
      <c r="R2096" s="151"/>
      <c r="S2096" s="151"/>
      <c r="T2096" s="151"/>
      <c r="U2096" s="151"/>
      <c r="V2096" s="151"/>
      <c r="W2096" s="151"/>
      <c r="X2096" s="151"/>
      <c r="Y2096" s="151"/>
      <c r="Z2096" s="151"/>
      <c r="AA2096" s="151"/>
      <c r="AB2096" s="151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803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802</v>
      </c>
      <c r="AF2098" s="60"/>
      <c r="AH2098" s="20"/>
    </row>
    <row r="2099" spans="1:34">
      <c r="A2099" s="99" t="s">
        <v>804</v>
      </c>
      <c r="B2099" s="87">
        <v>12</v>
      </c>
      <c r="C2099" s="21" t="s">
        <v>837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805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806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656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597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832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833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834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835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134.39999999999998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665.28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799.68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799.7</v>
      </c>
      <c r="AD2107" s="48">
        <f>(ROUND(AC2107-AC2097,1)/AC2097)</f>
        <v>0.12570382882882883</v>
      </c>
      <c r="AE2107" s="113"/>
      <c r="AF2107" s="60"/>
      <c r="AH2107" s="20"/>
    </row>
    <row r="2108" spans="1:34">
      <c r="A2108" s="99" t="s">
        <v>836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134.39999999999998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665.28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799.68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799.7</v>
      </c>
      <c r="AD2108" s="48">
        <f>(ROUND(AC2108-AC2097,1)/AC2097)</f>
        <v>0.12570382882882883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134.39999999999998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665.28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799.68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799.7</v>
      </c>
      <c r="AD2109" s="48">
        <f>(ROUND(AC2109-AC2097,1)/AC2097)</f>
        <v>0.12570382882882883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802</v>
      </c>
      <c r="AF2113" s="60"/>
      <c r="AH2113" s="20"/>
    </row>
    <row r="2114" spans="1:34">
      <c r="A2114" s="99" t="s">
        <v>804</v>
      </c>
      <c r="B2114" s="89">
        <v>8</v>
      </c>
      <c r="C2114" s="21" t="s">
        <v>837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805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806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656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597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832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833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834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835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145.6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655.20000000000005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800.80000000000007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800.8</v>
      </c>
      <c r="AD2122" s="48">
        <f>(ROUND(AC2122-AC2112,1)/AC2112)</f>
        <v>0.13235294117647056</v>
      </c>
      <c r="AE2122" s="113"/>
      <c r="AF2122" s="60"/>
      <c r="AH2122" s="20"/>
    </row>
    <row r="2123" spans="1:34">
      <c r="A2123" s="99" t="s">
        <v>836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145.6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655.20000000000005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800.80000000000007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800.8</v>
      </c>
      <c r="AD2123" s="48">
        <f>(ROUND(AC2123-AC2112,1)/AC2112)</f>
        <v>0.13235294117647056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145.6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655.20000000000005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800.80000000000007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800.8</v>
      </c>
      <c r="AD2124" s="48">
        <f>(ROUND(AC2124-AC2112,1)/AC2112)</f>
        <v>0.13235294117647056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803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802</v>
      </c>
      <c r="AF2128" s="60"/>
      <c r="AH2128" s="20"/>
    </row>
    <row r="2129" spans="1:34">
      <c r="A2129" s="99" t="s">
        <v>804</v>
      </c>
      <c r="B2129" s="87">
        <v>12</v>
      </c>
      <c r="C2129" s="21" t="s">
        <v>837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805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806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656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597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832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833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834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835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154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623.70000000000005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777.7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777.7</v>
      </c>
      <c r="AD2137" s="48">
        <f>(ROUND(AC2137-AC2127,1)/AC2127)</f>
        <v>0.14032258064516129</v>
      </c>
      <c r="AE2137" s="113"/>
      <c r="AF2137" s="60"/>
      <c r="AH2137" s="20"/>
    </row>
    <row r="2138" spans="1:34">
      <c r="A2138" s="99" t="s">
        <v>836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154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623.70000000000005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777.7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777.7</v>
      </c>
      <c r="AD2138" s="48">
        <f>(ROUND(AC2138-AC2127,1)/AC2127)</f>
        <v>0.14032258064516129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154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623.70000000000005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777.7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777.7</v>
      </c>
      <c r="AD2139" s="48">
        <f>(ROUND(AC2139-AC2127,1)/AC2127)</f>
        <v>0.14032258064516129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803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802</v>
      </c>
      <c r="AF2143" s="60"/>
      <c r="AH2143" s="20"/>
    </row>
    <row r="2144" spans="1:34">
      <c r="A2144" s="99" t="s">
        <v>804</v>
      </c>
      <c r="B2144" s="91">
        <v>28</v>
      </c>
      <c r="C2144" s="21" t="s">
        <v>837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805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806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656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597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832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833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834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835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142.79999999999998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771.11999999999989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913.91999999999985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913.9</v>
      </c>
      <c r="AD2152" s="48">
        <f>(ROUND(AC2152-AC2142,1)/AC2142)</f>
        <v>0.11997549019607844</v>
      </c>
      <c r="AE2152" s="113"/>
      <c r="AF2152" s="60"/>
      <c r="AH2152" s="20"/>
    </row>
    <row r="2153" spans="1:34">
      <c r="A2153" s="99" t="s">
        <v>836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142.79999999999998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771.11999999999989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913.91999999999985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913.9</v>
      </c>
      <c r="AD2153" s="48">
        <f>(ROUND(AC2153-AC2142,1)/AC2142)</f>
        <v>0.11997549019607844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142.79999999999998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771.11999999999989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913.91999999999985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913.9</v>
      </c>
      <c r="AD2154" s="48">
        <f>(ROUND(AC2154-AC2142,1)/AC2142)</f>
        <v>0.11997549019607844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803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802</v>
      </c>
      <c r="AF2158" s="60"/>
      <c r="AH2158" s="20"/>
    </row>
    <row r="2159" spans="1:34">
      <c r="A2159" s="99" t="s">
        <v>804</v>
      </c>
      <c r="B2159" s="93">
        <v>24</v>
      </c>
      <c r="C2159" s="21" t="s">
        <v>837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805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806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656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597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832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833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834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835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140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722.4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862.4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862.4</v>
      </c>
      <c r="AD2167" s="48">
        <f>(ROUND(AC2167-AC2157,1)/AC2157)</f>
        <v>0.12000000000000001</v>
      </c>
      <c r="AE2167" s="113"/>
      <c r="AF2167" s="60"/>
      <c r="AH2167" s="20"/>
    </row>
    <row r="2168" spans="1:34">
      <c r="A2168" s="99" t="s">
        <v>836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140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722.4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862.4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862.4</v>
      </c>
      <c r="AD2168" s="48">
        <f>(ROUND(AC2168-AC2157,1)/AC2157)</f>
        <v>0.12000000000000001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140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722.4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862.4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862.4</v>
      </c>
      <c r="AD2169" s="48">
        <f>(ROUND(AC2169-AC2157,1)/AC2157)</f>
        <v>0.12000000000000001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803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802</v>
      </c>
      <c r="AF2173" s="60"/>
      <c r="AH2173" s="20"/>
    </row>
    <row r="2174" spans="1:34">
      <c r="A2174" s="99" t="s">
        <v>804</v>
      </c>
      <c r="B2174" s="91">
        <v>0</v>
      </c>
      <c r="C2174" s="21" t="s">
        <v>837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805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806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656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597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832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833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834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835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159.6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718.19999999999993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877.8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877.8</v>
      </c>
      <c r="AD2182" s="48">
        <f>(ROUND(AC2182-AC2172,1)/AC2172)</f>
        <v>0.13235294117647056</v>
      </c>
      <c r="AE2182" s="113"/>
      <c r="AF2182" s="60"/>
      <c r="AH2182" s="20"/>
    </row>
    <row r="2183" spans="1:34">
      <c r="A2183" s="99" t="s">
        <v>836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159.6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718.19999999999993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877.8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877.8</v>
      </c>
      <c r="AD2183" s="48">
        <f>(ROUND(AC2183-AC2172,1)/AC2172)</f>
        <v>0.13235294117647056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159.6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718.19999999999993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877.8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877.8</v>
      </c>
      <c r="AD2184" s="48">
        <f>(ROUND(AC2184-AC2172,1)/AC2172)</f>
        <v>0.13235294117647056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803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804</v>
      </c>
      <c r="B2189" s="93">
        <v>16</v>
      </c>
      <c r="C2189" s="21" t="s">
        <v>837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802</v>
      </c>
      <c r="AF2189" s="60"/>
      <c r="AH2189" s="20"/>
    </row>
    <row r="2190" spans="1:34">
      <c r="A2190" s="99" t="s">
        <v>805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806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656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597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832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833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834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835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140</v>
      </c>
      <c r="O2197" s="14">
        <f>E2197*$E$13</f>
        <v>0</v>
      </c>
      <c r="P2197" s="14">
        <f>F2197*$F$13</f>
        <v>112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377.99999999999994</v>
      </c>
      <c r="T2197" s="14">
        <f>(O2197/100)*(K2197*$K$13)+(O2197/100)*(M2197*$M$13)</f>
        <v>0</v>
      </c>
      <c r="U2197" s="14">
        <f>(P2197/100)*(K2197*$K$13)+(P2197/100)*(L2197*$L$13)+(P2197/100)*(M2197*$M$13)</f>
        <v>201.60000000000002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518</v>
      </c>
      <c r="Y2197" s="14">
        <f t="shared" si="700"/>
        <v>0</v>
      </c>
      <c r="Z2197" s="14">
        <f t="shared" si="701"/>
        <v>313.60000000000002</v>
      </c>
      <c r="AA2197" s="14">
        <f t="shared" si="702"/>
        <v>0</v>
      </c>
      <c r="AB2197" s="14">
        <f t="shared" si="704"/>
        <v>0</v>
      </c>
      <c r="AC2197" s="15">
        <f t="shared" si="703"/>
        <v>831.6</v>
      </c>
      <c r="AD2197" s="48">
        <f>(ROUND(AC2197-AC2187,1)/AC2187)</f>
        <v>-3.7499999999999999E-2</v>
      </c>
      <c r="AE2197" s="113"/>
      <c r="AF2197" s="60"/>
      <c r="AH2197" s="20"/>
    </row>
    <row r="2198" spans="1:34">
      <c r="A2198" s="99" t="s">
        <v>836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175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724.5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899.5</v>
      </c>
      <c r="AD2198" s="48">
        <f>(ROUND(AC2198-AC2187,1)/AC2187)</f>
        <v>4.1087962962962965E-2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175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724.5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899.5</v>
      </c>
      <c r="AD2199" s="48">
        <f>(ROUND(AC2199-AC2187,1)/AC2187)</f>
        <v>4.1087962962962965E-2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803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804</v>
      </c>
      <c r="B2204" s="91">
        <v>16</v>
      </c>
      <c r="C2204" s="21" t="s">
        <v>837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802</v>
      </c>
      <c r="AF2204" s="60"/>
      <c r="AH2204" s="20"/>
    </row>
    <row r="2205" spans="1:34">
      <c r="A2205" s="99" t="s">
        <v>805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806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656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597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832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833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834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835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151.19999999999999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748.43999999999983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899.63999999999987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899.6</v>
      </c>
      <c r="AD2212" s="48">
        <f>(ROUND(AC2212-AC2202,1)/AC2202)</f>
        <v>0.12562562562562563</v>
      </c>
      <c r="AE2212" s="113"/>
      <c r="AF2212" s="60"/>
      <c r="AH2212" s="20"/>
    </row>
    <row r="2213" spans="1:34">
      <c r="A2213" s="99" t="s">
        <v>836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151.19999999999999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748.43999999999983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899.63999999999987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899.6</v>
      </c>
      <c r="AD2213" s="48">
        <f>(ROUND(AC2213-AC2202,1)/AC2202)</f>
        <v>0.12562562562562563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151.19999999999999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748.43999999999983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899.63999999999987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899.6</v>
      </c>
      <c r="AD2214" s="48">
        <f>(ROUND(AC2214-AC2202,1)/AC2202)</f>
        <v>0.12562562562562563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803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804</v>
      </c>
      <c r="B2219" s="93">
        <v>20</v>
      </c>
      <c r="C2219" s="21" t="s">
        <v>837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805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802</v>
      </c>
      <c r="AF2220" s="60"/>
      <c r="AH2220" s="20"/>
    </row>
    <row r="2221" spans="1:34">
      <c r="A2221" s="99" t="s">
        <v>806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656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597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832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833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834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835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140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756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896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896</v>
      </c>
      <c r="AD2227" s="48">
        <f>(ROUND(AC2227-AC2217,1)/AC2217)</f>
        <v>0.12</v>
      </c>
      <c r="AE2227" s="113"/>
      <c r="AF2227" s="60"/>
      <c r="AH2227" s="20"/>
    </row>
    <row r="2228" spans="1:34">
      <c r="A2228" s="99" t="s">
        <v>836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170.79999999999998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691.74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862.54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862.5</v>
      </c>
      <c r="AD2228" s="48">
        <f>(ROUND(AC2228-AC2217,1)/AC2217)</f>
        <v>7.8125E-2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170.79999999999998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691.74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862.54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862.5</v>
      </c>
      <c r="AD2229" s="48">
        <f>(ROUND(AC2229-AC2217,1)/AC2217)</f>
        <v>7.8125E-2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803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804</v>
      </c>
      <c r="B2234" s="91">
        <v>18</v>
      </c>
      <c r="C2234" s="21" t="s">
        <v>837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805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802</v>
      </c>
      <c r="AF2235" s="60"/>
      <c r="AH2235" s="20"/>
    </row>
    <row r="2236" spans="1:34">
      <c r="A2236" s="99" t="s">
        <v>806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656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597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832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833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834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835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161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724.5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885.5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885.5</v>
      </c>
      <c r="AD2242" s="48">
        <f>(ROUND(AC2242-AC2232,1)/AC2232)</f>
        <v>0.13235294117647059</v>
      </c>
      <c r="AE2242" s="113"/>
      <c r="AF2242" s="60"/>
      <c r="AH2242" s="20"/>
    </row>
    <row r="2243" spans="1:34">
      <c r="A2243" s="99" t="s">
        <v>836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161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724.5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885.5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885.5</v>
      </c>
      <c r="AD2243" s="48">
        <f>(ROUND(AC2243-AC2232,1)/AC2232)</f>
        <v>0.13235294117647059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161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724.5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885.5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885.5</v>
      </c>
      <c r="AD2244" s="48">
        <f>(ROUND(AC2244-AC2232,1)/AC2232)</f>
        <v>0.13235294117647059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803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804</v>
      </c>
      <c r="B2249" s="93">
        <v>20</v>
      </c>
      <c r="C2249" s="21" t="s">
        <v>837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805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802</v>
      </c>
      <c r="AF2250" s="60"/>
      <c r="AH2250" s="20"/>
    </row>
    <row r="2251" spans="1:34">
      <c r="A2251" s="99" t="s">
        <v>806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656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597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832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833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834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835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134.39999999999998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725.75999999999988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860.15999999999985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860.2</v>
      </c>
      <c r="AD2257" s="48">
        <f>(ROUND(AC2257-AC2247,1)/AC2247)</f>
        <v>0.12005208333333334</v>
      </c>
      <c r="AE2257" s="113"/>
      <c r="AF2257" s="60"/>
      <c r="AH2257" s="20"/>
    </row>
    <row r="2258" spans="1:34">
      <c r="A2258" s="99" t="s">
        <v>836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168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655.19999999999993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823.19999999999993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823.2</v>
      </c>
      <c r="AD2258" s="48">
        <f>(ROUND(AC2258-AC2247,1)/AC2247)</f>
        <v>7.1875000000000008E-2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168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655.19999999999993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823.19999999999993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823.2</v>
      </c>
      <c r="AD2259" s="48">
        <f>(ROUND(AC2259-AC2247,1)/AC2247)</f>
        <v>7.1875000000000008E-2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1" t="s">
        <v>101</v>
      </c>
      <c r="C2262" s="151"/>
      <c r="D2262" s="151"/>
      <c r="E2262" s="151"/>
      <c r="F2262" s="151"/>
      <c r="G2262" s="151"/>
      <c r="H2262" s="151"/>
      <c r="I2262" s="151"/>
      <c r="J2262" s="151"/>
      <c r="K2262" s="151"/>
      <c r="L2262" s="151"/>
      <c r="M2262" s="151"/>
      <c r="N2262" s="151"/>
      <c r="O2262" s="151"/>
      <c r="P2262" s="151"/>
      <c r="Q2262" s="151"/>
      <c r="R2262" s="151"/>
      <c r="S2262" s="151"/>
      <c r="T2262" s="151"/>
      <c r="U2262" s="151"/>
      <c r="V2262" s="151"/>
      <c r="W2262" s="151"/>
      <c r="X2262" s="151"/>
      <c r="Y2262" s="151"/>
      <c r="Z2262" s="151"/>
      <c r="AA2262" s="151"/>
      <c r="AB2262" s="151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803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804</v>
      </c>
      <c r="B2265" s="87">
        <v>12</v>
      </c>
      <c r="C2265" s="21" t="s">
        <v>837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802</v>
      </c>
      <c r="AF2265" s="60"/>
      <c r="AH2265" s="20"/>
    </row>
    <row r="2266" spans="1:34">
      <c r="A2266" s="99" t="s">
        <v>805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806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656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597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832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833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834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835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724.5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885.5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885.5</v>
      </c>
      <c r="AD2273" s="48">
        <f>(ROUND(AC2273-AC2263,1)/AC2263)</f>
        <v>0.13235294117647059</v>
      </c>
      <c r="AE2273" s="113"/>
      <c r="AF2273" s="60"/>
      <c r="AH2273" s="20"/>
    </row>
    <row r="2274" spans="1:34">
      <c r="A2274" s="99" t="s">
        <v>836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724.5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885.5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885.5</v>
      </c>
      <c r="AD2274" s="48">
        <f>(ROUND(AC2274-AC2263,1)/AC2263)</f>
        <v>0.13235294117647059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724.5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885.5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885.5</v>
      </c>
      <c r="AD2275" s="48">
        <f>(ROUND(AC2275-AC2263,1)/AC2263)</f>
        <v>0.13235294117647059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803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804</v>
      </c>
      <c r="B2280" s="89">
        <v>18</v>
      </c>
      <c r="C2280" s="21" t="s">
        <v>837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802</v>
      </c>
      <c r="AF2280" s="60"/>
      <c r="AH2280" s="20"/>
    </row>
    <row r="2281" spans="1:34">
      <c r="A2281" s="99" t="s">
        <v>805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806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656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597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832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833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834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835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184.79999999999998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665.28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850.07999999999993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850.1</v>
      </c>
      <c r="AD2288" s="48">
        <f>(ROUND(AC2288-AC2278,1)/AC2278)</f>
        <v>0.15002705627705629</v>
      </c>
      <c r="AE2288" s="113"/>
      <c r="AF2288" s="60"/>
      <c r="AH2288" s="20"/>
    </row>
    <row r="2289" spans="1:34">
      <c r="A2289" s="99" t="s">
        <v>836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184.79999999999998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665.28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850.07999999999993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850.1</v>
      </c>
      <c r="AD2289" s="48">
        <f>(ROUND(AC2289-AC2278,1)/AC2278)</f>
        <v>0.15002705627705629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184.79999999999998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665.28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850.07999999999993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850.1</v>
      </c>
      <c r="AD2290" s="48">
        <f>(ROUND(AC2290-AC2278,1)/AC2278)</f>
        <v>0.15002705627705629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803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804</v>
      </c>
      <c r="B2295" s="91">
        <v>18</v>
      </c>
      <c r="C2295" s="21" t="s">
        <v>837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802</v>
      </c>
      <c r="AF2295" s="60"/>
      <c r="AH2295" s="20"/>
    </row>
    <row r="2296" spans="1:34">
      <c r="A2296" s="99" t="s">
        <v>805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806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656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597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832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833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834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835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787.5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962.5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962.5</v>
      </c>
      <c r="AD2303" s="48">
        <f>(ROUND(AC2303-AC2293,1)/AC2293)</f>
        <v>0.13235294117647059</v>
      </c>
      <c r="AE2303" s="113"/>
      <c r="AF2303" s="60"/>
      <c r="AH2303" s="20"/>
    </row>
    <row r="2304" spans="1:34">
      <c r="A2304" s="99" t="s">
        <v>836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787.5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962.5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962.5</v>
      </c>
      <c r="AD2304" s="48">
        <f>(ROUND(AC2304-AC2293,1)/AC2293)</f>
        <v>0.13235294117647059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787.5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962.5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962.5</v>
      </c>
      <c r="AD2305" s="48">
        <f>(ROUND(AC2305-AC2293,1)/AC2293)</f>
        <v>0.13235294117647059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803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804</v>
      </c>
      <c r="B2310" s="93">
        <v>12</v>
      </c>
      <c r="C2310" s="21" t="s">
        <v>837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802</v>
      </c>
      <c r="AF2310" s="60"/>
      <c r="AH2310" s="20"/>
    </row>
    <row r="2311" spans="1:34">
      <c r="A2311" s="99" t="s">
        <v>805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806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656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597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832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833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834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835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173.6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781.2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954.80000000000007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954.8</v>
      </c>
      <c r="AD2318" s="48">
        <f>(ROUND(AC2318-AC2308,1)/AC2308)</f>
        <v>0.13235294117647056</v>
      </c>
      <c r="AE2318" s="113"/>
      <c r="AF2318" s="60"/>
      <c r="AH2318" s="20"/>
    </row>
    <row r="2319" spans="1:34">
      <c r="A2319" s="99" t="s">
        <v>836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173.6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781.2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954.80000000000007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954.8</v>
      </c>
      <c r="AD2319" s="48">
        <f>(ROUND(AC2319-AC2308,1)/AC2308)</f>
        <v>0.13235294117647056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173.6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781.2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954.80000000000007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954.8</v>
      </c>
      <c r="AD2320" s="48">
        <f>(ROUND(AC2320-AC2308,1)/AC2308)</f>
        <v>0.13235294117647056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803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804</v>
      </c>
      <c r="B2325" s="91">
        <v>32</v>
      </c>
      <c r="C2325" s="21" t="s">
        <v>837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802</v>
      </c>
      <c r="AF2325" s="60"/>
      <c r="AH2325" s="20"/>
    </row>
    <row r="2326" spans="1:34">
      <c r="A2326" s="99" t="s">
        <v>805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806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656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597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832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833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834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835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196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882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1078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1078</v>
      </c>
      <c r="AD2333" s="48">
        <f>(ROUND(AC2333-AC2323,1)/AC2323)</f>
        <v>0.13235294117647059</v>
      </c>
      <c r="AE2333" s="113"/>
      <c r="AF2333" s="60"/>
      <c r="AH2333" s="20"/>
    </row>
    <row r="2334" spans="1:34">
      <c r="A2334" s="99" t="s">
        <v>836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196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882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1078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1078</v>
      </c>
      <c r="AD2334" s="48">
        <f>(ROUND(AC2334-AC2323,1)/AC2323)</f>
        <v>0.13235294117647059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196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882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1078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1078</v>
      </c>
      <c r="AD2335" s="48">
        <f>(ROUND(AC2335-AC2323,1)/AC2323)</f>
        <v>0.13235294117647059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803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804</v>
      </c>
      <c r="B2340" s="93">
        <v>18</v>
      </c>
      <c r="C2340" s="21" t="s">
        <v>837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802</v>
      </c>
      <c r="AF2340" s="60"/>
      <c r="AH2340" s="20"/>
    </row>
    <row r="2341" spans="1:34">
      <c r="A2341" s="99" t="s">
        <v>805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806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656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597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832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833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834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835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140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112</v>
      </c>
      <c r="S2348" s="14">
        <f>(N2348/100)*(I2348*$I$14)+(N2348/100)*(J2348*$J$14)+(N2348/100)*(M2348*$M$14)</f>
        <v>399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252</v>
      </c>
      <c r="X2348" s="14">
        <f t="shared" si="747"/>
        <v>539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364</v>
      </c>
      <c r="AC2348" s="15">
        <f t="shared" si="751"/>
        <v>903</v>
      </c>
      <c r="AD2348" s="48">
        <f>(ROUND(AC2348-AC2338,1)/AC2338)</f>
        <v>-9.8684210526315784E-3</v>
      </c>
      <c r="AE2348" s="113"/>
      <c r="AF2348" s="60"/>
      <c r="AH2348" s="20"/>
    </row>
    <row r="2349" spans="1:34">
      <c r="A2349" s="99" t="s">
        <v>836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791.7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973.7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973.7</v>
      </c>
      <c r="AD2349" s="48">
        <f>(ROUND(AC2349-AC2338,1)/AC2338)</f>
        <v>6.7653508771929827E-2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791.7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973.7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973.7</v>
      </c>
      <c r="AD2350" s="48">
        <f>(ROUND(AC2350-AC2338,1)/AC2338)</f>
        <v>6.7653508771929827E-2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803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804</v>
      </c>
      <c r="B2355" s="91">
        <v>40</v>
      </c>
      <c r="C2355" s="21" t="s">
        <v>837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802</v>
      </c>
      <c r="AF2355" s="60"/>
      <c r="AH2355" s="20"/>
    </row>
    <row r="2356" spans="1:34">
      <c r="A2356" s="99" t="s">
        <v>805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806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656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597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832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833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834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835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168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175</v>
      </c>
      <c r="S2363" s="14">
        <f>(N2363/100)*(I2363*$I$14)+(N2363/100)*(J2363*$J$14)+(N2363/100)*(M2363*$M$14)</f>
        <v>554.4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157.5</v>
      </c>
      <c r="X2363" s="14">
        <f t="shared" si="733"/>
        <v>722.4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332.5</v>
      </c>
      <c r="AC2363" s="15">
        <f t="shared" si="753"/>
        <v>1054.9000000000001</v>
      </c>
      <c r="AD2363" s="48">
        <f>(ROUND(AC2363-AC2353,1)/AC2353)</f>
        <v>-1.0412757973733583E-2</v>
      </c>
      <c r="AE2363" s="113"/>
      <c r="AF2363" s="60"/>
      <c r="AH2363" s="20"/>
    </row>
    <row r="2364" spans="1:34">
      <c r="A2364" s="99" t="s">
        <v>836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945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1155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1155</v>
      </c>
      <c r="AD2364" s="48">
        <f>(ROUND(AC2364-AC2353,1)/AC2353)</f>
        <v>8.3489681050656656E-2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945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1155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1155</v>
      </c>
      <c r="AD2365" s="48">
        <f>(ROUND(AC2365-AC2353,1)/AC2353)</f>
        <v>8.3489681050656656E-2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803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804</v>
      </c>
      <c r="B2370" s="93">
        <v>20</v>
      </c>
      <c r="C2370" s="21" t="s">
        <v>837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802</v>
      </c>
      <c r="AF2370" s="60"/>
      <c r="AH2370" s="20"/>
    </row>
    <row r="2371" spans="1:34">
      <c r="A2371" s="99" t="s">
        <v>805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806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656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597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832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833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834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835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154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831.59999999999991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985.59999999999991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985.6</v>
      </c>
      <c r="AD2378" s="48">
        <f>(ROUND(AC2378-AC2368,1)/AC2368)</f>
        <v>0.12</v>
      </c>
      <c r="AE2378" s="113"/>
      <c r="AF2378" s="60"/>
      <c r="AH2378" s="20"/>
    </row>
    <row r="2379" spans="1:34">
      <c r="A2379" s="99" t="s">
        <v>836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196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740.88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936.88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936.9</v>
      </c>
      <c r="AD2379" s="48">
        <f>(ROUND(AC2379-AC2368,1)/AC2368)</f>
        <v>6.4659090909090902E-2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196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740.88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936.88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936.9</v>
      </c>
      <c r="AD2380" s="48">
        <f>(ROUND(AC2380-AC2368,1)/AC2368)</f>
        <v>6.4659090909090902E-2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874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803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804</v>
      </c>
      <c r="B2385" s="91">
        <v>36</v>
      </c>
      <c r="C2385" s="21" t="s">
        <v>837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802</v>
      </c>
      <c r="AF2385" s="60"/>
      <c r="AH2385" s="20"/>
    </row>
    <row r="2386" spans="1:34">
      <c r="A2386" s="99" t="s">
        <v>805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806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656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597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832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833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834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835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168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856.8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1024.8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1024.8</v>
      </c>
      <c r="AD2393" s="48">
        <f>(ROUND(AC2393-AC2383,1)/AC2383)</f>
        <v>0.15405405405405406</v>
      </c>
      <c r="AE2393" s="113"/>
      <c r="AF2393" s="60"/>
      <c r="AH2393" s="20"/>
    </row>
    <row r="2394" spans="1:34">
      <c r="A2394" s="99" t="s">
        <v>836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168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856.8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1024.8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1024.8</v>
      </c>
      <c r="AD2394" s="48">
        <f>(ROUND(AC2394-AC2383,1)/AC2383)</f>
        <v>0.15405405405405406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168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856.8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1024.8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1024.8</v>
      </c>
      <c r="AD2395" s="48">
        <f>(ROUND(AC2395-AC2383,1)/AC2383)</f>
        <v>0.15405405405405406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902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803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804</v>
      </c>
      <c r="B2400" s="93">
        <v>40</v>
      </c>
      <c r="C2400" s="21" t="s">
        <v>837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805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802</v>
      </c>
      <c r="AF2401" s="60"/>
      <c r="AH2401" s="20"/>
    </row>
    <row r="2402" spans="1:34">
      <c r="A2402" s="99" t="s">
        <v>806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656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597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832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833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834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835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165.2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916.8599999999999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1082.06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1082.0999999999999</v>
      </c>
      <c r="AD2408" s="48">
        <f>(ROUND(AC2408-AC2398,1)/AC2398)</f>
        <v>0.14629237288135594</v>
      </c>
      <c r="AE2408" s="113"/>
      <c r="AF2408" s="60"/>
      <c r="AH2408" s="20"/>
    </row>
    <row r="2409" spans="1:34">
      <c r="A2409" s="99" t="s">
        <v>836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165.2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916.8599999999999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1082.06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1082.0999999999999</v>
      </c>
      <c r="AD2409" s="48">
        <f>(ROUND(AC2409-AC2398,1)/AC2398)</f>
        <v>0.14629237288135594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165.2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916.8599999999999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1082.06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1082.0999999999999</v>
      </c>
      <c r="AD2410" s="48">
        <f>(ROUND(AC2410-AC2398,1)/AC2398)</f>
        <v>0.14629237288135594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1" t="s">
        <v>799</v>
      </c>
      <c r="C2413" s="151"/>
      <c r="D2413" s="151"/>
      <c r="E2413" s="151"/>
      <c r="F2413" s="151"/>
      <c r="G2413" s="151"/>
      <c r="H2413" s="151"/>
      <c r="I2413" s="151"/>
      <c r="J2413" s="151"/>
      <c r="K2413" s="151"/>
      <c r="L2413" s="151"/>
      <c r="M2413" s="151"/>
      <c r="N2413" s="151"/>
      <c r="O2413" s="151"/>
      <c r="P2413" s="151"/>
      <c r="Q2413" s="151"/>
      <c r="R2413" s="151"/>
      <c r="S2413" s="151"/>
      <c r="T2413" s="151"/>
      <c r="U2413" s="151"/>
      <c r="V2413" s="151"/>
      <c r="W2413" s="151"/>
      <c r="X2413" s="151"/>
      <c r="Y2413" s="151"/>
      <c r="Z2413" s="151"/>
      <c r="AA2413" s="151"/>
      <c r="AB2413" s="151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803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804</v>
      </c>
      <c r="B2416" s="87">
        <v>16</v>
      </c>
      <c r="C2416" s="21" t="s">
        <v>837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802</v>
      </c>
      <c r="AF2416" s="60"/>
      <c r="AH2416" s="20"/>
    </row>
    <row r="2417" spans="1:34">
      <c r="A2417" s="99" t="s">
        <v>805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806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656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597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832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833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834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835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151.19999999999999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748.43999999999983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899.63999999999987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899.6</v>
      </c>
      <c r="AD2424" s="48">
        <f>(ROUND(AC2424-AC2414,1)/AC2414)</f>
        <v>0.12562562562562563</v>
      </c>
      <c r="AE2424" s="113"/>
      <c r="AF2424" s="60"/>
    </row>
    <row r="2425" spans="1:34">
      <c r="A2425" s="99" t="s">
        <v>836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151.19999999999999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748.43999999999983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899.63999999999987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899.6</v>
      </c>
      <c r="AD2425" s="48">
        <f>(ROUND(AC2425-AC2414,1)/AC2414)</f>
        <v>0.12562562562562563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151.19999999999999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748.43999999999983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899.63999999999987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899.6</v>
      </c>
      <c r="AD2426" s="48">
        <f>(ROUND(AC2426-AC2414,1)/AC2414)</f>
        <v>0.12562562562562563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803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804</v>
      </c>
      <c r="B2431" s="91">
        <v>25</v>
      </c>
      <c r="C2431" s="21" t="s">
        <v>837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802</v>
      </c>
      <c r="AF2431" s="60"/>
    </row>
    <row r="2432" spans="1:34">
      <c r="A2432" s="99" t="s">
        <v>805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806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656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597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832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833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834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835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175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787.5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962.5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962.5</v>
      </c>
      <c r="AD2439" s="48">
        <f>(ROUND(AC2439-AC2429,1)/AC2429)</f>
        <v>0.13235294117647059</v>
      </c>
      <c r="AE2439" s="113"/>
      <c r="AF2439" s="60"/>
    </row>
    <row r="2440" spans="1:32">
      <c r="A2440" s="99" t="s">
        <v>836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175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787.5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962.5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962.5</v>
      </c>
      <c r="AD2440" s="48">
        <f>(ROUND(AC2440-AC2429,1)/AC2429)</f>
        <v>0.13235294117647059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175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787.5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962.5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962.5</v>
      </c>
      <c r="AD2441" s="48">
        <f>(ROUND(AC2441-AC2429,1)/AC2429)</f>
        <v>0.13235294117647059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1" t="s">
        <v>109</v>
      </c>
      <c r="C2444" s="151"/>
      <c r="D2444" s="151"/>
      <c r="E2444" s="151"/>
      <c r="F2444" s="151"/>
      <c r="G2444" s="151"/>
      <c r="H2444" s="151"/>
      <c r="I2444" s="151"/>
      <c r="J2444" s="151"/>
      <c r="K2444" s="151"/>
      <c r="L2444" s="151"/>
      <c r="M2444" s="151"/>
      <c r="N2444" s="151"/>
      <c r="O2444" s="151"/>
      <c r="P2444" s="151"/>
      <c r="Q2444" s="151"/>
      <c r="R2444" s="151"/>
      <c r="S2444" s="151"/>
      <c r="T2444" s="151"/>
      <c r="U2444" s="151"/>
      <c r="V2444" s="151"/>
      <c r="W2444" s="151"/>
      <c r="X2444" s="151"/>
      <c r="Y2444" s="151"/>
      <c r="Z2444" s="151"/>
      <c r="AA2444" s="151"/>
      <c r="AB2444" s="151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803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802</v>
      </c>
      <c r="AF2446" s="60"/>
    </row>
    <row r="2447" spans="1:32">
      <c r="A2447" s="99" t="s">
        <v>804</v>
      </c>
      <c r="B2447" s="87">
        <v>0</v>
      </c>
      <c r="C2447" s="21" t="s">
        <v>837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805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806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656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597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832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833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834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835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156.79999999999998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705.59999999999991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862.39999999999986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862.4</v>
      </c>
      <c r="AD2455" s="48">
        <f>(ROUND(AC2455-AC2445,1)/AC2445)</f>
        <v>0.13235294117647059</v>
      </c>
      <c r="AE2455" s="113"/>
      <c r="AF2455" s="60"/>
    </row>
    <row r="2456" spans="1:32">
      <c r="A2456" s="99" t="s">
        <v>836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156.79999999999998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705.59999999999991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862.39999999999986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862.4</v>
      </c>
      <c r="AD2456" s="48">
        <f>(ROUND(AC2456-AC2445,1)/AC2445)</f>
        <v>0.13235294117647059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156.79999999999998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705.59999999999991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862.39999999999986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862.4</v>
      </c>
      <c r="AD2457" s="48">
        <f>(ROUND(AC2457-AC2445,1)/AC2445)</f>
        <v>0.13235294117647059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803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802</v>
      </c>
      <c r="AF2461" s="60"/>
    </row>
    <row r="2462" spans="1:32">
      <c r="A2462" s="99" t="s">
        <v>804</v>
      </c>
      <c r="B2462" s="89">
        <v>8</v>
      </c>
      <c r="C2462" s="21" t="s">
        <v>837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805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806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656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597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832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833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834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835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151.19999999999999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716.68799999999987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867.88799999999992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867.9</v>
      </c>
      <c r="AD2470" s="48">
        <f>(ROUND(AC2470-AC2460,1)/AC2460)</f>
        <v>0.13184663536776212</v>
      </c>
      <c r="AE2470" s="113"/>
      <c r="AF2470" s="60"/>
    </row>
    <row r="2471" spans="1:32">
      <c r="A2471" s="99" t="s">
        <v>836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151.19999999999999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716.68799999999987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867.88799999999992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867.9</v>
      </c>
      <c r="AD2471" s="48">
        <f>(ROUND(AC2471-AC2460,1)/AC2460)</f>
        <v>0.13184663536776212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151.19999999999999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716.68799999999987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867.88799999999992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867.9</v>
      </c>
      <c r="AD2472" s="48">
        <f>(ROUND(AC2472-AC2460,1)/AC2460)</f>
        <v>0.13184663536776212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803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802</v>
      </c>
      <c r="AF2476" s="60"/>
    </row>
    <row r="2477" spans="1:32">
      <c r="A2477" s="99" t="s">
        <v>804</v>
      </c>
      <c r="B2477" s="87">
        <v>0</v>
      </c>
      <c r="C2477" s="21" t="s">
        <v>837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805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806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656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597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832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833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834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835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168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791.28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959.28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959.3</v>
      </c>
      <c r="AD2485" s="48">
        <f>(ROUND(AC2485-AC2475,1)/AC2475)</f>
        <v>0.12593896713615024</v>
      </c>
      <c r="AE2485" s="113"/>
      <c r="AF2485" s="60"/>
    </row>
    <row r="2486" spans="1:32">
      <c r="A2486" s="99" t="s">
        <v>836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168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791.28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959.28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959.3</v>
      </c>
      <c r="AD2486" s="48">
        <f>(ROUND(AC2486-AC2475,1)/AC2475)</f>
        <v>0.12593896713615024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168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791.28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959.28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959.3</v>
      </c>
      <c r="AD2487" s="48">
        <f>(ROUND(AC2487-AC2475,1)/AC2475)</f>
        <v>0.12593896713615024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803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802</v>
      </c>
      <c r="AF2491" s="60"/>
    </row>
    <row r="2492" spans="1:32">
      <c r="A2492" s="99" t="s">
        <v>804</v>
      </c>
      <c r="B2492" s="89">
        <v>0</v>
      </c>
      <c r="C2492" s="21" t="s">
        <v>837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805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806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656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597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832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833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834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835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165.2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778.09199999999987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943.29199999999992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943.3</v>
      </c>
      <c r="AD2500" s="48">
        <f>(ROUND(AC2500-AC2490,1)/AC2490)</f>
        <v>0.12592504177608022</v>
      </c>
      <c r="AE2500" s="113"/>
      <c r="AF2500" s="60"/>
    </row>
    <row r="2501" spans="1:32">
      <c r="A2501" s="99" t="s">
        <v>836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165.2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778.09199999999987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943.29199999999992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943.3</v>
      </c>
      <c r="AD2501" s="48">
        <f>(ROUND(AC2501-AC2490,1)/AC2490)</f>
        <v>0.12592504177608022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165.2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778.09199999999987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943.29199999999992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943.3</v>
      </c>
      <c r="AD2502" s="48">
        <f>(ROUND(AC2502-AC2490,1)/AC2490)</f>
        <v>0.12592504177608022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802</v>
      </c>
      <c r="AF2506" s="60"/>
    </row>
    <row r="2507" spans="1:32">
      <c r="A2507" s="99" t="s">
        <v>804</v>
      </c>
      <c r="B2507" s="87">
        <v>18</v>
      </c>
      <c r="C2507" s="21" t="s">
        <v>837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656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832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833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834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835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836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803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802</v>
      </c>
      <c r="AF2521" s="60"/>
    </row>
    <row r="2522" spans="1:32">
      <c r="A2522" s="99" t="s">
        <v>804</v>
      </c>
      <c r="B2522" s="89">
        <v>0</v>
      </c>
      <c r="C2522" s="21" t="s">
        <v>837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805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806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656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597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832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833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834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835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168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756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924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924</v>
      </c>
      <c r="AD2530" s="48">
        <f>(ROUND(AC2530-AC2520,1)/AC2520)</f>
        <v>0.13235294117647059</v>
      </c>
      <c r="AE2530" s="113"/>
      <c r="AF2530" s="60"/>
    </row>
    <row r="2531" spans="1:32">
      <c r="A2531" s="99" t="s">
        <v>836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168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756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924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924</v>
      </c>
      <c r="AD2531" s="48">
        <f>(ROUND(AC2531-AC2520,1)/AC2520)</f>
        <v>0.13235294117647059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168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756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924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924</v>
      </c>
      <c r="AD2532" s="48">
        <f>(ROUND(AC2532-AC2520,1)/AC2520)</f>
        <v>0.13235294117647059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803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802</v>
      </c>
      <c r="AF2536" s="60"/>
    </row>
    <row r="2537" spans="1:32">
      <c r="A2537" s="99" t="s">
        <v>804</v>
      </c>
      <c r="B2537" s="87">
        <v>0</v>
      </c>
      <c r="C2537" s="21" t="s">
        <v>837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805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806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656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597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832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833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834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835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182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737.10000000000014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919.10000000000014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919.1</v>
      </c>
      <c r="AD2545" s="48">
        <f>(ROUND(AC2545-AC2535,1)/AC2535)</f>
        <v>0.14032258064516129</v>
      </c>
      <c r="AE2545" s="113"/>
      <c r="AF2545" s="60"/>
    </row>
    <row r="2546" spans="1:32">
      <c r="A2546" s="99" t="s">
        <v>836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182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737.10000000000014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919.10000000000014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919.1</v>
      </c>
      <c r="AD2546" s="48">
        <f>(ROUND(AC2546-AC2535,1)/AC2535)</f>
        <v>0.14032258064516129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182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737.10000000000014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919.10000000000014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919.1</v>
      </c>
      <c r="AD2547" s="48">
        <f>(ROUND(AC2547-AC2535,1)/AC2535)</f>
        <v>0.14032258064516129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803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802</v>
      </c>
      <c r="AF2551" s="60"/>
    </row>
    <row r="2552" spans="1:32">
      <c r="A2552" s="99" t="s">
        <v>804</v>
      </c>
      <c r="B2552" s="89">
        <v>0</v>
      </c>
      <c r="C2552" s="21" t="s">
        <v>837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805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806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656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597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832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833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834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835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170.79999999999998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768.59999999999991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939.39999999999986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939.4</v>
      </c>
      <c r="AD2560" s="48">
        <f>(ROUND(AC2560-AC2550,1)/AC2550)</f>
        <v>0.13235294117647059</v>
      </c>
      <c r="AE2560" s="113"/>
      <c r="AF2560" s="60"/>
    </row>
    <row r="2561" spans="1:32">
      <c r="A2561" s="99" t="s">
        <v>836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170.79999999999998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768.59999999999991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939.39999999999986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939.4</v>
      </c>
      <c r="AD2561" s="48">
        <f>(ROUND(AC2561-AC2550,1)/AC2550)</f>
        <v>0.13235294117647059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170.79999999999998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768.59999999999991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939.39999999999986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939.4</v>
      </c>
      <c r="AD2562" s="48">
        <f>(ROUND(AC2562-AC2550,1)/AC2550)</f>
        <v>0.13235294117647059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803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802</v>
      </c>
      <c r="AF2566" s="60"/>
    </row>
    <row r="2567" spans="1:32">
      <c r="A2567" s="99" t="s">
        <v>804</v>
      </c>
      <c r="B2567" s="91">
        <v>14</v>
      </c>
      <c r="C2567" s="21" t="s">
        <v>837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805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806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656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597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832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833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834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835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112</v>
      </c>
      <c r="R2575" s="14">
        <f>H2575*$H$13</f>
        <v>0</v>
      </c>
      <c r="S2575" s="14">
        <f>(N2575/100)*(I2575*$I$14)+(N2575/100)*(J2575*$J$14)+(N2575/100)*(M2575*$M$14)</f>
        <v>478.79999999999995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184.8</v>
      </c>
      <c r="W2575" s="14">
        <f>(R2575/100)*(K2575*$K$13)+(R2575/100)*(L2575*$L$13)+(R2575/100)*(M2575*$M$13)</f>
        <v>0</v>
      </c>
      <c r="X2575" s="14">
        <f t="shared" si="799"/>
        <v>646.79999999999995</v>
      </c>
      <c r="Y2575" s="14">
        <f t="shared" si="800"/>
        <v>0</v>
      </c>
      <c r="Z2575" s="14">
        <f t="shared" si="801"/>
        <v>0</v>
      </c>
      <c r="AA2575" s="14">
        <f t="shared" si="802"/>
        <v>296.8</v>
      </c>
      <c r="AB2575" s="14">
        <f t="shared" si="814"/>
        <v>0</v>
      </c>
      <c r="AC2575" s="15">
        <f t="shared" si="813"/>
        <v>943.6</v>
      </c>
      <c r="AD2575" s="48">
        <f>(ROUND(AC2575-AC2565,1)/AC2565)</f>
        <v>1.6810344827586206E-2</v>
      </c>
      <c r="AE2575" s="113"/>
      <c r="AF2575" s="60"/>
    </row>
    <row r="2576" spans="1:32">
      <c r="A2576" s="99" t="s">
        <v>836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196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823.19999999999993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1019.1999999999999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1019.2</v>
      </c>
      <c r="AD2576" s="48">
        <f>(ROUND(AC2576-AC2565,1)/AC2565)</f>
        <v>9.8275862068965519E-2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196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823.19999999999993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1019.1999999999999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1019.2</v>
      </c>
      <c r="AD2577" s="48">
        <f>(ROUND(AC2577-AC2565,1)/AC2565)</f>
        <v>9.8275862068965519E-2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803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802</v>
      </c>
      <c r="AF2581" s="60"/>
    </row>
    <row r="2582" spans="1:32">
      <c r="A2582" s="99" t="s">
        <v>804</v>
      </c>
      <c r="B2582" s="93">
        <v>0</v>
      </c>
      <c r="C2582" s="21" t="s">
        <v>837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805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806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656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597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832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833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834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835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168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831.59999999999991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999.59999999999991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999.6</v>
      </c>
      <c r="AD2590" s="48">
        <f>(ROUND(AC2590-AC2580,1)/AC2580)</f>
        <v>0.12567567567567567</v>
      </c>
      <c r="AE2590" s="113"/>
      <c r="AF2590" s="60"/>
    </row>
    <row r="2591" spans="1:32">
      <c r="A2591" s="99" t="s">
        <v>836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168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831.59999999999991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999.59999999999991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999.6</v>
      </c>
      <c r="AD2591" s="48">
        <f>(ROUND(AC2591-AC2580,1)/AC2580)</f>
        <v>0.12567567567567567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168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831.59999999999991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999.59999999999991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999.6</v>
      </c>
      <c r="AD2592" s="48">
        <f>(ROUND(AC2592-AC2580,1)/AC2580)</f>
        <v>0.12567567567567567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803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804</v>
      </c>
      <c r="B2597" s="91">
        <v>18</v>
      </c>
      <c r="C2597" s="21" t="s">
        <v>837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802</v>
      </c>
      <c r="AF2597" s="60"/>
    </row>
    <row r="2598" spans="1:32">
      <c r="A2598" s="99" t="s">
        <v>805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806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656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597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832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833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834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835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173.6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817.65599999999995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991.25599999999997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991.3</v>
      </c>
      <c r="AD2605" s="48">
        <f>(ROUND(AC2605-AC2595,1)/AC2595)</f>
        <v>0.12596547024079965</v>
      </c>
      <c r="AE2605" s="113"/>
      <c r="AF2605" s="60"/>
    </row>
    <row r="2606" spans="1:32">
      <c r="A2606" s="99" t="s">
        <v>836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173.6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817.65599999999995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991.25599999999997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991.3</v>
      </c>
      <c r="AD2606" s="48">
        <f>(ROUND(AC2606-AC2595,1)/AC2595)</f>
        <v>0.12596547024079965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173.6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817.65599999999995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991.25599999999997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991.3</v>
      </c>
      <c r="AD2607" s="48">
        <f>(ROUND(AC2607-AC2595,1)/AC2595)</f>
        <v>0.12596547024079965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803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804</v>
      </c>
      <c r="B2612" s="93">
        <v>0</v>
      </c>
      <c r="C2612" s="21" t="s">
        <v>837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802</v>
      </c>
      <c r="AF2612" s="60"/>
    </row>
    <row r="2613" spans="1:32">
      <c r="A2613" s="99" t="s">
        <v>805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806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656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597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832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833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834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835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175</v>
      </c>
      <c r="O2620" s="14">
        <f>E2620*$E$13</f>
        <v>0</v>
      </c>
      <c r="P2620" s="14">
        <f>F2620*$F$13</f>
        <v>112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420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595</v>
      </c>
      <c r="Y2620" s="14">
        <f t="shared" si="828"/>
        <v>0</v>
      </c>
      <c r="Z2620" s="14">
        <f t="shared" si="829"/>
        <v>280</v>
      </c>
      <c r="AA2620" s="14">
        <f t="shared" si="830"/>
        <v>0</v>
      </c>
      <c r="AB2620" s="14">
        <f t="shared" si="832"/>
        <v>0</v>
      </c>
      <c r="AC2620" s="15">
        <f t="shared" si="831"/>
        <v>875</v>
      </c>
      <c r="AD2620" s="48">
        <f>(ROUND(AC2620-AC2610,1)/AC2610)</f>
        <v>-6.8104426787741201E-3</v>
      </c>
      <c r="AE2620" s="113"/>
      <c r="AF2620" s="60"/>
    </row>
    <row r="2621" spans="1:32">
      <c r="A2621" s="99" t="s">
        <v>836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224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719.04000000000008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943.04000000000008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943</v>
      </c>
      <c r="AD2621" s="48">
        <f>(ROUND(AC2621-AC2610,1)/AC2610)</f>
        <v>7.0374574347332575E-2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224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719.04000000000008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943.04000000000008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943</v>
      </c>
      <c r="AD2622" s="48">
        <f>(ROUND(AC2622-AC2610,1)/AC2610)</f>
        <v>7.0374574347332575E-2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1" t="s">
        <v>120</v>
      </c>
      <c r="C2625" s="151"/>
      <c r="D2625" s="151"/>
      <c r="E2625" s="151"/>
      <c r="F2625" s="151"/>
      <c r="G2625" s="151"/>
      <c r="H2625" s="151"/>
      <c r="I2625" s="151"/>
      <c r="J2625" s="151"/>
      <c r="K2625" s="151"/>
      <c r="L2625" s="151"/>
      <c r="M2625" s="151"/>
      <c r="N2625" s="151"/>
      <c r="O2625" s="151"/>
      <c r="P2625" s="151"/>
      <c r="Q2625" s="151"/>
      <c r="R2625" s="151"/>
      <c r="S2625" s="151"/>
      <c r="T2625" s="151"/>
      <c r="U2625" s="151"/>
      <c r="V2625" s="151"/>
      <c r="W2625" s="151"/>
      <c r="X2625" s="151"/>
      <c r="Y2625" s="151"/>
      <c r="Z2625" s="151"/>
      <c r="AA2625" s="151"/>
      <c r="AB2625" s="151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803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802</v>
      </c>
      <c r="AF2627" s="60"/>
    </row>
    <row r="2628" spans="1:32">
      <c r="A2628" s="99" t="s">
        <v>804</v>
      </c>
      <c r="B2628" s="87">
        <v>8</v>
      </c>
      <c r="C2628" s="21" t="s">
        <v>837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805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806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656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597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832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833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834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835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229.6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874.77599999999995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1104.376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1104.4000000000001</v>
      </c>
      <c r="AD2636" s="48">
        <f>(ROUND(AC2636-AC2626,1)/AC2626)</f>
        <v>0.14138073584125674</v>
      </c>
      <c r="AE2636" s="113"/>
      <c r="AF2636" s="60"/>
    </row>
    <row r="2637" spans="1:32">
      <c r="A2637" s="99" t="s">
        <v>836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229.6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874.77599999999995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1104.376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1104.4000000000001</v>
      </c>
      <c r="AD2637" s="48">
        <f>(ROUND(AC2637-AC2626,1)/AC2626)</f>
        <v>0.14138073584125674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229.6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874.77599999999995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1104.376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1104.4000000000001</v>
      </c>
      <c r="AD2638" s="48">
        <f>(ROUND(AC2638-AC2626,1)/AC2626)</f>
        <v>0.14138073584125674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803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802</v>
      </c>
      <c r="AF2642" s="60"/>
    </row>
    <row r="2643" spans="1:32">
      <c r="A2643" s="99" t="s">
        <v>804</v>
      </c>
      <c r="B2643" s="89">
        <v>10</v>
      </c>
      <c r="C2643" s="21" t="s">
        <v>837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805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806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656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597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832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833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834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835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217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878.84999999999991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1095.8499999999999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1095.9000000000001</v>
      </c>
      <c r="AD2651" s="48">
        <f>(ROUND(AC2651-AC2641,1)/AC2641)</f>
        <v>0.14037460978147764</v>
      </c>
      <c r="AE2651" s="113"/>
      <c r="AF2651" s="60"/>
    </row>
    <row r="2652" spans="1:32">
      <c r="A2652" s="99" t="s">
        <v>836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217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878.84999999999991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1095.8499999999999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1095.9000000000001</v>
      </c>
      <c r="AD2652" s="48">
        <f>(ROUND(AC2652-AC2641,1)/AC2641)</f>
        <v>0.14037460978147764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217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878.84999999999991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1095.8499999999999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1095.9000000000001</v>
      </c>
      <c r="AD2653" s="48">
        <f>(ROUND(AC2653-AC2641,1)/AC2641)</f>
        <v>0.14037460978147764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803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802</v>
      </c>
      <c r="AF2657" s="60"/>
    </row>
    <row r="2658" spans="1:32">
      <c r="A2658" s="99" t="s">
        <v>804</v>
      </c>
      <c r="B2658" s="87">
        <v>16</v>
      </c>
      <c r="C2658" s="21" t="s">
        <v>837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832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833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834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835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237.99999999999997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856.8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1094.8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1094.8</v>
      </c>
      <c r="AD2666" s="48">
        <f>(ROUND(AC2666-AC2656,1)/AC2656)</f>
        <v>0.15000000000000002</v>
      </c>
      <c r="AE2666" s="113"/>
      <c r="AF2666" s="60"/>
    </row>
    <row r="2667" spans="1:32">
      <c r="A2667" s="99" t="s">
        <v>836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237.99999999999997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856.8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1094.8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1094.8</v>
      </c>
      <c r="AD2667" s="48">
        <f>(ROUND(AC2667-AC2656,1)/AC2656)</f>
        <v>0.15000000000000002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237.99999999999997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856.8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1094.8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1094.8</v>
      </c>
      <c r="AD2668" s="48">
        <f>(ROUND(AC2668-AC2656,1)/AC2656)</f>
        <v>0.15000000000000002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803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804</v>
      </c>
      <c r="B2673" s="89">
        <v>0</v>
      </c>
      <c r="C2673" s="21" t="s">
        <v>837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802</v>
      </c>
      <c r="AF2673" s="60"/>
    </row>
    <row r="2674" spans="1:32">
      <c r="A2674" s="99" t="s">
        <v>805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806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656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597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832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833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834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835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244.99999999999997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881.99999999999989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1126.9999999999998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1127</v>
      </c>
      <c r="AD2681" s="48">
        <f>(ROUND(AC2681-AC2671,1)/AC2671)</f>
        <v>0.15</v>
      </c>
      <c r="AE2681" s="113"/>
      <c r="AF2681" s="60"/>
    </row>
    <row r="2682" spans="1:32">
      <c r="A2682" s="99" t="s">
        <v>836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244.99999999999997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881.99999999999989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1126.9999999999998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1127</v>
      </c>
      <c r="AD2682" s="48">
        <f>(ROUND(AC2682-AC2671,1)/AC2671)</f>
        <v>0.15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244.99999999999997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881.99999999999989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1126.9999999999998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1127</v>
      </c>
      <c r="AD2683" s="48">
        <f>(ROUND(AC2683-AC2671,1)/AC2671)</f>
        <v>0.15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803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802</v>
      </c>
      <c r="AF2687" s="60"/>
    </row>
    <row r="2688" spans="1:32">
      <c r="A2688" s="99" t="s">
        <v>804</v>
      </c>
      <c r="B2688" s="91">
        <v>18</v>
      </c>
      <c r="C2688" s="21" t="s">
        <v>837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805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806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656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597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832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833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834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835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240.79999999999998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975.24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1216.04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1216</v>
      </c>
      <c r="AD2696" s="48">
        <f>(ROUND(AC2696-AC2686,1)/AC2686)</f>
        <v>0.14028507126781695</v>
      </c>
      <c r="AE2696" s="113"/>
      <c r="AF2696" s="60"/>
    </row>
    <row r="2697" spans="1:32">
      <c r="A2697" s="99" t="s">
        <v>836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240.79999999999998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975.24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1216.04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1216</v>
      </c>
      <c r="AD2697" s="48">
        <f>(ROUND(AC2697-AC2686,1)/AC2686)</f>
        <v>0.14028507126781695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240.79999999999998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975.24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1216.04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1216</v>
      </c>
      <c r="AD2698" s="48">
        <f>(ROUND(AC2698-AC2686,1)/AC2686)</f>
        <v>0.14028507126781695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655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803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802</v>
      </c>
      <c r="AF2702" s="60"/>
    </row>
    <row r="2703" spans="1:32">
      <c r="A2703" s="99" t="s">
        <v>804</v>
      </c>
      <c r="B2703" s="93">
        <v>0</v>
      </c>
      <c r="C2703" s="21" t="s">
        <v>837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805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806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656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597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832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833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834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835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210</v>
      </c>
      <c r="O2711" s="14">
        <f>E2711*$E$13</f>
        <v>0</v>
      </c>
      <c r="P2711" s="14">
        <f>F2711*$F$13</f>
        <v>140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567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777</v>
      </c>
      <c r="Y2711" s="14">
        <f t="shared" si="856"/>
        <v>0</v>
      </c>
      <c r="Z2711" s="14">
        <f t="shared" si="857"/>
        <v>350</v>
      </c>
      <c r="AA2711" s="14">
        <f t="shared" si="858"/>
        <v>0</v>
      </c>
      <c r="AB2711" s="14">
        <f t="shared" si="860"/>
        <v>0</v>
      </c>
      <c r="AC2711" s="15">
        <f t="shared" si="859"/>
        <v>1127</v>
      </c>
      <c r="AD2711" s="48">
        <f>(ROUND(AC2711-AC2701,1)/AC2701)</f>
        <v>-2.8448275862068967E-2</v>
      </c>
      <c r="AE2711" s="113"/>
      <c r="AF2711" s="60"/>
    </row>
    <row r="2712" spans="1:32">
      <c r="A2712" s="99" t="s">
        <v>836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244.99999999999997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1006.9499999999998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1251.9499999999998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1252</v>
      </c>
      <c r="AD2712" s="48">
        <f>(ROUND(AC2712-AC2701,1)/AC2701)</f>
        <v>7.9310344827586213E-2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244.99999999999997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1006.9499999999998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1251.9499999999998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1252</v>
      </c>
      <c r="AD2713" s="48">
        <f>(ROUND(AC2713-AC2701,1)/AC2701)</f>
        <v>7.9310344827586213E-2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803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802</v>
      </c>
      <c r="AF2717" s="60"/>
    </row>
    <row r="2718" spans="1:32">
      <c r="A2718" s="99" t="s">
        <v>804</v>
      </c>
      <c r="B2718" s="91">
        <v>0</v>
      </c>
      <c r="C2718" s="21" t="s">
        <v>837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805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806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656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597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832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833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834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835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230.99999999999997</v>
      </c>
      <c r="O2726" s="14">
        <f>E2726*$E$13</f>
        <v>0</v>
      </c>
      <c r="P2726" s="14">
        <f>F2726*$F$13</f>
        <v>0</v>
      </c>
      <c r="Q2726" s="14">
        <f>G2726*$G$13</f>
        <v>140</v>
      </c>
      <c r="R2726" s="14">
        <f>H2726*$H$13</f>
        <v>0</v>
      </c>
      <c r="S2726" s="14">
        <f>(N2726/100)*(I2726*$I$14)+(N2726/100)*(J2726*$J$14)+(N2726/100)*(M2726*$M$14)</f>
        <v>568.25999999999988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302.39999999999998</v>
      </c>
      <c r="W2726" s="14">
        <f>(R2726/100)*(K2726*$K$13)+(R2726/100)*(L2726*$L$13)+(R2726/100)*(M2726*$M$13)</f>
        <v>0</v>
      </c>
      <c r="X2726" s="14">
        <f t="shared" si="861"/>
        <v>799.25999999999988</v>
      </c>
      <c r="Y2726" s="14">
        <f t="shared" si="862"/>
        <v>0</v>
      </c>
      <c r="Z2726" s="14">
        <f t="shared" si="863"/>
        <v>0</v>
      </c>
      <c r="AA2726" s="14">
        <f t="shared" si="864"/>
        <v>442.4</v>
      </c>
      <c r="AB2726" s="14">
        <f t="shared" si="866"/>
        <v>0</v>
      </c>
      <c r="AC2726" s="15">
        <f t="shared" si="865"/>
        <v>1241.7</v>
      </c>
      <c r="AD2726" s="48">
        <f>(ROUND(AC2726-AC2716,1)/AC2716)</f>
        <v>-1.8418972332015809E-2</v>
      </c>
      <c r="AE2726" s="113"/>
      <c r="AF2726" s="60"/>
    </row>
    <row r="2727" spans="1:32">
      <c r="A2727" s="99" t="s">
        <v>836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273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1064.7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1337.7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1337.7</v>
      </c>
      <c r="AD2727" s="48">
        <f>(ROUND(AC2727-AC2716,1)/AC2716)</f>
        <v>5.7470355731225296E-2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273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1064.7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1337.7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1337.7</v>
      </c>
      <c r="AD2728" s="48">
        <f>(ROUND(AC2728-AC2716,1)/AC2716)</f>
        <v>5.7470355731225296E-2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803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802</v>
      </c>
      <c r="AF2732" s="60"/>
    </row>
    <row r="2733" spans="1:32">
      <c r="A2733" s="99" t="s">
        <v>804</v>
      </c>
      <c r="B2733" s="93">
        <v>0</v>
      </c>
      <c r="C2733" s="21" t="s">
        <v>837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805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806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656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597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832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833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834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835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224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1008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1232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1232</v>
      </c>
      <c r="AD2741" s="48">
        <f>(ROUND(AC2741-AC2731,1)/AC2731)</f>
        <v>0.13235294117647059</v>
      </c>
      <c r="AE2741" s="113"/>
      <c r="AF2741" s="60"/>
    </row>
    <row r="2742" spans="1:32">
      <c r="A2742" s="99" t="s">
        <v>836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224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1008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1232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1232</v>
      </c>
      <c r="AD2742" s="48">
        <f>(ROUND(AC2742-AC2731,1)/AC2731)</f>
        <v>0.13235294117647059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224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1008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1232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1232</v>
      </c>
      <c r="AD2743" s="48">
        <f>(ROUND(AC2743-AC2731,1)/AC2731)</f>
        <v>0.13235294117647059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803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802</v>
      </c>
      <c r="AF2747" s="60"/>
    </row>
    <row r="2748" spans="1:32">
      <c r="A2748" s="99" t="s">
        <v>804</v>
      </c>
      <c r="B2748" s="91">
        <v>0</v>
      </c>
      <c r="C2748" s="21" t="s">
        <v>837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805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806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656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597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832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833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834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835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210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1039.5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1249.5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1249.5</v>
      </c>
      <c r="AD2756" s="48">
        <f>(ROUND(AC2756-AC2746,1)/AC2746)</f>
        <v>0.12567567567567567</v>
      </c>
      <c r="AE2756" s="113"/>
      <c r="AF2756" s="60"/>
    </row>
    <row r="2757" spans="1:32">
      <c r="A2757" s="99" t="s">
        <v>836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240.79999999999998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975.24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1216.04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1216</v>
      </c>
      <c r="AD2757" s="48">
        <f>(ROUND(AC2757-AC2746,1)/AC2746)</f>
        <v>9.5495495495495492E-2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240.79999999999998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975.24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1216.04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1216</v>
      </c>
      <c r="AD2758" s="48">
        <f>(ROUND(AC2758-AC2746,1)/AC2746)</f>
        <v>9.5495495495495492E-2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803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802</v>
      </c>
      <c r="AF2762" s="60"/>
    </row>
    <row r="2763" spans="1:32">
      <c r="A2763" s="99" t="s">
        <v>804</v>
      </c>
      <c r="B2763" s="93">
        <v>0</v>
      </c>
      <c r="C2763" s="21" t="s">
        <v>837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805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806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656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597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832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833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834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835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244.99999999999997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992.25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1237.25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1237.3</v>
      </c>
      <c r="AD2771" s="48">
        <f>(ROUND(AC2771-AC2761,1)/AC2761)</f>
        <v>0.14036866359447006</v>
      </c>
      <c r="AE2771" s="113"/>
      <c r="AF2771" s="60"/>
    </row>
    <row r="2772" spans="1:32">
      <c r="A2772" s="99" t="s">
        <v>836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244.99999999999997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992.25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1237.25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1237.3</v>
      </c>
      <c r="AD2772" s="48">
        <f>(ROUND(AC2772-AC2761,1)/AC2761)</f>
        <v>0.14036866359447006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244.99999999999997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992.25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1237.25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1237.3</v>
      </c>
      <c r="AD2773" s="48">
        <f>(ROUND(AC2773-AC2761,1)/AC2761)</f>
        <v>0.14036866359447006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803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802</v>
      </c>
      <c r="AF2777" s="60"/>
    </row>
    <row r="2778" spans="1:32">
      <c r="A2778" s="99" t="s">
        <v>804</v>
      </c>
      <c r="B2778" s="91">
        <v>0</v>
      </c>
      <c r="C2778" s="21" t="s">
        <v>837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805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806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656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597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832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833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834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835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207.2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1025.6400000000001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1232.8400000000001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1232.8</v>
      </c>
      <c r="AD2786" s="48">
        <f>(ROUND(AC2786-AC2776,1)/AC2776)</f>
        <v>0.12563915266617967</v>
      </c>
      <c r="AE2786" s="113"/>
      <c r="AF2786" s="60"/>
    </row>
    <row r="2787" spans="1:32">
      <c r="A2787" s="99" t="s">
        <v>836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207.2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1025.6400000000001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1232.8400000000001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1232.8</v>
      </c>
      <c r="AD2787" s="48">
        <f>(ROUND(AC2787-AC2776,1)/AC2776)</f>
        <v>0.12563915266617967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207.2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1025.6400000000001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1232.8400000000001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1232.8</v>
      </c>
      <c r="AD2788" s="48">
        <f>(ROUND(AC2788-AC2776,1)/AC2776)</f>
        <v>0.12563915266617967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803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802</v>
      </c>
      <c r="AF2792" s="60"/>
    </row>
    <row r="2793" spans="1:32">
      <c r="A2793" s="99" t="s">
        <v>804</v>
      </c>
      <c r="B2793" s="93">
        <v>16</v>
      </c>
      <c r="C2793" s="21" t="s">
        <v>837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805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806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656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597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832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833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834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835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226.79999999999998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1020.5999999999999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1247.3999999999999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1247.4000000000001</v>
      </c>
      <c r="AD2801" s="48">
        <f>(ROUND(AC2801-AC2791,1)/AC2791)</f>
        <v>0.13235294117647062</v>
      </c>
      <c r="AE2801" s="113"/>
      <c r="AF2801" s="60"/>
    </row>
    <row r="2802" spans="1:32">
      <c r="A2802" s="99" t="s">
        <v>836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226.79999999999998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1020.5999999999999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1247.3999999999999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1247.4000000000001</v>
      </c>
      <c r="AD2802" s="48">
        <f>(ROUND(AC2802-AC2791,1)/AC2791)</f>
        <v>0.13235294117647062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226.79999999999998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1020.5999999999999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1247.3999999999999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1247.4000000000001</v>
      </c>
      <c r="AD2803" s="48">
        <f>(ROUND(AC2803-AC2791,1)/AC2791)</f>
        <v>0.13235294117647062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803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802</v>
      </c>
      <c r="AF2807" s="60"/>
    </row>
    <row r="2808" spans="1:32">
      <c r="A2808" s="99" t="s">
        <v>804</v>
      </c>
      <c r="B2808" s="91">
        <v>0</v>
      </c>
      <c r="C2808" s="21" t="s">
        <v>837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805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806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656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597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832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833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834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835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266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957.6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1223.5999999999999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1223.5999999999999</v>
      </c>
      <c r="AD2816" s="48">
        <f>(ROUND(AC2816-AC2806,1)/AC2806)</f>
        <v>0.15</v>
      </c>
      <c r="AE2816" s="113"/>
      <c r="AF2816" s="60"/>
    </row>
    <row r="2817" spans="1:32">
      <c r="A2817" s="99" t="s">
        <v>836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266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957.6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1223.5999999999999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1223.5999999999999</v>
      </c>
      <c r="AD2817" s="48">
        <f>(ROUND(AC2817-AC2806,1)/AC2806)</f>
        <v>0.15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266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957.6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1223.5999999999999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1223.5999999999999</v>
      </c>
      <c r="AD2818" s="48">
        <f>(ROUND(AC2818-AC2806,1)/AC2806)</f>
        <v>0.15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1" t="s">
        <v>126</v>
      </c>
      <c r="C2821" s="151"/>
      <c r="D2821" s="151"/>
      <c r="E2821" s="151"/>
      <c r="F2821" s="151"/>
      <c r="G2821" s="151"/>
      <c r="H2821" s="151"/>
      <c r="I2821" s="151"/>
      <c r="J2821" s="151"/>
      <c r="K2821" s="151"/>
      <c r="L2821" s="151"/>
      <c r="M2821" s="151"/>
      <c r="N2821" s="151"/>
      <c r="O2821" s="151"/>
      <c r="P2821" s="151"/>
      <c r="Q2821" s="151"/>
      <c r="R2821" s="151"/>
      <c r="S2821" s="151"/>
      <c r="T2821" s="151"/>
      <c r="U2821" s="151"/>
      <c r="V2821" s="151"/>
      <c r="W2821" s="151"/>
      <c r="X2821" s="151"/>
      <c r="Y2821" s="151"/>
      <c r="Z2821" s="151"/>
      <c r="AA2821" s="151"/>
      <c r="AB2821" s="151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802</v>
      </c>
      <c r="AF2822" s="60"/>
    </row>
    <row r="2823" spans="1:32">
      <c r="A2823" s="99" t="s">
        <v>803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804</v>
      </c>
      <c r="B2824" s="87">
        <v>0</v>
      </c>
      <c r="C2824" s="21" t="s">
        <v>837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805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806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656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597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832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833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834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835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162.39999999999998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696.69599999999991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859.09599999999989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859.1</v>
      </c>
      <c r="AD2832" s="48">
        <f>(ROUND(AC2832-AC2822,1)/AC2822)</f>
        <v>0.13938992042440318</v>
      </c>
      <c r="AE2832" s="113"/>
      <c r="AF2832" s="60"/>
    </row>
    <row r="2833" spans="1:32">
      <c r="A2833" s="99" t="s">
        <v>836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162.39999999999998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696.69599999999991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859.09599999999989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859.1</v>
      </c>
      <c r="AD2833" s="48">
        <f>(ROUND(AC2833-AC2822,1)/AC2822)</f>
        <v>0.13938992042440318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162.39999999999998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696.69599999999991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859.09599999999989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859.1</v>
      </c>
      <c r="AD2834" s="48">
        <f>(ROUND(AC2834-AC2822,1)/AC2822)</f>
        <v>0.13938992042440318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803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802</v>
      </c>
      <c r="AF2838" s="60"/>
    </row>
    <row r="2839" spans="1:32">
      <c r="A2839" s="99" t="s">
        <v>804</v>
      </c>
      <c r="B2839" s="89">
        <v>0</v>
      </c>
      <c r="C2839" s="21" t="s">
        <v>837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805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806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656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597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832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833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834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835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159.6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684.68399999999997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844.28399999999999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844.3</v>
      </c>
      <c r="AD2847" s="48">
        <f>(ROUND(AC2847-AC2837,1)/AC2837)</f>
        <v>0.13940620782726046</v>
      </c>
      <c r="AE2847" s="113"/>
      <c r="AF2847" s="60"/>
    </row>
    <row r="2848" spans="1:32">
      <c r="A2848" s="99" t="s">
        <v>836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159.6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684.68399999999997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844.28399999999999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844.3</v>
      </c>
      <c r="AD2848" s="48">
        <f>(ROUND(AC2848-AC2837,1)/AC2837)</f>
        <v>0.13940620782726046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159.6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684.68399999999997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844.28399999999999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844.3</v>
      </c>
      <c r="AD2849" s="48">
        <f>(ROUND(AC2849-AC2837,1)/AC2837)</f>
        <v>0.13940620782726046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803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804</v>
      </c>
      <c r="B2854" s="87">
        <v>8</v>
      </c>
      <c r="C2854" s="21" t="s">
        <v>837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802</v>
      </c>
      <c r="AF2854" s="60"/>
    </row>
    <row r="2855" spans="1:32">
      <c r="A2855" s="99" t="s">
        <v>805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806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656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597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832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833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834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835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161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724.5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885.5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885.5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836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161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724.5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885.5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885.5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161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724.5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885.5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885.5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803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804</v>
      </c>
      <c r="B2869" s="89">
        <v>10</v>
      </c>
      <c r="C2869" s="21" t="s">
        <v>837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802</v>
      </c>
      <c r="AF2869" s="60"/>
    </row>
    <row r="2870" spans="1:32">
      <c r="A2870" s="99" t="s">
        <v>805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806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656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597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832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833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834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835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158.19999999999999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711.89999999999986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870.09999999999991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870.1</v>
      </c>
      <c r="AD2877" s="48">
        <f>(ROUND(AC2877-AC2867,1)/AC2867)</f>
        <v>0.13235294117647059</v>
      </c>
      <c r="AE2877" s="113"/>
      <c r="AF2877" s="60"/>
    </row>
    <row r="2878" spans="1:32">
      <c r="A2878" s="99" t="s">
        <v>836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158.19999999999999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711.89999999999986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870.09999999999991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870.1</v>
      </c>
      <c r="AD2878" s="48">
        <f>(ROUND(AC2878-AC2867,1)/AC2867)</f>
        <v>0.13235294117647059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158.19999999999999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711.89999999999986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870.09999999999991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870.1</v>
      </c>
      <c r="AD2879" s="48">
        <f>(ROUND(AC2879-AC2867,1)/AC2867)</f>
        <v>0.13235294117647059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803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804</v>
      </c>
      <c r="B2884" s="87">
        <v>10</v>
      </c>
      <c r="C2884" s="21" t="s">
        <v>837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802</v>
      </c>
      <c r="AF2884" s="60"/>
    </row>
    <row r="2885" spans="1:32">
      <c r="A2885" s="99" t="s">
        <v>805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806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656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597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832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833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834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835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151.19999999999999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748.43999999999983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899.63999999999987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899.6</v>
      </c>
      <c r="AD2892" s="48">
        <f>(ROUND(AC2892-AC2882,1)/AC2882)</f>
        <v>0.12562562562562563</v>
      </c>
      <c r="AE2892" s="113"/>
      <c r="AF2892" s="60"/>
    </row>
    <row r="2893" spans="1:32">
      <c r="A2893" s="99" t="s">
        <v>836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151.19999999999999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748.43999999999983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899.63999999999987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899.6</v>
      </c>
      <c r="AD2893" s="48">
        <f>(ROUND(AC2893-AC2882,1)/AC2882)</f>
        <v>0.12562562562562563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151.19999999999999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748.43999999999983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899.63999999999987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899.6</v>
      </c>
      <c r="AD2894" s="48">
        <f>(ROUND(AC2894-AC2882,1)/AC2882)</f>
        <v>0.12562562562562563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803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804</v>
      </c>
      <c r="B2899" s="89">
        <v>8</v>
      </c>
      <c r="C2899" s="21" t="s">
        <v>837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802</v>
      </c>
      <c r="AF2899" s="60"/>
    </row>
    <row r="2900" spans="1:32">
      <c r="A2900" s="99" t="s">
        <v>805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806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656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597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832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833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834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835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148.39999999999998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734.57999999999993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882.9799999999999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883</v>
      </c>
      <c r="AD2907" s="48">
        <f>(ROUND(AC2907-AC2897,1)/AC2897)</f>
        <v>0.1257011728709842</v>
      </c>
      <c r="AE2907" s="113"/>
      <c r="AF2907" s="60"/>
    </row>
    <row r="2908" spans="1:32">
      <c r="A2908" s="99" t="s">
        <v>836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148.39999999999998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734.57999999999993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882.9799999999999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883</v>
      </c>
      <c r="AD2908" s="48">
        <f>(ROUND(AC2908-AC2897,1)/AC2897)</f>
        <v>0.1257011728709842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148.39999999999998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734.57999999999993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882.9799999999999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883</v>
      </c>
      <c r="AD2909" s="48">
        <f>(ROUND(AC2909-AC2897,1)/AC2897)</f>
        <v>0.1257011728709842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803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804</v>
      </c>
      <c r="B2914" s="87">
        <v>12</v>
      </c>
      <c r="C2914" s="21" t="s">
        <v>837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802</v>
      </c>
      <c r="AF2914" s="60"/>
    </row>
    <row r="2915" spans="1:32">
      <c r="A2915" s="99" t="s">
        <v>805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806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656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597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832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833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834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835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125.99999999999999</v>
      </c>
      <c r="O2922" s="14">
        <f>E2922*$E$13</f>
        <v>0</v>
      </c>
      <c r="P2922" s="14">
        <f>F2922*$F$13</f>
        <v>0</v>
      </c>
      <c r="Q2922" s="14">
        <f>G2922*$G$13</f>
        <v>140</v>
      </c>
      <c r="R2922" s="14">
        <f>H2922*$H$13</f>
        <v>0</v>
      </c>
      <c r="S2922" s="14">
        <f>(N2922/100)*(I2922*$I$14)+(N2922/100)*(J2922*$J$14)+(N2922/100)*(M2922*$M$14)</f>
        <v>359.09999999999997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315</v>
      </c>
      <c r="W2922" s="14">
        <f>(R2922/100)*(K2922*$K$13)+(R2922/100)*(L2922*$L$13)+(R2922/100)*(M2922*$M$13)</f>
        <v>0</v>
      </c>
      <c r="X2922" s="14">
        <f t="shared" si="922"/>
        <v>485.09999999999997</v>
      </c>
      <c r="Y2922" s="14">
        <f t="shared" si="923"/>
        <v>0</v>
      </c>
      <c r="Z2922" s="14">
        <f t="shared" si="924"/>
        <v>0</v>
      </c>
      <c r="AA2922" s="14">
        <f t="shared" si="925"/>
        <v>455</v>
      </c>
      <c r="AB2922" s="14">
        <f t="shared" si="921"/>
        <v>0</v>
      </c>
      <c r="AC2922" s="15">
        <f t="shared" si="920"/>
        <v>940.1</v>
      </c>
      <c r="AD2922" s="48">
        <f>(ROUND(AC2922-AC2912,1)/AC2912)</f>
        <v>-4.1313559322033898E-3</v>
      </c>
      <c r="AE2922" s="113"/>
      <c r="AF2922" s="60"/>
    </row>
    <row r="2923" spans="1:32">
      <c r="A2923" s="99" t="s">
        <v>836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196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823.19999999999993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1019.1999999999999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1019.2</v>
      </c>
      <c r="AD2923" s="48">
        <f>(ROUND(AC2923-AC2912,1)/AC2912)</f>
        <v>7.9661016949152549E-2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196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823.19999999999993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1019.1999999999999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1019.2</v>
      </c>
      <c r="AD2924" s="48">
        <f>(ROUND(AC2924-AC2912,1)/AC2912)</f>
        <v>7.9661016949152549E-2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803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804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802</v>
      </c>
      <c r="AF2929" s="60"/>
    </row>
    <row r="2930" spans="1:32">
      <c r="A2930" s="99" t="s">
        <v>805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806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656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597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832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833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834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835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836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885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803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804</v>
      </c>
      <c r="B2944" s="87">
        <v>0</v>
      </c>
      <c r="C2944" s="21" t="s">
        <v>837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802</v>
      </c>
      <c r="AF2944" s="60"/>
    </row>
    <row r="2945" spans="1:32">
      <c r="A2945" s="99" t="s">
        <v>805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806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656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597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832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833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834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835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140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777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917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917</v>
      </c>
      <c r="AD2952" s="48">
        <f>(ROUND(AC2952-AC2942,1)/AC2942)</f>
        <v>0.14624999999999999</v>
      </c>
      <c r="AE2952" s="113"/>
      <c r="AF2952" s="60"/>
    </row>
    <row r="2953" spans="1:32">
      <c r="A2953" s="99" t="s">
        <v>836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140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777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917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917</v>
      </c>
      <c r="AD2953" s="48">
        <f>(ROUND(AC2953-AC2942,1)/AC2942)</f>
        <v>0.14624999999999999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140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777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917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917</v>
      </c>
      <c r="AD2954" s="48">
        <f>(ROUND(AC2954-AC2942,1)/AC2942)</f>
        <v>0.14624999999999999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886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803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804</v>
      </c>
      <c r="B2959" s="89">
        <v>10</v>
      </c>
      <c r="C2959" s="21" t="s">
        <v>837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802</v>
      </c>
      <c r="AF2959" s="60"/>
    </row>
    <row r="2960" spans="1:32">
      <c r="A2960" s="99" t="s">
        <v>805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806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656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597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832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833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834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835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782.04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919.24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919.2</v>
      </c>
      <c r="AD2967" s="48">
        <f>(ROUND(AC2967-AC2957,1)/AC2957)</f>
        <v>0.130071305630686</v>
      </c>
      <c r="AE2967" s="113"/>
      <c r="AF2967" s="60"/>
    </row>
    <row r="2968" spans="1:32">
      <c r="A2968" s="99" t="s">
        <v>836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782.04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919.24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919.2</v>
      </c>
      <c r="AD2968" s="48">
        <f>(ROUND(AC2968-AC2957,1)/AC2957)</f>
        <v>0.130071305630686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782.04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919.24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919.2</v>
      </c>
      <c r="AD2969" s="48">
        <f>(ROUND(AC2969-AC2957,1)/AC2957)</f>
        <v>0.130071305630686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887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803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804</v>
      </c>
      <c r="B2974" s="87">
        <v>16</v>
      </c>
      <c r="C2974" s="21" t="s">
        <v>837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802</v>
      </c>
      <c r="AF2974" s="60"/>
    </row>
    <row r="2975" spans="1:32">
      <c r="A2975" s="99" t="s">
        <v>805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806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656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597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832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833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834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835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137.19999999999999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765.57600000000002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902.77600000000007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902.8</v>
      </c>
      <c r="AD2982" s="48">
        <f>(ROUND(AC2982-AC2972,1)/AC2972)</f>
        <v>0.15153061224489794</v>
      </c>
      <c r="AE2982" s="113"/>
      <c r="AF2982" s="60"/>
    </row>
    <row r="2983" spans="1:32">
      <c r="A2983" s="99" t="s">
        <v>836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137.19999999999999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765.57600000000002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902.77600000000007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902.8</v>
      </c>
      <c r="AD2983" s="48">
        <f>(ROUND(AC2983-AC2972,1)/AC2972)</f>
        <v>0.15153061224489794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137.19999999999999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765.57600000000002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902.77600000000007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902.8</v>
      </c>
      <c r="AD2984" s="48">
        <f>(ROUND(AC2984-AC2972,1)/AC2972)</f>
        <v>0.15153061224489794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803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804</v>
      </c>
      <c r="B2989" s="91">
        <v>0</v>
      </c>
      <c r="C2989" s="21" t="s">
        <v>837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802</v>
      </c>
      <c r="AF2989" s="60"/>
    </row>
    <row r="2990" spans="1:32">
      <c r="A2990" s="99" t="s">
        <v>805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806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656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597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832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833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834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835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134.39999999999998</v>
      </c>
      <c r="O2997" s="14">
        <f>E2997*$E$13</f>
        <v>0</v>
      </c>
      <c r="P2997" s="14">
        <f>F2997*$F$13</f>
        <v>140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483.84</v>
      </c>
      <c r="T2997" s="14">
        <f>(O2997/100)*(K2997*$K$13)+(O2997/100)*(M2997*$M$13)</f>
        <v>0</v>
      </c>
      <c r="U2997" s="14">
        <f>(P2997/100)*(K2997*$K$13)+(P2997/100)*(L2997*$L$13)+(P2997/100)*(M2997*$M$13)</f>
        <v>125.99999999999999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618.24</v>
      </c>
      <c r="Y2997" s="14">
        <f t="shared" si="916"/>
        <v>0</v>
      </c>
      <c r="Z2997" s="14">
        <f t="shared" si="917"/>
        <v>266</v>
      </c>
      <c r="AA2997" s="14">
        <f t="shared" si="918"/>
        <v>0</v>
      </c>
      <c r="AB2997" s="14">
        <f t="shared" si="957"/>
        <v>0</v>
      </c>
      <c r="AC2997" s="15">
        <f t="shared" si="956"/>
        <v>884.2</v>
      </c>
      <c r="AD2997" s="48">
        <f>(ROUND(AC2997-AC2987,1)/AC2987)</f>
        <v>-2.8778558875219684E-2</v>
      </c>
      <c r="AE2997" s="113"/>
      <c r="AF2997" s="60"/>
    </row>
    <row r="2998" spans="1:32">
      <c r="A2998" s="99" t="s">
        <v>836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182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819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1001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1001</v>
      </c>
      <c r="AD2998" s="48">
        <f>(ROUND(AC2998-AC2987,1)/AC2987)</f>
        <v>9.9516695957820728E-2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182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819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1001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1001</v>
      </c>
      <c r="AD2999" s="48">
        <f>(ROUND(AC2999-AC2987,1)/AC2987)</f>
        <v>9.9516695957820728E-2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803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804</v>
      </c>
      <c r="B3004" s="93">
        <v>0</v>
      </c>
      <c r="C3004" s="21" t="s">
        <v>837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802</v>
      </c>
      <c r="AF3004" s="60"/>
    </row>
    <row r="3005" spans="1:32">
      <c r="A3005" s="99" t="s">
        <v>805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806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656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597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832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833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834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835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154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831.6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985.6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985.6</v>
      </c>
      <c r="AD3012" s="48">
        <f>(ROUND(AC3012-AC3002,1)/AC3002)</f>
        <v>0.12</v>
      </c>
      <c r="AE3012" s="113"/>
      <c r="AF3012" s="60"/>
    </row>
    <row r="3013" spans="1:32">
      <c r="A3013" s="99" t="s">
        <v>836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154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831.6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985.6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985.6</v>
      </c>
      <c r="AD3013" s="48">
        <f>(ROUND(AC3013-AC3002,1)/AC3002)</f>
        <v>0.12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154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831.6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985.6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985.6</v>
      </c>
      <c r="AD3014" s="48">
        <f>(ROUND(AC3014-AC3002,1)/AC3002)</f>
        <v>0.12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654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803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804</v>
      </c>
      <c r="B3019" s="91">
        <v>10</v>
      </c>
      <c r="C3019" s="21" t="s">
        <v>837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802</v>
      </c>
      <c r="AF3019" s="60"/>
    </row>
    <row r="3020" spans="1:32">
      <c r="A3020" s="99" t="s">
        <v>805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806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656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597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832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833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834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835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131.6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140</v>
      </c>
      <c r="S3027" s="14">
        <f>(N3027/100)*(I3027*$I$14)+(N3027/100)*(J3027*$J$14)+(N3027/100)*(M3027*$M$14)</f>
        <v>434.28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315</v>
      </c>
      <c r="X3027" s="14">
        <f t="shared" si="915"/>
        <v>565.88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455</v>
      </c>
      <c r="AC3027" s="15">
        <f t="shared" si="964"/>
        <v>1020.9</v>
      </c>
      <c r="AD3027" s="48">
        <f>(ROUND(AC3027-AC3017,1)/AC3017)</f>
        <v>-2.8639391056137015E-2</v>
      </c>
      <c r="AE3027" s="113"/>
      <c r="AF3027" s="60"/>
    </row>
    <row r="3028" spans="1:32">
      <c r="A3028" s="99" t="s">
        <v>836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182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928.2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1110.2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1110.2</v>
      </c>
      <c r="AD3028" s="48">
        <f>(ROUND(AC3028-AC3017,1)/AC3017)</f>
        <v>5.6327307326355852E-2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182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928.2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1110.2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1110.2</v>
      </c>
      <c r="AD3029" s="48">
        <f>(ROUND(AC3029-AC3017,1)/AC3017)</f>
        <v>5.6327307326355852E-2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803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804</v>
      </c>
      <c r="B3034" s="93">
        <v>18</v>
      </c>
      <c r="C3034" s="21" t="s">
        <v>837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802</v>
      </c>
      <c r="AF3034" s="60"/>
    </row>
    <row r="3035" spans="1:32">
      <c r="A3035" s="99" t="s">
        <v>805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806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656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597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832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833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834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835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151.19999999999999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816.4799999999999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967.67999999999984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967.7</v>
      </c>
      <c r="AD3042" s="48">
        <f>(ROUND(AC3042-AC3032,1)/AC3032)</f>
        <v>0.12002314814814816</v>
      </c>
      <c r="AE3042" s="113"/>
      <c r="AF3042" s="60"/>
    </row>
    <row r="3043" spans="1:32">
      <c r="A3043" s="99" t="s">
        <v>836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151.19999999999999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816.4799999999999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967.67999999999984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967.7</v>
      </c>
      <c r="AD3043" s="48">
        <f>(ROUND(AC3043-AC3032,1)/AC3032)</f>
        <v>0.12002314814814816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151.19999999999999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816.4799999999999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967.67999999999984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967.7</v>
      </c>
      <c r="AD3044" s="48">
        <f>(ROUND(AC3044-AC3032,1)/AC3032)</f>
        <v>0.12002314814814816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803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804</v>
      </c>
      <c r="B3049" s="91">
        <v>20</v>
      </c>
      <c r="C3049" s="21" t="s">
        <v>837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802</v>
      </c>
      <c r="AF3049" s="60"/>
    </row>
    <row r="3050" spans="1:32">
      <c r="A3050" s="99" t="s">
        <v>805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806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656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597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832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833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834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835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142.79999999999998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835.37999999999988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978.17999999999984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978.2</v>
      </c>
      <c r="AD3057" s="48">
        <f>(ROUND(AC3057-AC3047,1)/AC3047)</f>
        <v>0.11513907888736889</v>
      </c>
      <c r="AE3057" s="113"/>
      <c r="AF3057" s="60"/>
    </row>
    <row r="3058" spans="1:32">
      <c r="A3058" s="99" t="s">
        <v>836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142.79999999999998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835.37999999999988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978.17999999999984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978.2</v>
      </c>
      <c r="AD3058" s="48">
        <f>(ROUND(AC3058-AC3047,1)/AC3047)</f>
        <v>0.11513907888736889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142.79999999999998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835.37999999999988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978.17999999999984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978.2</v>
      </c>
      <c r="AD3059" s="48">
        <f>(ROUND(AC3059-AC3047,1)/AC3047)</f>
        <v>0.11513907888736889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803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804</v>
      </c>
      <c r="B3064" s="93">
        <v>10</v>
      </c>
      <c r="C3064" s="21" t="s">
        <v>837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802</v>
      </c>
      <c r="AF3064" s="60"/>
    </row>
    <row r="3065" spans="1:32">
      <c r="A3065" s="99" t="s">
        <v>805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806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656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597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832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833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834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835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140</v>
      </c>
      <c r="O3072" s="14">
        <f>E3072*$E$13</f>
        <v>0</v>
      </c>
      <c r="P3072" s="14">
        <f>F3072*$F$13</f>
        <v>112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441</v>
      </c>
      <c r="T3072" s="14">
        <f>(O3072/100)*(K3072*$K$13)+(O3072/100)*(M3072*$M$13)</f>
        <v>0</v>
      </c>
      <c r="U3072" s="14">
        <f>(P3072/100)*(K3072*$K$13)+(P3072/100)*(L3072*$L$13)+(P3072/100)*(M3072*$M$13)</f>
        <v>252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581</v>
      </c>
      <c r="Y3072" s="14">
        <f t="shared" si="975"/>
        <v>0</v>
      </c>
      <c r="Z3072" s="14">
        <f t="shared" si="976"/>
        <v>364</v>
      </c>
      <c r="AA3072" s="14">
        <f t="shared" si="977"/>
        <v>0</v>
      </c>
      <c r="AB3072" s="14">
        <f t="shared" si="979"/>
        <v>0</v>
      </c>
      <c r="AC3072" s="15">
        <f t="shared" si="978"/>
        <v>945</v>
      </c>
      <c r="AD3072" s="48">
        <f>(ROUND(AC3072-AC3062,1)/AC3062)</f>
        <v>-2.7777777777777776E-2</v>
      </c>
      <c r="AE3072" s="113"/>
      <c r="AF3072" s="60"/>
    </row>
    <row r="3073" spans="1:32">
      <c r="A3073" s="99" t="s">
        <v>836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175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882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1057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1057</v>
      </c>
      <c r="AD3073" s="48">
        <f>(ROUND(AC3073-AC3062,1)/AC3062)</f>
        <v>8.7448559670781897E-2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175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882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1057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1057</v>
      </c>
      <c r="AD3074" s="48">
        <f>(ROUND(AC3074-AC3062,1)/AC3062)</f>
        <v>8.7448559670781897E-2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803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804</v>
      </c>
      <c r="B3079" s="91">
        <v>20</v>
      </c>
      <c r="C3079" s="21" t="s">
        <v>837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802</v>
      </c>
      <c r="AF3079" s="60"/>
    </row>
    <row r="3080" spans="1:32">
      <c r="A3080" s="99" t="s">
        <v>805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806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656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597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832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833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834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835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154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831.6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985.6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985.6</v>
      </c>
      <c r="AD3087" s="48">
        <f>(ROUND(AC3087-AC3077,1)/AC3077)</f>
        <v>0.12</v>
      </c>
      <c r="AE3087" s="113"/>
      <c r="AF3087" s="60"/>
    </row>
    <row r="3088" spans="1:32">
      <c r="A3088" s="99" t="s">
        <v>836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154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831.6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985.6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985.6</v>
      </c>
      <c r="AD3088" s="48">
        <f>(ROUND(AC3088-AC3077,1)/AC3077)</f>
        <v>0.12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154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831.6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985.6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985.6</v>
      </c>
      <c r="AD3089" s="48">
        <f>(ROUND(AC3089-AC3077,1)/AC3077)</f>
        <v>0.12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803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804</v>
      </c>
      <c r="B3094" s="93">
        <v>10</v>
      </c>
      <c r="C3094" s="21" t="s">
        <v>837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802</v>
      </c>
      <c r="AF3094" s="60"/>
    </row>
    <row r="3095" spans="1:32">
      <c r="A3095" s="99" t="s">
        <v>805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806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656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597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832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833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834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835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125.99999999999999</v>
      </c>
      <c r="O3102" s="14">
        <f>E3102*$E$13</f>
        <v>140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321.29999999999995</v>
      </c>
      <c r="T3102" s="14">
        <f>(O3102/100)*(K3102*$K$13)+(O3102/100)*(M3102*$M$13)</f>
        <v>315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447.29999999999995</v>
      </c>
      <c r="Y3102" s="14">
        <f t="shared" si="987"/>
        <v>455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902.3</v>
      </c>
      <c r="AD3102" s="48">
        <f>(ROUND(AC3102-AC3092,1)/AC3092)</f>
        <v>-0.10129482071713147</v>
      </c>
      <c r="AE3102" s="113"/>
      <c r="AF3102" s="60"/>
    </row>
    <row r="3103" spans="1:32">
      <c r="A3103" s="99" t="s">
        <v>836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237.99999999999997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785.4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1023.4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1023.4</v>
      </c>
      <c r="AD3103" s="48">
        <f>(ROUND(AC3103-AC3092,1)/AC3092)</f>
        <v>1.9322709163346611E-2</v>
      </c>
      <c r="AE3103" s="113"/>
      <c r="AF3103" s="60"/>
    </row>
    <row r="3104" spans="1:32">
      <c r="A3104" s="99"/>
      <c r="B3104" s="93" t="s">
        <v>878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237.99999999999997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785.4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1023.4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1023.4</v>
      </c>
      <c r="AD3104" s="48">
        <f>(ROUND(AC3104-AC3092,1)/AC3092)</f>
        <v>1.9322709163346611E-2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803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804</v>
      </c>
      <c r="B3109" s="91">
        <v>0</v>
      </c>
      <c r="C3109" s="21" t="s">
        <v>837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802</v>
      </c>
      <c r="AF3109" s="60"/>
    </row>
    <row r="3110" spans="1:32">
      <c r="A3110" s="99" t="s">
        <v>805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806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656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597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832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833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834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835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184.79999999999998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748.43999999999994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933.2399999999999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933.2</v>
      </c>
      <c r="AD3117" s="48">
        <f>(ROUND(AC3117-AC3107,1)/AC3107)</f>
        <v>0.14027370478983384</v>
      </c>
      <c r="AE3117" s="113"/>
      <c r="AF3117" s="60"/>
    </row>
    <row r="3118" spans="1:32">
      <c r="A3118" s="99" t="s">
        <v>836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184.79999999999998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748.43999999999994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933.2399999999999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933.2</v>
      </c>
      <c r="AD3118" s="48">
        <f>(ROUND(AC3118-AC3107,1)/AC3107)</f>
        <v>0.14027370478983384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184.79999999999998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748.43999999999994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933.2399999999999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933.2</v>
      </c>
      <c r="AD3119" s="48">
        <f>(ROUND(AC3119-AC3107,1)/AC3107)</f>
        <v>0.14027370478983384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1" t="s">
        <v>424</v>
      </c>
      <c r="C3122" s="151"/>
      <c r="D3122" s="151"/>
      <c r="E3122" s="151"/>
      <c r="F3122" s="151"/>
      <c r="G3122" s="151"/>
      <c r="H3122" s="151"/>
      <c r="I3122" s="151"/>
      <c r="J3122" s="151"/>
      <c r="K3122" s="151"/>
      <c r="L3122" s="151"/>
      <c r="M3122" s="151"/>
      <c r="N3122" s="151"/>
      <c r="O3122" s="151"/>
      <c r="P3122" s="151"/>
      <c r="Q3122" s="151"/>
      <c r="R3122" s="151"/>
      <c r="S3122" s="151"/>
      <c r="T3122" s="151"/>
      <c r="U3122" s="151"/>
      <c r="V3122" s="151"/>
      <c r="W3122" s="151"/>
      <c r="X3122" s="151"/>
      <c r="Y3122" s="151"/>
      <c r="Z3122" s="151"/>
      <c r="AA3122" s="151"/>
      <c r="AB3122" s="151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803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802</v>
      </c>
      <c r="AF3124" s="60"/>
    </row>
    <row r="3125" spans="1:32">
      <c r="A3125" s="99" t="s">
        <v>804</v>
      </c>
      <c r="B3125" s="87">
        <v>10</v>
      </c>
      <c r="C3125" s="21" t="s">
        <v>837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805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806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656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597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832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833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834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835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170.79999999999998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691.7399999999999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862.53999999999985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862.5</v>
      </c>
      <c r="AD3133" s="48">
        <f>(ROUND(AC3133-AC3123,1)/AC3123)</f>
        <v>0.14026969857218402</v>
      </c>
      <c r="AE3133" s="113"/>
      <c r="AF3133" s="60"/>
    </row>
    <row r="3134" spans="1:32">
      <c r="A3134" s="99" t="s">
        <v>836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170.79999999999998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691.7399999999999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862.53999999999985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862.5</v>
      </c>
      <c r="AD3134" s="48">
        <f>(ROUND(AC3134-AC3123,1)/AC3123)</f>
        <v>0.14026969857218402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170.79999999999998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691.7399999999999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862.53999999999985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862.5</v>
      </c>
      <c r="AD3135" s="48">
        <f>(ROUND(AC3135-AC3123,1)/AC3123)</f>
        <v>0.14026969857218402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1" t="s">
        <v>138</v>
      </c>
      <c r="C3138" s="151"/>
      <c r="D3138" s="151"/>
      <c r="E3138" s="151"/>
      <c r="F3138" s="151"/>
      <c r="G3138" s="151"/>
      <c r="H3138" s="151"/>
      <c r="I3138" s="151"/>
      <c r="J3138" s="151"/>
      <c r="K3138" s="151"/>
      <c r="L3138" s="151"/>
      <c r="M3138" s="151"/>
      <c r="N3138" s="151"/>
      <c r="O3138" s="151"/>
      <c r="P3138" s="151"/>
      <c r="Q3138" s="151"/>
      <c r="R3138" s="151"/>
      <c r="S3138" s="151"/>
      <c r="T3138" s="151"/>
      <c r="U3138" s="151"/>
      <c r="V3138" s="151"/>
      <c r="W3138" s="151"/>
      <c r="X3138" s="151"/>
      <c r="Y3138" s="151"/>
      <c r="Z3138" s="151"/>
      <c r="AA3138" s="151"/>
      <c r="AB3138" s="151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802</v>
      </c>
      <c r="AF3139" s="60"/>
    </row>
    <row r="3140" spans="1:32">
      <c r="A3140" s="99" t="s">
        <v>803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804</v>
      </c>
      <c r="B3141" s="87">
        <v>0</v>
      </c>
      <c r="C3141" s="21" t="s">
        <v>837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805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806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656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597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832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833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834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835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207.2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932.40000000000009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1139.6000000000001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1139.5999999999999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836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207.2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932.40000000000009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1139.6000000000001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1139.5999999999999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207.2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932.40000000000009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1139.6000000000001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1139.5999999999999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804</v>
      </c>
      <c r="B3156" s="89">
        <v>0</v>
      </c>
      <c r="C3156" s="21" t="s">
        <v>837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805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806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656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597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832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833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834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835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210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945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1155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1155</v>
      </c>
      <c r="AD3164" s="48">
        <f>(ROUND(AC3164-AC3154,1)/AC3154)</f>
        <v>0.13235294117647059</v>
      </c>
      <c r="AE3164" s="113"/>
      <c r="AF3164" s="60"/>
    </row>
    <row r="3165" spans="1:32">
      <c r="A3165" s="99" t="s">
        <v>836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210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945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1155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1155</v>
      </c>
      <c r="AD3165" s="48">
        <f>(ROUND(AC3165-AC3154,1)/AC3154)</f>
        <v>0.13235294117647059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210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945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1155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1155</v>
      </c>
      <c r="AD3166" s="48">
        <f>(ROUND(AC3166-AC3154,1)/AC3154)</f>
        <v>0.13235294117647059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804</v>
      </c>
      <c r="B3171" s="87">
        <v>0</v>
      </c>
      <c r="C3171" s="21" t="s">
        <v>837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832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833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834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835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224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907.2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1131.2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1131.2</v>
      </c>
      <c r="AD3179" s="48">
        <f>(ROUND(AC3179-AC3169,1)/AC3169)</f>
        <v>0.14032258064516129</v>
      </c>
      <c r="AE3179" s="113"/>
      <c r="AF3179" s="60"/>
    </row>
    <row r="3180" spans="1:32">
      <c r="A3180" s="99" t="s">
        <v>836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224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907.2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1131.2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1131.2</v>
      </c>
      <c r="AD3180" s="48">
        <f>(ROUND(AC3180-AC3169,1)/AC3169)</f>
        <v>0.14032258064516129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224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907.2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1131.2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1131.2</v>
      </c>
      <c r="AD3181" s="48">
        <f>(ROUND(AC3181-AC3169,1)/AC3169)</f>
        <v>0.14032258064516129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804</v>
      </c>
      <c r="B3186" s="89">
        <v>0</v>
      </c>
      <c r="C3186" s="21" t="s">
        <v>837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805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806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656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597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832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833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834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835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217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878.84999999999991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1095.8499999999999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1095.9000000000001</v>
      </c>
      <c r="AD3194" s="48">
        <f>(ROUND(AC3194-AC3184,1)/AC3184)</f>
        <v>0.14037460978147764</v>
      </c>
      <c r="AE3194" s="113"/>
      <c r="AF3194" s="60"/>
    </row>
    <row r="3195" spans="1:32">
      <c r="A3195" s="99" t="s">
        <v>836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217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878.84999999999991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1095.8499999999999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1095.9000000000001</v>
      </c>
      <c r="AD3195" s="48">
        <f>(ROUND(AC3195-AC3184,1)/AC3184)</f>
        <v>0.14037460978147764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217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878.84999999999991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1095.8499999999999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1095.9000000000001</v>
      </c>
      <c r="AD3196" s="48">
        <f>(ROUND(AC3196-AC3184,1)/AC3184)</f>
        <v>0.14037460978147764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804</v>
      </c>
      <c r="B3201" s="87">
        <v>0</v>
      </c>
      <c r="C3201" s="21" t="s">
        <v>837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805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806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656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597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832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833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834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835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240.79999999999998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866.88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1107.68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1107.7</v>
      </c>
      <c r="AD3209" s="48">
        <f>(ROUND(AC3209-AC3199,1)/AC3199)</f>
        <v>0.15002076411960133</v>
      </c>
      <c r="AE3209" s="113"/>
      <c r="AF3209" s="60"/>
    </row>
    <row r="3210" spans="1:32">
      <c r="A3210" s="99" t="s">
        <v>836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240.79999999999998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866.88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1107.68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1107.7</v>
      </c>
      <c r="AD3210" s="48">
        <f>(ROUND(AC3210-AC3199,1)/AC3199)</f>
        <v>0.15002076411960133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240.79999999999998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866.88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1107.68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1107.7</v>
      </c>
      <c r="AD3211" s="48">
        <f>(ROUND(AC3211-AC3199,1)/AC3199)</f>
        <v>0.15002076411960133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803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802</v>
      </c>
      <c r="AF3215" s="60"/>
    </row>
    <row r="3216" spans="1:32">
      <c r="A3216" s="99" t="s">
        <v>804</v>
      </c>
      <c r="B3216" s="89">
        <v>20</v>
      </c>
      <c r="C3216" s="21" t="s">
        <v>837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805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806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656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597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832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833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834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835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196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970.2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1166.2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1166.2</v>
      </c>
      <c r="AD3224" s="48">
        <f>(ROUND(AC3224-AC3214,1)/AC3214)</f>
        <v>0.12567567567567567</v>
      </c>
      <c r="AE3224" s="113"/>
      <c r="AF3224" s="60"/>
    </row>
    <row r="3225" spans="1:32">
      <c r="A3225" s="99" t="s">
        <v>836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196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970.2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1166.2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1166.2</v>
      </c>
      <c r="AD3225" s="48">
        <f>(ROUND(AC3225-AC3214,1)/AC3214)</f>
        <v>0.12567567567567567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196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970.2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1166.2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1166.2</v>
      </c>
      <c r="AD3226" s="48">
        <f>(ROUND(AC3226-AC3214,1)/AC3214)</f>
        <v>0.12567567567567567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803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802</v>
      </c>
      <c r="AF3230" s="60"/>
    </row>
    <row r="3231" spans="1:32">
      <c r="A3231" s="99" t="s">
        <v>804</v>
      </c>
      <c r="B3231" s="91">
        <v>0</v>
      </c>
      <c r="C3231" s="21" t="s">
        <v>837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805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806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656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597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832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833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834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835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187.6</v>
      </c>
      <c r="O3239" s="14">
        <f>E3239*$E$13</f>
        <v>0</v>
      </c>
      <c r="P3239" s="14">
        <f>F3239*$F$13</f>
        <v>142.79999999999998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506.52</v>
      </c>
      <c r="T3239" s="14">
        <f>(O3239/100)*(K3239*$K$13)+(O3239/100)*(M3239*$M$13)</f>
        <v>0</v>
      </c>
      <c r="U3239" s="14">
        <f>(P3239/100)*(K3239*$K$13)+(P3239/100)*(L3239*$L$13)+(P3239/100)*(M3239*$M$13)</f>
        <v>299.88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694.12</v>
      </c>
      <c r="Y3239" s="14">
        <f t="shared" si="1015"/>
        <v>0</v>
      </c>
      <c r="Z3239" s="14">
        <f t="shared" si="1016"/>
        <v>442.67999999999995</v>
      </c>
      <c r="AA3239" s="14">
        <f t="shared" si="1017"/>
        <v>0</v>
      </c>
      <c r="AB3239" s="14">
        <f t="shared" si="1021"/>
        <v>0</v>
      </c>
      <c r="AC3239" s="15">
        <f t="shared" si="1020"/>
        <v>1136.8</v>
      </c>
      <c r="AD3239" s="48">
        <f>(ROUND(AC3239-AC3229,1)/AC3229)</f>
        <v>-5.2034689793195463E-2</v>
      </c>
      <c r="AE3239" s="113"/>
      <c r="AF3239" s="60"/>
    </row>
    <row r="3240" spans="1:32">
      <c r="A3240" s="99" t="s">
        <v>836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244.99999999999997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1028.9999999999998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1273.9999999999998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1274</v>
      </c>
      <c r="AD3240" s="48">
        <f>(ROUND(AC3240-AC3229,1)/AC3229)</f>
        <v>6.2374916611074048E-2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244.99999999999997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1028.9999999999998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1273.9999999999998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1274</v>
      </c>
      <c r="AD3241" s="48">
        <f>(ROUND(AC3241-AC3229,1)/AC3229)</f>
        <v>6.2374916611074048E-2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803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802</v>
      </c>
      <c r="AF3245" s="60"/>
    </row>
    <row r="3246" spans="1:32">
      <c r="A3246" s="99" t="s">
        <v>804</v>
      </c>
      <c r="B3246" s="93">
        <v>0</v>
      </c>
      <c r="C3246" s="21" t="s">
        <v>837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805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806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656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597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832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833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834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835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196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1058.4000000000001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1254.4000000000001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1254.4000000000001</v>
      </c>
      <c r="AD3254" s="48">
        <f>(ROUND(AC3254-AC3244,1)/AC3244)</f>
        <v>0.12000000000000001</v>
      </c>
      <c r="AE3254" s="113"/>
      <c r="AF3254" s="60"/>
    </row>
    <row r="3255" spans="1:32">
      <c r="A3255" s="99" t="s">
        <v>836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240.79999999999998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968.01600000000008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1208.816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1208.8</v>
      </c>
      <c r="AD3255" s="48">
        <f>(ROUND(AC3255-AC3244,1)/AC3244)</f>
        <v>7.9285714285714279E-2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240.79999999999998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968.01600000000008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1208.816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1208.8</v>
      </c>
      <c r="AD3256" s="48">
        <f>(ROUND(AC3256-AC3244,1)/AC3244)</f>
        <v>7.9285714285714279E-2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803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802</v>
      </c>
      <c r="AF3260" s="60"/>
    </row>
    <row r="3261" spans="1:32">
      <c r="A3261" s="99" t="s">
        <v>804</v>
      </c>
      <c r="B3261" s="91">
        <v>0</v>
      </c>
      <c r="C3261" s="21" t="s">
        <v>837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805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806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656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597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832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833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834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835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224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1232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1232</v>
      </c>
      <c r="AD3269" s="48">
        <f>(ROUND(AC3269-AC3259,1)/AC3259)</f>
        <v>0.13235294117647059</v>
      </c>
      <c r="AE3269" s="113"/>
      <c r="AF3269" s="60"/>
    </row>
    <row r="3270" spans="1:32">
      <c r="A3270" s="99" t="s">
        <v>836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224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1232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1232</v>
      </c>
      <c r="AD3270" s="48">
        <f>(ROUND(AC3270-AC3259,1)/AC3259)</f>
        <v>0.13235294117647059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224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1232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1232</v>
      </c>
      <c r="AD3271" s="48">
        <f>(ROUND(AC3271-AC3259,1)/AC3259)</f>
        <v>0.13235294117647059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803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802</v>
      </c>
      <c r="AF3275" s="60"/>
    </row>
    <row r="3276" spans="1:32">
      <c r="A3276" s="99" t="s">
        <v>804</v>
      </c>
      <c r="B3276" s="93">
        <v>0</v>
      </c>
      <c r="C3276" s="21" t="s">
        <v>837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805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806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656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597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832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833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834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835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215.6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1015.476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1231.076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1231.0999999999999</v>
      </c>
      <c r="AD3284" s="48">
        <f>(ROUND(AC3284-AC3274,1)/AC3274)</f>
        <v>0.12593744283885128</v>
      </c>
      <c r="AE3284" s="113"/>
      <c r="AF3284" s="60"/>
    </row>
    <row r="3285" spans="1:32">
      <c r="A3285" s="99" t="s">
        <v>836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215.6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1015.476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1231.076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1231.0999999999999</v>
      </c>
      <c r="AD3285" s="48">
        <f>(ROUND(AC3285-AC3274,1)/AC3274)</f>
        <v>0.12593744283885128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215.6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1015.476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1231.076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1231.0999999999999</v>
      </c>
      <c r="AD3286" s="48">
        <f>(ROUND(AC3286-AC3274,1)/AC3274)</f>
        <v>0.12593744283885128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803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802</v>
      </c>
      <c r="AF3290" s="60"/>
    </row>
    <row r="3291" spans="1:32">
      <c r="A3291" s="99" t="s">
        <v>804</v>
      </c>
      <c r="B3291" s="91">
        <v>0</v>
      </c>
      <c r="C3291" s="21" t="s">
        <v>837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805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806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656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597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832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833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834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835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251.99999999999997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960.11999999999989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1212.1199999999999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1212.0999999999999</v>
      </c>
      <c r="AD3299" s="48">
        <f>(ROUND(AC3299-AC3289,1)/AC3289)</f>
        <v>0.14133709981167608</v>
      </c>
      <c r="AE3299" s="113"/>
      <c r="AF3299" s="60"/>
    </row>
    <row r="3300" spans="1:32">
      <c r="A3300" s="99" t="s">
        <v>836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251.99999999999997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960.11999999999989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1212.1199999999999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1212.0999999999999</v>
      </c>
      <c r="AD3300" s="48">
        <f>(ROUND(AC3300-AC3289,1)/AC3289)</f>
        <v>0.14133709981167608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251.99999999999997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960.11999999999989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1212.1199999999999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1212.0999999999999</v>
      </c>
      <c r="AD3301" s="48">
        <f>(ROUND(AC3301-AC3289,1)/AC3289)</f>
        <v>0.14133709981167608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803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804</v>
      </c>
      <c r="B3306" s="93">
        <v>0</v>
      </c>
      <c r="C3306" s="21" t="s">
        <v>837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805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806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656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597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832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833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834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835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210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1039.5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1249.5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1249.5</v>
      </c>
      <c r="AD3314" s="48">
        <f>(ROUND(AC3314-AC3304,1)/AC3304)</f>
        <v>0.12567567567567567</v>
      </c>
      <c r="AE3314" s="113"/>
      <c r="AF3314" s="60"/>
    </row>
    <row r="3315" spans="1:32">
      <c r="A3315" s="99" t="s">
        <v>836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210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1039.5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1249.5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1249.5</v>
      </c>
      <c r="AD3315" s="48">
        <f>(ROUND(AC3315-AC3304,1)/AC3304)</f>
        <v>0.12567567567567567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210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1039.5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1249.5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1249.5</v>
      </c>
      <c r="AD3316" s="48">
        <f>(ROUND(AC3316-AC3304,1)/AC3304)</f>
        <v>0.12567567567567567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803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804</v>
      </c>
      <c r="B3321" s="91">
        <v>0</v>
      </c>
      <c r="C3321" s="21" t="s">
        <v>837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832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833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834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835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196</v>
      </c>
      <c r="O3329" s="14">
        <f>E3329*$E$13</f>
        <v>0</v>
      </c>
      <c r="P3329" s="14">
        <f>F3329*$F$13</f>
        <v>154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499.79999999999995</v>
      </c>
      <c r="T3329" s="14">
        <f>(O3329/100)*(K3329*$K$13)+(O3329/100)*(M3329*$M$13)</f>
        <v>0</v>
      </c>
      <c r="U3329" s="14">
        <f>(P3329/100)*(K3329*$K$13)+(P3329/100)*(L3329*$L$13)+(P3329/100)*(M3329*$M$13)</f>
        <v>392.70000000000005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695.8</v>
      </c>
      <c r="Y3329" s="14">
        <f t="shared" si="1045"/>
        <v>0</v>
      </c>
      <c r="Z3329" s="14">
        <f t="shared" si="1046"/>
        <v>546.70000000000005</v>
      </c>
      <c r="AA3329" s="14">
        <f t="shared" si="1047"/>
        <v>0</v>
      </c>
      <c r="AB3329" s="14">
        <f t="shared" si="1049"/>
        <v>0</v>
      </c>
      <c r="AC3329" s="15">
        <f t="shared" si="1048"/>
        <v>1242.5</v>
      </c>
      <c r="AD3329" s="48">
        <f>(ROUND(AC3329-AC3319,1)/AC3319)</f>
        <v>-6.0000000000000001E-3</v>
      </c>
      <c r="AE3329" s="113"/>
      <c r="AF3329" s="60"/>
    </row>
    <row r="3330" spans="1:32">
      <c r="A3330" s="99" t="s">
        <v>836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266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1037.4000000000001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1303.4000000000001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1303.4000000000001</v>
      </c>
      <c r="AD3330" s="48">
        <f>(ROUND(AC3330-AC3319,1)/AC3319)</f>
        <v>4.2720000000000001E-2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266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1037.4000000000001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1303.4000000000001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1303.4000000000001</v>
      </c>
      <c r="AD3331" s="48">
        <f>(ROUND(AC3331-AC3319,1)/AC3319)</f>
        <v>4.2720000000000001E-2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803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804</v>
      </c>
      <c r="B3336" s="93">
        <v>0</v>
      </c>
      <c r="C3336" s="21" t="s">
        <v>837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805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806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656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597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832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833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834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835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294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926.09999999999991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1220.0999999999999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1220.0999999999999</v>
      </c>
      <c r="AD3344" s="48">
        <f>(ROUND(AC3344-AC3334,1)/AC3334)</f>
        <v>0.16200000000000001</v>
      </c>
      <c r="AE3344" s="113"/>
      <c r="AF3344" s="60"/>
    </row>
    <row r="3345" spans="1:32">
      <c r="A3345" s="99" t="s">
        <v>836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294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926.09999999999991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1220.0999999999999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1220.0999999999999</v>
      </c>
      <c r="AD3345" s="48">
        <f>(ROUND(AC3345-AC3334,1)/AC3334)</f>
        <v>0.16200000000000001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294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926.09999999999991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1220.0999999999999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1220.0999999999999</v>
      </c>
      <c r="AD3346" s="48">
        <f>(ROUND(AC3346-AC3334,1)/AC3334)</f>
        <v>0.16200000000000001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803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804</v>
      </c>
      <c r="B3351" s="91">
        <v>0</v>
      </c>
      <c r="C3351" s="21" t="s">
        <v>837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805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806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656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597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832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833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834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835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196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1058.4000000000001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1254.4000000000001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1254.4000000000001</v>
      </c>
      <c r="AD3359" s="48">
        <f>(ROUND(AC3359-AC3349,1)/AC3349)</f>
        <v>0.12000000000000001</v>
      </c>
      <c r="AE3359" s="113"/>
      <c r="AF3359" s="60"/>
    </row>
    <row r="3360" spans="1:32">
      <c r="A3360" s="99" t="s">
        <v>836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196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1058.4000000000001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1254.4000000000001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1254.4000000000001</v>
      </c>
      <c r="AD3360" s="48">
        <f>(ROUND(AC3360-AC3349,1)/AC3349)</f>
        <v>0.12000000000000001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196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1058.4000000000001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1254.4000000000001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1254.4000000000001</v>
      </c>
      <c r="AD3361" s="48">
        <f>(ROUND(AC3361-AC3349,1)/AC3349)</f>
        <v>0.12000000000000001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803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802</v>
      </c>
      <c r="AF3365" s="60"/>
    </row>
    <row r="3366" spans="1:32">
      <c r="A3366" s="99" t="s">
        <v>804</v>
      </c>
      <c r="B3366" s="93">
        <v>10</v>
      </c>
      <c r="C3366" s="21" t="s">
        <v>837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805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806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656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597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832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833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834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835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204.39999999999998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1054.7039999999997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1259.1039999999998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1259.0999999999999</v>
      </c>
      <c r="AD3374" s="48">
        <f>(ROUND(AC3374-AC3364,1)/AC3364)</f>
        <v>0.11999644191425013</v>
      </c>
      <c r="AE3374" s="113"/>
      <c r="AF3374" s="60"/>
    </row>
    <row r="3375" spans="1:32">
      <c r="A3375" s="99" t="s">
        <v>836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204.39999999999998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1054.7039999999997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1259.1039999999998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1259.0999999999999</v>
      </c>
      <c r="AD3375" s="48">
        <f>(ROUND(AC3375-AC3364,1)/AC3364)</f>
        <v>0.11999644191425013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204.39999999999998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1054.7039999999997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1259.1039999999998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1259.0999999999999</v>
      </c>
      <c r="AD3376" s="48">
        <f>(ROUND(AC3376-AC3364,1)/AC3364)</f>
        <v>0.11999644191425013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803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802</v>
      </c>
      <c r="AF3380" s="60"/>
    </row>
    <row r="3381" spans="1:32">
      <c r="A3381" s="99" t="s">
        <v>804</v>
      </c>
      <c r="B3381" s="91">
        <v>0</v>
      </c>
      <c r="C3381" s="21" t="s">
        <v>837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805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806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656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597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832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833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834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835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203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1047.48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1250.48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1250.5</v>
      </c>
      <c r="AD3389" s="48">
        <f>(ROUND(AC3389-AC3379,1)/AC3379)</f>
        <v>0.1200179131213614</v>
      </c>
      <c r="AE3389" s="113"/>
      <c r="AF3389" s="60"/>
    </row>
    <row r="3390" spans="1:32">
      <c r="A3390" s="99" t="s">
        <v>836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203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1047.48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1250.48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1250.5</v>
      </c>
      <c r="AD3390" s="48">
        <f>(ROUND(AC3390-AC3379,1)/AC3379)</f>
        <v>0.1200179131213614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203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1047.48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1250.48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1250.5</v>
      </c>
      <c r="AD3391" s="48">
        <f>(ROUND(AC3391-AC3379,1)/AC3379)</f>
        <v>0.1200179131213614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803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802</v>
      </c>
      <c r="AF3395" s="60"/>
    </row>
    <row r="3396" spans="1:32">
      <c r="A3396" s="99" t="s">
        <v>804</v>
      </c>
      <c r="B3396" s="93">
        <v>0</v>
      </c>
      <c r="C3396" s="21" t="s">
        <v>837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805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806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656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597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832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833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834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835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198.79999999999998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1073.52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1272.32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1272.3</v>
      </c>
      <c r="AD3404" s="48">
        <f>(ROUND(AC3404-AC3394,1)/AC3394)</f>
        <v>0.11998239436619719</v>
      </c>
      <c r="AE3404" s="113"/>
      <c r="AF3404" s="60"/>
    </row>
    <row r="3405" spans="1:32">
      <c r="A3405" s="99" t="s">
        <v>836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236.6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993.72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1230.32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1230.3</v>
      </c>
      <c r="AD3405" s="48">
        <f>(ROUND(AC3405-AC3394,1)/AC3394)</f>
        <v>8.3010563380281691E-2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236.6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993.72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1230.32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1230.3</v>
      </c>
      <c r="AD3406" s="48">
        <f>(ROUND(AC3406-AC3394,1)/AC3394)</f>
        <v>8.3010563380281691E-2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803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802</v>
      </c>
      <c r="AF3410" s="60"/>
    </row>
    <row r="3411" spans="1:32">
      <c r="A3411" s="99" t="s">
        <v>804</v>
      </c>
      <c r="B3411" s="91">
        <v>14</v>
      </c>
      <c r="C3411" s="21" t="s">
        <v>837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805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806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656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597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832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833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834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835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207.2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1069.152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1276.3520000000001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1276.4000000000001</v>
      </c>
      <c r="AD3419" s="48">
        <f>(ROUND(AC3419-AC3409,1)/AC3409)</f>
        <v>0.12004212004212006</v>
      </c>
      <c r="AE3419" s="113"/>
      <c r="AF3419" s="60"/>
    </row>
    <row r="3420" spans="1:32">
      <c r="A3420" s="99" t="s">
        <v>836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244.99999999999997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992.24999999999977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1237.2499999999998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1237.3</v>
      </c>
      <c r="AD3420" s="48">
        <f>(ROUND(AC3420-AC3409,1)/AC3409)</f>
        <v>8.5731835731835737E-2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244.99999999999997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992.24999999999977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1237.2499999999998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1237.3</v>
      </c>
      <c r="AD3421" s="48">
        <f>(ROUND(AC3421-AC3409,1)/AC3409)</f>
        <v>8.5731835731835737E-2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803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802</v>
      </c>
      <c r="AF3425" s="60"/>
    </row>
    <row r="3426" spans="1:32">
      <c r="A3426" s="99" t="s">
        <v>804</v>
      </c>
      <c r="B3426" s="93">
        <v>0</v>
      </c>
      <c r="C3426" s="21" t="s">
        <v>837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805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806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656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597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832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833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834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835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1008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1232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1232</v>
      </c>
      <c r="AD3434" s="48">
        <f>(ROUND(AC3434-AC3424,1)/AC3424)</f>
        <v>0.13235294117647059</v>
      </c>
      <c r="AE3434" s="113"/>
      <c r="AF3434" s="60"/>
    </row>
    <row r="3435" spans="1:32">
      <c r="A3435" s="99" t="s">
        <v>836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1008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1232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1232</v>
      </c>
      <c r="AD3435" s="48">
        <f>(ROUND(AC3435-AC3424,1)/AC3424)</f>
        <v>0.13235294117647059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1008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1232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1232</v>
      </c>
      <c r="AD3436" s="48">
        <f>(ROUND(AC3436-AC3424,1)/AC3424)</f>
        <v>0.13235294117647059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803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802</v>
      </c>
      <c r="AF3440" s="60"/>
    </row>
    <row r="3441" spans="1:32">
      <c r="A3441" s="99" t="s">
        <v>804</v>
      </c>
      <c r="B3441" s="91">
        <v>0</v>
      </c>
      <c r="C3441" s="21" t="s">
        <v>837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805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806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656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597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832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833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834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835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251.99999999999997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960.11999999999989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1212.1199999999999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1212.0999999999999</v>
      </c>
      <c r="AD3449" s="48">
        <f>(ROUND(AC3449-AC3439,1)/AC3439)</f>
        <v>0.14133709981167608</v>
      </c>
      <c r="AE3449" s="113"/>
      <c r="AF3449" s="60"/>
    </row>
    <row r="3450" spans="1:32">
      <c r="A3450" s="99" t="s">
        <v>836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251.99999999999997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960.11999999999989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1212.1199999999999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1212.0999999999999</v>
      </c>
      <c r="AD3450" s="48">
        <f>(ROUND(AC3450-AC3439,1)/AC3439)</f>
        <v>0.14133709981167608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251.99999999999997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960.11999999999989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1212.1199999999999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1212.0999999999999</v>
      </c>
      <c r="AD3451" s="48">
        <f>(ROUND(AC3451-AC3439,1)/AC3439)</f>
        <v>0.14133709981167608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803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802</v>
      </c>
      <c r="AF3455" s="60"/>
    </row>
    <row r="3456" spans="1:32">
      <c r="A3456" s="99" t="s">
        <v>804</v>
      </c>
      <c r="B3456" s="93">
        <v>0</v>
      </c>
      <c r="C3456" s="21" t="s">
        <v>837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805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806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656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597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832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833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834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835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196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1058.4000000000001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1254.4000000000001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1254.4000000000001</v>
      </c>
      <c r="AD3464" s="48">
        <f>(ROUND(AC3464-AC3454,1)/AC3454)</f>
        <v>0.12000000000000001</v>
      </c>
      <c r="AE3464" s="113"/>
      <c r="AF3464" s="60"/>
    </row>
    <row r="3465" spans="1:32">
      <c r="A3465" s="99" t="s">
        <v>836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233.79999999999998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981.95999999999981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1215.7599999999998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1215.8</v>
      </c>
      <c r="AD3465" s="48">
        <f>(ROUND(AC3465-AC3454,1)/AC3454)</f>
        <v>8.5535714285714284E-2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233.79999999999998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981.95999999999981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1215.7599999999998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1215.8</v>
      </c>
      <c r="AD3466" s="48">
        <f>(ROUND(AC3466-AC3454,1)/AC3454)</f>
        <v>8.5535714285714284E-2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803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802</v>
      </c>
      <c r="AF3470" s="60"/>
    </row>
    <row r="3471" spans="1:32">
      <c r="A3471" s="99" t="s">
        <v>804</v>
      </c>
      <c r="B3471" s="91">
        <v>0</v>
      </c>
      <c r="C3471" s="21" t="s">
        <v>837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805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806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656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597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832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833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834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835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259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932.4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1191.4000000000001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1191.4000000000001</v>
      </c>
      <c r="AD3479" s="48">
        <f>(ROUND(AC3479-AC3469,1)/AC3469)</f>
        <v>0.15</v>
      </c>
      <c r="AE3479" s="113"/>
      <c r="AF3479" s="60"/>
    </row>
    <row r="3480" spans="1:32">
      <c r="A3480" s="99" t="s">
        <v>836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259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932.4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1191.4000000000001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1191.4000000000001</v>
      </c>
      <c r="AD3480" s="48">
        <f>(ROUND(AC3480-AC3469,1)/AC3469)</f>
        <v>0.15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259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932.4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1191.4000000000001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1191.4000000000001</v>
      </c>
      <c r="AD3481" s="48">
        <f>(ROUND(AC3481-AC3469,1)/AC3469)</f>
        <v>0.15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803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802</v>
      </c>
      <c r="AF3485" s="60"/>
    </row>
    <row r="3486" spans="1:32">
      <c r="A3486" s="99" t="s">
        <v>804</v>
      </c>
      <c r="B3486" s="93">
        <v>0</v>
      </c>
      <c r="C3486" s="21" t="s">
        <v>837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805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806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656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597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832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833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834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835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190.39999999999998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742.56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932.95999999999992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933</v>
      </c>
      <c r="AD3494" s="48">
        <f>(ROUND(AC3494-AC3484,1)/AC3484)</f>
        <v>-0.17345854004252306</v>
      </c>
      <c r="AE3494" s="113"/>
      <c r="AF3494" s="60"/>
    </row>
    <row r="3495" spans="1:32">
      <c r="A3495" s="99" t="s">
        <v>836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280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882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1162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1162</v>
      </c>
      <c r="AD3495" s="48">
        <f>(ROUND(AC3495-AC3484,1)/AC3484)</f>
        <v>2.9411764705882356E-2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280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882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1162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1162</v>
      </c>
      <c r="AD3496" s="48">
        <f>(ROUND(AC3496-AC3484,1)/AC3484)</f>
        <v>2.9411764705882356E-2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881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803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802</v>
      </c>
      <c r="AF3500" s="60"/>
    </row>
    <row r="3501" spans="1:32">
      <c r="A3501" s="99" t="s">
        <v>804</v>
      </c>
      <c r="B3501" s="91">
        <v>16</v>
      </c>
      <c r="C3501" s="21" t="s">
        <v>837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805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806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656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597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832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833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834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835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210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1058.4000000000001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1268.4000000000001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1268.4000000000001</v>
      </c>
      <c r="AD3509" s="48">
        <f>(ROUND(AC3509-AC3499,1)/AC3499)</f>
        <v>0.14270270270270272</v>
      </c>
      <c r="AE3509" s="113"/>
      <c r="AF3509" s="60"/>
    </row>
    <row r="3510" spans="1:32">
      <c r="A3510" s="99" t="s">
        <v>836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210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1058.4000000000001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1268.4000000000001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1268.4000000000001</v>
      </c>
      <c r="AD3510" s="48">
        <f>(ROUND(AC3510-AC3499,1)/AC3499)</f>
        <v>0.14270270270270272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210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1058.4000000000001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1268.4000000000001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1268.4000000000001</v>
      </c>
      <c r="AD3511" s="48">
        <f>(ROUND(AC3511-AC3499,1)/AC3499)</f>
        <v>0.14270270270270272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882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803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802</v>
      </c>
      <c r="AF3515" s="60"/>
    </row>
    <row r="3516" spans="1:32">
      <c r="A3516" s="99" t="s">
        <v>804</v>
      </c>
      <c r="B3516" s="93">
        <v>12</v>
      </c>
      <c r="C3516" s="21" t="s">
        <v>837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805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806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656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597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832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833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834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835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226.79999999999998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1020.5999999999999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1247.3999999999999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1247.4000000000001</v>
      </c>
      <c r="AD3524" s="48">
        <f>(ROUND(AC3524-AC3514,1)/AC3514)</f>
        <v>0.13235294117647062</v>
      </c>
      <c r="AE3524" s="113"/>
      <c r="AF3524" s="60"/>
    </row>
    <row r="3525" spans="1:32">
      <c r="A3525" s="99" t="s">
        <v>836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226.79999999999998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1020.5999999999999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1247.3999999999999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1247.4000000000001</v>
      </c>
      <c r="AD3525" s="48">
        <f>(ROUND(AC3525-AC3514,1)/AC3514)</f>
        <v>0.13235294117647062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226.79999999999998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1020.5999999999999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1247.3999999999999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1247.4000000000001</v>
      </c>
      <c r="AD3526" s="48">
        <f>(ROUND(AC3526-AC3514,1)/AC3514)</f>
        <v>0.13235294117647062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883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803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802</v>
      </c>
      <c r="AF3530" s="60"/>
    </row>
    <row r="3531" spans="1:32">
      <c r="A3531" s="99" t="s">
        <v>804</v>
      </c>
      <c r="B3531" s="91">
        <v>0</v>
      </c>
      <c r="C3531" s="21" t="s">
        <v>837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805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806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656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597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832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833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834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835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237.99999999999997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971.04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1209.04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1209</v>
      </c>
      <c r="AD3539" s="48">
        <f>(ROUND(AC3539-AC3529,1)/AC3529)</f>
        <v>0.14705882352941177</v>
      </c>
      <c r="AE3539" s="113"/>
      <c r="AF3539" s="60"/>
    </row>
    <row r="3540" spans="1:32">
      <c r="A3540" s="99" t="s">
        <v>836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237.99999999999997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971.04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1209.04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1209</v>
      </c>
      <c r="AD3540" s="48">
        <f>(ROUND(AC3540-AC3529,1)/AC3529)</f>
        <v>0.14705882352941177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237.99999999999997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971.04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1209.04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1209</v>
      </c>
      <c r="AD3541" s="48">
        <f>(ROUND(AC3541-AC3529,1)/AC3529)</f>
        <v>0.14705882352941177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884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803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804</v>
      </c>
      <c r="B3546" s="93">
        <v>12</v>
      </c>
      <c r="C3546" s="21" t="s">
        <v>837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802</v>
      </c>
      <c r="AF3546" s="60"/>
    </row>
    <row r="3547" spans="1:32">
      <c r="A3547" s="99" t="s">
        <v>805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806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656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597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832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833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834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835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212.79999999999998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118.99999999999999</v>
      </c>
      <c r="S3554" s="14">
        <f>(N3554/100)*(I3554*$I$14)+(N3554/100)*(J3554*$J$14)+(N3554/100)*(M3554*$M$14)</f>
        <v>606.4799999999999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232.04999999999998</v>
      </c>
      <c r="X3554" s="14">
        <f t="shared" si="1114"/>
        <v>819.27999999999986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351.04999999999995</v>
      </c>
      <c r="AC3554" s="15">
        <f t="shared" si="1118"/>
        <v>1170.3</v>
      </c>
      <c r="AD3554" s="48">
        <f>(ROUND(AC3554-AC3544,1)/AC3544)</f>
        <v>-3.3214103219213081E-3</v>
      </c>
      <c r="AE3554" s="113"/>
      <c r="AF3554" s="60"/>
    </row>
    <row r="3555" spans="1:32">
      <c r="A3555" s="99" t="s">
        <v>836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244.99999999999997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1028.9999999999998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1273.9999999999998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1274</v>
      </c>
      <c r="AD3555" s="48">
        <f>(ROUND(AC3555-AC3544,1)/AC3544)</f>
        <v>8.4994038494293989E-2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244.99999999999997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1028.9999999999998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1273.9999999999998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1274</v>
      </c>
      <c r="AD3556" s="48">
        <f>(ROUND(AC3556-AC3544,1)/AC3544)</f>
        <v>8.4994038494293989E-2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1" t="s">
        <v>155</v>
      </c>
      <c r="C3559" s="151"/>
      <c r="D3559" s="151"/>
      <c r="E3559" s="151"/>
      <c r="F3559" s="151"/>
      <c r="G3559" s="151"/>
      <c r="H3559" s="151"/>
      <c r="I3559" s="151"/>
      <c r="J3559" s="151"/>
      <c r="K3559" s="151"/>
      <c r="L3559" s="151"/>
      <c r="M3559" s="151"/>
      <c r="N3559" s="151"/>
      <c r="O3559" s="151"/>
      <c r="P3559" s="151"/>
      <c r="Q3559" s="151"/>
      <c r="R3559" s="151"/>
      <c r="S3559" s="151"/>
      <c r="T3559" s="151"/>
      <c r="U3559" s="151"/>
      <c r="V3559" s="151"/>
      <c r="W3559" s="151"/>
      <c r="X3559" s="151"/>
      <c r="Y3559" s="151"/>
      <c r="Z3559" s="151"/>
      <c r="AA3559" s="151"/>
      <c r="AB3559" s="151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803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802</v>
      </c>
      <c r="AF3561" s="60"/>
    </row>
    <row r="3562" spans="1:32">
      <c r="A3562" s="99" t="s">
        <v>804</v>
      </c>
      <c r="B3562" s="87">
        <v>20</v>
      </c>
      <c r="C3562" s="21" t="s">
        <v>837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805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806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656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597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832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833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834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835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154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725.33999999999992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879.33999999999992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879.3</v>
      </c>
      <c r="AD3570" s="48">
        <f>(ROUND(AC3570-AC3560,1)/AC3560)</f>
        <v>0.12586427656850191</v>
      </c>
      <c r="AE3570" s="113"/>
      <c r="AF3570" s="60"/>
    </row>
    <row r="3571" spans="1:32">
      <c r="A3571" s="99" t="s">
        <v>836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154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725.33999999999992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879.33999999999992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879.3</v>
      </c>
      <c r="AD3571" s="48">
        <f>(ROUND(AC3571-AC3560,1)/AC3560)</f>
        <v>0.12586427656850191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154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725.33999999999992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879.33999999999992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879.3</v>
      </c>
      <c r="AD3572" s="48">
        <f>(ROUND(AC3572-AC3560,1)/AC3560)</f>
        <v>0.12586427656850191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803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804</v>
      </c>
      <c r="B3577" s="89">
        <v>16</v>
      </c>
      <c r="C3577" s="21" t="s">
        <v>837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802</v>
      </c>
      <c r="AF3577" s="60"/>
    </row>
    <row r="3578" spans="1:32">
      <c r="A3578" s="99" t="s">
        <v>805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806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656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597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832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833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834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835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140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756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896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896</v>
      </c>
      <c r="AD3585" s="48">
        <f>(ROUND(AC3585-AC3575,1)/AC3575)</f>
        <v>0.12</v>
      </c>
      <c r="AE3585" s="113"/>
      <c r="AF3585" s="60"/>
    </row>
    <row r="3586" spans="1:32">
      <c r="A3586" s="99" t="s">
        <v>836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140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756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896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896</v>
      </c>
      <c r="AD3586" s="48">
        <f>(ROUND(AC3586-AC3575,1)/AC3575)</f>
        <v>0.12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140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756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896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896</v>
      </c>
      <c r="AD3587" s="48">
        <f>(ROUND(AC3587-AC3575,1)/AC3575)</f>
        <v>0.12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803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804</v>
      </c>
      <c r="B3592" s="87">
        <v>10</v>
      </c>
      <c r="C3592" s="21" t="s">
        <v>837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802</v>
      </c>
      <c r="AF3592" s="60"/>
    </row>
    <row r="3593" spans="1:32">
      <c r="A3593" s="99" t="s">
        <v>805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806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656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597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832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833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834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835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142.79999999999998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771.11999999999989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913.91999999999985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913.9</v>
      </c>
      <c r="AD3600" s="48">
        <f>(ROUND(AC3600-AC3590,1)/AC3590)</f>
        <v>0.11997549019607844</v>
      </c>
      <c r="AE3600" s="113"/>
      <c r="AF3600" s="60"/>
    </row>
    <row r="3601" spans="1:32">
      <c r="A3601" s="99" t="s">
        <v>836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142.79999999999998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771.11999999999989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913.91999999999985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913.9</v>
      </c>
      <c r="AD3601" s="48">
        <f>(ROUND(AC3601-AC3590,1)/AC3590)</f>
        <v>0.11997549019607844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142.79999999999998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771.11999999999989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913.91999999999985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913.9</v>
      </c>
      <c r="AD3602" s="48">
        <f>(ROUND(AC3602-AC3590,1)/AC3590)</f>
        <v>0.11997549019607844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803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804</v>
      </c>
      <c r="B3607" s="89">
        <v>12</v>
      </c>
      <c r="C3607" s="21" t="s">
        <v>837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802</v>
      </c>
      <c r="AF3607" s="60"/>
    </row>
    <row r="3608" spans="1:32">
      <c r="A3608" s="99" t="s">
        <v>805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806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656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597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832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833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834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835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720.72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866.32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866.3</v>
      </c>
      <c r="AD3615" s="48">
        <f>(ROUND(AC3615-AC3605,1)/AC3605)</f>
        <v>0.12564968814968816</v>
      </c>
      <c r="AE3615" s="113"/>
      <c r="AF3615" s="60"/>
    </row>
    <row r="3616" spans="1:32">
      <c r="A3616" s="99" t="s">
        <v>836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720.72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866.32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866.3</v>
      </c>
      <c r="AD3616" s="48">
        <f>(ROUND(AC3616-AC3605,1)/AC3605)</f>
        <v>0.12564968814968816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720.72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866.32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866.3</v>
      </c>
      <c r="AD3617" s="48">
        <f>(ROUND(AC3617-AC3605,1)/AC3605)</f>
        <v>0.12564968814968816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803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804</v>
      </c>
      <c r="B3622" s="87">
        <v>11</v>
      </c>
      <c r="C3622" s="21" t="s">
        <v>837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802</v>
      </c>
      <c r="AF3622" s="60"/>
    </row>
    <row r="3623" spans="1:32">
      <c r="A3623" s="99" t="s">
        <v>805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806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656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597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832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833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834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835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145.6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786.24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931.84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931.8</v>
      </c>
      <c r="AD3630" s="48">
        <f>(ROUND(AC3630-AC3620,1)/AC3620)</f>
        <v>0.11995192307692307</v>
      </c>
      <c r="AE3630" s="113"/>
      <c r="AF3630" s="60"/>
    </row>
    <row r="3631" spans="1:32">
      <c r="A3631" s="99" t="s">
        <v>836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145.6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786.24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931.84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931.8</v>
      </c>
      <c r="AD3631" s="48">
        <f>(ROUND(AC3631-AC3620,1)/AC3620)</f>
        <v>0.11995192307692307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145.6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786.24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931.84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931.8</v>
      </c>
      <c r="AD3632" s="48">
        <f>(ROUND(AC3632-AC3620,1)/AC3620)</f>
        <v>0.11995192307692307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803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804</v>
      </c>
      <c r="B3637" s="89">
        <v>12</v>
      </c>
      <c r="C3637" s="21" t="s">
        <v>837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832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833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834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835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142.79999999999998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771.11999999999989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913.91999999999985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913.9</v>
      </c>
      <c r="AD3645" s="48">
        <f>(ROUND(AC3645-AC3635,1)/AC3635)</f>
        <v>0.11997549019607844</v>
      </c>
      <c r="AE3645" s="113"/>
      <c r="AF3645" s="60"/>
    </row>
    <row r="3646" spans="1:32">
      <c r="A3646" s="99" t="s">
        <v>836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142.79999999999998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771.11999999999989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913.91999999999985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913.9</v>
      </c>
      <c r="AD3646" s="48">
        <f>(ROUND(AC3646-AC3635,1)/AC3635)</f>
        <v>0.11997549019607844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142.79999999999998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771.11999999999989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913.91999999999985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913.9</v>
      </c>
      <c r="AD3647" s="48">
        <f>(ROUND(AC3647-AC3635,1)/AC3635)</f>
        <v>0.11997549019607844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894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803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804</v>
      </c>
      <c r="B3652" s="89">
        <v>18</v>
      </c>
      <c r="C3652" s="21" t="s">
        <v>837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802</v>
      </c>
      <c r="AF3652" s="60"/>
    </row>
    <row r="3653" spans="1:32">
      <c r="A3653" s="99" t="s">
        <v>805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806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656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597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832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833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834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835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137.19999999999999</v>
      </c>
      <c r="O3660" s="14">
        <f>E3660*$E$13</f>
        <v>0</v>
      </c>
      <c r="P3660" s="14">
        <f>F3660*$F$13</f>
        <v>112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514.5</v>
      </c>
      <c r="T3660" s="14">
        <f>(O3660/100)*(K3660*$K$13)+(O3660/100)*(M3660*$M$13)</f>
        <v>0</v>
      </c>
      <c r="U3660" s="14">
        <f>(P3660/100)*(K3660*$K$13)+(P3660/100)*(L3660*$L$13)+(P3660/100)*(M3660*$M$13)</f>
        <v>117.60000000000001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651.70000000000005</v>
      </c>
      <c r="Y3660" s="14">
        <f t="shared" si="1141"/>
        <v>0</v>
      </c>
      <c r="Z3660" s="14">
        <f t="shared" si="1142"/>
        <v>229.60000000000002</v>
      </c>
      <c r="AA3660" s="14">
        <f t="shared" si="1143"/>
        <v>0</v>
      </c>
      <c r="AB3660" s="14">
        <f t="shared" si="1145"/>
        <v>0</v>
      </c>
      <c r="AC3660" s="15">
        <f t="shared" si="1144"/>
        <v>881.3</v>
      </c>
      <c r="AD3660" s="48">
        <f>(ROUND(AC3660-AC3650,1)/AC3650)</f>
        <v>-4.4057840036150018E-3</v>
      </c>
      <c r="AE3660" s="113"/>
      <c r="AF3660" s="60"/>
    </row>
    <row r="3661" spans="1:32">
      <c r="A3661" s="99" t="s">
        <v>836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161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821.10000000000014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982.10000000000014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982.1</v>
      </c>
      <c r="AD3661" s="48">
        <f>(ROUND(AC3661-AC3650,1)/AC3650)</f>
        <v>0.10946678716674198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161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821.10000000000014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982.10000000000014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982.1</v>
      </c>
      <c r="AD3662" s="48">
        <f>(ROUND(AC3662-AC3650,1)/AC3650)</f>
        <v>0.10946678716674198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803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804</v>
      </c>
      <c r="B3667" s="91">
        <v>12</v>
      </c>
      <c r="C3667" s="21" t="s">
        <v>837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802</v>
      </c>
      <c r="AF3667" s="60"/>
    </row>
    <row r="3668" spans="1:32">
      <c r="A3668" s="99" t="s">
        <v>805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806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656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597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832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833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834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835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134.39999999999998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903.16799999999989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1037.5679999999998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1037.5999999999999</v>
      </c>
      <c r="AD3675" s="48">
        <f>(ROUND(AC3675-AC3665,1)/AC3665)</f>
        <v>0.10289115646258504</v>
      </c>
      <c r="AE3675" s="113"/>
      <c r="AF3675" s="60"/>
    </row>
    <row r="3676" spans="1:32">
      <c r="A3676" s="99" t="s">
        <v>836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808.08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990.08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990.1</v>
      </c>
      <c r="AD3676" s="48">
        <f>(ROUND(AC3676-AC3665,1)/AC3665)</f>
        <v>5.2402210884353741E-2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808.08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990.08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990.1</v>
      </c>
      <c r="AD3677" s="48">
        <f>(ROUND(AC3677-AC3665,1)/AC3665)</f>
        <v>5.2402210884353741E-2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803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804</v>
      </c>
      <c r="B3682" s="93">
        <v>15</v>
      </c>
      <c r="C3682" s="21" t="s">
        <v>837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802</v>
      </c>
      <c r="AF3682" s="60"/>
    </row>
    <row r="3683" spans="1:32">
      <c r="A3683" s="99" t="s">
        <v>805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806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656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597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832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833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834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835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151.19999999999999</v>
      </c>
      <c r="O3690" s="14">
        <f>E3690*$E$13</f>
        <v>0</v>
      </c>
      <c r="P3690" s="14">
        <f>F3690*$F$13</f>
        <v>133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430.91999999999996</v>
      </c>
      <c r="T3690" s="14">
        <f>(O3690/100)*(K3690*$K$13)+(O3690/100)*(M3690*$M$13)</f>
        <v>0</v>
      </c>
      <c r="U3690" s="14">
        <f>(P3690/100)*(K3690*$K$13)+(P3690/100)*(L3690*$L$13)+(P3690/100)*(M3690*$M$13)</f>
        <v>299.25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582.11999999999989</v>
      </c>
      <c r="Y3690" s="14">
        <f t="shared" si="1149"/>
        <v>0</v>
      </c>
      <c r="Z3690" s="14">
        <f t="shared" si="1150"/>
        <v>432.25</v>
      </c>
      <c r="AA3690" s="14">
        <f t="shared" si="1151"/>
        <v>0</v>
      </c>
      <c r="AB3690" s="14">
        <f t="shared" si="1153"/>
        <v>0</v>
      </c>
      <c r="AC3690" s="15">
        <f t="shared" si="1152"/>
        <v>1014.4</v>
      </c>
      <c r="AD3690" s="48">
        <f>(ROUND(AC3690-AC3680,1)/AC3680)</f>
        <v>-8.2127493156042251E-3</v>
      </c>
      <c r="AE3690" s="113"/>
      <c r="AF3690" s="60"/>
    </row>
    <row r="3691" spans="1:32">
      <c r="A3691" s="99" t="s">
        <v>836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224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826.56000000000006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1050.56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1050.5999999999999</v>
      </c>
      <c r="AD3691" s="48">
        <f>(ROUND(AC3691-AC3680,1)/AC3680)</f>
        <v>2.7180289401642552E-2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224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826.56000000000006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1050.56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1050.5999999999999</v>
      </c>
      <c r="AD3692" s="48">
        <f>(ROUND(AC3692-AC3680,1)/AC3680)</f>
        <v>2.7180289401642552E-2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803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804</v>
      </c>
      <c r="B3697" s="91">
        <v>16</v>
      </c>
      <c r="C3697" s="21" t="s">
        <v>837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805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802</v>
      </c>
      <c r="AF3698" s="60"/>
    </row>
    <row r="3699" spans="1:32">
      <c r="A3699" s="99" t="s">
        <v>806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656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597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832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833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834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835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142.79999999999998</v>
      </c>
      <c r="O3705" s="14">
        <f>E3705*$E$13</f>
        <v>125.99999999999999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449.81999999999994</v>
      </c>
      <c r="T3705" s="14">
        <f>(O3705/100)*(K3705*$K$13)+(O3705/100)*(M3705*$M$13)</f>
        <v>396.9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592.61999999999989</v>
      </c>
      <c r="Y3705" s="14">
        <f t="shared" si="1141"/>
        <v>522.9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1115.5</v>
      </c>
      <c r="AD3705" s="48">
        <f>(ROUND(AC3705-AC3695,1)/AC3695)</f>
        <v>0.16197916666666667</v>
      </c>
      <c r="AE3705" s="113"/>
      <c r="AF3705" s="60"/>
    </row>
    <row r="3706" spans="1:32">
      <c r="A3706" s="99" t="s">
        <v>836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210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800.1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1010.1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1010.1</v>
      </c>
      <c r="AD3706" s="48">
        <f>(ROUND(AC3706-AC3695,1)/AC3695)</f>
        <v>5.2187500000000005E-2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210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800.1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1010.1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1010.1</v>
      </c>
      <c r="AD3707" s="48">
        <f>(ROUND(AC3707-AC3695,1)/AC3695)</f>
        <v>5.2187500000000005E-2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803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804</v>
      </c>
      <c r="B3712" s="93">
        <v>18</v>
      </c>
      <c r="C3712" s="21" t="s">
        <v>837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805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802</v>
      </c>
      <c r="AF3713" s="60"/>
    </row>
    <row r="3714" spans="1:32">
      <c r="A3714" s="99" t="s">
        <v>806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656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597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832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833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834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835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156.79999999999998</v>
      </c>
      <c r="O3720" s="14">
        <f>E3720*$E$13</f>
        <v>0</v>
      </c>
      <c r="P3720" s="14">
        <f>F3720*$F$13</f>
        <v>0</v>
      </c>
      <c r="Q3720" s="14">
        <f>G3720*$G$13</f>
        <v>137.19999999999999</v>
      </c>
      <c r="R3720" s="14">
        <f>H3720*$H$13</f>
        <v>0</v>
      </c>
      <c r="S3720" s="14">
        <f>(N3720/100)*(I3720*$I$14)+(N3720/100)*(J3720*$J$14)+(N3720/100)*(M3720*$M$14)</f>
        <v>399.83999999999992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308.7</v>
      </c>
      <c r="W3720" s="14">
        <f>(R3720/100)*(K3720*$K$13)+(R3720/100)*(L3720*$L$13)+(R3720/100)*(M3720*$M$13)</f>
        <v>0</v>
      </c>
      <c r="X3720" s="14">
        <f t="shared" si="1156"/>
        <v>556.63999999999987</v>
      </c>
      <c r="Y3720" s="14">
        <f t="shared" si="1157"/>
        <v>0</v>
      </c>
      <c r="Z3720" s="14">
        <f t="shared" si="1158"/>
        <v>0</v>
      </c>
      <c r="AA3720" s="14">
        <f t="shared" si="1159"/>
        <v>445.9</v>
      </c>
      <c r="AB3720" s="14">
        <f t="shared" si="1161"/>
        <v>0</v>
      </c>
      <c r="AC3720" s="15">
        <f t="shared" si="1160"/>
        <v>1002.5</v>
      </c>
      <c r="AD3720" s="48">
        <f>(ROUND(AC3720-AC3710,1)/AC3710)</f>
        <v>1.1400322841000808E-2</v>
      </c>
      <c r="AE3720" s="113"/>
      <c r="AF3720" s="60"/>
    </row>
    <row r="3721" spans="1:32">
      <c r="A3721" s="99" t="s">
        <v>836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217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833.28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1050.28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1050.3</v>
      </c>
      <c r="AD3721" s="48">
        <f>(ROUND(AC3721-AC3710,1)/AC3710)</f>
        <v>5.9624697336561741E-2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217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833.28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1050.28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1050.3</v>
      </c>
      <c r="AD3722" s="48">
        <f>(ROUND(AC3722-AC3710,1)/AC3710)</f>
        <v>5.9624697336561741E-2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803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804</v>
      </c>
      <c r="B3727" s="91">
        <v>16</v>
      </c>
      <c r="C3727" s="21" t="s">
        <v>837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805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802</v>
      </c>
      <c r="AF3728" s="60"/>
    </row>
    <row r="3729" spans="1:32">
      <c r="A3729" s="99" t="s">
        <v>806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656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597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832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833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834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835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154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831.6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985.6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985.6</v>
      </c>
      <c r="AD3735" s="48">
        <f>(ROUND(AC3735-AC3725,1)/AC3725)</f>
        <v>0.12</v>
      </c>
      <c r="AE3735" s="113"/>
      <c r="AF3735" s="60"/>
    </row>
    <row r="3736" spans="1:32">
      <c r="A3736" s="99" t="s">
        <v>836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168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796.31999999999994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964.31999999999994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964.3</v>
      </c>
      <c r="AD3736" s="48">
        <f>(ROUND(AC3736-AC3725,1)/AC3725)</f>
        <v>9.5795454545454545E-2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168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796.31999999999994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964.31999999999994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964.3</v>
      </c>
      <c r="AD3737" s="48">
        <f>(ROUND(AC3737-AC3725,1)/AC3725)</f>
        <v>9.5795454545454545E-2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803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804</v>
      </c>
      <c r="B3742" s="93">
        <v>18</v>
      </c>
      <c r="C3742" s="21" t="s">
        <v>837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805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802</v>
      </c>
      <c r="AF3743" s="60"/>
    </row>
    <row r="3744" spans="1:32">
      <c r="A3744" s="99" t="s">
        <v>806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656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597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832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833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834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835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151.19999999999999</v>
      </c>
      <c r="O3750" s="14">
        <f>E3750*$E$13</f>
        <v>0</v>
      </c>
      <c r="P3750" s="14">
        <f>F3750*$F$13</f>
        <v>112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430.91999999999996</v>
      </c>
      <c r="T3750" s="14">
        <f>(O3750/100)*(K3750*$K$13)+(O3750/100)*(M3750*$M$13)</f>
        <v>0</v>
      </c>
      <c r="U3750" s="14">
        <f>(P3750/100)*(K3750*$K$13)+(P3750/100)*(L3750*$L$13)+(P3750/100)*(M3750*$M$13)</f>
        <v>319.20000000000005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582.11999999999989</v>
      </c>
      <c r="Y3750" s="14">
        <f t="shared" si="1170"/>
        <v>0</v>
      </c>
      <c r="Z3750" s="14">
        <f t="shared" si="1171"/>
        <v>431.20000000000005</v>
      </c>
      <c r="AA3750" s="14">
        <f t="shared" si="1172"/>
        <v>0</v>
      </c>
      <c r="AB3750" s="14">
        <f t="shared" si="1174"/>
        <v>0</v>
      </c>
      <c r="AC3750" s="15">
        <f t="shared" si="1173"/>
        <v>1013.3</v>
      </c>
      <c r="AD3750" s="48">
        <f>(ROUND(AC3750-AC3740,1)/AC3740)</f>
        <v>-3.7518996960486321E-2</v>
      </c>
      <c r="AE3750" s="113"/>
      <c r="AF3750" s="60"/>
    </row>
    <row r="3751" spans="1:32">
      <c r="A3751" s="99" t="s">
        <v>836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203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889.13999999999987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1092.1399999999999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1092.0999999999999</v>
      </c>
      <c r="AD3751" s="48">
        <f>(ROUND(AC3751-AC3740,1)/AC3740)</f>
        <v>3.7329027355623101E-2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203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889.13999999999987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1092.1399999999999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1092.0999999999999</v>
      </c>
      <c r="AD3752" s="48">
        <f>(ROUND(AC3752-AC3740,1)/AC3740)</f>
        <v>3.7329027355623101E-2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803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804</v>
      </c>
      <c r="B3757" s="91">
        <v>18</v>
      </c>
      <c r="C3757" s="21" t="s">
        <v>837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805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802</v>
      </c>
      <c r="AF3758" s="60"/>
    </row>
    <row r="3759" spans="1:32">
      <c r="A3759" s="99" t="s">
        <v>806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656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597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832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833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834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835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162.39999999999998</v>
      </c>
      <c r="O3765" s="14">
        <f>E3765*$E$13</f>
        <v>0</v>
      </c>
      <c r="P3765" s="14">
        <f>F3765*$F$13</f>
        <v>0</v>
      </c>
      <c r="Q3765" s="14">
        <f>G3765*$G$13</f>
        <v>118.99999999999999</v>
      </c>
      <c r="R3765" s="14">
        <f>H3765*$H$13</f>
        <v>0</v>
      </c>
      <c r="S3765" s="14">
        <f>(N3765/100)*(I3765*$I$14)+(N3765/100)*(J3765*$J$14)+(N3765/100)*(M3765*$M$14)</f>
        <v>462.83999999999992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303.45</v>
      </c>
      <c r="W3765" s="14">
        <f>(R3765/100)*(K3765*$K$13)+(R3765/100)*(L3765*$L$13)+(R3765/100)*(M3765*$M$13)</f>
        <v>0</v>
      </c>
      <c r="X3765" s="14">
        <f t="shared" si="1177"/>
        <v>625.2399999999999</v>
      </c>
      <c r="Y3765" s="14">
        <f t="shared" si="1178"/>
        <v>0</v>
      </c>
      <c r="Z3765" s="14">
        <f t="shared" si="1179"/>
        <v>0</v>
      </c>
      <c r="AA3765" s="14">
        <f t="shared" si="1180"/>
        <v>422.45</v>
      </c>
      <c r="AB3765" s="14">
        <f t="shared" si="1181"/>
        <v>0</v>
      </c>
      <c r="AC3765" s="15">
        <f t="shared" si="1176"/>
        <v>1047.7</v>
      </c>
      <c r="AD3765" s="48">
        <f>(ROUND(AC3765-AC3755,1)/AC3755)</f>
        <v>-2.5032570258700912E-2</v>
      </c>
      <c r="AE3765" s="113"/>
      <c r="AF3765" s="60"/>
    </row>
    <row r="3766" spans="1:32">
      <c r="A3766" s="99" t="s">
        <v>836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217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898.38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1115.3800000000001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1115.4000000000001</v>
      </c>
      <c r="AD3766" s="48">
        <f>(ROUND(AC3766-AC3755,1)/AC3755)</f>
        <v>3.7967615857063097E-2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217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898.38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1115.3800000000001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1115.4000000000001</v>
      </c>
      <c r="AD3767" s="48">
        <f>(ROUND(AC3767-AC3755,1)/AC3755)</f>
        <v>3.7967615857063097E-2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803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804</v>
      </c>
      <c r="B3772" s="93">
        <v>18</v>
      </c>
      <c r="C3772" s="21" t="s">
        <v>837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805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802</v>
      </c>
      <c r="AF3773" s="60"/>
    </row>
    <row r="3774" spans="1:32">
      <c r="A3774" s="99" t="s">
        <v>806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656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597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832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833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834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835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151.19999999999999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816.4799999999999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967.67999999999984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967.7</v>
      </c>
      <c r="AD3780" s="48">
        <f>(ROUND(AC3780-AC3770,1)/AC3770)</f>
        <v>0.12002314814814816</v>
      </c>
      <c r="AE3780" s="113"/>
      <c r="AF3780" s="60"/>
    </row>
    <row r="3781" spans="1:32">
      <c r="A3781" s="99" t="s">
        <v>836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151.19999999999999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816.4799999999999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967.67999999999984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967.7</v>
      </c>
      <c r="AD3781" s="48">
        <f>(ROUND(AC3781-AC3770,1)/AC3770)</f>
        <v>0.12002314814814816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151.19999999999999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816.4799999999999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967.67999999999984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967.7</v>
      </c>
      <c r="AD3782" s="48">
        <f>(ROUND(AC3782-AC3770,1)/AC3770)</f>
        <v>0.12002314814814816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803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804</v>
      </c>
      <c r="B3787" s="91">
        <v>16</v>
      </c>
      <c r="C3787" s="21" t="s">
        <v>837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805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802</v>
      </c>
      <c r="AF3788" s="60"/>
    </row>
    <row r="3789" spans="1:32">
      <c r="A3789" s="99" t="s">
        <v>806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656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597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832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833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834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835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162.39999999999998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876.95999999999981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1039.3599999999997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1039.4000000000001</v>
      </c>
      <c r="AD3795" s="48">
        <f>(ROUND(AC3795-AC3785,1)/AC3785)</f>
        <v>0.12004310344827587</v>
      </c>
      <c r="AE3795" s="113"/>
      <c r="AF3795" s="60"/>
    </row>
    <row r="3796" spans="1:32">
      <c r="A3796" s="99" t="s">
        <v>836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196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811.43999999999994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1007.4399999999999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1007.4</v>
      </c>
      <c r="AD3796" s="48">
        <f>(ROUND(AC3796-AC3785,1)/AC3785)</f>
        <v>8.5560344827586218E-2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196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811.43999999999994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1007.4399999999999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1007.4</v>
      </c>
      <c r="AD3797" s="48">
        <f>(ROUND(AC3797-AC3785,1)/AC3785)</f>
        <v>8.5560344827586218E-2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803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804</v>
      </c>
      <c r="B3802" s="93">
        <v>20</v>
      </c>
      <c r="C3802" s="21" t="s">
        <v>837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805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802</v>
      </c>
      <c r="AF3803" s="60"/>
    </row>
    <row r="3804" spans="1:32">
      <c r="A3804" s="99" t="s">
        <v>806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656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597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832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833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834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835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128.79999999999998</v>
      </c>
      <c r="O3810" s="14">
        <f>E3810*$E$13</f>
        <v>0</v>
      </c>
      <c r="P3810" s="14">
        <f>F3810*$F$13</f>
        <v>0</v>
      </c>
      <c r="Q3810" s="14">
        <f>G3810*$G$13</f>
        <v>198.79999999999998</v>
      </c>
      <c r="R3810" s="14">
        <f>H3810*$H$13</f>
        <v>0</v>
      </c>
      <c r="S3810" s="14">
        <f>(N3810/100)*(I3810*$I$14)+(N3810/100)*(J3810*$J$14)+(N3810/100)*(M3810*$M$14)</f>
        <v>386.4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178.92</v>
      </c>
      <c r="W3810" s="14">
        <f>(R3810/100)*(K3810*$K$13)+(R3810/100)*(L3810*$L$13)+(R3810/100)*(M3810*$M$13)</f>
        <v>0</v>
      </c>
      <c r="X3810" s="14">
        <f t="shared" si="1195"/>
        <v>515.19999999999993</v>
      </c>
      <c r="Y3810" s="14">
        <f t="shared" si="1196"/>
        <v>0</v>
      </c>
      <c r="Z3810" s="14">
        <f t="shared" si="1197"/>
        <v>0</v>
      </c>
      <c r="AA3810" s="14">
        <f t="shared" si="1198"/>
        <v>377.71999999999997</v>
      </c>
      <c r="AB3810" s="14">
        <f t="shared" si="1200"/>
        <v>0</v>
      </c>
      <c r="AC3810" s="15">
        <f t="shared" si="1199"/>
        <v>892.9</v>
      </c>
      <c r="AD3810" s="48">
        <f>(ROUND(AC3810-AC3800,1)/AC3800)</f>
        <v>4.5060861423220973E-2</v>
      </c>
      <c r="AE3810" s="113"/>
      <c r="AF3810" s="60"/>
    </row>
    <row r="3811" spans="1:32">
      <c r="A3811" s="99" t="s">
        <v>836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210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768.6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978.6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978.6</v>
      </c>
      <c r="AD3811" s="48">
        <f>(ROUND(AC3811-AC3800,1)/AC3800)</f>
        <v>0.14536516853932585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210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768.6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978.6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978.6</v>
      </c>
      <c r="AD3812" s="48">
        <f>(ROUND(AC3812-AC3800,1)/AC3800)</f>
        <v>0.14536516853932585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803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804</v>
      </c>
      <c r="B3817" s="91">
        <v>18</v>
      </c>
      <c r="C3817" s="21" t="s">
        <v>837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805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802</v>
      </c>
      <c r="AF3818" s="60"/>
    </row>
    <row r="3819" spans="1:32">
      <c r="A3819" s="99" t="s">
        <v>806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656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597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832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833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834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835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175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787.5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962.5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962.5</v>
      </c>
      <c r="AD3825" s="48">
        <f>(ROUND(AC3825-AC3815,1)/AC3815)</f>
        <v>0.13235294117647059</v>
      </c>
      <c r="AE3825" s="113"/>
      <c r="AF3825" s="60"/>
    </row>
    <row r="3826" spans="1:32">
      <c r="A3826" s="99" t="s">
        <v>836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175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787.5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962.5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962.5</v>
      </c>
      <c r="AD3826" s="48">
        <f>(ROUND(AC3826-AC3815,1)/AC3815)</f>
        <v>0.13235294117647059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175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787.5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962.5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962.5</v>
      </c>
      <c r="AD3827" s="48">
        <f>(ROUND(AC3827-AC3815,1)/AC3815)</f>
        <v>0.13235294117647059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803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804</v>
      </c>
      <c r="B3832" s="93">
        <v>16</v>
      </c>
      <c r="C3832" s="21" t="s">
        <v>837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805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802</v>
      </c>
      <c r="AF3833" s="60"/>
    </row>
    <row r="3834" spans="1:32">
      <c r="A3834" s="99" t="s">
        <v>806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656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597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832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833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834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835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151.19999999999999</v>
      </c>
      <c r="O3840" s="14">
        <f>E3840*$E$13</f>
        <v>0</v>
      </c>
      <c r="P3840" s="14">
        <f>F3840*$F$13</f>
        <v>0</v>
      </c>
      <c r="Q3840" s="14">
        <f>G3840*$G$13</f>
        <v>140</v>
      </c>
      <c r="R3840" s="14">
        <f>H3840*$H$13</f>
        <v>0</v>
      </c>
      <c r="S3840" s="14">
        <f>(N3840/100)*(I3840*$I$14)+(N3840/100)*(J3840*$J$14)+(N3840/100)*(M3840*$M$14)</f>
        <v>453.59999999999991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125.99999999999999</v>
      </c>
      <c r="W3840" s="14">
        <f>(R3840/100)*(K3840*$K$13)+(R3840/100)*(L3840*$L$13)+(R3840/100)*(M3840*$M$13)</f>
        <v>0</v>
      </c>
      <c r="X3840" s="14">
        <f t="shared" si="1195"/>
        <v>604.79999999999995</v>
      </c>
      <c r="Y3840" s="14">
        <f t="shared" si="1196"/>
        <v>0</v>
      </c>
      <c r="Z3840" s="14">
        <f t="shared" si="1197"/>
        <v>0</v>
      </c>
      <c r="AA3840" s="14">
        <f t="shared" si="1198"/>
        <v>266</v>
      </c>
      <c r="AB3840" s="14">
        <f t="shared" si="1208"/>
        <v>0</v>
      </c>
      <c r="AC3840" s="15">
        <f t="shared" si="1207"/>
        <v>870.8</v>
      </c>
      <c r="AD3840" s="48">
        <f>(ROUND(AC3840-AC3830,1)/AC3830)</f>
        <v>1.3799448022079116E-3</v>
      </c>
      <c r="AE3840" s="113"/>
      <c r="AF3840" s="60"/>
    </row>
    <row r="3841" spans="1:32">
      <c r="A3841" s="99" t="s">
        <v>836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196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770.28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966.28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966.3</v>
      </c>
      <c r="AD3841" s="48">
        <f>(ROUND(AC3841-AC3830,1)/AC3830)</f>
        <v>0.11120055197792088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196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770.28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966.28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966.3</v>
      </c>
      <c r="AD3842" s="48">
        <f>(ROUND(AC3842-AC3830,1)/AC3830)</f>
        <v>0.11120055197792088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803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804</v>
      </c>
      <c r="B3847" s="91">
        <v>20</v>
      </c>
      <c r="C3847" s="21" t="s">
        <v>837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805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802</v>
      </c>
      <c r="AF3848" s="60"/>
    </row>
    <row r="3849" spans="1:32">
      <c r="A3849" s="99" t="s">
        <v>806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656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597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832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833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834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835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161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796.95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957.95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958</v>
      </c>
      <c r="AD3855" s="48">
        <f>(ROUND(AC3855-AC3845,1)/AC3845)</f>
        <v>0.12573443008225618</v>
      </c>
      <c r="AE3855" s="113"/>
      <c r="AF3855" s="60"/>
    </row>
    <row r="3856" spans="1:32">
      <c r="A3856" s="99" t="s">
        <v>836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198.79999999999998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715.68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914.4799999999999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914.5</v>
      </c>
      <c r="AD3856" s="48">
        <f>(ROUND(AC3856-AC3845,1)/AC3845)</f>
        <v>7.4618096357226799E-2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198.79999999999998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715.68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914.4799999999999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914.5</v>
      </c>
      <c r="AD3857" s="48">
        <f>(ROUND(AC3857-AC3845,1)/AC3845)</f>
        <v>7.4618096357226799E-2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803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804</v>
      </c>
      <c r="B3862" s="93">
        <v>10</v>
      </c>
      <c r="C3862" s="21" t="s">
        <v>837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805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802</v>
      </c>
      <c r="AF3863" s="60"/>
    </row>
    <row r="3864" spans="1:32">
      <c r="A3864" s="99" t="s">
        <v>806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656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597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832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833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834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835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137.19999999999999</v>
      </c>
      <c r="O3870" s="14">
        <f>E3870*$E$13</f>
        <v>140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370.43999999999994</v>
      </c>
      <c r="T3870" s="14">
        <f>(O3870/100)*(K3870*$K$13)+(O3870/100)*(M3870*$M$13)</f>
        <v>210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507.63999999999993</v>
      </c>
      <c r="Y3870" s="14">
        <f t="shared" si="1212"/>
        <v>350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857.6</v>
      </c>
      <c r="AD3870" s="48">
        <f>(ROUND(AC3870-AC3860,1)/AC3860)</f>
        <v>-7.6061193708252525E-2</v>
      </c>
      <c r="AE3870" s="113"/>
      <c r="AF3870" s="60"/>
    </row>
    <row r="3871" spans="1:32">
      <c r="A3871" s="99" t="s">
        <v>836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217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748.65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965.65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965.7</v>
      </c>
      <c r="AD3871" s="48">
        <f>(ROUND(AC3871-AC3860,1)/AC3860)</f>
        <v>4.0400775694893337E-2</v>
      </c>
      <c r="AE3871" s="113"/>
      <c r="AF3871" s="60"/>
    </row>
    <row r="3872" spans="1:32">
      <c r="A3872" s="99"/>
      <c r="B3872" s="93" t="s">
        <v>878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217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748.65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965.65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965.7</v>
      </c>
      <c r="AD3872" s="48">
        <f>(ROUND(AC3872-AC3860,1)/AC3860)</f>
        <v>4.0400775694893337E-2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803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804</v>
      </c>
      <c r="B3877" s="91">
        <v>8</v>
      </c>
      <c r="C3877" s="21" t="s">
        <v>837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805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802</v>
      </c>
      <c r="AF3878" s="60"/>
    </row>
    <row r="3879" spans="1:32">
      <c r="A3879" s="99" t="s">
        <v>806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656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597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832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833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834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835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182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819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1001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1001</v>
      </c>
      <c r="AD3885" s="48">
        <f>(ROUND(AC3885-AC3875,1)/AC3875)</f>
        <v>0.13235294117647059</v>
      </c>
      <c r="AE3885" s="113"/>
      <c r="AF3885" s="60"/>
    </row>
    <row r="3886" spans="1:32">
      <c r="A3886" s="99" t="s">
        <v>836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182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819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1001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1001</v>
      </c>
      <c r="AD3886" s="48">
        <f>(ROUND(AC3886-AC3875,1)/AC3875)</f>
        <v>0.13235294117647059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182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819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1001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1001</v>
      </c>
      <c r="AD3887" s="48">
        <f>(ROUND(AC3887-AC3875,1)/AC3875)</f>
        <v>0.13235294117647059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803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804</v>
      </c>
      <c r="B3892" s="93">
        <v>0</v>
      </c>
      <c r="C3892" s="21" t="s">
        <v>837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805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802</v>
      </c>
      <c r="AF3893" s="60"/>
    </row>
    <row r="3894" spans="1:32">
      <c r="A3894" s="99" t="s">
        <v>806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656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597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832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833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834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835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148.39999999999998</v>
      </c>
      <c r="O3900" s="14">
        <f>E3900*$E$13</f>
        <v>0</v>
      </c>
      <c r="P3900" s="14">
        <f>F3900*$F$13</f>
        <v>210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333.9</v>
      </c>
      <c r="T3900" s="14">
        <f>(O3900/100)*(K3900*$K$13)+(O3900/100)*(M3900*$M$13)</f>
        <v>0</v>
      </c>
      <c r="U3900" s="14">
        <f>(P3900/100)*(K3900*$K$13)+(P3900/100)*(L3900*$L$13)+(P3900/100)*(M3900*$M$13)</f>
        <v>157.5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482.29999999999995</v>
      </c>
      <c r="Y3900" s="14">
        <f t="shared" si="1220"/>
        <v>0</v>
      </c>
      <c r="Z3900" s="14">
        <f t="shared" si="1221"/>
        <v>367.5</v>
      </c>
      <c r="AA3900" s="14">
        <f t="shared" si="1222"/>
        <v>0</v>
      </c>
      <c r="AB3900" s="14">
        <f t="shared" si="1224"/>
        <v>0</v>
      </c>
      <c r="AC3900" s="15">
        <f t="shared" si="1223"/>
        <v>849.8</v>
      </c>
      <c r="AD3900" s="48">
        <f>(ROUND(AC3900-AC3890,1)/AC3890)</f>
        <v>2.3855421686746987E-2</v>
      </c>
      <c r="AE3900" s="113"/>
      <c r="AF3900" s="60"/>
    </row>
    <row r="3901" spans="1:32">
      <c r="A3901" s="99" t="s">
        <v>836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203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791.69999999999982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994.69999999999982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994.7</v>
      </c>
      <c r="AD3901" s="48">
        <f>(ROUND(AC3901-AC3890,1)/AC3890)</f>
        <v>0.19843373493975902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203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791.69999999999982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994.69999999999982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994.7</v>
      </c>
      <c r="AD3902" s="48">
        <f>(ROUND(AC3902-AC3890,1)/AC3890)</f>
        <v>0.19843373493975902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896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803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804</v>
      </c>
      <c r="B3907" s="91">
        <v>18</v>
      </c>
      <c r="C3907" s="21" t="s">
        <v>837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805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806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802</v>
      </c>
      <c r="AF3909" s="60"/>
    </row>
    <row r="3910" spans="1:32">
      <c r="A3910" s="99" t="s">
        <v>656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597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832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833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834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835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84</v>
      </c>
      <c r="O3915" s="14">
        <f>E3915*$E$13</f>
        <v>112</v>
      </c>
      <c r="P3915" s="14">
        <f>F3915*$F$13</f>
        <v>0</v>
      </c>
      <c r="Q3915" s="14">
        <f>G3915*$G$13</f>
        <v>0</v>
      </c>
      <c r="R3915" s="14">
        <f>H3915*$H$13</f>
        <v>112</v>
      </c>
      <c r="S3915" s="14">
        <f>(N3915/100)*(I3915*$I$14)+(N3915/100)*(J3915*$J$14)+(N3915/100)*(M3915*$M$14)</f>
        <v>138.6</v>
      </c>
      <c r="T3915" s="14">
        <f>(O3915/100)*(K3915*$K$13)+(O3915/100)*(M3915*$M$13)</f>
        <v>168.00000000000003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252.00000000000006</v>
      </c>
      <c r="X3915" s="14">
        <f t="shared" si="1225"/>
        <v>222.6</v>
      </c>
      <c r="Y3915" s="14">
        <f t="shared" si="1226"/>
        <v>280</v>
      </c>
      <c r="Z3915" s="14">
        <f t="shared" si="1227"/>
        <v>0</v>
      </c>
      <c r="AA3915" s="14">
        <f t="shared" si="1228"/>
        <v>0</v>
      </c>
      <c r="AB3915" s="14">
        <f t="shared" si="1230"/>
        <v>364.00000000000006</v>
      </c>
      <c r="AC3915" s="15">
        <f t="shared" si="1229"/>
        <v>866.6</v>
      </c>
      <c r="AD3915" s="48">
        <f>(ROUND(AC3915-AC3905,1)/AC3905)</f>
        <v>-4.5594713656387661E-2</v>
      </c>
      <c r="AE3915" s="113"/>
      <c r="AF3915" s="60"/>
    </row>
    <row r="3916" spans="1:32">
      <c r="A3916" s="99" t="s">
        <v>836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280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672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952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952</v>
      </c>
      <c r="AD3916" s="48">
        <f>(ROUND(AC3916-AC3905,1)/AC3905)</f>
        <v>4.8458149779735685E-2</v>
      </c>
      <c r="AE3916" s="113"/>
      <c r="AF3916" s="60"/>
    </row>
    <row r="3917" spans="1:32">
      <c r="A3917" s="99"/>
      <c r="B3917" s="91" t="s">
        <v>878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280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672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952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952</v>
      </c>
      <c r="AD3917" s="48">
        <f>(ROUND(AC3917-AC3905,1)/AC3905)</f>
        <v>4.8458149779735685E-2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1" t="s">
        <v>426</v>
      </c>
      <c r="C3920" s="151"/>
      <c r="D3920" s="151"/>
      <c r="E3920" s="151"/>
      <c r="F3920" s="151"/>
      <c r="G3920" s="151"/>
      <c r="H3920" s="151"/>
      <c r="I3920" s="151"/>
      <c r="J3920" s="151"/>
      <c r="K3920" s="151"/>
      <c r="L3920" s="151"/>
      <c r="M3920" s="151"/>
      <c r="N3920" s="151"/>
      <c r="O3920" s="151"/>
      <c r="P3920" s="151"/>
      <c r="Q3920" s="151"/>
      <c r="R3920" s="151"/>
      <c r="S3920" s="151"/>
      <c r="T3920" s="151"/>
      <c r="U3920" s="151"/>
      <c r="V3920" s="151"/>
      <c r="W3920" s="151"/>
      <c r="X3920" s="151"/>
      <c r="Y3920" s="151"/>
      <c r="Z3920" s="151"/>
      <c r="AA3920" s="151"/>
      <c r="AB3920" s="151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803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804</v>
      </c>
      <c r="B3923" s="87">
        <v>20</v>
      </c>
      <c r="C3923" s="21" t="s">
        <v>837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805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802</v>
      </c>
      <c r="AF3924" s="60"/>
    </row>
    <row r="3925" spans="1:32">
      <c r="A3925" s="99" t="s">
        <v>806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656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597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832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833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834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835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159.6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718.19999999999993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877.8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877.8</v>
      </c>
      <c r="AD3931" s="48">
        <f>(ROUND(AC3931-AC3921,1)/AC3921)</f>
        <v>0.13235294117647056</v>
      </c>
      <c r="AE3931" s="113"/>
      <c r="AF3931" s="60"/>
    </row>
    <row r="3932" spans="1:32">
      <c r="A3932" s="99" t="s">
        <v>836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159.6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718.19999999999993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877.8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877.8</v>
      </c>
      <c r="AD3932" s="48">
        <f>(ROUND(AC3932-AC3921,1)/AC3921)</f>
        <v>0.13235294117647056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159.6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718.19999999999993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877.8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877.8</v>
      </c>
      <c r="AD3933" s="48">
        <f>(ROUND(AC3933-AC3921,1)/AC3921)</f>
        <v>0.13235294117647056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803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804</v>
      </c>
      <c r="B3938" s="89">
        <v>12</v>
      </c>
      <c r="C3938" s="21" t="s">
        <v>837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805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802</v>
      </c>
      <c r="AF3939" s="60"/>
    </row>
    <row r="3940" spans="1:32">
      <c r="A3940" s="99" t="s">
        <v>806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656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597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832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833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834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835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165.2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743.39999999999986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908.59999999999991</v>
      </c>
      <c r="AC3946" s="15">
        <f t="shared" si="1242"/>
        <v>908.6</v>
      </c>
      <c r="AD3946" s="48">
        <f>(ROUND(AC3946-AC3936,1)/AC3936)</f>
        <v>0.13235294117647059</v>
      </c>
      <c r="AE3946" s="113"/>
      <c r="AF3946" s="60"/>
    </row>
    <row r="3947" spans="1:32">
      <c r="A3947" s="99" t="s">
        <v>836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214.2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642.6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856.8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856.8</v>
      </c>
      <c r="AD3947" s="48">
        <f>(ROUND(AC3947-AC3936,1)/AC3936)</f>
        <v>6.7796610169491525E-2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214.2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642.6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856.8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856.8</v>
      </c>
      <c r="AD3948" s="48">
        <f>(ROUND(AC3948-AC3936,1)/AC3936)</f>
        <v>6.7796610169491525E-2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1" t="s">
        <v>425</v>
      </c>
      <c r="C3951" s="151"/>
      <c r="D3951" s="151"/>
      <c r="E3951" s="151"/>
      <c r="F3951" s="151"/>
      <c r="G3951" s="151"/>
      <c r="H3951" s="151"/>
      <c r="I3951" s="151"/>
      <c r="J3951" s="151"/>
      <c r="K3951" s="151"/>
      <c r="L3951" s="151"/>
      <c r="M3951" s="151"/>
      <c r="N3951" s="151"/>
      <c r="O3951" s="151"/>
      <c r="P3951" s="151"/>
      <c r="Q3951" s="151"/>
      <c r="R3951" s="151"/>
      <c r="S3951" s="151"/>
      <c r="T3951" s="151"/>
      <c r="U3951" s="151"/>
      <c r="V3951" s="151"/>
      <c r="W3951" s="151"/>
      <c r="X3951" s="151"/>
      <c r="Y3951" s="151"/>
      <c r="Z3951" s="151"/>
      <c r="AA3951" s="151"/>
      <c r="AB3951" s="151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803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804</v>
      </c>
      <c r="B3954" s="89">
        <v>14</v>
      </c>
      <c r="C3954" s="21" t="s">
        <v>837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802</v>
      </c>
      <c r="AF3954" s="60"/>
    </row>
    <row r="3955" spans="1:32">
      <c r="A3955" s="99" t="s">
        <v>805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806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656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597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832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833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834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835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151.19999999999999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748.43999999999983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899.63999999999987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899.6</v>
      </c>
      <c r="AD3962" s="48">
        <f>(ROUND(AC3962-AC3952,1)/AC3952)</f>
        <v>0.12562562562562563</v>
      </c>
      <c r="AE3962" s="113"/>
      <c r="AF3962" s="60"/>
    </row>
    <row r="3963" spans="1:32">
      <c r="A3963" s="99" t="s">
        <v>836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151.19999999999999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748.43999999999983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899.63999999999987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899.6</v>
      </c>
      <c r="AD3963" s="48">
        <f>(ROUND(AC3963-AC3952,1)/AC3952)</f>
        <v>0.12562562562562563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151.19999999999999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748.43999999999983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899.63999999999987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899.6</v>
      </c>
      <c r="AD3964" s="48">
        <f>(ROUND(AC3964-AC3952,1)/AC3952)</f>
        <v>0.12562562562562563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803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804</v>
      </c>
      <c r="B3969" s="87">
        <v>0</v>
      </c>
      <c r="C3969" s="21" t="s">
        <v>837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802</v>
      </c>
      <c r="AF3969" s="60"/>
    </row>
    <row r="3970" spans="1:32">
      <c r="A3970" s="99" t="s">
        <v>805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806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656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597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832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833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834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835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176.39999999999998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714.42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890.81999999999994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890.8</v>
      </c>
      <c r="AD3977" s="48">
        <f>(ROUND(AC3977-AC3967,1)/AC3967)</f>
        <v>0.14029697900665641</v>
      </c>
      <c r="AE3977" s="113"/>
      <c r="AF3977" s="60"/>
    </row>
    <row r="3978" spans="1:32">
      <c r="A3978" s="99" t="s">
        <v>836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176.39999999999998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714.42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890.81999999999994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890.8</v>
      </c>
      <c r="AD3978" s="48">
        <f>(ROUND(AC3978-AC3967,1)/AC3967)</f>
        <v>0.14029697900665641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176.39999999999998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714.42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890.81999999999994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890.8</v>
      </c>
      <c r="AD3979" s="48">
        <f>(ROUND(AC3979-AC3967,1)/AC3967)</f>
        <v>0.14029697900665641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803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802</v>
      </c>
      <c r="AF3983" s="60"/>
    </row>
    <row r="3984" spans="1:32">
      <c r="A3984" s="99" t="s">
        <v>804</v>
      </c>
      <c r="B3984" s="89">
        <v>20</v>
      </c>
      <c r="C3984" s="21" t="s">
        <v>837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805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806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656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597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832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833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834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835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145.6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786.24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931.84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931.8</v>
      </c>
      <c r="AD3992" s="48">
        <f>(ROUND(AC3992-AC3982,1)/AC3982)</f>
        <v>0.11995192307692307</v>
      </c>
      <c r="AE3992" s="113"/>
      <c r="AF3992" s="60"/>
    </row>
    <row r="3993" spans="1:32">
      <c r="A3993" s="99" t="s">
        <v>836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145.6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786.24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931.84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931.8</v>
      </c>
      <c r="AD3993" s="48">
        <f>(ROUND(AC3993-AC3982,1)/AC3982)</f>
        <v>0.11995192307692307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145.6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786.24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931.84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931.8</v>
      </c>
      <c r="AD3994" s="48">
        <f>(ROUND(AC3994-AC3982,1)/AC3982)</f>
        <v>0.11995192307692307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803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802</v>
      </c>
      <c r="AF3998" s="60"/>
    </row>
    <row r="3999" spans="1:32">
      <c r="A3999" s="99" t="s">
        <v>804</v>
      </c>
      <c r="B3999" s="87">
        <v>10</v>
      </c>
      <c r="C3999" s="21" t="s">
        <v>837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805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806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656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597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832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833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834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835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159.6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718.19999999999993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877.8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877.8</v>
      </c>
      <c r="AD4007" s="48">
        <f>(ROUND(AC4007-AC3997,1)/AC3997)</f>
        <v>0.13235294117647056</v>
      </c>
      <c r="AE4007" s="113"/>
      <c r="AF4007" s="60"/>
    </row>
    <row r="4008" spans="1:32">
      <c r="A4008" s="99" t="s">
        <v>836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159.6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718.19999999999993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877.8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877.8</v>
      </c>
      <c r="AD4008" s="48">
        <f>(ROUND(AC4008-AC3997,1)/AC3997)</f>
        <v>0.13235294117647056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159.6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718.19999999999993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877.8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877.8</v>
      </c>
      <c r="AD4009" s="48">
        <f>(ROUND(AC4009-AC3997,1)/AC3997)</f>
        <v>0.13235294117647056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895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803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804</v>
      </c>
      <c r="B4014" s="89">
        <v>0</v>
      </c>
      <c r="C4014" s="21" t="s">
        <v>837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802</v>
      </c>
      <c r="AF4014" s="60"/>
    </row>
    <row r="4015" spans="1:32">
      <c r="A4015" s="99" t="s">
        <v>805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806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656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597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832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833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834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835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168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781.2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949.2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949.2</v>
      </c>
      <c r="AD4022" s="48">
        <f>(ROUND(AC4022-AC4012,1)/AC4012)</f>
        <v>0.16323529411764703</v>
      </c>
      <c r="AE4022" s="113"/>
      <c r="AF4022" s="60"/>
    </row>
    <row r="4023" spans="1:32">
      <c r="A4023" s="99" t="s">
        <v>836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168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781.2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949.2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949.2</v>
      </c>
      <c r="AD4023" s="48">
        <f>(ROUND(AC4023-AC4012,1)/AC4012)</f>
        <v>0.16323529411764703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168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781.2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949.2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949.2</v>
      </c>
      <c r="AD4024" s="48">
        <f>(ROUND(AC4024-AC4012,1)/AC4012)</f>
        <v>0.16323529411764703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803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804</v>
      </c>
      <c r="B4029" s="91">
        <v>14</v>
      </c>
      <c r="C4029" s="21" t="s">
        <v>837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802</v>
      </c>
      <c r="AF4029" s="60"/>
    </row>
    <row r="4030" spans="1:32">
      <c r="A4030" s="99" t="s">
        <v>805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806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656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597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832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833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834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835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137.19999999999999</v>
      </c>
      <c r="O4037" s="14">
        <f>E4037*$E$13</f>
        <v>0</v>
      </c>
      <c r="P4037" s="14">
        <f>F4037*$F$13</f>
        <v>112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576.24</v>
      </c>
      <c r="T4037" s="14">
        <f>(O4037/100)*(K4037*$K$13)+(O4037/100)*(M4037*$M$13)</f>
        <v>0</v>
      </c>
      <c r="U4037" s="14">
        <f>(P4037/100)*(K4037*$K$13)+(P4037/100)*(L4037*$L$13)+(P4037/100)*(M4037*$M$13)</f>
        <v>268.8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713.44</v>
      </c>
      <c r="Y4037" s="14">
        <f t="shared" si="1263"/>
        <v>0</v>
      </c>
      <c r="Z4037" s="14">
        <f t="shared" si="1264"/>
        <v>380.8</v>
      </c>
      <c r="AA4037" s="14">
        <f t="shared" si="1265"/>
        <v>0</v>
      </c>
      <c r="AB4037" s="14">
        <f t="shared" si="1267"/>
        <v>0</v>
      </c>
      <c r="AC4037" s="15">
        <f t="shared" si="1266"/>
        <v>1094.2</v>
      </c>
      <c r="AD4037" s="48">
        <f>(ROUND(AC4037-AC4027,1)/AC4027)</f>
        <v>0.18625325238508242</v>
      </c>
      <c r="AE4037" s="113"/>
      <c r="AF4037" s="60"/>
    </row>
    <row r="4038" spans="1:32">
      <c r="A4038" s="99" t="s">
        <v>836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182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802.62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984.62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984.6</v>
      </c>
      <c r="AD4038" s="48">
        <f>(ROUND(AC4038-AC4027,1)/AC4027)</f>
        <v>6.7432784041630528E-2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182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802.62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984.62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984.6</v>
      </c>
      <c r="AD4039" s="48">
        <f>(ROUND(AC4039-AC4027,1)/AC4027)</f>
        <v>6.7432784041630528E-2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803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804</v>
      </c>
      <c r="B4044" s="93">
        <v>20</v>
      </c>
      <c r="C4044" s="21" t="s">
        <v>837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802</v>
      </c>
      <c r="AF4044" s="60"/>
    </row>
    <row r="4045" spans="1:32">
      <c r="A4045" s="99" t="s">
        <v>805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806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656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597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832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833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834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835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154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831.6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985.6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985.6</v>
      </c>
      <c r="AD4052" s="48">
        <f>(ROUND(AC4052-AC4042,1)/AC4042)</f>
        <v>0.12</v>
      </c>
      <c r="AE4052" s="113"/>
      <c r="AF4052" s="60"/>
    </row>
    <row r="4053" spans="1:32">
      <c r="A4053" s="99" t="s">
        <v>836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154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831.6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985.6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985.6</v>
      </c>
      <c r="AD4053" s="48">
        <f>(ROUND(AC4053-AC4042,1)/AC4042)</f>
        <v>0.12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154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831.6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985.6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985.6</v>
      </c>
      <c r="AD4054" s="48">
        <f>(ROUND(AC4054-AC4042,1)/AC4042)</f>
        <v>0.12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803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804</v>
      </c>
      <c r="B4059" s="91">
        <v>10</v>
      </c>
      <c r="C4059" s="21" t="s">
        <v>837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802</v>
      </c>
      <c r="AF4059" s="60"/>
    </row>
    <row r="4060" spans="1:32">
      <c r="A4060" s="99" t="s">
        <v>805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806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656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597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832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833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834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835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196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793.8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989.8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989.8</v>
      </c>
      <c r="AD4067" s="48">
        <f>(ROUND(AC4067-AC4057,1)/AC4057)</f>
        <v>0.14032258064516129</v>
      </c>
      <c r="AE4067" s="113"/>
      <c r="AF4067" s="60"/>
    </row>
    <row r="4068" spans="1:32">
      <c r="A4068" s="99" t="s">
        <v>836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251.99999999999997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680.39999999999986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932.39999999999986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932.4</v>
      </c>
      <c r="AD4068" s="48">
        <f>(ROUND(AC4068-AC4057,1)/AC4057)</f>
        <v>7.4193548387096783E-2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251.99999999999997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680.39999999999986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932.39999999999986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932.4</v>
      </c>
      <c r="AD4069" s="48">
        <f>(ROUND(AC4069-AC4057,1)/AC4057)</f>
        <v>7.4193548387096783E-2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803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804</v>
      </c>
      <c r="B4074" s="93">
        <v>10</v>
      </c>
      <c r="C4074" s="21" t="s">
        <v>837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802</v>
      </c>
      <c r="AF4074" s="60"/>
    </row>
    <row r="4075" spans="1:32">
      <c r="A4075" s="99" t="s">
        <v>805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806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656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597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832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833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834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835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92.399999999999991</v>
      </c>
      <c r="O4082" s="14">
        <f>E4082*$E$13</f>
        <v>92.399999999999991</v>
      </c>
      <c r="P4082" s="14">
        <f>F4082*$F$13</f>
        <v>92.399999999999991</v>
      </c>
      <c r="Q4082" s="14">
        <f>G4082*$G$13</f>
        <v>92.399999999999991</v>
      </c>
      <c r="R4082" s="14">
        <f>H4082*$H$13</f>
        <v>92.399999999999991</v>
      </c>
      <c r="S4082" s="14">
        <f>(N4082/100)*(I4082*$I$14)+(N4082/100)*(J4082*$J$14)+(N4082/100)*(M4082*$M$14)</f>
        <v>69.3</v>
      </c>
      <c r="T4082" s="14">
        <f>(O4082/100)*(K4082*$K$13)+(O4082/100)*(M4082*$M$13)</f>
        <v>69.3</v>
      </c>
      <c r="U4082" s="14">
        <f>(P4082/100)*(K4082*$K$13)+(P4082/100)*(L4082*$L$13)+(P4082/100)*(M4082*$M$13)</f>
        <v>69.3</v>
      </c>
      <c r="V4082" s="14">
        <f>(Q4082/100)*(L4082*$L$13)+(Q4082/100)*(M4082*$M$13)</f>
        <v>69.3</v>
      </c>
      <c r="W4082" s="14">
        <f>(R4082/100)*(K4082*$K$13)+(R4082/100)*(L4082*$L$13)+(R4082/100)*(M4082*$M$13)</f>
        <v>69.3</v>
      </c>
      <c r="X4082" s="14">
        <f t="shared" si="1280"/>
        <v>161.69999999999999</v>
      </c>
      <c r="Y4082" s="14">
        <f t="shared" si="1281"/>
        <v>161.69999999999999</v>
      </c>
      <c r="Z4082" s="14">
        <f t="shared" si="1282"/>
        <v>161.69999999999999</v>
      </c>
      <c r="AA4082" s="14">
        <f t="shared" si="1283"/>
        <v>161.69999999999999</v>
      </c>
      <c r="AB4082" s="14">
        <f t="shared" si="1285"/>
        <v>161.69999999999999</v>
      </c>
      <c r="AC4082" s="15">
        <f t="shared" si="1284"/>
        <v>808.5</v>
      </c>
      <c r="AD4082" s="48">
        <f>(ROUND(AC4082-AC4072,1)/AC4072)</f>
        <v>0.22500000000000001</v>
      </c>
      <c r="AE4082" s="113"/>
      <c r="AF4082" s="60"/>
    </row>
    <row r="4083" spans="1:32">
      <c r="A4083" s="99" t="s">
        <v>836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322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386.40000000000003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708.40000000000009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708.4</v>
      </c>
      <c r="AD4083" s="48">
        <f>(ROUND(AC4083-AC4072,1)/AC4072)</f>
        <v>7.3333333333333334E-2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322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386.40000000000003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708.40000000000009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708.4</v>
      </c>
      <c r="AD4084" s="48">
        <f>(ROUND(AC4084-AC4072,1)/AC4072)</f>
        <v>7.3333333333333334E-2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897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803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804</v>
      </c>
      <c r="B4089" s="91">
        <v>14</v>
      </c>
      <c r="C4089" s="21" t="s">
        <v>837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805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802</v>
      </c>
      <c r="AF4090" s="60"/>
    </row>
    <row r="4091" spans="1:32">
      <c r="A4091" s="99" t="s">
        <v>806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656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597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832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833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834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835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184.79999999999998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942.48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1127.28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1127.3</v>
      </c>
      <c r="AD4097" s="48">
        <f>(ROUND(AC4097-AC4087,1)/AC4087)</f>
        <v>0.15407452907452909</v>
      </c>
      <c r="AE4097" s="113"/>
      <c r="AF4097" s="60"/>
    </row>
    <row r="4098" spans="1:32">
      <c r="A4098" s="99" t="s">
        <v>836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184.79999999999998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942.48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1127.28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1127.3</v>
      </c>
      <c r="AD4098" s="48">
        <f>(ROUND(AC4098-AC4087,1)/AC4087)</f>
        <v>0.15407452907452909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184.79999999999998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942.48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1127.28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1127.3</v>
      </c>
      <c r="AD4099" s="48">
        <f>(ROUND(AC4099-AC4087,1)/AC4087)</f>
        <v>0.15407452907452909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1" t="s">
        <v>173</v>
      </c>
      <c r="C4102" s="151"/>
      <c r="D4102" s="151"/>
      <c r="E4102" s="151"/>
      <c r="F4102" s="151"/>
      <c r="G4102" s="151"/>
      <c r="H4102" s="151"/>
      <c r="I4102" s="151"/>
      <c r="J4102" s="151"/>
      <c r="K4102" s="151"/>
      <c r="L4102" s="151"/>
      <c r="M4102" s="151"/>
      <c r="N4102" s="151"/>
      <c r="O4102" s="151"/>
      <c r="P4102" s="151"/>
      <c r="Q4102" s="151"/>
      <c r="R4102" s="151"/>
      <c r="S4102" s="151"/>
      <c r="T4102" s="151"/>
      <c r="U4102" s="151"/>
      <c r="V4102" s="151"/>
      <c r="W4102" s="151"/>
      <c r="X4102" s="151"/>
      <c r="Y4102" s="151"/>
      <c r="Z4102" s="151"/>
      <c r="AA4102" s="151"/>
      <c r="AB4102" s="151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803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804</v>
      </c>
      <c r="B4105" s="87">
        <v>14</v>
      </c>
      <c r="C4105" s="21" t="s">
        <v>837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802</v>
      </c>
      <c r="AF4105" s="60"/>
    </row>
    <row r="4106" spans="1:32">
      <c r="A4106" s="99" t="s">
        <v>805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806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656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597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832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833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834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835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159.6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718.19999999999993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877.8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877.8</v>
      </c>
      <c r="AD4113" s="48">
        <f>(ROUND(AC4113-AC4103,1)/AC4103)</f>
        <v>0.13235294117647056</v>
      </c>
      <c r="AE4113" s="113"/>
      <c r="AF4113" s="60"/>
    </row>
    <row r="4114" spans="1:32">
      <c r="A4114" s="99" t="s">
        <v>836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159.6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718.19999999999993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877.8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877.8</v>
      </c>
      <c r="AD4114" s="48">
        <f>(ROUND(AC4114-AC4103,1)/AC4103)</f>
        <v>0.13235294117647056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159.6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718.19999999999993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877.8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877.8</v>
      </c>
      <c r="AD4115" s="48">
        <f>(ROUND(AC4115-AC4103,1)/AC4103)</f>
        <v>0.13235294117647056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803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804</v>
      </c>
      <c r="B4120" s="89">
        <v>14</v>
      </c>
      <c r="C4120" s="21" t="s">
        <v>837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802</v>
      </c>
      <c r="AF4120" s="60"/>
    </row>
    <row r="4121" spans="1:32">
      <c r="A4121" s="99" t="s">
        <v>805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806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656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597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832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833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834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835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170.79999999999998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691.7399999999999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862.53999999999985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862.5</v>
      </c>
      <c r="AD4128" s="48">
        <f>(ROUND(AC4128-AC4118,1)/AC4118)</f>
        <v>0.14026969857218402</v>
      </c>
      <c r="AE4128" s="113"/>
      <c r="AF4128" s="60"/>
    </row>
    <row r="4129" spans="1:32">
      <c r="A4129" s="99" t="s">
        <v>836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170.79999999999998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691.7399999999999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862.53999999999985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862.5</v>
      </c>
      <c r="AD4129" s="48">
        <f>(ROUND(AC4129-AC4118,1)/AC4118)</f>
        <v>0.14026969857218402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170.79999999999998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691.7399999999999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862.53999999999985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862.5</v>
      </c>
      <c r="AD4130" s="48">
        <f>(ROUND(AC4130-AC4118,1)/AC4118)</f>
        <v>0.14026969857218402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803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804</v>
      </c>
      <c r="B4135" s="87">
        <v>20</v>
      </c>
      <c r="C4135" s="21" t="s">
        <v>837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802</v>
      </c>
      <c r="AF4135" s="60"/>
    </row>
    <row r="4136" spans="1:32">
      <c r="A4136" s="99" t="s">
        <v>805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806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656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597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832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833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834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835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173.6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703.07999999999993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876.68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876.7</v>
      </c>
      <c r="AD4143" s="48">
        <f>(ROUND(AC4143-AC4133,1)/AC4133)</f>
        <v>0.14034859521331947</v>
      </c>
      <c r="AE4143" s="113"/>
      <c r="AF4143" s="60"/>
    </row>
    <row r="4144" spans="1:32">
      <c r="A4144" s="99" t="s">
        <v>836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173.6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703.07999999999993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876.68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876.7</v>
      </c>
      <c r="AD4144" s="48">
        <f>(ROUND(AC4144-AC4133,1)/AC4133)</f>
        <v>0.14034859521331947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173.6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703.07999999999993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876.68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876.7</v>
      </c>
      <c r="AD4145" s="48">
        <f>(ROUND(AC4145-AC4133,1)/AC4133)</f>
        <v>0.14034859521331947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803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804</v>
      </c>
      <c r="B4150" s="89">
        <v>16</v>
      </c>
      <c r="C4150" s="21" t="s">
        <v>837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802</v>
      </c>
      <c r="AF4150" s="60"/>
    </row>
    <row r="4151" spans="1:32">
      <c r="A4151" s="99" t="s">
        <v>805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806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656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597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832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833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834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835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142.79999999999998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771.11999999999989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913.91999999999985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913.9</v>
      </c>
      <c r="AD4158" s="48">
        <f>(ROUND(AC4158-AC4148,1)/AC4148)</f>
        <v>0.11997549019607844</v>
      </c>
      <c r="AE4158" s="113"/>
      <c r="AF4158" s="60"/>
    </row>
    <row r="4159" spans="1:32">
      <c r="A4159" s="99" t="s">
        <v>836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142.79999999999998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771.11999999999989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913.91999999999985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913.9</v>
      </c>
      <c r="AD4159" s="48">
        <f>(ROUND(AC4159-AC4148,1)/AC4148)</f>
        <v>0.11997549019607844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142.79999999999998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771.11999999999989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913.91999999999985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913.9</v>
      </c>
      <c r="AD4160" s="48">
        <f>(ROUND(AC4160-AC4148,1)/AC4148)</f>
        <v>0.11997549019607844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803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804</v>
      </c>
      <c r="B4165" s="87">
        <v>10</v>
      </c>
      <c r="C4165" s="21" t="s">
        <v>837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802</v>
      </c>
      <c r="AF4165" s="60"/>
    </row>
    <row r="4166" spans="1:32">
      <c r="A4166" s="99" t="s">
        <v>805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806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656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597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832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833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834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835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187.6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675.3599999999999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862.95999999999992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863</v>
      </c>
      <c r="AD4173" s="48">
        <f>(ROUND(AC4173-AC4163,1)/AC4163)</f>
        <v>0.15005330490405117</v>
      </c>
      <c r="AE4173" s="113"/>
      <c r="AF4173" s="60"/>
    </row>
    <row r="4174" spans="1:32">
      <c r="A4174" s="99" t="s">
        <v>836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187.6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675.3599999999999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862.95999999999992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863</v>
      </c>
      <c r="AD4174" s="48">
        <f>(ROUND(AC4174-AC4163,1)/AC4163)</f>
        <v>0.15005330490405117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187.6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675.3599999999999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862.95999999999992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863</v>
      </c>
      <c r="AD4175" s="48">
        <f>(ROUND(AC4175-AC4163,1)/AC4163)</f>
        <v>0.15005330490405117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803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804</v>
      </c>
      <c r="B4180" s="89">
        <v>18</v>
      </c>
      <c r="C4180" s="21" t="s">
        <v>837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805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802</v>
      </c>
      <c r="AF4181" s="60"/>
    </row>
    <row r="4182" spans="1:32">
      <c r="A4182" s="99" t="s">
        <v>806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656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597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832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833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834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835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165.2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743.39999999999986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908.59999999999991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908.6</v>
      </c>
      <c r="AD4188" s="48">
        <f>(ROUND(AC4188-AC4178,1)/AC4178)</f>
        <v>0.13235294117647059</v>
      </c>
      <c r="AE4188" s="113"/>
      <c r="AF4188" s="60"/>
    </row>
    <row r="4189" spans="1:32">
      <c r="A4189" s="99" t="s">
        <v>836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165.2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743.39999999999986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908.59999999999991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908.6</v>
      </c>
      <c r="AD4189" s="48">
        <f>(ROUND(AC4189-AC4178,1)/AC4178)</f>
        <v>0.13235294117647059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165.2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743.39999999999986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908.59999999999991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908.6</v>
      </c>
      <c r="AD4190" s="48">
        <f>(ROUND(AC4190-AC4178,1)/AC4178)</f>
        <v>0.13235294117647059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803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804</v>
      </c>
      <c r="B4195" s="91">
        <v>12</v>
      </c>
      <c r="C4195" s="21" t="s">
        <v>837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805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802</v>
      </c>
      <c r="AF4196" s="60"/>
    </row>
    <row r="4197" spans="1:32">
      <c r="A4197" s="99" t="s">
        <v>806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656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597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832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833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834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835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168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831.6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999.6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999.6</v>
      </c>
      <c r="AD4203" s="48">
        <f>(ROUND(AC4203-AC4193,1)/AC4193)</f>
        <v>0.12567567567567567</v>
      </c>
      <c r="AE4203" s="113"/>
      <c r="AF4203" s="60"/>
    </row>
    <row r="4204" spans="1:32">
      <c r="A4204" s="99" t="s">
        <v>836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194.6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776.45399999999995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971.05399999999997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971.1</v>
      </c>
      <c r="AD4204" s="48">
        <f>(ROUND(AC4204-AC4193,1)/AC4193)</f>
        <v>9.3581081081081069E-2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194.6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776.45399999999995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971.05399999999997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971.1</v>
      </c>
      <c r="AD4205" s="48">
        <f>(ROUND(AC4205-AC4193,1)/AC4193)</f>
        <v>9.3581081081081069E-2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803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804</v>
      </c>
      <c r="B4210" s="93">
        <v>26</v>
      </c>
      <c r="C4210" s="21" t="s">
        <v>837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805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802</v>
      </c>
      <c r="AF4211" s="60"/>
    </row>
    <row r="4212" spans="1:32">
      <c r="A4212" s="99" t="s">
        <v>806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656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597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832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833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834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835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179.2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806.39999999999986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985.59999999999991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985.6</v>
      </c>
      <c r="AD4218" s="48">
        <f>(ROUND(AC4218-AC4208,1)/AC4208)</f>
        <v>0.13235294117647059</v>
      </c>
      <c r="AE4218" s="113"/>
      <c r="AF4218" s="60"/>
    </row>
    <row r="4219" spans="1:32">
      <c r="A4219" s="99" t="s">
        <v>836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179.2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806.39999999999986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985.59999999999991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985.6</v>
      </c>
      <c r="AD4219" s="48">
        <f>(ROUND(AC4219-AC4208,1)/AC4208)</f>
        <v>0.13235294117647059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179.2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806.39999999999986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985.59999999999991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985.6</v>
      </c>
      <c r="AD4220" s="48">
        <f>(ROUND(AC4220-AC4208,1)/AC4208)</f>
        <v>0.13235294117647059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803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804</v>
      </c>
      <c r="B4225" s="91">
        <v>25</v>
      </c>
      <c r="C4225" s="21" t="s">
        <v>837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805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802</v>
      </c>
      <c r="AF4226" s="60"/>
    </row>
    <row r="4227" spans="1:32">
      <c r="A4227" s="99" t="s">
        <v>806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656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597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832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833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834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835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168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831.59999999999991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999.59999999999991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999.6</v>
      </c>
      <c r="AD4233" s="48">
        <f>(ROUND(AC4233-AC4223,1)/AC4223)</f>
        <v>0.12567567567567567</v>
      </c>
      <c r="AE4233" s="113"/>
      <c r="AF4233" s="60"/>
    </row>
    <row r="4234" spans="1:32">
      <c r="A4234" s="99" t="s">
        <v>836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168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831.59999999999991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999.59999999999991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999.6</v>
      </c>
      <c r="AD4234" s="48">
        <f>(ROUND(AC4234-AC4223,1)/AC4223)</f>
        <v>0.12567567567567567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168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831.59999999999991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999.59999999999991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999.6</v>
      </c>
      <c r="AD4235" s="48">
        <f>(ROUND(AC4235-AC4223,1)/AC4223)</f>
        <v>0.12567567567567567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803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804</v>
      </c>
      <c r="B4240" s="93">
        <v>18</v>
      </c>
      <c r="C4240" s="21" t="s">
        <v>837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805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806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656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597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832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833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834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835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190.39999999999998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771.11999999999989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961.51999999999987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961.5</v>
      </c>
      <c r="AD4248" s="48">
        <f>(ROUND(AC4248-AC4238,1)/AC4238)</f>
        <v>0.14029886148007589</v>
      </c>
      <c r="AE4248" s="113"/>
      <c r="AF4248" s="60"/>
    </row>
    <row r="4249" spans="1:32">
      <c r="A4249" s="99" t="s">
        <v>836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190.39999999999998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771.11999999999989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961.51999999999987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961.5</v>
      </c>
      <c r="AD4249" s="48">
        <f>(ROUND(AC4249-AC4238,1)/AC4238)</f>
        <v>0.14029886148007589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190.39999999999998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771.11999999999989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961.51999999999987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961.5</v>
      </c>
      <c r="AD4250" s="48">
        <f>(ROUND(AC4250-AC4238,1)/AC4238)</f>
        <v>0.14029886148007589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803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804</v>
      </c>
      <c r="B4255" s="91">
        <v>0</v>
      </c>
      <c r="C4255" s="21" t="s">
        <v>837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805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806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802</v>
      </c>
      <c r="AF4257" s="60"/>
    </row>
    <row r="4258" spans="1:32">
      <c r="A4258" s="99" t="s">
        <v>656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597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832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833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834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835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173.6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140</v>
      </c>
      <c r="S4263" s="14">
        <f>(N4263/100)*(I4263*$I$14)+(N4263/100)*(J4263*$J$14)+(N4263/100)*(M4263*$M$14)</f>
        <v>468.72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125.99999999999999</v>
      </c>
      <c r="X4263" s="14">
        <f t="shared" si="1324"/>
        <v>642.32000000000005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266</v>
      </c>
      <c r="AC4263" s="15">
        <f t="shared" si="1328"/>
        <v>908.3</v>
      </c>
      <c r="AD4263" s="48">
        <f>(ROUND(AC4263-AC4253,1)/AC4253)</f>
        <v>1.5541144901610019E-2</v>
      </c>
      <c r="AE4263" s="113"/>
      <c r="AF4263" s="60"/>
    </row>
    <row r="4264" spans="1:32">
      <c r="A4264" s="99" t="s">
        <v>836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781.19999999999993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998.19999999999993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998.2</v>
      </c>
      <c r="AD4264" s="48">
        <f>(ROUND(AC4264-AC4253,1)/AC4253)</f>
        <v>0.11605545617173524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781.19999999999993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998.19999999999993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998.2</v>
      </c>
      <c r="AD4265" s="48">
        <f>(ROUND(AC4265-AC4253,1)/AC4253)</f>
        <v>0.11605545617173524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803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804</v>
      </c>
      <c r="B4270" s="93">
        <v>12</v>
      </c>
      <c r="C4270" s="21" t="s">
        <v>837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805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806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802</v>
      </c>
      <c r="AF4272" s="60"/>
    </row>
    <row r="4273" spans="1:32">
      <c r="A4273" s="99" t="s">
        <v>656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597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832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833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834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835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179.2</v>
      </c>
      <c r="O4278" s="14">
        <f>E4278*$E$13</f>
        <v>0</v>
      </c>
      <c r="P4278" s="14">
        <f>F4278*$F$13</f>
        <v>0</v>
      </c>
      <c r="Q4278" s="14">
        <f>G4278*$G$13</f>
        <v>140</v>
      </c>
      <c r="R4278" s="14">
        <f>H4278*$H$13</f>
        <v>0</v>
      </c>
      <c r="S4278" s="14">
        <f>(N4278/100)*(I4278*$I$14)+(N4278/100)*(J4278*$J$14)+(N4278/100)*(M4278*$M$14)</f>
        <v>483.83999999999992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125.99999999999999</v>
      </c>
      <c r="W4278" s="14">
        <f>(R4278/100)*(K4278*$K$13)+(R4278/100)*(L4278*$L$13)+(R4278/100)*(M4278*$M$13)</f>
        <v>0</v>
      </c>
      <c r="X4278" s="14">
        <f t="shared" si="1330"/>
        <v>663.04</v>
      </c>
      <c r="Y4278" s="14">
        <f t="shared" si="1331"/>
        <v>0</v>
      </c>
      <c r="Z4278" s="14">
        <f t="shared" si="1332"/>
        <v>0</v>
      </c>
      <c r="AA4278" s="14">
        <f t="shared" si="1333"/>
        <v>266</v>
      </c>
      <c r="AB4278" s="14">
        <f t="shared" si="1335"/>
        <v>0</v>
      </c>
      <c r="AC4278" s="15">
        <f t="shared" si="1334"/>
        <v>929</v>
      </c>
      <c r="AD4278" s="48">
        <f>(ROUND(AC4278-AC4268,1)/AC4268)</f>
        <v>1.3307155322862129E-2</v>
      </c>
      <c r="AE4278" s="113"/>
      <c r="AF4278" s="60"/>
    </row>
    <row r="4279" spans="1:32">
      <c r="A4279" s="99" t="s">
        <v>836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217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813.75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1030.75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1030.8</v>
      </c>
      <c r="AD4279" s="48">
        <f>(ROUND(AC4279-AC4268,1)/AC4268)</f>
        <v>0.1243455497382199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217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813.75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1030.75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1030.8</v>
      </c>
      <c r="AD4280" s="48">
        <f>(ROUND(AC4280-AC4268,1)/AC4268)</f>
        <v>0.1243455497382199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803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804</v>
      </c>
      <c r="B4285" s="91">
        <v>25</v>
      </c>
      <c r="C4285" s="21" t="s">
        <v>837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805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806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802</v>
      </c>
      <c r="AF4287" s="60"/>
    </row>
    <row r="4288" spans="1:32">
      <c r="A4288" s="99" t="s">
        <v>656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597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832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833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834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835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210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756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966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966</v>
      </c>
      <c r="AD4293" s="48">
        <f>(ROUND(AC4293-AC4283,1)/AC4283)</f>
        <v>0.15</v>
      </c>
      <c r="AE4293" s="113"/>
      <c r="AF4293" s="60"/>
    </row>
    <row r="4294" spans="1:32">
      <c r="A4294" s="99" t="s">
        <v>836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210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756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966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966</v>
      </c>
      <c r="AD4294" s="48">
        <f>(ROUND(AC4294-AC4283,1)/AC4283)</f>
        <v>0.15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210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756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966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966</v>
      </c>
      <c r="AD4295" s="48">
        <f>(ROUND(AC4295-AC4283,1)/AC4283)</f>
        <v>0.15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803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804</v>
      </c>
      <c r="B4300" s="93">
        <v>12</v>
      </c>
      <c r="C4300" s="21" t="s">
        <v>837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805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806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802</v>
      </c>
      <c r="AF4302" s="60"/>
    </row>
    <row r="4303" spans="1:32">
      <c r="A4303" s="99" t="s">
        <v>656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597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832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833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834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835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118.99999999999999</v>
      </c>
      <c r="O4308" s="14">
        <f>E4308*$E$13</f>
        <v>0</v>
      </c>
      <c r="P4308" s="14">
        <f>F4308*$F$13</f>
        <v>175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267.75</v>
      </c>
      <c r="T4308" s="14">
        <f>(O4308/100)*(K4308*$K$13)+(O4308/100)*(M4308*$M$13)</f>
        <v>0</v>
      </c>
      <c r="U4308" s="14">
        <f>(P4308/100)*(K4308*$K$13)+(P4308/100)*(L4308*$L$13)+(P4308/100)*(M4308*$M$13)</f>
        <v>393.75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386.75</v>
      </c>
      <c r="Y4308" s="14">
        <f t="shared" si="1343"/>
        <v>0</v>
      </c>
      <c r="Z4308" s="14">
        <f t="shared" si="1344"/>
        <v>568.75</v>
      </c>
      <c r="AA4308" s="14">
        <f t="shared" si="1345"/>
        <v>0</v>
      </c>
      <c r="AB4308" s="14">
        <f t="shared" si="1347"/>
        <v>0</v>
      </c>
      <c r="AC4308" s="15">
        <f t="shared" si="1346"/>
        <v>955.5</v>
      </c>
      <c r="AD4308" s="48">
        <f>(ROUND(AC4308-AC4298,1)/AC4298)</f>
        <v>-0.09</v>
      </c>
      <c r="AE4308" s="113"/>
      <c r="AF4308" s="60"/>
    </row>
    <row r="4309" spans="1:32">
      <c r="A4309" s="99" t="s">
        <v>836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266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798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1064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1064</v>
      </c>
      <c r="AD4309" s="48">
        <f>(ROUND(AC4309-AC4298,1)/AC4298)</f>
        <v>1.3333333333333334E-2</v>
      </c>
      <c r="AE4309" s="113"/>
      <c r="AF4309" s="60"/>
    </row>
    <row r="4310" spans="1:32">
      <c r="A4310" s="99"/>
      <c r="B4310" s="93" t="s">
        <v>878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266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798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1064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1064</v>
      </c>
      <c r="AD4310" s="48">
        <f>(ROUND(AC4310-AC4298,1)/AC4298)</f>
        <v>1.3333333333333334E-2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903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803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804</v>
      </c>
      <c r="B4315" s="91">
        <v>20</v>
      </c>
      <c r="C4315" s="21" t="s">
        <v>837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805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806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802</v>
      </c>
      <c r="AF4317" s="60"/>
    </row>
    <row r="4318" spans="1:32">
      <c r="A4318" s="99" t="s">
        <v>656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597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832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833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834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835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179.2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833.27999999999986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1012.4799999999998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1012.5</v>
      </c>
      <c r="AD4323" s="48">
        <f>(ROUND(AC4323-AC4313,1)/AC4313)</f>
        <v>0.16325827205882354</v>
      </c>
      <c r="AE4323" s="113"/>
      <c r="AF4323" s="60"/>
    </row>
    <row r="4324" spans="1:32">
      <c r="A4324" s="99" t="s">
        <v>836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179.2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833.27999999999986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1012.4799999999998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1012.5</v>
      </c>
      <c r="AD4324" s="48">
        <f>(ROUND(AC4324-AC4313,1)/AC4313)</f>
        <v>0.16325827205882354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179.2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833.27999999999986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1012.4799999999998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1012.5</v>
      </c>
      <c r="AD4325" s="48">
        <f>(ROUND(AC4325-AC4313,1)/AC4313)</f>
        <v>0.16325827205882354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1" t="s">
        <v>185</v>
      </c>
      <c r="C4328" s="151"/>
      <c r="D4328" s="151"/>
      <c r="E4328" s="151"/>
      <c r="F4328" s="151"/>
      <c r="G4328" s="151"/>
      <c r="H4328" s="151"/>
      <c r="I4328" s="151"/>
      <c r="J4328" s="151"/>
      <c r="K4328" s="151"/>
      <c r="L4328" s="151"/>
      <c r="M4328" s="151"/>
      <c r="N4328" s="151"/>
      <c r="O4328" s="151"/>
      <c r="P4328" s="151"/>
      <c r="Q4328" s="151"/>
      <c r="R4328" s="151"/>
      <c r="S4328" s="151"/>
      <c r="T4328" s="151"/>
      <c r="U4328" s="151"/>
      <c r="V4328" s="151"/>
      <c r="W4328" s="151"/>
      <c r="X4328" s="151"/>
      <c r="Y4328" s="151"/>
      <c r="Z4328" s="151"/>
      <c r="AA4328" s="151"/>
      <c r="AB4328" s="151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803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804</v>
      </c>
      <c r="B4331" s="87">
        <v>16</v>
      </c>
      <c r="C4331" s="21" t="s">
        <v>837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805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806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656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597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832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833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834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835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162.39999999999998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730.79999999999973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893.1999999999997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893.2</v>
      </c>
      <c r="AD4339" s="48">
        <f>(ROUND(AC4339-AC4329,1)/AC4329)</f>
        <v>0.13235294117647059</v>
      </c>
      <c r="AE4339" s="113"/>
      <c r="AF4339" s="60"/>
    </row>
    <row r="4340" spans="1:32">
      <c r="A4340" s="99" t="s">
        <v>836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162.39999999999998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730.79999999999973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893.1999999999997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893.2</v>
      </c>
      <c r="AD4340" s="48">
        <f>(ROUND(AC4340-AC4329,1)/AC4329)</f>
        <v>0.13235294117647059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162.39999999999998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730.79999999999973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893.1999999999997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893.2</v>
      </c>
      <c r="AD4341" s="48">
        <f>(ROUND(AC4341-AC4329,1)/AC4329)</f>
        <v>0.13235294117647059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803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804</v>
      </c>
      <c r="B4346" s="89">
        <v>10</v>
      </c>
      <c r="C4346" s="21" t="s">
        <v>837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805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806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656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597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832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833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834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835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168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680.39999999999986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848.39999999999986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848.4</v>
      </c>
      <c r="AD4354" s="48">
        <f>(ROUND(AC4354-AC4344,1)/AC4344)</f>
        <v>0.14032258064516129</v>
      </c>
      <c r="AE4354" s="113"/>
      <c r="AF4354" s="60"/>
    </row>
    <row r="4355" spans="1:32">
      <c r="A4355" s="99" t="s">
        <v>836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168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680.39999999999986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848.39999999999986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848.4</v>
      </c>
      <c r="AD4355" s="48">
        <f>(ROUND(AC4355-AC4344,1)/AC4344)</f>
        <v>0.14032258064516129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168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680.39999999999986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848.39999999999986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848.4</v>
      </c>
      <c r="AD4356" s="48">
        <f>(ROUND(AC4356-AC4344,1)/AC4344)</f>
        <v>0.14032258064516129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803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804</v>
      </c>
      <c r="B4361" s="87">
        <v>0</v>
      </c>
      <c r="C4361" s="21" t="s">
        <v>837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832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833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834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835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175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708.75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883.75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883.8</v>
      </c>
      <c r="AD4369" s="48">
        <f>(ROUND(AC4369-AC4359,1)/AC4359)</f>
        <v>0.14038709677419353</v>
      </c>
      <c r="AE4369" s="113"/>
      <c r="AF4369" s="60"/>
    </row>
    <row r="4370" spans="1:32">
      <c r="A4370" s="99" t="s">
        <v>836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175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708.75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883.75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883.8</v>
      </c>
      <c r="AD4370" s="48">
        <f>(ROUND(AC4370-AC4359,1)/AC4359)</f>
        <v>0.14038709677419353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175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708.75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883.75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883.8</v>
      </c>
      <c r="AD4371" s="48">
        <f>(ROUND(AC4371-AC4359,1)/AC4359)</f>
        <v>0.14038709677419353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803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804</v>
      </c>
      <c r="B4376" s="91">
        <v>32</v>
      </c>
      <c r="C4376" s="21" t="s">
        <v>837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805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806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656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597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832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833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834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835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182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737.1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919.1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919.1</v>
      </c>
      <c r="AD4384" s="48">
        <f>(ROUND(AC4384-AC4374,1)/AC4374)</f>
        <v>0.14032258064516129</v>
      </c>
      <c r="AE4384" s="113"/>
      <c r="AF4384" s="60"/>
    </row>
    <row r="4385" spans="1:32">
      <c r="A4385" s="99" t="s">
        <v>836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182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737.1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919.1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919.1</v>
      </c>
      <c r="AD4385" s="48">
        <f>(ROUND(AC4385-AC4374,1)/AC4374)</f>
        <v>0.14032258064516129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182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737.1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919.1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919.1</v>
      </c>
      <c r="AD4386" s="48">
        <f>(ROUND(AC4386-AC4374,1)/AC4374)</f>
        <v>0.14032258064516129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803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804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805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806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656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597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832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833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834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835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836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803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804</v>
      </c>
      <c r="B4405" s="91">
        <v>12</v>
      </c>
      <c r="C4405" s="21" t="s">
        <v>837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805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806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656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597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832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833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834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835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168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831.59999999999991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999.59999999999991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999.6</v>
      </c>
      <c r="AD4413" s="48">
        <f>(ROUND(AC4413-AC4403,1)/AC4403)</f>
        <v>0.12567567567567567</v>
      </c>
      <c r="AE4413" s="113"/>
      <c r="AF4413" s="60"/>
    </row>
    <row r="4414" spans="1:32">
      <c r="A4414" s="99" t="s">
        <v>836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196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776.16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972.16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972.2</v>
      </c>
      <c r="AD4414" s="48">
        <f>(ROUND(AC4414-AC4403,1)/AC4403)</f>
        <v>9.4819819819819823E-2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196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776.16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972.16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972.2</v>
      </c>
      <c r="AD4415" s="48">
        <f>(ROUND(AC4415-AC4403,1)/AC4403)</f>
        <v>9.4819819819819823E-2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618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803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804</v>
      </c>
      <c r="B4420" s="93">
        <v>36</v>
      </c>
      <c r="C4420" s="21" t="s">
        <v>837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805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806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656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597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832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833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834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835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175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787.5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962.5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962.5</v>
      </c>
      <c r="AD4428" s="48">
        <f>(ROUND(AC4428-AC4418,1)/AC4418)</f>
        <v>0.13235294117647059</v>
      </c>
      <c r="AE4428" s="113"/>
      <c r="AF4428" s="60"/>
    </row>
    <row r="4429" spans="1:32">
      <c r="A4429" s="99" t="s">
        <v>836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175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787.5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962.5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962.5</v>
      </c>
      <c r="AD4429" s="48">
        <f>(ROUND(AC4429-AC4418,1)/AC4418)</f>
        <v>0.13235294117647059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175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787.5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962.5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962.5</v>
      </c>
      <c r="AD4430" s="48">
        <f>(ROUND(AC4430-AC4418,1)/AC4418)</f>
        <v>0.13235294117647059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898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803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804</v>
      </c>
      <c r="B4435" s="91">
        <v>16</v>
      </c>
      <c r="C4435" s="21" t="s">
        <v>837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805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806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656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597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832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833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834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835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165.2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842.52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1007.72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1007.7</v>
      </c>
      <c r="AD4443" s="48">
        <f>(ROUND(AC4443-AC4433,1)/AC4433)</f>
        <v>0.15403114979386165</v>
      </c>
      <c r="AE4443" s="113"/>
      <c r="AF4443" s="60"/>
    </row>
    <row r="4444" spans="1:32">
      <c r="A4444" s="99" t="s">
        <v>836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165.2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842.52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1007.72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1007.7</v>
      </c>
      <c r="AD4444" s="48">
        <f>(ROUND(AC4444-AC4433,1)/AC4433)</f>
        <v>0.15403114979386165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165.2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842.52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1007.72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1007.7</v>
      </c>
      <c r="AD4445" s="48">
        <f>(ROUND(AC4445-AC4433,1)/AC4433)</f>
        <v>0.15403114979386165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899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803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804</v>
      </c>
      <c r="B4450" s="93">
        <v>32</v>
      </c>
      <c r="C4450" s="21" t="s">
        <v>837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805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806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656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597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832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833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834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835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168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140</v>
      </c>
      <c r="S4458" s="14">
        <f>(N4458/100)*(I4458*$I$14)+(N4458/100)*(J4458*$J$14)+(N4458/100)*(M4458*$M$14)</f>
        <v>453.59999999999997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125.99999999999999</v>
      </c>
      <c r="X4458" s="14">
        <f t="shared" si="1384"/>
        <v>621.59999999999991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266</v>
      </c>
      <c r="AC4458" s="15">
        <f t="shared" si="1388"/>
        <v>887.6</v>
      </c>
      <c r="AD4458" s="48">
        <f>(ROUND(AC4458-AC4448,1)/AC4448)</f>
        <v>1.7889908256880735E-2</v>
      </c>
      <c r="AE4458" s="113"/>
      <c r="AF4458" s="60"/>
    </row>
    <row r="4459" spans="1:32">
      <c r="A4459" s="99" t="s">
        <v>836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224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739.2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963.2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963.2</v>
      </c>
      <c r="AD4459" s="48">
        <f>(ROUND(AC4459-AC4448,1)/AC4448)</f>
        <v>0.10458715596330276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224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739.2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963.2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963.2</v>
      </c>
      <c r="AD4460" s="48">
        <f>(ROUND(AC4460-AC4448,1)/AC4448)</f>
        <v>0.10458715596330276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900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803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804</v>
      </c>
      <c r="B4465" s="91">
        <v>40</v>
      </c>
      <c r="C4465" s="21" t="s">
        <v>837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805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806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656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597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832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833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834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835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142.79999999999998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168</v>
      </c>
      <c r="S4473" s="14">
        <f>(N4473/100)*(I4473*$I$14)+(N4473/100)*(J4473*$J$14)+(N4473/100)*(M4473*$M$14)</f>
        <v>428.39999999999992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352.79999999999995</v>
      </c>
      <c r="X4473" s="14">
        <f t="shared" si="1390"/>
        <v>571.19999999999993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520.79999999999995</v>
      </c>
      <c r="AC4473" s="15">
        <f t="shared" si="1394"/>
        <v>1092</v>
      </c>
      <c r="AD4473" s="48">
        <f>(ROUND(AC4473-AC4463,1)/AC4463)</f>
        <v>-5.894519131334023E-2</v>
      </c>
      <c r="AE4473" s="113"/>
      <c r="AF4473" s="60"/>
    </row>
    <row r="4474" spans="1:33">
      <c r="A4474" s="99" t="s">
        <v>836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244.99999999999997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955.49999999999977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1200.4999999999998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1200.5</v>
      </c>
      <c r="AD4474" s="48">
        <f>(ROUND(AC4474-AC4463,1)/AC4463)</f>
        <v>3.4557049293347117E-2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244.99999999999997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955.49999999999977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1200.4999999999998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1200.5</v>
      </c>
      <c r="AD4475" s="48">
        <f>(ROUND(AC4475-AC4463,1)/AC4463)</f>
        <v>3.4557049293347117E-2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1" t="s">
        <v>191</v>
      </c>
      <c r="C4478" s="151"/>
      <c r="D4478" s="151"/>
      <c r="E4478" s="151"/>
      <c r="F4478" s="151"/>
      <c r="G4478" s="151"/>
      <c r="H4478" s="151"/>
      <c r="I4478" s="151"/>
      <c r="J4478" s="151"/>
      <c r="K4478" s="151"/>
      <c r="L4478" s="151"/>
      <c r="M4478" s="151"/>
      <c r="N4478" s="151"/>
      <c r="O4478" s="151"/>
      <c r="P4478" s="151"/>
      <c r="Q4478" s="151"/>
      <c r="R4478" s="151"/>
      <c r="S4478" s="151"/>
      <c r="T4478" s="151"/>
      <c r="U4478" s="151"/>
      <c r="V4478" s="151"/>
      <c r="W4478" s="151"/>
      <c r="X4478" s="151"/>
      <c r="Y4478" s="151"/>
      <c r="Z4478" s="151"/>
      <c r="AA4478" s="151"/>
      <c r="AB4478" s="151"/>
      <c r="AC4478" s="18">
        <v>400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102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204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397.8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601.79999999999995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601.79999999999995</v>
      </c>
      <c r="AD4479" s="48">
        <v>0</v>
      </c>
      <c r="AE4479" s="113"/>
      <c r="AF4479" s="60"/>
      <c r="AG4479"/>
    </row>
    <row r="4480" spans="1:33">
      <c r="A4480" s="99" t="s">
        <v>803</v>
      </c>
      <c r="B4480" s="87">
        <v>0</v>
      </c>
      <c r="C4480" s="21" t="s">
        <v>324</v>
      </c>
      <c r="D4480" s="12">
        <v>102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163.20000000000002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536.92800000000011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700.12800000000016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700.1</v>
      </c>
      <c r="AD4480" s="48">
        <f>(ROUND(AC4480-AC4479,1)/AC4479)</f>
        <v>0.16334330342306416</v>
      </c>
      <c r="AE4480" s="113"/>
      <c r="AF4480" s="60"/>
    </row>
    <row r="4481" spans="1:32">
      <c r="A4481" s="99" t="s">
        <v>804</v>
      </c>
      <c r="B4481" s="87">
        <v>12</v>
      </c>
      <c r="C4481" s="21" t="s">
        <v>837</v>
      </c>
      <c r="D4481" s="12">
        <v>102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204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371.28000000000003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575.28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575.29999999999995</v>
      </c>
      <c r="AD4481" s="48">
        <f>(ROUND(AC4481-AC4479,1)/AC4479)</f>
        <v>-4.403456297773347E-2</v>
      </c>
      <c r="AE4481" s="113"/>
      <c r="AF4481" s="60"/>
    </row>
    <row r="4482" spans="1:32">
      <c r="A4482" s="99" t="s">
        <v>805</v>
      </c>
      <c r="B4482" s="87">
        <v>0</v>
      </c>
      <c r="C4482" s="21" t="s">
        <v>337</v>
      </c>
      <c r="D4482" s="12">
        <v>102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204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371.28000000000003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575.28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575.29999999999995</v>
      </c>
      <c r="AD4482" s="48">
        <f>(ROUND(AC4482-AC4479,1)/AC4479)</f>
        <v>-4.403456297773347E-2</v>
      </c>
      <c r="AE4482" s="111"/>
      <c r="AF4482" s="63"/>
    </row>
    <row r="4483" spans="1:32">
      <c r="A4483" s="99" t="s">
        <v>806</v>
      </c>
      <c r="B4483" s="87">
        <v>0</v>
      </c>
      <c r="C4483" s="21" t="s">
        <v>338</v>
      </c>
      <c r="D4483" s="12">
        <v>102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204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371.28000000000003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575.28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575.29999999999995</v>
      </c>
      <c r="AD4483" s="48">
        <f>(ROUND(AC4483-AC4479,1)/AC4479)</f>
        <v>-4.403456297773347E-2</v>
      </c>
      <c r="AE4483" s="113"/>
      <c r="AF4483" s="60"/>
    </row>
    <row r="4484" spans="1:32">
      <c r="A4484" s="99" t="s">
        <v>656</v>
      </c>
      <c r="B4484" s="87"/>
      <c r="C4484" s="21" t="s">
        <v>339</v>
      </c>
      <c r="D4484" s="12">
        <v>102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204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371.28000000000003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575.28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575.29999999999995</v>
      </c>
      <c r="AD4484" s="48">
        <f>(ROUND(AC4484-AC4479,1)/AC4479)</f>
        <v>-4.403456297773347E-2</v>
      </c>
      <c r="AE4484" s="113"/>
      <c r="AF4484" s="60"/>
    </row>
    <row r="4485" spans="1:32">
      <c r="A4485" s="99" t="s">
        <v>597</v>
      </c>
      <c r="B4485" s="87"/>
      <c r="C4485" s="21" t="s">
        <v>1</v>
      </c>
      <c r="D4485" s="12">
        <v>51</v>
      </c>
      <c r="E4485" s="12">
        <v>102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66.3</v>
      </c>
      <c r="O4485" s="14">
        <f>E4485*$E$9</f>
        <v>153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129.28499999999997</v>
      </c>
      <c r="T4485" s="14">
        <f>(O4485/100)*(K4485*$K$9)</f>
        <v>321.3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195.58499999999998</v>
      </c>
      <c r="Y4485" s="14">
        <f t="shared" si="1397"/>
        <v>474.3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669.9</v>
      </c>
      <c r="AD4485" s="48">
        <f>(ROUND(AC4485-AC4479,1)/AC4479)</f>
        <v>0.113160518444666</v>
      </c>
      <c r="AE4485" s="113"/>
      <c r="AF4485" s="60"/>
    </row>
    <row r="4486" spans="1:32">
      <c r="A4486" s="99" t="s">
        <v>832</v>
      </c>
      <c r="B4486" s="87"/>
      <c r="C4486" s="21" t="s">
        <v>2</v>
      </c>
      <c r="D4486" s="12">
        <v>51</v>
      </c>
      <c r="E4486" s="12">
        <v>0</v>
      </c>
      <c r="F4486" s="12">
        <v>102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66.3</v>
      </c>
      <c r="O4486" s="14">
        <f>E4486*$E$10</f>
        <v>0</v>
      </c>
      <c r="P4486" s="14">
        <f>F4486*$F$10</f>
        <v>153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129.28499999999997</v>
      </c>
      <c r="T4486" s="14">
        <f>(O4486/100)*(K4486*$J$10)</f>
        <v>0</v>
      </c>
      <c r="U4486" s="14">
        <f>(P4486/100)*(K4486*$K$10)+(P4486/100)*(L4486*$L$10)</f>
        <v>321.3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195.58499999999998</v>
      </c>
      <c r="Y4486" s="14">
        <f t="shared" si="1397"/>
        <v>0</v>
      </c>
      <c r="Z4486" s="14">
        <f t="shared" si="1398"/>
        <v>474.3</v>
      </c>
      <c r="AA4486" s="14">
        <f t="shared" si="1399"/>
        <v>0</v>
      </c>
      <c r="AB4486" s="14">
        <f t="shared" si="1401"/>
        <v>0</v>
      </c>
      <c r="AC4486" s="15">
        <f t="shared" si="1400"/>
        <v>669.9</v>
      </c>
      <c r="AD4486" s="48">
        <f>(ROUND(AC4486-AC4479,1)/AC4479)</f>
        <v>0.113160518444666</v>
      </c>
      <c r="AE4486" s="113"/>
      <c r="AF4486" s="60"/>
    </row>
    <row r="4487" spans="1:32">
      <c r="A4487" s="99" t="s">
        <v>833</v>
      </c>
      <c r="B4487" s="87"/>
      <c r="C4487" s="21" t="s">
        <v>3</v>
      </c>
      <c r="D4487" s="12">
        <v>51</v>
      </c>
      <c r="E4487" s="12">
        <v>0</v>
      </c>
      <c r="F4487" s="12">
        <v>0</v>
      </c>
      <c r="G4487" s="12">
        <v>102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66.3</v>
      </c>
      <c r="O4487" s="14">
        <f>E4487*$E$11</f>
        <v>0</v>
      </c>
      <c r="P4487" s="14">
        <f>F4487*$F$11</f>
        <v>0</v>
      </c>
      <c r="Q4487" s="14">
        <f>G4487*$G$11</f>
        <v>153</v>
      </c>
      <c r="R4487" s="14">
        <f>H4487*$H$11</f>
        <v>0</v>
      </c>
      <c r="S4487" s="14">
        <f>(N4487/100)*(I4487*$I$11)+(N4487/100)*(J4487*$J$11)</f>
        <v>129.28499999999997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321.3</v>
      </c>
      <c r="W4487" s="14">
        <f>(R4487/100)*(K4487*$K$11)+(R4487/100)*(L4487*$L$11)</f>
        <v>0</v>
      </c>
      <c r="X4487" s="14">
        <f t="shared" si="1396"/>
        <v>195.58499999999998</v>
      </c>
      <c r="Y4487" s="14">
        <f t="shared" si="1397"/>
        <v>0</v>
      </c>
      <c r="Z4487" s="14">
        <f t="shared" si="1398"/>
        <v>0</v>
      </c>
      <c r="AA4487" s="14">
        <f t="shared" si="1399"/>
        <v>474.3</v>
      </c>
      <c r="AB4487" s="14">
        <f t="shared" si="1401"/>
        <v>0</v>
      </c>
      <c r="AC4487" s="15">
        <f t="shared" si="1400"/>
        <v>669.9</v>
      </c>
      <c r="AD4487" s="48">
        <f>(ROUND(AC4487-AC4479,1)/AC4479)</f>
        <v>0.113160518444666</v>
      </c>
      <c r="AE4487" s="113"/>
      <c r="AF4487" s="60"/>
    </row>
    <row r="4488" spans="1:32">
      <c r="A4488" s="99" t="s">
        <v>834</v>
      </c>
      <c r="B4488" s="87"/>
      <c r="C4488" s="21" t="s">
        <v>4</v>
      </c>
      <c r="D4488" s="12">
        <v>51</v>
      </c>
      <c r="E4488" s="12">
        <v>0</v>
      </c>
      <c r="F4488" s="12">
        <v>0</v>
      </c>
      <c r="G4488" s="12">
        <v>0</v>
      </c>
      <c r="H4488" s="12">
        <v>102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66.3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153</v>
      </c>
      <c r="S4488" s="14">
        <f>(N4488/100)*(I4488*$I$12)+(N4488/100)*(J4488*$J$12)</f>
        <v>129.28499999999997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321.3</v>
      </c>
      <c r="X4488" s="14">
        <f t="shared" si="1396"/>
        <v>195.58499999999998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474.3</v>
      </c>
      <c r="AC4488" s="15">
        <f t="shared" si="1400"/>
        <v>669.9</v>
      </c>
      <c r="AD4488" s="48">
        <f>(ROUND(AC4488-AC4479,1)/AC4479)</f>
        <v>0.113160518444666</v>
      </c>
      <c r="AE4488" s="113"/>
      <c r="AF4488" s="60"/>
    </row>
    <row r="4489" spans="1:32">
      <c r="A4489" s="99" t="s">
        <v>835</v>
      </c>
      <c r="B4489" s="87"/>
      <c r="C4489" s="21" t="s">
        <v>327</v>
      </c>
      <c r="D4489" s="12">
        <v>102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142.79999999999998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544.06799999999998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686.86799999999994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686.9</v>
      </c>
      <c r="AD4489" s="48">
        <f>(ROUND(AC4489-AC4479,1)/AC4479)</f>
        <v>0.14140910601528747</v>
      </c>
      <c r="AE4489" s="113"/>
      <c r="AF4489" s="60"/>
    </row>
    <row r="4490" spans="1:32">
      <c r="A4490" s="99" t="s">
        <v>836</v>
      </c>
      <c r="B4490" s="87"/>
      <c r="C4490" s="21" t="s">
        <v>328</v>
      </c>
      <c r="D4490" s="12">
        <v>102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142.79999999999998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544.06799999999998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686.86799999999994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686.9</v>
      </c>
      <c r="AD4490" s="48">
        <f>(ROUND(AC4490-AC4479,1)/AC4479)</f>
        <v>0.14140910601528747</v>
      </c>
      <c r="AE4490" s="113"/>
      <c r="AF4490" s="60"/>
    </row>
    <row r="4491" spans="1:32">
      <c r="A4491" s="99"/>
      <c r="B4491" s="87"/>
      <c r="C4491" s="21" t="s">
        <v>329</v>
      </c>
      <c r="D4491" s="12">
        <v>102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142.79999999999998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544.06799999999998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686.86799999999994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686.9</v>
      </c>
      <c r="AD4491" s="48">
        <f>(ROUND(AC4491-AC4479,1)/AC4479)</f>
        <v>0.14140910601528747</v>
      </c>
      <c r="AE4491" s="113"/>
      <c r="AF4491" s="60"/>
    </row>
    <row r="4492" spans="1:32">
      <c r="A4492" s="99"/>
      <c r="B4492" s="87"/>
      <c r="C4492" s="21" t="s">
        <v>325</v>
      </c>
      <c r="D4492" s="12">
        <v>102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163.20000000000002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559.77600000000007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722.97600000000011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723</v>
      </c>
      <c r="AD4492" s="48">
        <f>(ROUND(AC4492-AC4479,1)/AC4479)</f>
        <v>0.20139581256231309</v>
      </c>
      <c r="AE4492" s="113"/>
      <c r="AF4492" s="60"/>
    </row>
    <row r="4493" spans="1:32">
      <c r="A4493" s="99"/>
      <c r="B4493" s="87"/>
      <c r="C4493" s="21" t="s">
        <v>326</v>
      </c>
      <c r="D4493" s="12">
        <v>102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163.20000000000002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412.89600000000002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576.096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576.1</v>
      </c>
      <c r="AD4493" s="48">
        <f>(ROUND(AC4493-AC4479,1)/AC4479)</f>
        <v>-4.2705217680292458E-2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110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220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396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616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616</v>
      </c>
      <c r="AD4494" s="58">
        <v>0</v>
      </c>
      <c r="AE4494" s="114"/>
      <c r="AF4494" s="132"/>
    </row>
    <row r="4495" spans="1:32">
      <c r="A4495" s="99" t="s">
        <v>803</v>
      </c>
      <c r="B4495" s="89">
        <v>0</v>
      </c>
      <c r="C4495" s="21" t="s">
        <v>324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176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542.07999999999993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718.07999999999993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718.1</v>
      </c>
      <c r="AD4495" s="48">
        <f>(ROUND(AC4495-AC4494,1)/AC4494)</f>
        <v>0.16574675324675323</v>
      </c>
      <c r="AE4495" s="113"/>
      <c r="AF4495" s="60"/>
    </row>
    <row r="4496" spans="1:32">
      <c r="A4496" s="99" t="s">
        <v>804</v>
      </c>
      <c r="B4496" s="89">
        <v>16</v>
      </c>
      <c r="C4496" s="21" t="s">
        <v>837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220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369.6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589.6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589.6</v>
      </c>
      <c r="AD4496" s="48">
        <f>(ROUND(AC4496-AC4494,1)/AC4494)</f>
        <v>-4.2857142857142858E-2</v>
      </c>
      <c r="AE4496" s="113"/>
      <c r="AF4496" s="60"/>
    </row>
    <row r="4497" spans="1:32">
      <c r="A4497" s="99" t="s">
        <v>805</v>
      </c>
      <c r="B4497" s="89">
        <v>0</v>
      </c>
      <c r="C4497" s="21" t="s">
        <v>337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220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369.6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589.6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589.6</v>
      </c>
      <c r="AD4497" s="48">
        <f>(ROUND(AC4497-AC4494,1)/AC4494)</f>
        <v>-4.2857142857142858E-2</v>
      </c>
      <c r="AE4497" s="113"/>
      <c r="AF4497" s="60"/>
    </row>
    <row r="4498" spans="1:32">
      <c r="A4498" s="99" t="s">
        <v>806</v>
      </c>
      <c r="B4498" s="89">
        <v>0</v>
      </c>
      <c r="C4498" s="21" t="s">
        <v>338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220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369.6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589.6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589.6</v>
      </c>
      <c r="AD4498" s="48">
        <f>(ROUND(AC4498-AC4494,1)/AC4494)</f>
        <v>-4.2857142857142858E-2</v>
      </c>
      <c r="AE4498" s="113"/>
      <c r="AF4498" s="60"/>
    </row>
    <row r="4499" spans="1:32">
      <c r="A4499" s="99" t="s">
        <v>656</v>
      </c>
      <c r="B4499" s="89"/>
      <c r="C4499" s="21" t="s">
        <v>339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220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369.6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589.6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589.6</v>
      </c>
      <c r="AD4499" s="48">
        <f>(ROUND(AC4499-AC4494,1)/AC4494)</f>
        <v>-4.2857142857142858E-2</v>
      </c>
      <c r="AE4499" s="113"/>
      <c r="AF4499" s="60"/>
    </row>
    <row r="4500" spans="1:32">
      <c r="A4500" s="99" t="s">
        <v>597</v>
      </c>
      <c r="B4500" s="89"/>
      <c r="C4500" s="21" t="s">
        <v>1</v>
      </c>
      <c r="D4500" s="12">
        <v>55</v>
      </c>
      <c r="E4500" s="12">
        <v>110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71.5</v>
      </c>
      <c r="O4500" s="14">
        <f>E4500*$E$9</f>
        <v>165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128.69999999999999</v>
      </c>
      <c r="T4500" s="14">
        <f>(O4500/100)*(K4500*$K$9)</f>
        <v>321.75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200.2</v>
      </c>
      <c r="Y4500" s="14">
        <f t="shared" si="1397"/>
        <v>486.75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687</v>
      </c>
      <c r="AD4500" s="48">
        <f>(ROUND(AC4500-AC4494,1)/AC4494)</f>
        <v>0.11525974025974026</v>
      </c>
      <c r="AE4500" s="113"/>
      <c r="AF4500" s="60"/>
    </row>
    <row r="4501" spans="1:32">
      <c r="A4501" s="99" t="s">
        <v>832</v>
      </c>
      <c r="B4501" s="89"/>
      <c r="C4501" s="21" t="s">
        <v>2</v>
      </c>
      <c r="D4501" s="12">
        <v>55</v>
      </c>
      <c r="E4501" s="12">
        <v>0</v>
      </c>
      <c r="F4501" s="12">
        <v>110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71.5</v>
      </c>
      <c r="O4501" s="14">
        <f>E4501*$E$10</f>
        <v>0</v>
      </c>
      <c r="P4501" s="14">
        <f>F4501*$F$10</f>
        <v>165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128.69999999999999</v>
      </c>
      <c r="T4501" s="14">
        <f>(O4501/100)*(K4501*$J$10)</f>
        <v>0</v>
      </c>
      <c r="U4501" s="14">
        <f>(P4501/100)*(K4501*$K$10)+(P4501/100)*(L4501*$L$10)</f>
        <v>321.75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200.2</v>
      </c>
      <c r="Y4501" s="14">
        <f t="shared" si="1397"/>
        <v>0</v>
      </c>
      <c r="Z4501" s="14">
        <f t="shared" si="1398"/>
        <v>486.75</v>
      </c>
      <c r="AA4501" s="14">
        <f t="shared" si="1399"/>
        <v>0</v>
      </c>
      <c r="AB4501" s="14">
        <f t="shared" si="1403"/>
        <v>0</v>
      </c>
      <c r="AC4501" s="15">
        <f t="shared" si="1402"/>
        <v>687</v>
      </c>
      <c r="AD4501" s="48">
        <f>(ROUND(AC4501-AC4494,1)/AC4494)</f>
        <v>0.11525974025974026</v>
      </c>
      <c r="AE4501" s="113"/>
      <c r="AF4501" s="60"/>
    </row>
    <row r="4502" spans="1:32">
      <c r="A4502" s="99" t="s">
        <v>833</v>
      </c>
      <c r="B4502" s="89"/>
      <c r="C4502" s="21" t="s">
        <v>3</v>
      </c>
      <c r="D4502" s="12">
        <v>55</v>
      </c>
      <c r="E4502" s="12">
        <v>0</v>
      </c>
      <c r="F4502" s="12">
        <v>0</v>
      </c>
      <c r="G4502" s="12">
        <v>110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71.5</v>
      </c>
      <c r="O4502" s="14">
        <f>E4502*$E$11</f>
        <v>0</v>
      </c>
      <c r="P4502" s="14">
        <f>F4502*$F$11</f>
        <v>0</v>
      </c>
      <c r="Q4502" s="14">
        <f>G4502*$G$11</f>
        <v>165</v>
      </c>
      <c r="R4502" s="14">
        <f>H4502*$H$11</f>
        <v>0</v>
      </c>
      <c r="S4502" s="14">
        <f>(N4502/100)*(I4502*$I$11)+(N4502/100)*(J4502*$J$11)</f>
        <v>128.69999999999999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321.75</v>
      </c>
      <c r="W4502" s="14">
        <f>(R4502/100)*(K4502*$K$11)+(R4502/100)*(L4502*$L$11)</f>
        <v>0</v>
      </c>
      <c r="X4502" s="14">
        <f t="shared" si="1396"/>
        <v>200.2</v>
      </c>
      <c r="Y4502" s="14">
        <f t="shared" si="1397"/>
        <v>0</v>
      </c>
      <c r="Z4502" s="14">
        <f t="shared" si="1398"/>
        <v>0</v>
      </c>
      <c r="AA4502" s="14">
        <f t="shared" si="1399"/>
        <v>486.75</v>
      </c>
      <c r="AB4502" s="14">
        <f t="shared" si="1403"/>
        <v>0</v>
      </c>
      <c r="AC4502" s="15">
        <f t="shared" si="1402"/>
        <v>687</v>
      </c>
      <c r="AD4502" s="48">
        <f>(ROUND(AC4502-AC4494,1)/AC4494)</f>
        <v>0.11525974025974026</v>
      </c>
      <c r="AE4502" s="113"/>
      <c r="AF4502" s="60"/>
    </row>
    <row r="4503" spans="1:32">
      <c r="A4503" s="99" t="s">
        <v>834</v>
      </c>
      <c r="B4503" s="89"/>
      <c r="C4503" s="21" t="s">
        <v>4</v>
      </c>
      <c r="D4503" s="12">
        <v>55</v>
      </c>
      <c r="E4503" s="12">
        <v>0</v>
      </c>
      <c r="F4503" s="12">
        <v>0</v>
      </c>
      <c r="G4503" s="12">
        <v>0</v>
      </c>
      <c r="H4503" s="12">
        <v>110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71.5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165</v>
      </c>
      <c r="S4503" s="14">
        <f>(N4503/100)*(I4503*$I$12)+(N4503/100)*(J4503*$J$12)</f>
        <v>128.69999999999999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321.75</v>
      </c>
      <c r="X4503" s="14">
        <f t="shared" si="1396"/>
        <v>200.2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486.75</v>
      </c>
      <c r="AC4503" s="15">
        <f t="shared" si="1402"/>
        <v>687</v>
      </c>
      <c r="AD4503" s="48">
        <f>(ROUND(AC4503-AC4494,1)/AC4494)</f>
        <v>0.11525974025974026</v>
      </c>
      <c r="AE4503" s="113"/>
      <c r="AF4503" s="60"/>
    </row>
    <row r="4504" spans="1:32">
      <c r="A4504" s="99" t="s">
        <v>835</v>
      </c>
      <c r="B4504" s="89"/>
      <c r="C4504" s="21" t="s">
        <v>327</v>
      </c>
      <c r="D4504" s="12">
        <v>110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154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554.40000000000009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708.40000000000009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708.4</v>
      </c>
      <c r="AD4504" s="48">
        <f>(ROUND(AC4504-AC4494,1)/AC4494)</f>
        <v>0.15000000000000002</v>
      </c>
      <c r="AE4504" s="113"/>
      <c r="AF4504" s="60"/>
    </row>
    <row r="4505" spans="1:32">
      <c r="A4505" s="99" t="s">
        <v>836</v>
      </c>
      <c r="B4505" s="89"/>
      <c r="C4505" s="21" t="s">
        <v>328</v>
      </c>
      <c r="D4505" s="12">
        <v>110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154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554.40000000000009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708.40000000000009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708.4</v>
      </c>
      <c r="AD4505" s="48">
        <f>(ROUND(AC4505-AC4494,1)/AC4494)</f>
        <v>0.15000000000000002</v>
      </c>
      <c r="AE4505" s="113"/>
      <c r="AF4505" s="60"/>
    </row>
    <row r="4506" spans="1:32">
      <c r="A4506" s="99"/>
      <c r="B4506" s="89"/>
      <c r="C4506" s="21" t="s">
        <v>329</v>
      </c>
      <c r="D4506" s="12">
        <v>110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154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554.40000000000009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708.40000000000009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708.4</v>
      </c>
      <c r="AD4506" s="48">
        <f>(ROUND(AC4506-AC4494,1)/AC4494)</f>
        <v>0.15000000000000002</v>
      </c>
      <c r="AE4506" s="113"/>
      <c r="AF4506" s="60"/>
    </row>
    <row r="4507" spans="1:32">
      <c r="A4507" s="99"/>
      <c r="B4507" s="89"/>
      <c r="C4507" s="21" t="s">
        <v>325</v>
      </c>
      <c r="D4507" s="12">
        <v>110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176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550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726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726</v>
      </c>
      <c r="AD4507" s="48">
        <f>(ROUND(AC4507-AC4494,1)/AC4494)</f>
        <v>0.17857142857142858</v>
      </c>
      <c r="AE4507" s="113"/>
      <c r="AF4507" s="60"/>
    </row>
    <row r="4508" spans="1:32">
      <c r="A4508" s="99"/>
      <c r="B4508" s="89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176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442.64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618.64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618.6</v>
      </c>
      <c r="AD4508" s="48">
        <f>(ROUND(AC4508-AC4494,1)/AC4494)</f>
        <v>4.2207792207792213E-3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102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204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428.4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632.4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632.4</v>
      </c>
      <c r="AD4509" s="58">
        <v>0</v>
      </c>
      <c r="AE4509" s="113"/>
      <c r="AF4509" s="60"/>
    </row>
    <row r="4510" spans="1:32">
      <c r="A4510" s="99" t="s">
        <v>803</v>
      </c>
      <c r="B4510" s="87">
        <v>0</v>
      </c>
      <c r="C4510" s="21" t="s">
        <v>324</v>
      </c>
      <c r="D4510" s="12">
        <v>102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163.20000000000002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565.48800000000006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728.6880000000001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728.7</v>
      </c>
      <c r="AD4510" s="48">
        <f>(ROUND(AC4510-AC4509,1)/AC4509)</f>
        <v>0.15227703984819735</v>
      </c>
      <c r="AE4510" s="113"/>
      <c r="AF4510" s="60"/>
    </row>
    <row r="4511" spans="1:32">
      <c r="A4511" s="99" t="s">
        <v>804</v>
      </c>
      <c r="B4511" s="87">
        <v>16</v>
      </c>
      <c r="C4511" s="21" t="s">
        <v>837</v>
      </c>
      <c r="D4511" s="12">
        <v>102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204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399.84000000000003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603.84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603.79999999999995</v>
      </c>
      <c r="AD4511" s="48">
        <f>(ROUND(AC4511-AC4509,1)/AC4509)</f>
        <v>-4.5224541429475018E-2</v>
      </c>
      <c r="AE4511" s="113"/>
      <c r="AF4511" s="60"/>
    </row>
    <row r="4512" spans="1:32">
      <c r="A4512" s="99" t="s">
        <v>805</v>
      </c>
      <c r="B4512" s="87">
        <v>0</v>
      </c>
      <c r="C4512" s="21" t="s">
        <v>337</v>
      </c>
      <c r="D4512" s="12">
        <v>102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204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399.84000000000003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603.84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603.79999999999995</v>
      </c>
      <c r="AD4512" s="48">
        <f>(ROUND(AC4512-AC4509,1)/AC4509)</f>
        <v>-4.5224541429475018E-2</v>
      </c>
      <c r="AE4512" s="113"/>
      <c r="AF4512" s="60"/>
    </row>
    <row r="4513" spans="1:32">
      <c r="A4513" s="99" t="s">
        <v>806</v>
      </c>
      <c r="B4513" s="87">
        <v>0</v>
      </c>
      <c r="C4513" s="21" t="s">
        <v>338</v>
      </c>
      <c r="D4513" s="12">
        <v>102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204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399.84000000000003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603.84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603.79999999999995</v>
      </c>
      <c r="AD4513" s="48">
        <f>(ROUND(AC4513-AC4509,1)/AC4509)</f>
        <v>-4.5224541429475018E-2</v>
      </c>
      <c r="AE4513" s="113"/>
      <c r="AF4513" s="60"/>
    </row>
    <row r="4514" spans="1:32">
      <c r="A4514" s="99" t="s">
        <v>656</v>
      </c>
      <c r="B4514" s="87"/>
      <c r="C4514" s="21" t="s">
        <v>339</v>
      </c>
      <c r="D4514" s="12">
        <v>102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204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399.84000000000003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603.84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603.79999999999995</v>
      </c>
      <c r="AD4514" s="48">
        <f>(ROUND(AC4514-AC4509,1)/AC4509)</f>
        <v>-4.5224541429475018E-2</v>
      </c>
      <c r="AE4514" s="113"/>
      <c r="AF4514" s="60"/>
    </row>
    <row r="4515" spans="1:32">
      <c r="A4515" s="99" t="s">
        <v>597</v>
      </c>
      <c r="B4515" s="87"/>
      <c r="C4515" s="21" t="s">
        <v>1</v>
      </c>
      <c r="D4515" s="12">
        <v>51</v>
      </c>
      <c r="E4515" s="12">
        <v>102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66.3</v>
      </c>
      <c r="O4515" s="14">
        <f>E4515*$E$9</f>
        <v>153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139.22999999999999</v>
      </c>
      <c r="T4515" s="14">
        <f>(O4515/100)*(K4515*$K$9)</f>
        <v>344.25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205.52999999999997</v>
      </c>
      <c r="Y4515" s="14">
        <f t="shared" si="1397"/>
        <v>497.25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702.8</v>
      </c>
      <c r="AD4515" s="48">
        <f>(ROUND(AC4515-AC4509,1)/AC4509)</f>
        <v>0.11132194813409237</v>
      </c>
      <c r="AE4515" s="113"/>
      <c r="AF4515" s="60"/>
    </row>
    <row r="4516" spans="1:32">
      <c r="A4516" s="99" t="s">
        <v>832</v>
      </c>
      <c r="B4516" s="87"/>
      <c r="C4516" s="21" t="s">
        <v>2</v>
      </c>
      <c r="D4516" s="12">
        <v>51</v>
      </c>
      <c r="E4516" s="12">
        <v>0</v>
      </c>
      <c r="F4516" s="12">
        <v>102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66.3</v>
      </c>
      <c r="O4516" s="14">
        <f>E4516*$E$10</f>
        <v>0</v>
      </c>
      <c r="P4516" s="14">
        <f>F4516*$F$10</f>
        <v>153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139.22999999999999</v>
      </c>
      <c r="T4516" s="14">
        <f>(O4516/100)*(K4516*$J$10)</f>
        <v>0</v>
      </c>
      <c r="U4516" s="14">
        <f>(P4516/100)*(K4516*$K$10)+(P4516/100)*(L4516*$L$10)</f>
        <v>344.25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205.52999999999997</v>
      </c>
      <c r="Y4516" s="14">
        <f t="shared" si="1397"/>
        <v>0</v>
      </c>
      <c r="Z4516" s="14">
        <f t="shared" si="1398"/>
        <v>497.25</v>
      </c>
      <c r="AA4516" s="14">
        <f t="shared" si="1399"/>
        <v>0</v>
      </c>
      <c r="AB4516" s="14">
        <f t="shared" si="1405"/>
        <v>0</v>
      </c>
      <c r="AC4516" s="15">
        <f t="shared" si="1404"/>
        <v>702.8</v>
      </c>
      <c r="AD4516" s="48">
        <f>(ROUND(AC4516-AC4509,1)/AC4509)</f>
        <v>0.11132194813409237</v>
      </c>
      <c r="AE4516" s="113"/>
      <c r="AF4516" s="60"/>
    </row>
    <row r="4517" spans="1:32">
      <c r="A4517" s="99" t="s">
        <v>833</v>
      </c>
      <c r="B4517" s="87"/>
      <c r="C4517" s="21" t="s">
        <v>3</v>
      </c>
      <c r="D4517" s="12">
        <v>51</v>
      </c>
      <c r="E4517" s="12">
        <v>0</v>
      </c>
      <c r="F4517" s="12">
        <v>0</v>
      </c>
      <c r="G4517" s="12">
        <v>102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66.3</v>
      </c>
      <c r="O4517" s="14">
        <f>E4517*$E$11</f>
        <v>0</v>
      </c>
      <c r="P4517" s="14">
        <f>F4517*$F$11</f>
        <v>0</v>
      </c>
      <c r="Q4517" s="14">
        <f>G4517*$G$11</f>
        <v>153</v>
      </c>
      <c r="R4517" s="14">
        <f>H4517*$H$11</f>
        <v>0</v>
      </c>
      <c r="S4517" s="14">
        <f>(N4517/100)*(I4517*$I$11)+(N4517/100)*(J4517*$J$11)</f>
        <v>139.22999999999999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344.25</v>
      </c>
      <c r="W4517" s="14">
        <f>(R4517/100)*(K4517*$K$11)+(R4517/100)*(L4517*$L$11)</f>
        <v>0</v>
      </c>
      <c r="X4517" s="14">
        <f t="shared" si="1396"/>
        <v>205.52999999999997</v>
      </c>
      <c r="Y4517" s="14">
        <f t="shared" si="1397"/>
        <v>0</v>
      </c>
      <c r="Z4517" s="14">
        <f t="shared" si="1398"/>
        <v>0</v>
      </c>
      <c r="AA4517" s="14">
        <f t="shared" si="1399"/>
        <v>497.25</v>
      </c>
      <c r="AB4517" s="14">
        <f t="shared" si="1405"/>
        <v>0</v>
      </c>
      <c r="AC4517" s="15">
        <f t="shared" si="1404"/>
        <v>702.8</v>
      </c>
      <c r="AD4517" s="48">
        <f>(ROUND(AC4517-AC4509,1)/AC4509)</f>
        <v>0.11132194813409237</v>
      </c>
      <c r="AE4517" s="113"/>
      <c r="AF4517" s="60"/>
    </row>
    <row r="4518" spans="1:32">
      <c r="A4518" s="99" t="s">
        <v>834</v>
      </c>
      <c r="B4518" s="87"/>
      <c r="C4518" s="21" t="s">
        <v>4</v>
      </c>
      <c r="D4518" s="12">
        <v>51</v>
      </c>
      <c r="E4518" s="12">
        <v>0</v>
      </c>
      <c r="F4518" s="12">
        <v>0</v>
      </c>
      <c r="G4518" s="12">
        <v>0</v>
      </c>
      <c r="H4518" s="12">
        <v>102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66.3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153</v>
      </c>
      <c r="S4518" s="14">
        <f>(N4518/100)*(I4518*$I$12)+(N4518/100)*(J4518*$J$12)</f>
        <v>139.22999999999999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344.25</v>
      </c>
      <c r="X4518" s="14">
        <f t="shared" si="1396"/>
        <v>205.52999999999997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497.25</v>
      </c>
      <c r="AC4518" s="15">
        <f t="shared" si="1404"/>
        <v>702.8</v>
      </c>
      <c r="AD4518" s="48">
        <f>(ROUND(AC4518-AC4509,1)/AC4509)</f>
        <v>0.11132194813409237</v>
      </c>
      <c r="AE4518" s="113"/>
      <c r="AF4518" s="60"/>
    </row>
    <row r="4519" spans="1:32">
      <c r="A4519" s="99" t="s">
        <v>835</v>
      </c>
      <c r="B4519" s="87"/>
      <c r="C4519" s="21" t="s">
        <v>327</v>
      </c>
      <c r="D4519" s="12">
        <v>102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142.79999999999998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578.33999999999992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721.13999999999987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721.1</v>
      </c>
      <c r="AD4519" s="48">
        <f>(ROUND(AC4519-AC4509,1)/AC4509)</f>
        <v>0.14025932953826692</v>
      </c>
      <c r="AE4519" s="113"/>
      <c r="AF4519" s="60"/>
    </row>
    <row r="4520" spans="1:32">
      <c r="A4520" s="99" t="s">
        <v>836</v>
      </c>
      <c r="B4520" s="87"/>
      <c r="C4520" s="21" t="s">
        <v>328</v>
      </c>
      <c r="D4520" s="12">
        <v>102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142.79999999999998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578.33999999999992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721.13999999999987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721.1</v>
      </c>
      <c r="AD4520" s="48">
        <f>(ROUND(AC4520-AC4509,1)/AC4509)</f>
        <v>0.14025932953826692</v>
      </c>
      <c r="AE4520" s="113"/>
      <c r="AF4520" s="60"/>
    </row>
    <row r="4521" spans="1:32">
      <c r="A4521" s="99"/>
      <c r="B4521" s="87"/>
      <c r="C4521" s="21" t="s">
        <v>329</v>
      </c>
      <c r="D4521" s="12">
        <v>102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142.79999999999998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578.33999999999992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721.13999999999987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721.1</v>
      </c>
      <c r="AD4521" s="48">
        <f>(ROUND(AC4521-AC4509,1)/AC4509)</f>
        <v>0.14025932953826692</v>
      </c>
      <c r="AE4521" s="113"/>
      <c r="AF4521" s="60"/>
    </row>
    <row r="4522" spans="1:32">
      <c r="A4522" s="99"/>
      <c r="B4522" s="87"/>
      <c r="C4522" s="21" t="s">
        <v>325</v>
      </c>
      <c r="D4522" s="12">
        <v>102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163.20000000000002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576.096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739.29600000000005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739.3</v>
      </c>
      <c r="AD4522" s="48">
        <f>(ROUND(AC4522-AC4509,1)/AC4509)</f>
        <v>0.16903858317520559</v>
      </c>
      <c r="AE4522" s="113"/>
      <c r="AF4522" s="60"/>
    </row>
    <row r="4523" spans="1:32">
      <c r="A4523" s="99"/>
      <c r="B4523" s="87"/>
      <c r="C4523" s="21" t="s">
        <v>326</v>
      </c>
      <c r="D4523" s="12">
        <v>102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163.20000000000002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456.14400000000006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619.34400000000005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619.29999999999995</v>
      </c>
      <c r="AD4523" s="48">
        <f>(ROUND(AC4523-AC4509,1)/AC4509)</f>
        <v>-2.0714737507906388E-2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120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240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240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736</v>
      </c>
      <c r="AD4524" s="58"/>
      <c r="AE4524" s="113"/>
      <c r="AF4524" s="60"/>
    </row>
    <row r="4525" spans="1:32">
      <c r="A4525" s="99" t="s">
        <v>803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120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192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192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848.6</v>
      </c>
      <c r="AD4525" s="48">
        <f>(ROUND(AC4525-AC4524,1)/AC4524)</f>
        <v>0.1529891304347826</v>
      </c>
      <c r="AE4525" s="113"/>
      <c r="AF4525" s="60"/>
    </row>
    <row r="4526" spans="1:32">
      <c r="A4526" s="99" t="s">
        <v>804</v>
      </c>
      <c r="B4526" s="91">
        <v>20</v>
      </c>
      <c r="C4526" s="21" t="s">
        <v>837</v>
      </c>
      <c r="D4526" s="12">
        <v>80</v>
      </c>
      <c r="E4526" s="12">
        <v>0</v>
      </c>
      <c r="F4526" s="12">
        <v>120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240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240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713.6</v>
      </c>
      <c r="AD4526" s="48">
        <f>(ROUND(AC4526-AC4524,1)/AC4524)</f>
        <v>-3.043478260869565E-2</v>
      </c>
      <c r="AE4526" s="113"/>
      <c r="AF4526" s="60"/>
    </row>
    <row r="4527" spans="1:32">
      <c r="A4527" s="99" t="s">
        <v>805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120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240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240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713.6</v>
      </c>
      <c r="AD4527" s="48">
        <f>(ROUND(AC4527-AC4524,1)/AC4524)</f>
        <v>-3.043478260869565E-2</v>
      </c>
      <c r="AE4527" s="113"/>
      <c r="AF4527" s="60"/>
    </row>
    <row r="4528" spans="1:32">
      <c r="A4528" s="99" t="s">
        <v>806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120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240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240</v>
      </c>
      <c r="AA4528" s="14">
        <f t="shared" si="1399"/>
        <v>0</v>
      </c>
      <c r="AB4528" s="14">
        <f t="shared" si="1407"/>
        <v>0</v>
      </c>
      <c r="AC4528" s="15">
        <f t="shared" si="1406"/>
        <v>713.6</v>
      </c>
      <c r="AD4528" s="48">
        <f>(ROUND(AC4528-AC4524,1)/AC4524)</f>
        <v>-3.043478260869565E-2</v>
      </c>
      <c r="AE4528" s="113"/>
      <c r="AF4528" s="60"/>
    </row>
    <row r="4529" spans="1:32">
      <c r="A4529" s="99" t="s">
        <v>656</v>
      </c>
      <c r="B4529" s="91"/>
      <c r="C4529" s="21" t="s">
        <v>339</v>
      </c>
      <c r="D4529" s="12">
        <v>80</v>
      </c>
      <c r="E4529" s="12">
        <v>0</v>
      </c>
      <c r="F4529" s="12">
        <v>120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240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240</v>
      </c>
      <c r="AA4529" s="14">
        <f t="shared" si="1399"/>
        <v>0</v>
      </c>
      <c r="AB4529" s="14">
        <f t="shared" si="1407"/>
        <v>0</v>
      </c>
      <c r="AC4529" s="15">
        <f t="shared" si="1406"/>
        <v>713.6</v>
      </c>
      <c r="AD4529" s="48">
        <f>(ROUND(AC4529-AC4524,1)/AC4524)</f>
        <v>-3.043478260869565E-2</v>
      </c>
      <c r="AE4529" s="113"/>
      <c r="AF4529" s="60"/>
    </row>
    <row r="4530" spans="1:32">
      <c r="A4530" s="99" t="s">
        <v>597</v>
      </c>
      <c r="B4530" s="91"/>
      <c r="C4530" s="21" t="s">
        <v>1</v>
      </c>
      <c r="D4530" s="12">
        <v>40</v>
      </c>
      <c r="E4530" s="12">
        <v>160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240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388.8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628.79999999999995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790</v>
      </c>
      <c r="AD4530" s="48">
        <f>(ROUND(AC4530-AC4524,1)/AC4524)</f>
        <v>7.3369565217391311E-2</v>
      </c>
      <c r="AE4530" s="113"/>
      <c r="AF4530" s="60"/>
    </row>
    <row r="4531" spans="1:32">
      <c r="A4531" s="99" t="s">
        <v>832</v>
      </c>
      <c r="B4531" s="91"/>
      <c r="C4531" s="21" t="s">
        <v>2</v>
      </c>
      <c r="D4531" s="12">
        <v>40</v>
      </c>
      <c r="E4531" s="12">
        <v>0</v>
      </c>
      <c r="F4531" s="12">
        <v>160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240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388.8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628.79999999999995</v>
      </c>
      <c r="AA4531" s="14">
        <f t="shared" si="1399"/>
        <v>0</v>
      </c>
      <c r="AB4531" s="14">
        <f t="shared" si="1407"/>
        <v>0</v>
      </c>
      <c r="AC4531" s="15">
        <f t="shared" si="1406"/>
        <v>790</v>
      </c>
      <c r="AD4531" s="48">
        <f>(ROUND(AC4531-AC4524,1)/AC4524)</f>
        <v>7.3369565217391311E-2</v>
      </c>
      <c r="AE4531" s="113"/>
      <c r="AF4531" s="60"/>
    </row>
    <row r="4532" spans="1:32">
      <c r="A4532" s="99" t="s">
        <v>833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160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240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388.8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628.79999999999995</v>
      </c>
      <c r="AB4532" s="14">
        <f t="shared" si="1407"/>
        <v>0</v>
      </c>
      <c r="AC4532" s="15">
        <f t="shared" si="1406"/>
        <v>790</v>
      </c>
      <c r="AD4532" s="48">
        <f>(ROUND(AC4532-AC4524,1)/AC4524)</f>
        <v>7.3369565217391311E-2</v>
      </c>
      <c r="AE4532" s="113"/>
      <c r="AF4532" s="60"/>
    </row>
    <row r="4533" spans="1:32">
      <c r="A4533" s="99" t="s">
        <v>834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160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240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388.8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628.79999999999995</v>
      </c>
      <c r="AC4533" s="15">
        <f t="shared" si="1406"/>
        <v>790</v>
      </c>
      <c r="AD4533" s="48">
        <f>(ROUND(AC4533-AC4524,1)/AC4524)</f>
        <v>7.3369565217391311E-2</v>
      </c>
      <c r="AE4533" s="113"/>
      <c r="AF4533" s="60"/>
    </row>
    <row r="4534" spans="1:32">
      <c r="A4534" s="99" t="s">
        <v>835</v>
      </c>
      <c r="B4534" s="91"/>
      <c r="C4534" s="21" t="s">
        <v>327</v>
      </c>
      <c r="D4534" s="12">
        <v>80</v>
      </c>
      <c r="E4534" s="12">
        <v>0</v>
      </c>
      <c r="F4534" s="12">
        <v>120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112</v>
      </c>
      <c r="O4534" s="14">
        <f>E4534*$E$13</f>
        <v>0</v>
      </c>
      <c r="P4534" s="14">
        <f>F4534*$F$13</f>
        <v>168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336.00000000000006</v>
      </c>
      <c r="T4534" s="14">
        <f>(O4534/100)*(K4534*$K$13)+(O4534/100)*(M4534*$M$13)</f>
        <v>0</v>
      </c>
      <c r="U4534" s="14">
        <f>(P4534/100)*(K4534*$K$13)+(P4534/100)*(L4534*$L$13)+(P4534/100)*(M4534*$M$13)</f>
        <v>151.19999999999999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448.00000000000006</v>
      </c>
      <c r="Y4534" s="14">
        <f t="shared" si="1397"/>
        <v>0</v>
      </c>
      <c r="Z4534" s="14">
        <f t="shared" si="1398"/>
        <v>319.2</v>
      </c>
      <c r="AA4534" s="14">
        <f t="shared" si="1399"/>
        <v>0</v>
      </c>
      <c r="AB4534" s="14">
        <f t="shared" si="1407"/>
        <v>0</v>
      </c>
      <c r="AC4534" s="15">
        <f t="shared" si="1406"/>
        <v>767.2</v>
      </c>
      <c r="AD4534" s="48">
        <f>(ROUND(AC4534-AC4524,1)/AC4524)</f>
        <v>4.2391304347826085E-2</v>
      </c>
      <c r="AE4534" s="113"/>
      <c r="AF4534" s="60"/>
    </row>
    <row r="4535" spans="1:32">
      <c r="A4535" s="99" t="s">
        <v>836</v>
      </c>
      <c r="B4535" s="91"/>
      <c r="C4535" s="21" t="s">
        <v>328</v>
      </c>
      <c r="D4535" s="12">
        <v>125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175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682.5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857.5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857.5</v>
      </c>
      <c r="AD4535" s="48">
        <f>(ROUND(AC4535-AC4524,1)/AC4524)</f>
        <v>0.16508152173913043</v>
      </c>
      <c r="AE4535" s="113"/>
      <c r="AF4535" s="60"/>
    </row>
    <row r="4536" spans="1:32">
      <c r="A4536" s="99"/>
      <c r="B4536" s="91"/>
      <c r="C4536" s="21" t="s">
        <v>329</v>
      </c>
      <c r="D4536" s="12">
        <v>125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175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682.5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857.5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857.5</v>
      </c>
      <c r="AD4536" s="48">
        <f>(ROUND(AC4536-AC4524,1)/AC4524)</f>
        <v>0.16508152173913043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120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192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192</v>
      </c>
      <c r="AA4537" s="14">
        <f t="shared" si="1399"/>
        <v>0</v>
      </c>
      <c r="AB4537" s="14">
        <f t="shared" si="1407"/>
        <v>0</v>
      </c>
      <c r="AC4537" s="15">
        <f t="shared" si="1406"/>
        <v>869.8</v>
      </c>
      <c r="AD4537" s="48">
        <f>(ROUND(AC4537-AC4524,1)/AC4524)</f>
        <v>0.18179347826086958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120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192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192</v>
      </c>
      <c r="AA4538" s="14">
        <f t="shared" si="1399"/>
        <v>0</v>
      </c>
      <c r="AB4538" s="14">
        <f t="shared" si="1407"/>
        <v>0</v>
      </c>
      <c r="AC4538" s="15">
        <f t="shared" si="1406"/>
        <v>746.9</v>
      </c>
      <c r="AD4538" s="48">
        <f>(ROUND(AC4538-AC4524,1)/AC4524)</f>
        <v>1.4809782608695653E-2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105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210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567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777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777</v>
      </c>
      <c r="AD4539" s="58" t="s">
        <v>329</v>
      </c>
      <c r="AE4539" s="113"/>
      <c r="AF4539" s="60"/>
    </row>
    <row r="4540" spans="1:32">
      <c r="A4540" s="99" t="s">
        <v>803</v>
      </c>
      <c r="B4540" s="93">
        <v>10</v>
      </c>
      <c r="C4540" s="21" t="s">
        <v>324</v>
      </c>
      <c r="D4540" s="12">
        <v>105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168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769.43999999999994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937.43999999999994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937.4</v>
      </c>
      <c r="AD4540" s="48">
        <f>(ROUND(AC4540-AC4539,1)/AC4539)</f>
        <v>0.20643500643500645</v>
      </c>
      <c r="AE4540" s="113"/>
      <c r="AF4540" s="60"/>
    </row>
    <row r="4541" spans="1:32">
      <c r="A4541" s="99" t="s">
        <v>804</v>
      </c>
      <c r="B4541" s="93">
        <v>12</v>
      </c>
      <c r="C4541" s="21" t="s">
        <v>837</v>
      </c>
      <c r="D4541" s="12">
        <v>105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210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529.20000000000005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739.2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739.2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805</v>
      </c>
      <c r="B4542" s="93">
        <v>0</v>
      </c>
      <c r="C4542" s="21" t="s">
        <v>337</v>
      </c>
      <c r="D4542" s="12">
        <v>105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210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529.20000000000005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739.2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739.2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806</v>
      </c>
      <c r="B4543" s="93">
        <v>40</v>
      </c>
      <c r="C4543" s="21" t="s">
        <v>338</v>
      </c>
      <c r="D4543" s="12">
        <v>105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210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529.20000000000005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739.2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739.2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656</v>
      </c>
      <c r="B4544" s="93"/>
      <c r="C4544" s="21" t="s">
        <v>339</v>
      </c>
      <c r="D4544" s="12">
        <v>105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210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529.20000000000005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739.2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739.2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597</v>
      </c>
      <c r="B4545" s="93"/>
      <c r="C4545" s="21" t="s">
        <v>1</v>
      </c>
      <c r="D4545" s="12">
        <v>53</v>
      </c>
      <c r="E4545" s="12">
        <v>170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68.900000000000006</v>
      </c>
      <c r="O4545" s="14">
        <f>E4545*$E$9</f>
        <v>255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82.68</v>
      </c>
      <c r="T4545" s="14">
        <f>(O4545/100)*(K4545*$K$9)</f>
        <v>382.5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151.58000000000001</v>
      </c>
      <c r="Y4545" s="14">
        <f t="shared" si="1409"/>
        <v>637.5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789.1</v>
      </c>
      <c r="AD4545" s="48">
        <f>(ROUND(AC4545-AC4539,1)/AC4539)</f>
        <v>1.5572715572715572E-2</v>
      </c>
      <c r="AE4545" s="113"/>
      <c r="AF4545" s="60"/>
    </row>
    <row r="4546" spans="1:32">
      <c r="A4546" s="99" t="s">
        <v>832</v>
      </c>
      <c r="B4546" s="93"/>
      <c r="C4546" s="21" t="s">
        <v>2</v>
      </c>
      <c r="D4546" s="12">
        <v>53</v>
      </c>
      <c r="E4546" s="12">
        <v>0</v>
      </c>
      <c r="F4546" s="12">
        <v>170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68.900000000000006</v>
      </c>
      <c r="O4546" s="14">
        <f>E4546*$E$10</f>
        <v>0</v>
      </c>
      <c r="P4546" s="14">
        <f>F4546*$F$10</f>
        <v>255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134.35500000000002</v>
      </c>
      <c r="T4546" s="14">
        <f>(O4546/100)*(K4546*$J$10)</f>
        <v>0</v>
      </c>
      <c r="U4546" s="14">
        <f>(P4546/100)*(K4546*$K$10)+(P4546/100)*(L4546*$L$10)</f>
        <v>382.5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203.25500000000002</v>
      </c>
      <c r="Y4546" s="14">
        <f t="shared" si="1409"/>
        <v>0</v>
      </c>
      <c r="Z4546" s="14">
        <f t="shared" si="1410"/>
        <v>637.5</v>
      </c>
      <c r="AA4546" s="14">
        <f t="shared" si="1411"/>
        <v>0</v>
      </c>
      <c r="AB4546" s="14">
        <f t="shared" si="1413"/>
        <v>0</v>
      </c>
      <c r="AC4546" s="15">
        <f t="shared" si="1412"/>
        <v>840.8</v>
      </c>
      <c r="AD4546" s="48">
        <f>(ROUND(AC4546-AC4539,1)/AC4539)</f>
        <v>8.2110682110682107E-2</v>
      </c>
      <c r="AE4546" s="113"/>
      <c r="AF4546" s="60"/>
    </row>
    <row r="4547" spans="1:32">
      <c r="A4547" s="99" t="s">
        <v>833</v>
      </c>
      <c r="B4547" s="93"/>
      <c r="C4547" s="21" t="s">
        <v>3</v>
      </c>
      <c r="D4547" s="12">
        <v>53</v>
      </c>
      <c r="E4547" s="12">
        <v>0</v>
      </c>
      <c r="F4547" s="12">
        <v>0</v>
      </c>
      <c r="G4547" s="12">
        <v>170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68.900000000000006</v>
      </c>
      <c r="O4547" s="14">
        <f>E4547*$E$11</f>
        <v>0</v>
      </c>
      <c r="P4547" s="14">
        <f>F4547*$F$11</f>
        <v>0</v>
      </c>
      <c r="Q4547" s="14">
        <f>G4547*$G$11</f>
        <v>255</v>
      </c>
      <c r="R4547" s="14">
        <f>H4547*$H$11</f>
        <v>0</v>
      </c>
      <c r="S4547" s="14">
        <f>(N4547/100)*(I4547*$I$11)+(N4547/100)*(J4547*$J$11)+(N4547/100)*(L4547*$L$11)</f>
        <v>186.03000000000003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382.5</v>
      </c>
      <c r="W4547" s="14">
        <f>(R4547/100)*(K4547*$K$11)+(R4547/100)*(L4547*$L$11)</f>
        <v>0</v>
      </c>
      <c r="X4547" s="14">
        <f t="shared" si="1408"/>
        <v>254.93000000000004</v>
      </c>
      <c r="Y4547" s="14">
        <f t="shared" si="1409"/>
        <v>0</v>
      </c>
      <c r="Z4547" s="14">
        <f t="shared" si="1410"/>
        <v>0</v>
      </c>
      <c r="AA4547" s="14">
        <f t="shared" si="1411"/>
        <v>637.5</v>
      </c>
      <c r="AB4547" s="14">
        <f t="shared" si="1413"/>
        <v>0</v>
      </c>
      <c r="AC4547" s="15">
        <f t="shared" si="1412"/>
        <v>892.4</v>
      </c>
      <c r="AD4547" s="48">
        <f>(ROUND(AC4547-AC4539,1)/AC4539)</f>
        <v>0.14851994851994851</v>
      </c>
      <c r="AE4547" s="113"/>
      <c r="AF4547" s="60"/>
    </row>
    <row r="4548" spans="1:32">
      <c r="A4548" s="99" t="s">
        <v>834</v>
      </c>
      <c r="B4548" s="93"/>
      <c r="C4548" s="21" t="s">
        <v>4</v>
      </c>
      <c r="D4548" s="12">
        <v>53</v>
      </c>
      <c r="E4548" s="12">
        <v>0</v>
      </c>
      <c r="F4548" s="12">
        <v>0</v>
      </c>
      <c r="G4548" s="12">
        <v>0</v>
      </c>
      <c r="H4548" s="12">
        <v>170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68.900000000000006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255</v>
      </c>
      <c r="S4548" s="14">
        <f>(N4548/100)*(I4548*$I$12)+(N4548/100)*(J4548*$J$12)+(N4548/100)*(L4548*$L$12)</f>
        <v>134.35500000000002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382.5</v>
      </c>
      <c r="X4548" s="14">
        <f t="shared" si="1408"/>
        <v>203.25500000000002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637.5</v>
      </c>
      <c r="AC4548" s="15">
        <f t="shared" si="1412"/>
        <v>840.8</v>
      </c>
      <c r="AD4548" s="48">
        <f>(ROUND(AC4548-AC4539,1)/AC4539)</f>
        <v>8.2110682110682107E-2</v>
      </c>
      <c r="AE4548" s="113"/>
      <c r="AF4548" s="60"/>
    </row>
    <row r="4549" spans="1:32">
      <c r="A4549" s="99" t="s">
        <v>835</v>
      </c>
      <c r="B4549" s="93"/>
      <c r="C4549" s="21" t="s">
        <v>327</v>
      </c>
      <c r="D4549" s="12">
        <v>105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147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507.15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654.15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654.20000000000005</v>
      </c>
      <c r="AD4549" s="48">
        <f>(ROUND(AC4549-AC4539,1)/AC4539)</f>
        <v>-0.15804375804375803</v>
      </c>
      <c r="AE4549" s="113"/>
      <c r="AF4549" s="60"/>
    </row>
    <row r="4550" spans="1:32">
      <c r="A4550" s="99" t="s">
        <v>836</v>
      </c>
      <c r="B4550" s="93"/>
      <c r="C4550" s="21" t="s">
        <v>328</v>
      </c>
      <c r="D4550" s="12">
        <v>156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218.39999999999998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589.67999999999995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808.07999999999993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808.1</v>
      </c>
      <c r="AD4550" s="48">
        <f>(ROUND(AC4550-AC4539,1)/AC4539)</f>
        <v>4.0025740025740025E-2</v>
      </c>
      <c r="AE4550" s="113"/>
      <c r="AF4550" s="60"/>
    </row>
    <row r="4551" spans="1:32">
      <c r="A4551" s="99"/>
      <c r="B4551" s="93" t="s">
        <v>878</v>
      </c>
      <c r="C4551" s="21" t="s">
        <v>329</v>
      </c>
      <c r="D4551" s="12">
        <v>156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218.39999999999998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589.67999999999995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808.07999999999993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808.1</v>
      </c>
      <c r="AD4551" s="48">
        <f>(ROUND(AC4551-AC4539,1)/AC4539)</f>
        <v>4.0025740025740025E-2</v>
      </c>
      <c r="AE4551" s="113"/>
      <c r="AF4551" s="60"/>
    </row>
    <row r="4552" spans="1:32">
      <c r="A4552" s="99"/>
      <c r="B4552" s="93"/>
      <c r="C4552" s="21" t="s">
        <v>325</v>
      </c>
      <c r="D4552" s="12">
        <v>105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168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693.84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861.84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861.8</v>
      </c>
      <c r="AD4552" s="48">
        <f>(ROUND(AC4552-AC4539,1)/AC4539)</f>
        <v>0.10913770913770914</v>
      </c>
      <c r="AE4552" s="113"/>
      <c r="AF4552" s="60"/>
    </row>
    <row r="4553" spans="1:32">
      <c r="A4553" s="99"/>
      <c r="B4553" s="93"/>
      <c r="C4553" s="21" t="s">
        <v>326</v>
      </c>
      <c r="D4553" s="12">
        <v>105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168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693.84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861.84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861.8</v>
      </c>
      <c r="AD4553" s="48">
        <f>(ROUND(AC4553-AC4539,1)/AC4539)</f>
        <v>0.10913770913770914</v>
      </c>
      <c r="AE4553" s="113"/>
      <c r="AF4553" s="60"/>
    </row>
    <row r="4554" spans="1:32">
      <c r="A4554" s="107"/>
      <c r="B4554" s="151" t="s">
        <v>196</v>
      </c>
      <c r="C4554" s="151"/>
      <c r="D4554" s="151"/>
      <c r="E4554" s="151"/>
      <c r="F4554" s="151"/>
      <c r="G4554" s="151"/>
      <c r="H4554" s="151"/>
      <c r="I4554" s="151"/>
      <c r="J4554" s="151"/>
      <c r="K4554" s="151"/>
      <c r="L4554" s="151"/>
      <c r="M4554" s="151"/>
      <c r="N4554" s="151"/>
      <c r="O4554" s="151"/>
      <c r="P4554" s="151"/>
      <c r="Q4554" s="151"/>
      <c r="R4554" s="151"/>
      <c r="S4554" s="151"/>
      <c r="T4554" s="151"/>
      <c r="U4554" s="151"/>
      <c r="V4554" s="151"/>
      <c r="W4554" s="151"/>
      <c r="X4554" s="151"/>
      <c r="Y4554" s="151"/>
      <c r="Z4554" s="151"/>
      <c r="AA4554" s="151"/>
      <c r="AB4554" s="151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803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804</v>
      </c>
      <c r="B4557" s="87">
        <v>10</v>
      </c>
      <c r="C4557" s="21" t="s">
        <v>837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805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806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656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597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832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833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834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835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140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756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896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896</v>
      </c>
      <c r="AD4565" s="48">
        <f>(ROUND(AC4565-AC4555,1)/AC4555)</f>
        <v>0.12</v>
      </c>
      <c r="AE4565" s="113"/>
      <c r="AF4565" s="60"/>
    </row>
    <row r="4566" spans="1:32">
      <c r="A4566" s="99" t="s">
        <v>836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140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756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896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896</v>
      </c>
      <c r="AD4566" s="48">
        <f>(ROUND(AC4566-AC4555,1)/AC4555)</f>
        <v>0.12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140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756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896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896</v>
      </c>
      <c r="AD4567" s="48">
        <f>(ROUND(AC4567-AC4555,1)/AC4555)</f>
        <v>0.12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1">
        <v>12</v>
      </c>
      <c r="C4572" s="21" t="s">
        <v>837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832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833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834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835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140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147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636.29999999999995</v>
      </c>
      <c r="Y4580" s="14">
        <f t="shared" si="1415"/>
        <v>0</v>
      </c>
      <c r="Z4580" s="14">
        <f t="shared" si="1416"/>
        <v>287</v>
      </c>
      <c r="AA4580" s="14">
        <f t="shared" si="1417"/>
        <v>0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836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1004.5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1004.5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619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803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804</v>
      </c>
      <c r="B4587" s="93">
        <v>12</v>
      </c>
      <c r="C4587" s="21" t="s">
        <v>837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805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806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656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597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832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833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834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835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125.99999999999999</v>
      </c>
      <c r="O4595" s="14">
        <f>E4595*$E$13</f>
        <v>0</v>
      </c>
      <c r="P4595" s="14">
        <f>F4595*$F$13</f>
        <v>0</v>
      </c>
      <c r="Q4595" s="14">
        <f>G4595*$G$13</f>
        <v>140</v>
      </c>
      <c r="R4595" s="14">
        <f>H4595*$H$13</f>
        <v>0</v>
      </c>
      <c r="S4595" s="14">
        <f>(N4595/100)*(I4595*$I$14)+(N4595/100)*(J4595*$J$14)+(N4595/100)*(M4595*$M$14)</f>
        <v>510.29999999999995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147</v>
      </c>
      <c r="W4595" s="14">
        <f>(R4595/100)*(K4595*$K$13)+(R4595/100)*(L4595*$L$13)+(R4595/100)*(M4595*$M$13)</f>
        <v>0</v>
      </c>
      <c r="X4595" s="14">
        <f t="shared" si="1422"/>
        <v>636.29999999999995</v>
      </c>
      <c r="Y4595" s="14">
        <f t="shared" si="1423"/>
        <v>0</v>
      </c>
      <c r="Z4595" s="14">
        <f t="shared" si="1424"/>
        <v>0</v>
      </c>
      <c r="AA4595" s="14">
        <f t="shared" si="1425"/>
        <v>287</v>
      </c>
      <c r="AB4595" s="14">
        <f t="shared" si="1427"/>
        <v>0</v>
      </c>
      <c r="AC4595" s="15">
        <f t="shared" si="1426"/>
        <v>923.3</v>
      </c>
      <c r="AD4595" s="48">
        <f>(ROUND(AC4595-AC4585,1)/AC4585)</f>
        <v>3.5869565217391303E-3</v>
      </c>
      <c r="AE4595" s="113"/>
      <c r="AF4595" s="60"/>
    </row>
    <row r="4596" spans="1:32">
      <c r="A4596" s="99" t="s">
        <v>836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175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829.5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1004.5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1004.5</v>
      </c>
      <c r="AD4596" s="48">
        <f>(ROUND(AC4596-AC4585,1)/AC4585)</f>
        <v>9.1847826086956519E-2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175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829.5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1004.5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1004.5</v>
      </c>
      <c r="AD4597" s="48">
        <f>(ROUND(AC4597-AC4585,1)/AC4585)</f>
        <v>9.1847826086956519E-2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803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804</v>
      </c>
      <c r="B4602" s="91">
        <v>10</v>
      </c>
      <c r="C4602" s="21" t="s">
        <v>837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805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806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656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597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832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833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834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835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168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831.6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999.6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999.6</v>
      </c>
      <c r="AD4610" s="48">
        <f>(ROUND(AC4610-AC4600,1)/AC4600)</f>
        <v>0.12567567567567567</v>
      </c>
      <c r="AE4610" s="113"/>
      <c r="AF4610" s="60"/>
    </row>
    <row r="4611" spans="1:32">
      <c r="A4611" s="99" t="s">
        <v>836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196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770.28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966.28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966.3</v>
      </c>
      <c r="AD4611" s="48">
        <f>(ROUND(AC4611-AC4600,1)/AC4600)</f>
        <v>8.8175675675675677E-2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196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770.28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966.28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966.3</v>
      </c>
      <c r="AD4612" s="48">
        <f>(ROUND(AC4612-AC4600,1)/AC4600)</f>
        <v>8.8175675675675677E-2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803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804</v>
      </c>
      <c r="B4617" s="93">
        <v>0</v>
      </c>
      <c r="C4617" s="21" t="s">
        <v>837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805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806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656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597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832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833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834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835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210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718.2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928.2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928.2</v>
      </c>
      <c r="AD4625" s="48">
        <f>(ROUND(AC4625-AC4615,1)/AC4615)</f>
        <v>0.15447761194029852</v>
      </c>
      <c r="AE4625" s="113"/>
      <c r="AF4625" s="60"/>
    </row>
    <row r="4626" spans="1:32">
      <c r="A4626" s="99" t="s">
        <v>836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718.2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928.2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928.2</v>
      </c>
      <c r="AD4626" s="48">
        <f>(ROUND(AC4626-AC4615,1)/AC4615)</f>
        <v>0.15447761194029852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718.2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928.2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928.2</v>
      </c>
      <c r="AD4627" s="48">
        <f>(ROUND(AC4627-AC4615,1)/AC4615)</f>
        <v>0.15447761194029852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803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804</v>
      </c>
      <c r="B4632" s="91">
        <v>0</v>
      </c>
      <c r="C4632" s="21" t="s">
        <v>837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805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806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656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597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832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833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834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835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140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693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833</v>
      </c>
      <c r="AC4640" s="15">
        <f t="shared" si="1440"/>
        <v>833</v>
      </c>
      <c r="AD4640" s="48">
        <f>(ROUND(AC4640-AC4630,1)/AC4630)</f>
        <v>0.12567567567567567</v>
      </c>
      <c r="AE4640" s="113"/>
      <c r="AF4640" s="60"/>
    </row>
    <row r="4641" spans="1:32">
      <c r="A4641" s="99" t="s">
        <v>836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210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579.6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789.6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789.6</v>
      </c>
      <c r="AD4641" s="48">
        <f>(ROUND(AC4641-AC4630,1)/AC4630)</f>
        <v>6.7027027027027022E-2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210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579.6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789.6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789.6</v>
      </c>
      <c r="AD4642" s="48">
        <f>(ROUND(AC4642-AC4630,1)/AC4630)</f>
        <v>6.7027027027027022E-2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1" t="s">
        <v>347</v>
      </c>
      <c r="C4645" s="151"/>
      <c r="D4645" s="151"/>
      <c r="E4645" s="151"/>
      <c r="F4645" s="151"/>
      <c r="G4645" s="151"/>
      <c r="H4645" s="151"/>
      <c r="I4645" s="151"/>
      <c r="J4645" s="151"/>
      <c r="K4645" s="151"/>
      <c r="L4645" s="151"/>
      <c r="M4645" s="151"/>
      <c r="N4645" s="151"/>
      <c r="O4645" s="151"/>
      <c r="P4645" s="151"/>
      <c r="Q4645" s="151"/>
      <c r="R4645" s="151"/>
      <c r="S4645" s="151"/>
      <c r="T4645" s="151"/>
      <c r="U4645" s="151"/>
      <c r="V4645" s="151"/>
      <c r="W4645" s="151"/>
      <c r="X4645" s="151"/>
      <c r="Y4645" s="151"/>
      <c r="Z4645" s="151"/>
      <c r="AA4645" s="151"/>
      <c r="AB4645" s="151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803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804</v>
      </c>
      <c r="B4648" s="87">
        <v>14</v>
      </c>
      <c r="C4648" s="21" t="s">
        <v>837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832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833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834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835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751.8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891.8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891.8</v>
      </c>
      <c r="AD4656" s="48">
        <f>(ROUND(AC4656-AC4646,1)/AC4646)</f>
        <v>0.11474999999999999</v>
      </c>
      <c r="AE4656" s="113"/>
      <c r="AF4656" s="60"/>
    </row>
    <row r="4657" spans="1:32">
      <c r="A4657" s="99" t="s">
        <v>836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751.8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891.8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891.8</v>
      </c>
      <c r="AD4657" s="48">
        <f>(ROUND(AC4657-AC4646,1)/AC4646)</f>
        <v>0.11474999999999999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751.8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891.8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891.8</v>
      </c>
      <c r="AD4658" s="48">
        <f>(ROUND(AC4658-AC4646,1)/AC4646)</f>
        <v>0.11474999999999999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803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804</v>
      </c>
      <c r="B4663" s="89">
        <v>0</v>
      </c>
      <c r="C4663" s="21" t="s">
        <v>837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805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806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656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597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832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833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834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835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140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756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896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896</v>
      </c>
      <c r="AD4671" s="48">
        <f>(ROUND(AC4671-AC4661,1)/AC4661)</f>
        <v>0.12</v>
      </c>
      <c r="AE4671" s="113"/>
      <c r="AF4671" s="60"/>
    </row>
    <row r="4672" spans="1:32">
      <c r="A4672" s="99" t="s">
        <v>836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140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756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896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896</v>
      </c>
      <c r="AD4672" s="48">
        <f>(ROUND(AC4672-AC4661,1)/AC4661)</f>
        <v>0.12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140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756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896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896</v>
      </c>
      <c r="AD4673" s="48">
        <f>(ROUND(AC4673-AC4661,1)/AC4661)</f>
        <v>0.12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803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804</v>
      </c>
      <c r="B4678" s="91">
        <v>18</v>
      </c>
      <c r="C4678" s="21" t="s">
        <v>837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805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806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656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597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832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833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834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835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156.79999999999998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846.71999999999991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1003.5199999999999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1003.5</v>
      </c>
      <c r="AD4686" s="48">
        <f>(ROUND(AC4686-AC4676,1)/AC4676)</f>
        <v>0.11997767857142858</v>
      </c>
    </row>
    <row r="4687" spans="1:32">
      <c r="A4687" s="99" t="s">
        <v>836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156.79999999999998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846.71999999999991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1003.5199999999999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1003.5</v>
      </c>
      <c r="AD4687" s="48">
        <f>(ROUND(AC4687-AC4676,1)/AC4676)</f>
        <v>0.11997767857142858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156.79999999999998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846.71999999999991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1003.5199999999999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1003.5</v>
      </c>
      <c r="AD4688" s="48">
        <f>(ROUND(AC4688-AC4676,1)/AC4676)</f>
        <v>0.11997767857142858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803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804</v>
      </c>
      <c r="B4693" s="93">
        <v>20</v>
      </c>
      <c r="C4693" s="21" t="s">
        <v>837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805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806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656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597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832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833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834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835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162.39999999999998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837.98399999999992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1000.3839999999999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1000.4</v>
      </c>
      <c r="AD4701" s="48">
        <f>(ROUND(AC4701-AC4691,1)/AC4691)</f>
        <v>0.1200179131213614</v>
      </c>
    </row>
    <row r="4702" spans="1:32">
      <c r="A4702" s="99" t="s">
        <v>836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162.39999999999998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837.98399999999992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1000.3839999999999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1000.4</v>
      </c>
      <c r="AD4702" s="48">
        <f>(ROUND(AC4702-AC4691,1)/AC4691)</f>
        <v>0.1200179131213614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162.39999999999998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837.98399999999992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1000.3839999999999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1000.4</v>
      </c>
      <c r="AD4703" s="48">
        <f>(ROUND(AC4703-AC4691,1)/AC4691)</f>
        <v>0.1200179131213614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873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803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804</v>
      </c>
      <c r="B4708" s="91">
        <v>15</v>
      </c>
      <c r="C4708" s="21" t="s">
        <v>837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805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806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656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597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832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833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834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835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169.39999999999998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863.93999999999983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1033.3399999999997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1033.3</v>
      </c>
      <c r="AD4716" s="48">
        <f>(ROUND(AC4716-AC4706,1)/AC4706)</f>
        <v>0.15400938128210856</v>
      </c>
    </row>
    <row r="4717" spans="1:32">
      <c r="A4717" s="99" t="s">
        <v>836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169.39999999999998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863.93999999999983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1033.3399999999997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1033.3</v>
      </c>
      <c r="AD4717" s="48">
        <f>(ROUND(AC4717-AC4706,1)/AC4706)</f>
        <v>0.15400938128210856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169.39999999999998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863.93999999999983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1033.3399999999997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1033.3</v>
      </c>
      <c r="AD4718" s="48">
        <f>(ROUND(AC4718-AC4706,1)/AC4706)</f>
        <v>0.15400938128210856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880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803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804</v>
      </c>
      <c r="B4723" s="93">
        <v>12</v>
      </c>
      <c r="C4723" s="21" t="s">
        <v>837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805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806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656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597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832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833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834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835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159.6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861.83999999999992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1021.4399999999999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1021.4</v>
      </c>
      <c r="AD4731" s="48">
        <f>(ROUND(AC4731-AC4721,1)/AC4721)</f>
        <v>0.11995614035087721</v>
      </c>
    </row>
    <row r="4732" spans="1:30">
      <c r="A4732" s="99" t="s">
        <v>836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159.6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861.83999999999992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1021.4399999999999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1021.4</v>
      </c>
      <c r="AD4732" s="48">
        <f>(ROUND(AC4732-AC4721,1)/AC4721)</f>
        <v>0.11995614035087721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159.6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861.83999999999992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1021.4399999999999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1021.4</v>
      </c>
      <c r="AD4733" s="48">
        <f>(ROUND(AC4733-AC4721,1)/AC4721)</f>
        <v>0.11995614035087721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1" t="s">
        <v>348</v>
      </c>
      <c r="C4736" s="151"/>
      <c r="D4736" s="151"/>
      <c r="E4736" s="151"/>
      <c r="F4736" s="151"/>
      <c r="G4736" s="151"/>
      <c r="H4736" s="151"/>
      <c r="I4736" s="151"/>
      <c r="J4736" s="151"/>
      <c r="K4736" s="151"/>
      <c r="L4736" s="151"/>
      <c r="M4736" s="151"/>
      <c r="N4736" s="151"/>
      <c r="O4736" s="151"/>
      <c r="P4736" s="151"/>
      <c r="Q4736" s="151"/>
      <c r="R4736" s="151"/>
      <c r="S4736" s="151"/>
      <c r="T4736" s="151"/>
      <c r="U4736" s="151"/>
      <c r="V4736" s="151"/>
      <c r="W4736" s="151"/>
      <c r="X4736" s="151"/>
      <c r="Y4736" s="151"/>
      <c r="Z4736" s="151"/>
      <c r="AA4736" s="151"/>
      <c r="AB4736" s="151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803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804</v>
      </c>
      <c r="B4739" s="87">
        <v>10</v>
      </c>
      <c r="C4739" s="21" t="s">
        <v>837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805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806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656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597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832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833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834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835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170.79999999999998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691.7399999999999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862.53999999999985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862.5</v>
      </c>
      <c r="AD4747" s="48">
        <f>(ROUND(AC4747-AC4737,1)/AC4737)</f>
        <v>0.14026969857218402</v>
      </c>
    </row>
    <row r="4748" spans="1:30">
      <c r="A4748" s="99" t="s">
        <v>836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170.79999999999998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691.7399999999999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862.53999999999985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862.5</v>
      </c>
      <c r="AD4748" s="48">
        <f>(ROUND(AC4748-AC4737,1)/AC4737)</f>
        <v>0.14026969857218402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170.79999999999998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691.7399999999999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862.53999999999985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862.5</v>
      </c>
      <c r="AD4749" s="48">
        <f>(ROUND(AC4749-AC4737,1)/AC4737)</f>
        <v>0.14026969857218402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803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804</v>
      </c>
      <c r="B4754" s="89">
        <v>12</v>
      </c>
      <c r="C4754" s="21" t="s">
        <v>837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805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806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656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597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832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833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834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835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156.79999999999998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705.59999999999991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862.39999999999986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862.4</v>
      </c>
      <c r="AD4762" s="48">
        <f>(ROUND(AC4762-AC4752,1)/AC4752)</f>
        <v>0.13235294117647059</v>
      </c>
    </row>
    <row r="4763" spans="1:30">
      <c r="A4763" s="99" t="s">
        <v>836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156.79999999999998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705.59999999999991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862.39999999999986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862.4</v>
      </c>
      <c r="AD4763" s="48">
        <f>(ROUND(AC4763-AC4752,1)/AC4752)</f>
        <v>0.13235294117647059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156.79999999999998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705.59999999999991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862.39999999999986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862.4</v>
      </c>
      <c r="AD4764" s="48">
        <f>(ROUND(AC4764-AC4752,1)/AC4752)</f>
        <v>0.13235294117647059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803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804</v>
      </c>
      <c r="B4769" s="91">
        <v>0</v>
      </c>
      <c r="C4769" s="21" t="s">
        <v>837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805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806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656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597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832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833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834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835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203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730.8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933.8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933.8</v>
      </c>
      <c r="AD4777" s="48">
        <f>(ROUND(AC4777-AC4767,1)/AC4767)</f>
        <v>0.15</v>
      </c>
    </row>
    <row r="4778" spans="1:30">
      <c r="A4778" s="99" t="s">
        <v>836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203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730.8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933.8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933.8</v>
      </c>
      <c r="AD4778" s="48">
        <f>(ROUND(AC4778-AC4767,1)/AC4767)</f>
        <v>0.15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203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730.8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933.8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933.8</v>
      </c>
      <c r="AD4779" s="48">
        <f>(ROUND(AC4779-AC4767,1)/AC4767)</f>
        <v>0.15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100</v>
      </c>
      <c r="I4782" s="51">
        <v>20</v>
      </c>
      <c r="J4782" s="51">
        <v>30</v>
      </c>
      <c r="K4782" s="51">
        <v>0</v>
      </c>
      <c r="L4782" s="51">
        <v>0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200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200</v>
      </c>
      <c r="AC4782" s="53">
        <f>ROUND(X4782+Y4782+Z4782+AA4782+AB4782,1)</f>
        <v>820</v>
      </c>
      <c r="AD4782" s="58"/>
    </row>
    <row r="4783" spans="1:30">
      <c r="A4783" s="99" t="s">
        <v>803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100</v>
      </c>
      <c r="I4783" s="13">
        <v>38</v>
      </c>
      <c r="J4783" s="13">
        <v>48</v>
      </c>
      <c r="K4783" s="13">
        <v>0</v>
      </c>
      <c r="L4783" s="13">
        <v>0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160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160</v>
      </c>
      <c r="AC4783" s="15">
        <f>ROUND(X4783+Y4783+Z4783+AA4783+AB4783,1)</f>
        <v>955.6</v>
      </c>
      <c r="AD4783" s="48">
        <f>(ROUND(AC4783-AC4782,1)/AC4782)</f>
        <v>0.16536585365853657</v>
      </c>
    </row>
    <row r="4784" spans="1:30">
      <c r="A4784" s="99" t="s">
        <v>804</v>
      </c>
      <c r="B4784" s="93">
        <v>12</v>
      </c>
      <c r="C4784" s="21" t="s">
        <v>837</v>
      </c>
      <c r="D4784" s="12">
        <v>124</v>
      </c>
      <c r="E4784" s="12">
        <v>0</v>
      </c>
      <c r="F4784" s="12">
        <v>0</v>
      </c>
      <c r="G4784" s="12">
        <v>0</v>
      </c>
      <c r="H4784" s="12">
        <v>100</v>
      </c>
      <c r="I4784" s="13">
        <v>20</v>
      </c>
      <c r="J4784" s="13">
        <v>30</v>
      </c>
      <c r="K4784" s="13">
        <v>0</v>
      </c>
      <c r="L4784" s="13">
        <v>0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200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200</v>
      </c>
      <c r="AC4784" s="15">
        <f t="shared" ref="AC4784:AC4796" si="1488">ROUND(X4784+Y4784+Z4784+AA4784+AB4784,1)</f>
        <v>795.2</v>
      </c>
      <c r="AD4784" s="48">
        <f>(ROUND(AC4784-AC4782,1)/AC4782)</f>
        <v>-3.0243902439024393E-2</v>
      </c>
    </row>
    <row r="4785" spans="1:30">
      <c r="A4785" s="99" t="s">
        <v>805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100</v>
      </c>
      <c r="I4785" s="13">
        <v>20</v>
      </c>
      <c r="J4785" s="13">
        <v>30</v>
      </c>
      <c r="K4785" s="13">
        <v>0</v>
      </c>
      <c r="L4785" s="13">
        <v>0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200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200</v>
      </c>
      <c r="AC4785" s="15">
        <f t="shared" si="1488"/>
        <v>795.2</v>
      </c>
      <c r="AD4785" s="48">
        <f>(ROUND(AC4785-AC4782,1)/AC4782)</f>
        <v>-3.0243902439024393E-2</v>
      </c>
    </row>
    <row r="4786" spans="1:30">
      <c r="A4786" s="99" t="s">
        <v>806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100</v>
      </c>
      <c r="I4786" s="13">
        <v>20</v>
      </c>
      <c r="J4786" s="13">
        <v>30</v>
      </c>
      <c r="K4786" s="13">
        <v>0</v>
      </c>
      <c r="L4786" s="13">
        <v>0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200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200</v>
      </c>
      <c r="AC4786" s="15">
        <f t="shared" si="1488"/>
        <v>795.2</v>
      </c>
      <c r="AD4786" s="48">
        <f>(ROUND(AC4786-AC4782,1)/AC4782)</f>
        <v>-3.0243902439024393E-2</v>
      </c>
    </row>
    <row r="4787" spans="1:30">
      <c r="A4787" s="99" t="s">
        <v>656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100</v>
      </c>
      <c r="I4787" s="13">
        <v>20</v>
      </c>
      <c r="J4787" s="13">
        <v>30</v>
      </c>
      <c r="K4787" s="13">
        <v>0</v>
      </c>
      <c r="L4787" s="13">
        <v>0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200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200</v>
      </c>
      <c r="AC4787" s="15">
        <f t="shared" si="1488"/>
        <v>795.2</v>
      </c>
      <c r="AD4787" s="48">
        <f>(ROUND(AC4787-AC4782,1)/AC4782)</f>
        <v>-3.0243902439024393E-2</v>
      </c>
    </row>
    <row r="4788" spans="1:30">
      <c r="A4788" s="99" t="s">
        <v>597</v>
      </c>
      <c r="B4788" s="93"/>
      <c r="C4788" s="21" t="s">
        <v>1</v>
      </c>
      <c r="D4788" s="12">
        <v>62</v>
      </c>
      <c r="E4788" s="12">
        <v>184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47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276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389.15999999999997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665.16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866.7</v>
      </c>
      <c r="AD4788" s="48">
        <f>(ROUND(AC4788-AC4782,1)/AC4782)</f>
        <v>5.6951219512195124E-2</v>
      </c>
    </row>
    <row r="4789" spans="1:30">
      <c r="A4789" s="99" t="s">
        <v>832</v>
      </c>
      <c r="B4789" s="93"/>
      <c r="C4789" s="21" t="s">
        <v>2</v>
      </c>
      <c r="D4789" s="12">
        <v>62</v>
      </c>
      <c r="E4789" s="12">
        <v>0</v>
      </c>
      <c r="F4789" s="12">
        <v>184</v>
      </c>
      <c r="G4789" s="12">
        <v>0</v>
      </c>
      <c r="H4789" s="12">
        <v>0</v>
      </c>
      <c r="I4789" s="13">
        <v>20</v>
      </c>
      <c r="J4789" s="13">
        <v>30</v>
      </c>
      <c r="K4789" s="13">
        <v>23.5</v>
      </c>
      <c r="L4789" s="13">
        <v>23.5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276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389.15999999999997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665.16</v>
      </c>
      <c r="AA4789" s="14">
        <f t="shared" si="1487"/>
        <v>0</v>
      </c>
      <c r="AB4789" s="14">
        <f t="shared" si="1489"/>
        <v>0</v>
      </c>
      <c r="AC4789" s="15">
        <f t="shared" si="1488"/>
        <v>866.7</v>
      </c>
      <c r="AD4789" s="48">
        <f>(ROUND(AC4789-AC4782,1)/AC4782)</f>
        <v>5.6951219512195124E-2</v>
      </c>
    </row>
    <row r="4790" spans="1:30">
      <c r="A4790" s="99" t="s">
        <v>833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184</v>
      </c>
      <c r="H4790" s="12">
        <v>0</v>
      </c>
      <c r="I4790" s="13">
        <v>20</v>
      </c>
      <c r="J4790" s="13">
        <v>30</v>
      </c>
      <c r="K4790" s="13">
        <v>0</v>
      </c>
      <c r="L4790" s="13">
        <v>47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276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389.15999999999997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665.16</v>
      </c>
      <c r="AB4790" s="14">
        <f t="shared" si="1489"/>
        <v>0</v>
      </c>
      <c r="AC4790" s="15">
        <f t="shared" si="1488"/>
        <v>866.7</v>
      </c>
      <c r="AD4790" s="48">
        <f>(ROUND(AC4790-AC4782,1)/AC4782)</f>
        <v>5.6951219512195124E-2</v>
      </c>
    </row>
    <row r="4791" spans="1:30">
      <c r="A4791" s="99" t="s">
        <v>834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184</v>
      </c>
      <c r="I4791" s="13">
        <v>20</v>
      </c>
      <c r="J4791" s="13">
        <v>30</v>
      </c>
      <c r="K4791" s="13">
        <v>23.5</v>
      </c>
      <c r="L4791" s="13">
        <v>23.5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276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389.15999999999997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665.16</v>
      </c>
      <c r="AC4791" s="15">
        <f t="shared" si="1488"/>
        <v>866.7</v>
      </c>
      <c r="AD4791" s="48">
        <f>(ROUND(AC4791-AC4782,1)/AC4782)</f>
        <v>5.6951219512195124E-2</v>
      </c>
    </row>
    <row r="4792" spans="1:30">
      <c r="A4792" s="99" t="s">
        <v>835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100</v>
      </c>
      <c r="I4792" s="13">
        <v>20</v>
      </c>
      <c r="J4792" s="13">
        <v>30</v>
      </c>
      <c r="K4792" s="13">
        <v>0</v>
      </c>
      <c r="L4792" s="13">
        <v>0</v>
      </c>
      <c r="M4792" s="13">
        <v>30</v>
      </c>
      <c r="N4792" s="14">
        <f>D4792*$D$13</f>
        <v>173.6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140</v>
      </c>
      <c r="S4792" s="14">
        <f>(N4792/100)*(I4792*$I$14)+(N4792/100)*(J4792*$J$14)+(N4792/100)*(M4792*$M$14)</f>
        <v>416.64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125.99999999999999</v>
      </c>
      <c r="X4792" s="14">
        <f t="shared" si="1484"/>
        <v>590.24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266</v>
      </c>
      <c r="AC4792" s="15">
        <f t="shared" si="1488"/>
        <v>856.2</v>
      </c>
      <c r="AD4792" s="48">
        <f>(ROUND(AC4792-AC4782,1)/AC4782)</f>
        <v>4.4146341463414639E-2</v>
      </c>
    </row>
    <row r="4793" spans="1:30">
      <c r="A4793" s="99" t="s">
        <v>836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65</v>
      </c>
      <c r="L4793" s="13">
        <v>0</v>
      </c>
      <c r="M4793" s="13">
        <v>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724.5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934.5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934.5</v>
      </c>
      <c r="AD4793" s="48">
        <f>(ROUND(AC4793-AC4782,1)/AC4782)</f>
        <v>0.13963414634146343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65</v>
      </c>
      <c r="M4794" s="13">
        <v>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724.5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934.5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934.5</v>
      </c>
      <c r="AD4794" s="48">
        <f>(ROUND(AC4794-AC4782,1)/AC4782)</f>
        <v>0.13963414634146343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100</v>
      </c>
      <c r="I4795" s="13">
        <v>20</v>
      </c>
      <c r="J4795" s="13">
        <v>65</v>
      </c>
      <c r="K4795" s="13">
        <v>0</v>
      </c>
      <c r="L4795" s="13">
        <v>0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160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160</v>
      </c>
      <c r="AC4795" s="15">
        <f t="shared" si="1488"/>
        <v>978.4</v>
      </c>
      <c r="AD4795" s="48">
        <f>(ROUND(AC4795-AC4782,1)/AC4782)</f>
        <v>0.19317073170731708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100</v>
      </c>
      <c r="I4796" s="13">
        <v>49</v>
      </c>
      <c r="J4796" s="13">
        <v>30</v>
      </c>
      <c r="K4796" s="13">
        <v>0</v>
      </c>
      <c r="L4796" s="13">
        <v>0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160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160</v>
      </c>
      <c r="AC4796" s="15">
        <f t="shared" si="1488"/>
        <v>855.4</v>
      </c>
      <c r="AD4796" s="48">
        <f>(ROUND(AC4796-AC4782,1)/AC4782)</f>
        <v>4.317073170731707E-2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803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804</v>
      </c>
      <c r="B4799" s="91">
        <v>20</v>
      </c>
      <c r="C4799" s="21" t="s">
        <v>837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805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806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656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597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832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833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834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835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168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957.6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1125.5999999999999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1125.5999999999999</v>
      </c>
      <c r="AD4807" s="48">
        <f>(ROUND(AC4807-AC4797,1)/AC4797)</f>
        <v>0.26756756756756755</v>
      </c>
    </row>
    <row r="4808" spans="1:30">
      <c r="A4808" s="99" t="s">
        <v>836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196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705.59999999999991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901.59999999999991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901.6</v>
      </c>
      <c r="AD4808" s="48">
        <f>(ROUND(AC4808-AC4797,1)/AC4797)</f>
        <v>1.5315315315315315E-2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196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705.59999999999991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901.59999999999991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901.6</v>
      </c>
      <c r="AD4809" s="48">
        <f>(ROUND(AC4809-AC4797,1)/AC4797)</f>
        <v>1.5315315315315315E-2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803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804</v>
      </c>
      <c r="B4814" s="93">
        <v>30</v>
      </c>
      <c r="C4814" s="21" t="s">
        <v>837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805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806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656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597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832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833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834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835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159.6</v>
      </c>
      <c r="O4822" s="14">
        <f>E4822*$E$13</f>
        <v>0</v>
      </c>
      <c r="P4822" s="14">
        <f>F4822*$F$13</f>
        <v>0</v>
      </c>
      <c r="Q4822" s="14">
        <f>G4822*$G$13</f>
        <v>140</v>
      </c>
      <c r="R4822" s="14">
        <f>H4822*$H$13</f>
        <v>0</v>
      </c>
      <c r="S4822" s="14">
        <f>(N4822/100)*(I4822*$I$14)+(N4822/100)*(J4822*$J$14)+(N4822/100)*(M4822*$M$14)</f>
        <v>478.79999999999995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125.99999999999999</v>
      </c>
      <c r="W4822" s="14">
        <f>(R4822/100)*(K4822*$K$13)+(R4822/100)*(L4822*$L$13)+(R4822/100)*(M4822*$M$13)</f>
        <v>0</v>
      </c>
      <c r="X4822" s="14">
        <f t="shared" si="1476"/>
        <v>638.4</v>
      </c>
      <c r="Y4822" s="14">
        <f t="shared" si="1477"/>
        <v>0</v>
      </c>
      <c r="Z4822" s="14">
        <f t="shared" si="1478"/>
        <v>0</v>
      </c>
      <c r="AA4822" s="14">
        <f t="shared" si="1479"/>
        <v>266</v>
      </c>
      <c r="AB4822" s="14">
        <f t="shared" si="1497"/>
        <v>0</v>
      </c>
      <c r="AC4822" s="15">
        <f t="shared" si="1496"/>
        <v>904.4</v>
      </c>
      <c r="AD4822" s="48">
        <f>(ROUND(AC4822-AC4812,1)/AC4812)</f>
        <v>-2.6466696074106751E-3</v>
      </c>
    </row>
    <row r="4823" spans="1:30">
      <c r="A4823" s="99" t="s">
        <v>836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203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809.96999999999991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1012.9699999999999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1013</v>
      </c>
      <c r="AD4823" s="48">
        <f>(ROUND(AC4823-AC4812,1)/AC4812)</f>
        <v>0.11711513012792238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203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809.96999999999991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1012.9699999999999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1013</v>
      </c>
      <c r="AD4824" s="48">
        <f>(ROUND(AC4824-AC4812,1)/AC4812)</f>
        <v>0.11711513012792238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803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804</v>
      </c>
      <c r="B4829" s="91">
        <v>10</v>
      </c>
      <c r="C4829" s="21" t="s">
        <v>837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805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806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656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597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832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833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834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835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148.39999999999998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140</v>
      </c>
      <c r="S4837" s="14">
        <f>(N4837/100)*(I4837*$I$14)+(N4837/100)*(J4837*$J$14)+(N4837/100)*(M4837*$M$14)</f>
        <v>400.67999999999995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294</v>
      </c>
      <c r="X4837" s="14">
        <f t="shared" si="1498"/>
        <v>549.07999999999993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434</v>
      </c>
      <c r="AC4837" s="15">
        <f t="shared" si="1502"/>
        <v>983.1</v>
      </c>
      <c r="AD4837" s="48">
        <f>(ROUND(AC4837-AC4827,1)/AC4827)</f>
        <v>-4.8858359133126937E-2</v>
      </c>
    </row>
    <row r="4838" spans="1:30">
      <c r="A4838" s="99" t="s">
        <v>836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237.99999999999997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842.52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1080.52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1080.5</v>
      </c>
      <c r="AD4838" s="48">
        <f>(ROUND(AC4838-AC4827,1)/AC4827)</f>
        <v>4.5375386996904028E-2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237.99999999999997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842.52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1080.52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1080.5</v>
      </c>
      <c r="AD4839" s="48">
        <f>(ROUND(AC4839-AC4827,1)/AC4827)</f>
        <v>4.5375386996904028E-2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803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804</v>
      </c>
      <c r="B4844" s="93">
        <v>16</v>
      </c>
      <c r="C4844" s="21" t="s">
        <v>837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805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806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656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597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832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833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834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835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175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112</v>
      </c>
      <c r="S4852" s="14">
        <f>(N4852/100)*(I4852*$I$14)+(N4852/100)*(J4852*$J$14)+(N4852/100)*(M4852*$M$14)</f>
        <v>420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201.60000000000002</v>
      </c>
      <c r="X4852" s="14">
        <f t="shared" si="1476"/>
        <v>595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313.60000000000002</v>
      </c>
      <c r="AC4852" s="15">
        <f t="shared" si="1504"/>
        <v>908.6</v>
      </c>
      <c r="AD4852" s="48">
        <f>(ROUND(AC4852-AC4842,1)/AC4842)</f>
        <v>-2.1959095801937566E-2</v>
      </c>
    </row>
    <row r="4853" spans="1:30">
      <c r="A4853" s="99" t="s">
        <v>836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772.80000000000007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996.80000000000007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996.8</v>
      </c>
      <c r="AD4853" s="48">
        <f>(ROUND(AC4853-AC4842,1)/AC4842)</f>
        <v>7.2981700753498385E-2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772.80000000000007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996.80000000000007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996.8</v>
      </c>
      <c r="AD4854" s="48">
        <f>(ROUND(AC4854-AC4842,1)/AC4842)</f>
        <v>7.2981700753498385E-2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803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804</v>
      </c>
      <c r="B4859" s="91">
        <v>10</v>
      </c>
      <c r="C4859" s="21" t="s">
        <v>837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805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806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656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597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832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833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834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835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154</v>
      </c>
      <c r="O4867" s="14">
        <f>E4867*$E$13</f>
        <v>0</v>
      </c>
      <c r="P4867" s="14">
        <f>F4867*$F$13</f>
        <v>140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392.70000000000005</v>
      </c>
      <c r="T4867" s="14">
        <f>(O4867/100)*(K4867*$K$13)+(O4867/100)*(M4867*$M$13)</f>
        <v>0</v>
      </c>
      <c r="U4867" s="14">
        <f>(P4867/100)*(K4867*$K$13)+(P4867/100)*(L4867*$L$13)+(P4867/100)*(M4867*$M$13)</f>
        <v>251.99999999999997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546.70000000000005</v>
      </c>
      <c r="Y4867" s="14">
        <f t="shared" si="1507"/>
        <v>0</v>
      </c>
      <c r="Z4867" s="14">
        <f t="shared" si="1508"/>
        <v>392</v>
      </c>
      <c r="AA4867" s="14">
        <f t="shared" si="1509"/>
        <v>0</v>
      </c>
      <c r="AB4867" s="14">
        <f t="shared" si="1511"/>
        <v>0</v>
      </c>
      <c r="AC4867" s="15">
        <f t="shared" si="1510"/>
        <v>938.7</v>
      </c>
      <c r="AD4867" s="48">
        <f>(ROUND(AC4867-AC4857,1)/AC4857)</f>
        <v>-2.5233644859813085E-2</v>
      </c>
    </row>
    <row r="4868" spans="1:30">
      <c r="A4868" s="99" t="s">
        <v>836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224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819.84000000000015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1043.8400000000001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1043.8</v>
      </c>
      <c r="AD4868" s="48">
        <f>(ROUND(AC4868-AC4857,1)/AC4857)</f>
        <v>8.3904465212876422E-2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224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819.84000000000015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1043.8400000000001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1043.8</v>
      </c>
      <c r="AD4869" s="48">
        <f>(ROUND(AC4869-AC4857,1)/AC4857)</f>
        <v>8.3904465212876422E-2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5" t="s">
        <v>528</v>
      </c>
      <c r="C4872" s="155"/>
      <c r="D4872" s="155"/>
      <c r="E4872" s="155"/>
      <c r="F4872" s="155"/>
      <c r="G4872" s="155"/>
      <c r="H4872" s="155"/>
      <c r="I4872" s="155"/>
      <c r="J4872" s="155"/>
      <c r="K4872" s="155"/>
      <c r="L4872" s="155"/>
      <c r="M4872" s="155"/>
      <c r="N4872" s="155"/>
      <c r="O4872" s="155"/>
      <c r="P4872" s="155"/>
      <c r="Q4872" s="155"/>
      <c r="R4872" s="155"/>
      <c r="S4872" s="155"/>
      <c r="T4872" s="155"/>
      <c r="U4872" s="155"/>
      <c r="V4872" s="155"/>
      <c r="W4872" s="155"/>
      <c r="X4872" s="155"/>
      <c r="Y4872" s="155"/>
      <c r="Z4872" s="155"/>
      <c r="AA4872" s="155"/>
      <c r="AB4872" s="155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803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804</v>
      </c>
      <c r="B4875" s="87">
        <v>0</v>
      </c>
      <c r="C4875" s="21" t="s">
        <v>837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805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806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656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597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832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833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834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835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168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907.2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1075.2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1075.2</v>
      </c>
      <c r="AD4883" s="48">
        <f>(ROUND(AC4883-AC4873,1)/AC4873)</f>
        <v>0.12000000000000001</v>
      </c>
    </row>
    <row r="4884" spans="1:30">
      <c r="A4884" s="99" t="s">
        <v>836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168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907.2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1075.2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1075.2</v>
      </c>
      <c r="AD4884" s="48">
        <f>(ROUND(AC4884-AC4873,1)/AC4873)</f>
        <v>0.12000000000000001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168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907.2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1075.2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1075.2</v>
      </c>
      <c r="AD4885" s="48">
        <f>(ROUND(AC4885-AC4873,1)/AC4873)</f>
        <v>0.12000000000000001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1" t="s">
        <v>838</v>
      </c>
      <c r="C4888" s="155"/>
      <c r="D4888" s="155"/>
      <c r="E4888" s="155"/>
      <c r="F4888" s="155"/>
      <c r="G4888" s="155"/>
      <c r="H4888" s="155"/>
      <c r="I4888" s="155"/>
      <c r="J4888" s="155"/>
      <c r="K4888" s="155"/>
      <c r="L4888" s="155"/>
      <c r="M4888" s="155"/>
      <c r="N4888" s="155"/>
      <c r="O4888" s="155"/>
      <c r="P4888" s="155"/>
      <c r="Q4888" s="155"/>
      <c r="R4888" s="155"/>
      <c r="S4888" s="155"/>
      <c r="T4888" s="155"/>
      <c r="U4888" s="155"/>
      <c r="V4888" s="155"/>
      <c r="W4888" s="155"/>
      <c r="X4888" s="155"/>
      <c r="Y4888" s="155"/>
      <c r="Z4888" s="155"/>
      <c r="AA4888" s="155"/>
      <c r="AB4888" s="155"/>
      <c r="AC4888" s="110">
        <v>0</v>
      </c>
      <c r="AD4888" s="110"/>
    </row>
    <row r="4889" spans="1:30">
      <c r="A4889" s="106" t="s">
        <v>0</v>
      </c>
      <c r="B4889" s="87" t="s">
        <v>839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803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804</v>
      </c>
      <c r="B4891" s="87">
        <v>0</v>
      </c>
      <c r="C4891" s="21" t="s">
        <v>837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656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597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832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833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834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835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125.99999999999999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464.93999999999994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590.93999999999994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949.5</v>
      </c>
      <c r="AD4899" s="48">
        <f>(ROUND(AC4899-AC4889,1)/AC4889)</f>
        <v>0.16217870257037945</v>
      </c>
    </row>
    <row r="4900" spans="1:30">
      <c r="A4900" s="99" t="s">
        <v>836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196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782.04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978.04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978</v>
      </c>
      <c r="AD4900" s="48">
        <f>(ROUND(AC4900-AC4889,1)/AC4889)</f>
        <v>0.19706242350061198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196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782.04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978.04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978</v>
      </c>
      <c r="AD4901" s="48">
        <f>(ROUND(AC4901-AC4889,1)/AC4889)</f>
        <v>0.19706242350061198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840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803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804</v>
      </c>
      <c r="B4906" s="87">
        <v>15</v>
      </c>
      <c r="C4906" s="21" t="s">
        <v>837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805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806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656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597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832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833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834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835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140</v>
      </c>
      <c r="O4914" s="14">
        <f>E4914*$E$13</f>
        <v>0</v>
      </c>
      <c r="P4914" s="14">
        <f>F4914*$F$13</f>
        <v>91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516.6</v>
      </c>
      <c r="T4914" s="14">
        <f>(O4914/100)*(K4914*$K$13)+(O4914/100)*(M4914*$M$13)</f>
        <v>0</v>
      </c>
      <c r="U4914" s="14">
        <f>(P4914/100)*(K4914*$K$13)+(P4914/100)*(L4914*$L$13)+(P4914/100)*(M4914*$M$13)</f>
        <v>267.54000000000002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656.6</v>
      </c>
      <c r="Y4914" s="14">
        <f t="shared" si="1525"/>
        <v>0</v>
      </c>
      <c r="Z4914" s="14">
        <f t="shared" si="1526"/>
        <v>358.54</v>
      </c>
      <c r="AA4914" s="14">
        <f t="shared" si="1527"/>
        <v>0</v>
      </c>
      <c r="AB4914" s="14">
        <f t="shared" si="1529"/>
        <v>0</v>
      </c>
      <c r="AC4914" s="15">
        <f t="shared" si="1528"/>
        <v>1015.1</v>
      </c>
      <c r="AD4914" s="48">
        <f>(ROUND(AC4914-AC4904,1)/AC4904)</f>
        <v>0.15878995433789952</v>
      </c>
    </row>
    <row r="4915" spans="1:30">
      <c r="A4915" s="99" t="s">
        <v>836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210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837.90000000000009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1047.9000000000001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1047.9000000000001</v>
      </c>
      <c r="AD4915" s="48">
        <f>(ROUND(AC4915-AC4904,1)/AC4904)</f>
        <v>0.19623287671232878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210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837.90000000000009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1047.9000000000001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1047.9000000000001</v>
      </c>
      <c r="AD4916" s="48">
        <f>(ROUND(AC4916-AC4904,1)/AC4904)</f>
        <v>0.19623287671232878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1" t="s">
        <v>210</v>
      </c>
      <c r="C4919" s="151"/>
      <c r="D4919" s="151"/>
      <c r="E4919" s="151"/>
      <c r="F4919" s="151"/>
      <c r="G4919" s="151"/>
      <c r="H4919" s="151"/>
      <c r="I4919" s="151"/>
      <c r="J4919" s="151"/>
      <c r="K4919" s="151"/>
      <c r="L4919" s="151"/>
      <c r="M4919" s="151"/>
      <c r="N4919" s="151"/>
      <c r="O4919" s="151"/>
      <c r="P4919" s="151"/>
      <c r="Q4919" s="151"/>
      <c r="R4919" s="151"/>
      <c r="S4919" s="151"/>
      <c r="T4919" s="151"/>
      <c r="U4919" s="151"/>
      <c r="V4919" s="151"/>
      <c r="W4919" s="151"/>
      <c r="X4919" s="151"/>
      <c r="Y4919" s="151"/>
      <c r="Z4919" s="151"/>
      <c r="AA4919" s="151"/>
      <c r="AB4919" s="151"/>
      <c r="AC4919" s="18">
        <v>400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10</v>
      </c>
      <c r="J4920" s="13">
        <v>80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432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592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592</v>
      </c>
      <c r="AD4920" s="48"/>
    </row>
    <row r="4921" spans="1:30">
      <c r="A4921" s="99" t="s">
        <v>803</v>
      </c>
      <c r="B4921" s="87">
        <v>10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804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805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806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656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90</v>
      </c>
      <c r="E4926" s="11">
        <v>0</v>
      </c>
      <c r="F4926" s="11">
        <v>0</v>
      </c>
      <c r="G4926" s="11">
        <v>0</v>
      </c>
      <c r="H4926" s="11">
        <v>0</v>
      </c>
      <c r="I4926" s="51">
        <v>20</v>
      </c>
      <c r="J4926" s="51">
        <v>60</v>
      </c>
      <c r="K4926" s="51">
        <v>0</v>
      </c>
      <c r="L4926" s="51">
        <v>0</v>
      </c>
      <c r="M4926" s="51">
        <v>0</v>
      </c>
      <c r="N4926" s="52">
        <f>D4926*$D$3</f>
        <v>180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432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612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612</v>
      </c>
      <c r="AD4926" s="117"/>
    </row>
    <row r="4927" spans="1:30">
      <c r="A4927" s="99" t="s">
        <v>803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804</v>
      </c>
      <c r="B4928" s="87">
        <v>16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805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806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656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94</v>
      </c>
      <c r="E4932" s="11">
        <v>0</v>
      </c>
      <c r="F4932" s="11">
        <v>0</v>
      </c>
      <c r="G4932" s="11">
        <v>0</v>
      </c>
      <c r="H4932" s="11">
        <v>0</v>
      </c>
      <c r="I4932" s="51">
        <v>20</v>
      </c>
      <c r="J4932" s="51">
        <v>55</v>
      </c>
      <c r="K4932" s="51">
        <v>0</v>
      </c>
      <c r="L4932" s="51">
        <v>0</v>
      </c>
      <c r="M4932" s="51">
        <v>0</v>
      </c>
      <c r="N4932" s="52">
        <f>D4932*$D$3</f>
        <v>188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423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611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611</v>
      </c>
      <c r="AD4932" s="117"/>
    </row>
    <row r="4933" spans="1:30">
      <c r="A4933" s="99" t="s">
        <v>803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804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805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806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656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100</v>
      </c>
      <c r="E4938" s="11">
        <v>0</v>
      </c>
      <c r="F4938" s="11">
        <v>0</v>
      </c>
      <c r="G4938" s="11">
        <v>0</v>
      </c>
      <c r="H4938" s="11">
        <v>0</v>
      </c>
      <c r="I4938" s="51">
        <v>40</v>
      </c>
      <c r="J4938" s="51">
        <v>40</v>
      </c>
      <c r="K4938" s="51">
        <v>0</v>
      </c>
      <c r="L4938" s="51">
        <v>0</v>
      </c>
      <c r="M4938" s="51">
        <v>0</v>
      </c>
      <c r="N4938" s="52">
        <f>D4938*$D$3</f>
        <v>200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480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680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680</v>
      </c>
      <c r="AD4938" s="117"/>
    </row>
    <row r="4939" spans="1:30">
      <c r="A4939" s="99" t="s">
        <v>803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804</v>
      </c>
      <c r="B4940" s="87">
        <v>20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805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806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656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96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80</v>
      </c>
      <c r="K4944" s="51">
        <v>0</v>
      </c>
      <c r="L4944" s="51">
        <v>0</v>
      </c>
      <c r="M4944" s="51">
        <v>0</v>
      </c>
      <c r="N4944" s="52">
        <f>D4944*$D$3</f>
        <v>192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518.4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710.4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710.4</v>
      </c>
      <c r="AD4944" s="117"/>
    </row>
    <row r="4945" spans="1:30">
      <c r="A4945" s="99" t="s">
        <v>803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804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805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806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656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88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60</v>
      </c>
      <c r="K4950" s="51">
        <v>0</v>
      </c>
      <c r="L4950" s="51">
        <v>40</v>
      </c>
      <c r="M4950" s="51">
        <v>0</v>
      </c>
      <c r="N4950" s="52">
        <f>D4950*$D$3</f>
        <v>176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580.79999999999995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756.8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756.8</v>
      </c>
      <c r="AD4950" s="117" t="s">
        <v>329</v>
      </c>
    </row>
    <row r="4951" spans="1:30">
      <c r="A4951" s="99" t="s">
        <v>803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804</v>
      </c>
      <c r="B4952" s="93">
        <v>15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805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806</v>
      </c>
      <c r="B4954" s="93">
        <v>30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656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80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60</v>
      </c>
      <c r="N4956" s="52">
        <f>D4956*$D$3</f>
        <v>160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576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736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736</v>
      </c>
      <c r="AD4956" s="117" t="s">
        <v>327</v>
      </c>
    </row>
    <row r="4957" spans="1:30">
      <c r="A4957" s="99" t="s">
        <v>803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804</v>
      </c>
      <c r="B4958" s="91">
        <v>20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805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806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656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0</v>
      </c>
      <c r="E4962" s="11">
        <v>120</v>
      </c>
      <c r="F4962" s="11">
        <v>0</v>
      </c>
      <c r="G4962" s="11">
        <v>0</v>
      </c>
      <c r="H4962" s="11">
        <v>0</v>
      </c>
      <c r="I4962" s="51">
        <v>0</v>
      </c>
      <c r="J4962" s="51">
        <v>0</v>
      </c>
      <c r="K4962" s="51">
        <v>0</v>
      </c>
      <c r="L4962" s="51">
        <v>75</v>
      </c>
      <c r="M4962" s="51">
        <v>0</v>
      </c>
      <c r="N4962" s="52">
        <f>D4962*$D$14</f>
        <v>0</v>
      </c>
      <c r="O4962" s="52">
        <f>E4962*$E$3</f>
        <v>240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(N4962/100)*(I4962*$I$3)+(N4962/100)*(J4962*$J$3)+(N4962/100)*(K4962*$K$3)</f>
        <v>0</v>
      </c>
      <c r="T4962" s="52">
        <f>(O4962/100)*(L4962*$L$3)</f>
        <v>540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(R4962/100)*(K4962*$L$3)+(R4962/100)*(L4962*$M$3)</f>
        <v>0</v>
      </c>
      <c r="X4962" s="52">
        <f>N4962+S4962</f>
        <v>0</v>
      </c>
      <c r="Y4962" s="52">
        <f>O4962+T4962</f>
        <v>780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780</v>
      </c>
      <c r="AD4962" s="117" t="s">
        <v>596</v>
      </c>
    </row>
    <row r="4963" spans="1:30">
      <c r="A4963" s="99" t="s">
        <v>803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804</v>
      </c>
      <c r="B4964" s="93">
        <v>10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805</v>
      </c>
      <c r="B4965" s="93">
        <v>0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806</v>
      </c>
      <c r="B4966" s="93">
        <v>40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656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673</v>
      </c>
      <c r="C4968" s="50" t="s">
        <v>242</v>
      </c>
      <c r="D4968" s="11">
        <v>80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60</v>
      </c>
      <c r="L4968" s="51">
        <v>0</v>
      </c>
      <c r="M4968" s="51">
        <v>0</v>
      </c>
      <c r="N4968" s="52">
        <f>D4968*$D$3</f>
        <v>160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576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736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736</v>
      </c>
      <c r="AD4968" s="117" t="s">
        <v>328</v>
      </c>
    </row>
    <row r="4969" spans="1:30">
      <c r="A4969" s="99" t="s">
        <v>803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804</v>
      </c>
      <c r="B4970" s="91">
        <v>16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805</v>
      </c>
      <c r="B4971" s="91">
        <v>20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806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656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1" t="s">
        <v>219</v>
      </c>
      <c r="C4974" s="151"/>
      <c r="D4974" s="151"/>
      <c r="E4974" s="151"/>
      <c r="F4974" s="151"/>
      <c r="G4974" s="151"/>
      <c r="H4974" s="151"/>
      <c r="I4974" s="151"/>
      <c r="J4974" s="151"/>
      <c r="K4974" s="151"/>
      <c r="L4974" s="151"/>
      <c r="M4974" s="151"/>
      <c r="N4974" s="151"/>
      <c r="O4974" s="151"/>
      <c r="P4974" s="151"/>
      <c r="Q4974" s="151"/>
      <c r="R4974" s="151"/>
      <c r="S4974" s="151"/>
      <c r="T4974" s="151"/>
      <c r="U4974" s="151"/>
      <c r="V4974" s="151"/>
      <c r="W4974" s="151"/>
      <c r="X4974" s="151"/>
      <c r="Y4974" s="151"/>
      <c r="Z4974" s="151"/>
      <c r="AA4974" s="151"/>
      <c r="AB4974" s="151"/>
      <c r="AC4974" s="18">
        <v>600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110</v>
      </c>
      <c r="E4975" s="12">
        <v>0</v>
      </c>
      <c r="F4975" s="12">
        <v>0</v>
      </c>
      <c r="G4975" s="12">
        <v>0</v>
      </c>
      <c r="H4975" s="12">
        <v>0</v>
      </c>
      <c r="I4975" s="13">
        <v>50</v>
      </c>
      <c r="J4975" s="13">
        <v>50</v>
      </c>
      <c r="K4975" s="13">
        <v>0</v>
      </c>
      <c r="L4975" s="13">
        <v>0</v>
      </c>
      <c r="M4975" s="13">
        <v>0</v>
      </c>
      <c r="N4975" s="14">
        <f>D4975*$D$3</f>
        <v>220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660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880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880</v>
      </c>
      <c r="AD4975" s="48"/>
    </row>
    <row r="4976" spans="1:30">
      <c r="A4976" s="99" t="s">
        <v>803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804</v>
      </c>
      <c r="B4977" s="91">
        <v>25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805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806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656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100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200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660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860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860</v>
      </c>
      <c r="AD4981" s="117"/>
    </row>
    <row r="4982" spans="1:30">
      <c r="A4982" s="99" t="s">
        <v>803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804</v>
      </c>
      <c r="B4983" s="93">
        <v>30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805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806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656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120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240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648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888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888</v>
      </c>
      <c r="AD4987" s="117"/>
    </row>
    <row r="4988" spans="1:30">
      <c r="A4988" s="99" t="s">
        <v>803</v>
      </c>
      <c r="B4988" s="91">
        <v>40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804</v>
      </c>
      <c r="B4989" s="91">
        <v>25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805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806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656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1" t="s">
        <v>221</v>
      </c>
      <c r="C4993" s="151"/>
      <c r="D4993" s="151"/>
      <c r="E4993" s="151"/>
      <c r="F4993" s="151"/>
      <c r="G4993" s="151"/>
      <c r="H4993" s="151"/>
      <c r="I4993" s="151"/>
      <c r="J4993" s="151"/>
      <c r="K4993" s="151"/>
      <c r="L4993" s="151"/>
      <c r="M4993" s="151"/>
      <c r="N4993" s="151"/>
      <c r="O4993" s="151"/>
      <c r="P4993" s="151"/>
      <c r="Q4993" s="151"/>
      <c r="R4993" s="151"/>
      <c r="S4993" s="151"/>
      <c r="T4993" s="151"/>
      <c r="U4993" s="151"/>
      <c r="V4993" s="151"/>
      <c r="W4993" s="151"/>
      <c r="X4993" s="151"/>
      <c r="Y4993" s="151"/>
      <c r="Z4993" s="151"/>
      <c r="AA4993" s="151"/>
      <c r="AB4993" s="151"/>
      <c r="AC4993" s="18">
        <v>300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150</v>
      </c>
      <c r="E4994" s="12">
        <v>0</v>
      </c>
      <c r="F4994" s="12">
        <v>0</v>
      </c>
      <c r="G4994" s="12">
        <v>0</v>
      </c>
      <c r="H4994" s="12">
        <v>0</v>
      </c>
      <c r="I4994" s="13">
        <v>0</v>
      </c>
      <c r="J4994" s="13">
        <v>0</v>
      </c>
      <c r="K4994" s="13">
        <v>0</v>
      </c>
      <c r="L4994" s="13">
        <v>0</v>
      </c>
      <c r="M4994" s="13">
        <v>0</v>
      </c>
      <c r="N4994" s="14">
        <f>D4994*$D$3</f>
        <v>300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0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300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300</v>
      </c>
      <c r="AD4994" s="48"/>
    </row>
    <row r="4995" spans="1:30">
      <c r="A4995" s="99" t="s">
        <v>803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804</v>
      </c>
      <c r="B4996" s="87">
        <v>10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805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806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656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175</v>
      </c>
      <c r="E5000" s="11">
        <v>0</v>
      </c>
      <c r="F5000" s="11">
        <v>0</v>
      </c>
      <c r="G5000" s="11">
        <v>0</v>
      </c>
      <c r="H5000" s="11">
        <v>0</v>
      </c>
      <c r="I5000" s="51">
        <v>0</v>
      </c>
      <c r="J5000" s="51">
        <v>0</v>
      </c>
      <c r="K5000" s="51">
        <v>0</v>
      </c>
      <c r="L5000" s="51">
        <v>0</v>
      </c>
      <c r="M5000" s="51">
        <v>0</v>
      </c>
      <c r="N5000" s="52">
        <f>D5000*$D$3</f>
        <v>350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0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350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350</v>
      </c>
      <c r="AD5000" s="117"/>
    </row>
    <row r="5001" spans="1:30">
      <c r="A5001" s="99" t="s">
        <v>803</v>
      </c>
      <c r="B5001" s="87">
        <v>20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804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805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806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656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160</v>
      </c>
      <c r="E5006" s="11">
        <v>0</v>
      </c>
      <c r="F5006" s="11">
        <v>0</v>
      </c>
      <c r="G5006" s="11">
        <v>0</v>
      </c>
      <c r="H5006" s="11">
        <v>0</v>
      </c>
      <c r="I5006" s="51">
        <v>0</v>
      </c>
      <c r="J5006" s="51">
        <v>0</v>
      </c>
      <c r="K5006" s="51">
        <v>0</v>
      </c>
      <c r="L5006" s="51">
        <v>0</v>
      </c>
      <c r="M5006" s="51">
        <v>0</v>
      </c>
      <c r="N5006" s="52">
        <f>D5006*$D$3</f>
        <v>320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320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320</v>
      </c>
      <c r="AD5006" s="117"/>
    </row>
    <row r="5007" spans="1:30">
      <c r="A5007" s="99" t="s">
        <v>803</v>
      </c>
      <c r="B5007" s="87">
        <v>15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804</v>
      </c>
      <c r="B5008" s="87">
        <v>15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805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806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656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155</v>
      </c>
      <c r="E5012" s="11">
        <v>0</v>
      </c>
      <c r="F5012" s="11">
        <v>0</v>
      </c>
      <c r="G5012" s="11">
        <v>0</v>
      </c>
      <c r="H5012" s="11">
        <v>0</v>
      </c>
      <c r="I5012" s="51">
        <v>0</v>
      </c>
      <c r="J5012" s="51">
        <v>0</v>
      </c>
      <c r="K5012" s="51">
        <v>0</v>
      </c>
      <c r="L5012" s="51">
        <v>0</v>
      </c>
      <c r="M5012" s="51">
        <v>0</v>
      </c>
      <c r="N5012" s="52">
        <f>D5012*$D$3</f>
        <v>310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0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310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310</v>
      </c>
      <c r="AD5012" s="117"/>
    </row>
    <row r="5013" spans="1:30">
      <c r="A5013" s="99" t="s">
        <v>803</v>
      </c>
      <c r="B5013" s="91">
        <v>20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804</v>
      </c>
      <c r="B5014" s="91">
        <v>20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805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806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656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100</v>
      </c>
      <c r="E5018" s="11">
        <v>0</v>
      </c>
      <c r="F5018" s="11">
        <v>0</v>
      </c>
      <c r="G5018" s="11">
        <v>80</v>
      </c>
      <c r="H5018" s="11">
        <v>0</v>
      </c>
      <c r="I5018" s="51">
        <v>0</v>
      </c>
      <c r="J5018" s="51">
        <v>0</v>
      </c>
      <c r="K5018" s="51">
        <v>0</v>
      </c>
      <c r="L5018" s="51">
        <v>0</v>
      </c>
      <c r="M5018" s="51">
        <v>0</v>
      </c>
      <c r="N5018" s="52">
        <f>D5018*$D$3</f>
        <v>200</v>
      </c>
      <c r="O5018" s="52">
        <f>E5018*$E$3</f>
        <v>0</v>
      </c>
      <c r="P5018" s="52">
        <f>F5018*$F$3</f>
        <v>0</v>
      </c>
      <c r="Q5018" s="52">
        <f>G5018*$G$3</f>
        <v>160</v>
      </c>
      <c r="R5018" s="52">
        <f>H5018*$H$3</f>
        <v>0</v>
      </c>
      <c r="S5018" s="52">
        <f>(N5018/100)*(I5018*$I$3)+(N5018/100)*(J5018*$J$3)</f>
        <v>0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200</v>
      </c>
      <c r="Y5018" s="52">
        <f>O5018+T5018</f>
        <v>0</v>
      </c>
      <c r="Z5018" s="52">
        <f>P5018+U5018</f>
        <v>0</v>
      </c>
      <c r="AA5018" s="52">
        <f>Q5018+V5018</f>
        <v>160</v>
      </c>
      <c r="AB5018" s="52">
        <f>R5018+W5018</f>
        <v>0</v>
      </c>
      <c r="AC5018" s="53">
        <f>ROUND(X5018+Y5018+Z5018+AA5018+AB5018,1)</f>
        <v>360</v>
      </c>
      <c r="AD5018" s="117"/>
    </row>
    <row r="5019" spans="1:30">
      <c r="A5019" s="99" t="s">
        <v>803</v>
      </c>
      <c r="B5019" s="93">
        <v>15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804</v>
      </c>
      <c r="B5020" s="93">
        <v>15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805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806</v>
      </c>
      <c r="B5022" s="93">
        <v>20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656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152</v>
      </c>
      <c r="E5024" s="11">
        <v>0</v>
      </c>
      <c r="F5024" s="11">
        <v>0</v>
      </c>
      <c r="G5024" s="11">
        <v>0</v>
      </c>
      <c r="H5024" s="11">
        <v>0</v>
      </c>
      <c r="I5024" s="51">
        <v>0</v>
      </c>
      <c r="J5024" s="51">
        <v>0</v>
      </c>
      <c r="K5024" s="51">
        <v>0</v>
      </c>
      <c r="L5024" s="51">
        <v>0</v>
      </c>
      <c r="M5024" s="51">
        <v>0</v>
      </c>
      <c r="N5024" s="52">
        <f>D5024*$D$3</f>
        <v>304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0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/>
    </row>
    <row r="5025" spans="1:30">
      <c r="A5025" s="99" t="s">
        <v>803</v>
      </c>
      <c r="B5025" s="91">
        <v>30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804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805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806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656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140</v>
      </c>
      <c r="E5030" s="11">
        <v>0</v>
      </c>
      <c r="F5030" s="11">
        <v>0</v>
      </c>
      <c r="G5030" s="11">
        <v>0</v>
      </c>
      <c r="H5030" s="11">
        <v>0</v>
      </c>
      <c r="I5030" s="51">
        <v>0</v>
      </c>
      <c r="J5030" s="51">
        <v>0</v>
      </c>
      <c r="K5030" s="51">
        <v>0</v>
      </c>
      <c r="L5030" s="51">
        <v>0</v>
      </c>
      <c r="M5030" s="51">
        <v>0</v>
      </c>
      <c r="N5030" s="52">
        <f>D5030*$D$3</f>
        <v>280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0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280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280</v>
      </c>
      <c r="AD5030" s="117"/>
    </row>
    <row r="5031" spans="1:30">
      <c r="A5031" s="99" t="s">
        <v>803</v>
      </c>
      <c r="B5031" s="93">
        <v>25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804</v>
      </c>
      <c r="B5032" s="93">
        <v>25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805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806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656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1" t="s">
        <v>352</v>
      </c>
      <c r="C5036" s="151"/>
      <c r="D5036" s="151"/>
      <c r="E5036" s="151"/>
      <c r="F5036" s="151"/>
      <c r="G5036" s="151"/>
      <c r="H5036" s="151"/>
      <c r="I5036" s="151"/>
      <c r="J5036" s="151"/>
      <c r="K5036" s="151"/>
      <c r="L5036" s="151"/>
      <c r="M5036" s="151"/>
      <c r="N5036" s="151"/>
      <c r="O5036" s="151"/>
      <c r="P5036" s="151"/>
      <c r="Q5036" s="151"/>
      <c r="R5036" s="151"/>
      <c r="S5036" s="151"/>
      <c r="T5036" s="151"/>
      <c r="U5036" s="151"/>
      <c r="V5036" s="151"/>
      <c r="W5036" s="151"/>
      <c r="X5036" s="151"/>
      <c r="Y5036" s="151"/>
      <c r="Z5036" s="151"/>
      <c r="AA5036" s="151"/>
      <c r="AB5036" s="151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1" t="s">
        <v>462</v>
      </c>
      <c r="C5038" s="151"/>
      <c r="D5038" s="151"/>
      <c r="E5038" s="151"/>
      <c r="F5038" s="151"/>
      <c r="G5038" s="151"/>
      <c r="H5038" s="151"/>
      <c r="I5038" s="151"/>
      <c r="J5038" s="151"/>
      <c r="K5038" s="151"/>
      <c r="L5038" s="151"/>
      <c r="M5038" s="151"/>
      <c r="N5038" s="151"/>
      <c r="O5038" s="151"/>
      <c r="P5038" s="151"/>
      <c r="Q5038" s="151"/>
      <c r="R5038" s="151"/>
      <c r="S5038" s="151"/>
      <c r="T5038" s="151"/>
      <c r="U5038" s="151"/>
      <c r="V5038" s="151"/>
      <c r="W5038" s="151"/>
      <c r="X5038" s="151"/>
      <c r="Y5038" s="151"/>
      <c r="Z5038" s="151"/>
      <c r="AA5038" s="151"/>
      <c r="AB5038" s="151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871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872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869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870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1" t="s">
        <v>921</v>
      </c>
      <c r="C5121" s="151"/>
      <c r="D5121" s="151"/>
      <c r="E5121" s="151"/>
      <c r="F5121" s="151"/>
      <c r="G5121" s="151"/>
      <c r="H5121" s="151"/>
      <c r="I5121" s="151"/>
      <c r="J5121" s="151"/>
      <c r="K5121" s="151"/>
      <c r="L5121" s="151"/>
      <c r="M5121" s="151"/>
      <c r="N5121" s="151"/>
      <c r="O5121" s="151"/>
      <c r="P5121" s="151"/>
      <c r="Q5121" s="151"/>
      <c r="R5121" s="151"/>
      <c r="S5121" s="151"/>
      <c r="T5121" s="151"/>
      <c r="U5121" s="151"/>
      <c r="V5121" s="151"/>
      <c r="W5121" s="151"/>
      <c r="X5121" s="151"/>
      <c r="Y5121" s="151"/>
      <c r="Z5121" s="151"/>
      <c r="AA5121" s="151"/>
      <c r="AB5121" s="151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841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922</v>
      </c>
    </row>
    <row r="5124" spans="1:30">
      <c r="A5124" s="99"/>
      <c r="B5124" s="116" t="s">
        <v>889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640</v>
      </c>
    </row>
    <row r="5125" spans="1:30">
      <c r="A5125" s="99"/>
      <c r="B5125" s="87"/>
      <c r="C5125" s="21" t="s">
        <v>841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922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841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923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841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915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841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915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841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924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841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925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926</v>
      </c>
    </row>
    <row r="5137" spans="1:30">
      <c r="A5137" s="99"/>
      <c r="B5137" s="87"/>
      <c r="C5137" s="21" t="s">
        <v>841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927</v>
      </c>
    </row>
    <row r="5138" spans="1:30">
      <c r="A5138" s="99"/>
      <c r="B5138" s="116" t="s">
        <v>879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841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915</v>
      </c>
    </row>
    <row r="5140" spans="1:30">
      <c r="A5140" s="99"/>
      <c r="B5140" s="116" t="s">
        <v>896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841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918</v>
      </c>
    </row>
    <row r="5142" spans="1:30">
      <c r="A5142" s="107"/>
      <c r="B5142" s="151" t="s">
        <v>364</v>
      </c>
      <c r="C5142" s="151"/>
      <c r="D5142" s="151"/>
      <c r="E5142" s="151"/>
      <c r="F5142" s="151"/>
      <c r="G5142" s="151"/>
      <c r="H5142" s="151"/>
      <c r="I5142" s="151"/>
      <c r="J5142" s="151"/>
      <c r="K5142" s="151"/>
      <c r="L5142" s="151"/>
      <c r="M5142" s="151"/>
      <c r="N5142" s="151"/>
      <c r="O5142" s="151"/>
      <c r="P5142" s="151"/>
      <c r="Q5142" s="151"/>
      <c r="R5142" s="151"/>
      <c r="S5142" s="151"/>
      <c r="T5142" s="151"/>
      <c r="U5142" s="151"/>
      <c r="V5142" s="151"/>
      <c r="W5142" s="151"/>
      <c r="X5142" s="151"/>
      <c r="Y5142" s="151"/>
      <c r="Z5142" s="151"/>
      <c r="AA5142" s="151"/>
      <c r="AB5142" s="151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841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915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910</v>
      </c>
    </row>
    <row r="5146" spans="1:30">
      <c r="A5146" s="99"/>
      <c r="B5146" s="87"/>
      <c r="C5146" s="21" t="s">
        <v>841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916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644</v>
      </c>
    </row>
    <row r="5148" spans="1:30">
      <c r="A5148" s="99"/>
      <c r="B5148" s="87"/>
      <c r="C5148" s="21" t="s">
        <v>841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915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841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911</v>
      </c>
    </row>
    <row r="5151" spans="1:30">
      <c r="A5151" s="99"/>
      <c r="B5151" s="116" t="s">
        <v>807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912</v>
      </c>
    </row>
    <row r="5152" spans="1:30">
      <c r="A5152" s="99"/>
      <c r="B5152" s="87"/>
      <c r="C5152" s="21" t="s">
        <v>841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913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841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914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917</v>
      </c>
    </row>
    <row r="5156" spans="1:30">
      <c r="A5156" s="99"/>
      <c r="B5156" s="87"/>
      <c r="C5156" s="21" t="s">
        <v>841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623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919</v>
      </c>
    </row>
    <row r="5158" spans="1:30">
      <c r="A5158" s="99"/>
      <c r="B5158" s="87"/>
      <c r="C5158" s="21" t="s">
        <v>841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920</v>
      </c>
    </row>
    <row r="5159" spans="1:30">
      <c r="A5159" s="107"/>
      <c r="B5159" s="151" t="s">
        <v>906</v>
      </c>
      <c r="C5159" s="151"/>
      <c r="D5159" s="151"/>
      <c r="E5159" s="151"/>
      <c r="F5159" s="151"/>
      <c r="G5159" s="151"/>
      <c r="H5159" s="151"/>
      <c r="I5159" s="151"/>
      <c r="J5159" s="151"/>
      <c r="K5159" s="151"/>
      <c r="L5159" s="151"/>
      <c r="M5159" s="151"/>
      <c r="N5159" s="151"/>
      <c r="O5159" s="151"/>
      <c r="P5159" s="151"/>
      <c r="Q5159" s="151"/>
      <c r="R5159" s="151"/>
      <c r="S5159" s="151"/>
      <c r="T5159" s="151"/>
      <c r="U5159" s="151"/>
      <c r="V5159" s="151"/>
      <c r="W5159" s="151"/>
      <c r="X5159" s="151"/>
      <c r="Y5159" s="151"/>
      <c r="Z5159" s="151"/>
      <c r="AA5159" s="151"/>
      <c r="AB5159" s="151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841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918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949</v>
      </c>
    </row>
    <row r="5163" spans="1:30">
      <c r="A5163" s="99"/>
      <c r="B5163" s="87"/>
      <c r="C5163" s="21" t="s">
        <v>841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918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651</v>
      </c>
    </row>
    <row r="5165" spans="1:30">
      <c r="A5165" s="99"/>
      <c r="B5165" s="87"/>
      <c r="C5165" s="21" t="s">
        <v>841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918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841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930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841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931</v>
      </c>
    </row>
    <row r="5170" spans="1:30">
      <c r="A5170" s="99"/>
      <c r="B5170" s="116" t="s">
        <v>866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841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932</v>
      </c>
    </row>
    <row r="5172" spans="1:30">
      <c r="A5172" s="107"/>
      <c r="B5172" s="151" t="s">
        <v>365</v>
      </c>
      <c r="C5172" s="151"/>
      <c r="D5172" s="151"/>
      <c r="E5172" s="151"/>
      <c r="F5172" s="151"/>
      <c r="G5172" s="151"/>
      <c r="H5172" s="151"/>
      <c r="I5172" s="151"/>
      <c r="J5172" s="151"/>
      <c r="K5172" s="151"/>
      <c r="L5172" s="151"/>
      <c r="M5172" s="151"/>
      <c r="N5172" s="151"/>
      <c r="O5172" s="151"/>
      <c r="P5172" s="151"/>
      <c r="Q5172" s="151"/>
      <c r="R5172" s="151"/>
      <c r="S5172" s="151"/>
      <c r="T5172" s="151"/>
      <c r="U5172" s="151"/>
      <c r="V5172" s="151"/>
      <c r="W5172" s="151"/>
      <c r="X5172" s="151"/>
      <c r="Y5172" s="151"/>
      <c r="Z5172" s="151"/>
      <c r="AA5172" s="151"/>
      <c r="AB5172" s="151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841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933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640</v>
      </c>
    </row>
    <row r="5176" spans="1:30">
      <c r="A5176" s="99"/>
      <c r="B5176" s="87"/>
      <c r="C5176" s="21" t="s">
        <v>841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933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644</v>
      </c>
    </row>
    <row r="5178" spans="1:30">
      <c r="A5178" s="99"/>
      <c r="B5178" s="87"/>
      <c r="C5178" s="21" t="s">
        <v>841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623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934</v>
      </c>
    </row>
    <row r="5180" spans="1:30">
      <c r="A5180" s="99"/>
      <c r="B5180" s="87"/>
      <c r="C5180" s="21" t="s">
        <v>841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935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841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936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912</v>
      </c>
    </row>
    <row r="5184" spans="1:30">
      <c r="A5184" s="99"/>
      <c r="B5184" s="87"/>
      <c r="C5184" s="21" t="s">
        <v>841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937</v>
      </c>
    </row>
    <row r="5185" spans="1:30">
      <c r="A5185" s="99"/>
      <c r="B5185" s="116" t="s">
        <v>865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841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938</v>
      </c>
    </row>
    <row r="5187" spans="1:30">
      <c r="A5187" s="99"/>
      <c r="B5187" s="116" t="s">
        <v>867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841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916</v>
      </c>
    </row>
    <row r="5189" spans="1:30">
      <c r="A5189" s="99"/>
      <c r="B5189" s="116" t="s">
        <v>868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652</v>
      </c>
    </row>
    <row r="5190" spans="1:30">
      <c r="A5190" s="99"/>
      <c r="B5190" s="87"/>
      <c r="C5190" s="21" t="s">
        <v>841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939</v>
      </c>
    </row>
    <row r="5191" spans="1:30">
      <c r="A5191" s="107"/>
      <c r="B5191" s="151" t="s">
        <v>907</v>
      </c>
      <c r="C5191" s="151"/>
      <c r="D5191" s="151"/>
      <c r="E5191" s="151"/>
      <c r="F5191" s="151"/>
      <c r="G5191" s="151"/>
      <c r="H5191" s="151"/>
      <c r="I5191" s="151"/>
      <c r="J5191" s="151"/>
      <c r="K5191" s="151"/>
      <c r="L5191" s="151"/>
      <c r="M5191" s="151"/>
      <c r="N5191" s="151"/>
      <c r="O5191" s="151"/>
      <c r="P5191" s="151"/>
      <c r="Q5191" s="151"/>
      <c r="R5191" s="151"/>
      <c r="S5191" s="151"/>
      <c r="T5191" s="151"/>
      <c r="U5191" s="151"/>
      <c r="V5191" s="151"/>
      <c r="W5191" s="151"/>
      <c r="X5191" s="151"/>
      <c r="Y5191" s="151"/>
      <c r="Z5191" s="151"/>
      <c r="AA5191" s="151"/>
      <c r="AB5191" s="151"/>
      <c r="AC5191" s="18"/>
      <c r="AD5191" s="18"/>
    </row>
    <row r="5192" spans="1:30">
      <c r="A5192" s="99"/>
      <c r="B5192" s="116" t="s">
        <v>928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841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933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841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940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841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941</v>
      </c>
    </row>
    <row r="5198" spans="1:30">
      <c r="A5198" s="107"/>
      <c r="B5198" s="151" t="s">
        <v>372</v>
      </c>
      <c r="C5198" s="151"/>
      <c r="D5198" s="151"/>
      <c r="E5198" s="151"/>
      <c r="F5198" s="151"/>
      <c r="G5198" s="151"/>
      <c r="H5198" s="151"/>
      <c r="I5198" s="151"/>
      <c r="J5198" s="151"/>
      <c r="K5198" s="151"/>
      <c r="L5198" s="151"/>
      <c r="M5198" s="151"/>
      <c r="N5198" s="151"/>
      <c r="O5198" s="151"/>
      <c r="P5198" s="151"/>
      <c r="Q5198" s="151"/>
      <c r="R5198" s="151"/>
      <c r="S5198" s="151"/>
      <c r="T5198" s="151"/>
      <c r="U5198" s="151"/>
      <c r="V5198" s="151"/>
      <c r="W5198" s="151"/>
      <c r="X5198" s="151"/>
      <c r="Y5198" s="151"/>
      <c r="Z5198" s="151"/>
      <c r="AA5198" s="151"/>
      <c r="AB5198" s="151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841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942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917</v>
      </c>
    </row>
    <row r="5202" spans="1:30">
      <c r="A5202" s="99"/>
      <c r="B5202" s="87"/>
      <c r="C5202" s="21" t="s">
        <v>841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623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841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914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636</v>
      </c>
    </row>
    <row r="5206" spans="1:30">
      <c r="A5206" s="99"/>
      <c r="B5206" s="87"/>
      <c r="C5206" s="21" t="s">
        <v>841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942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943</v>
      </c>
    </row>
    <row r="5208" spans="1:30">
      <c r="A5208" s="99"/>
      <c r="B5208" s="87"/>
      <c r="C5208" s="21" t="s">
        <v>841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944</v>
      </c>
    </row>
    <row r="5209" spans="1:30">
      <c r="A5209" s="107"/>
      <c r="B5209" s="151" t="s">
        <v>908</v>
      </c>
      <c r="C5209" s="151"/>
      <c r="D5209" s="151"/>
      <c r="E5209" s="151"/>
      <c r="F5209" s="151"/>
      <c r="G5209" s="151"/>
      <c r="H5209" s="151"/>
      <c r="I5209" s="151"/>
      <c r="J5209" s="151"/>
      <c r="K5209" s="151"/>
      <c r="L5209" s="151"/>
      <c r="M5209" s="151"/>
      <c r="N5209" s="151"/>
      <c r="O5209" s="151"/>
      <c r="P5209" s="151"/>
      <c r="Q5209" s="151"/>
      <c r="R5209" s="151"/>
      <c r="S5209" s="151"/>
      <c r="T5209" s="151"/>
      <c r="U5209" s="151"/>
      <c r="V5209" s="151"/>
      <c r="W5209" s="151"/>
      <c r="X5209" s="151"/>
      <c r="Y5209" s="151"/>
      <c r="Z5209" s="151"/>
      <c r="AA5209" s="151"/>
      <c r="AB5209" s="151"/>
      <c r="AC5209" s="18"/>
      <c r="AD5209" s="18"/>
    </row>
    <row r="5210" spans="1:30">
      <c r="A5210" s="99"/>
      <c r="B5210" s="116" t="s">
        <v>929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841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942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640</v>
      </c>
    </row>
    <row r="5213" spans="1:30">
      <c r="A5213" s="99"/>
      <c r="B5213" s="87"/>
      <c r="C5213" s="21" t="s">
        <v>841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945</v>
      </c>
    </row>
    <row r="5214" spans="1:30">
      <c r="A5214" s="107"/>
      <c r="B5214" s="151" t="s">
        <v>379</v>
      </c>
      <c r="C5214" s="151"/>
      <c r="D5214" s="151"/>
      <c r="E5214" s="151"/>
      <c r="F5214" s="151"/>
      <c r="G5214" s="151"/>
      <c r="H5214" s="151"/>
      <c r="I5214" s="151"/>
      <c r="J5214" s="151"/>
      <c r="K5214" s="151"/>
      <c r="L5214" s="151"/>
      <c r="M5214" s="151"/>
      <c r="N5214" s="151"/>
      <c r="O5214" s="151"/>
      <c r="P5214" s="151"/>
      <c r="Q5214" s="151"/>
      <c r="R5214" s="151"/>
      <c r="S5214" s="151"/>
      <c r="T5214" s="151"/>
      <c r="U5214" s="151"/>
      <c r="V5214" s="151"/>
      <c r="W5214" s="151"/>
      <c r="X5214" s="151"/>
      <c r="Y5214" s="151"/>
      <c r="Z5214" s="151"/>
      <c r="AA5214" s="151"/>
      <c r="AB5214" s="151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841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936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841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948</v>
      </c>
    </row>
    <row r="5219" spans="1:30">
      <c r="A5219" s="99"/>
      <c r="B5219" s="116" t="s">
        <v>951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640</v>
      </c>
    </row>
    <row r="5220" spans="1:30">
      <c r="A5220" s="99"/>
      <c r="B5220" s="87"/>
      <c r="C5220" s="21" t="s">
        <v>841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954</v>
      </c>
    </row>
    <row r="5221" spans="1:30">
      <c r="A5221" s="99"/>
      <c r="B5221" s="116" t="s">
        <v>952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644</v>
      </c>
    </row>
    <row r="5222" spans="1:30">
      <c r="A5222" s="99"/>
      <c r="B5222" s="87"/>
      <c r="C5222" s="21" t="s">
        <v>841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955</v>
      </c>
    </row>
    <row r="5223" spans="1:30">
      <c r="A5223" s="99"/>
      <c r="B5223" s="116" t="s">
        <v>953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912</v>
      </c>
    </row>
    <row r="5224" spans="1:30">
      <c r="A5224" s="99"/>
      <c r="B5224" s="87"/>
      <c r="C5224" s="21" t="s">
        <v>841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937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950</v>
      </c>
    </row>
    <row r="5226" spans="1:30">
      <c r="A5226" s="99"/>
      <c r="B5226" s="87"/>
      <c r="C5226" s="21" t="s">
        <v>841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947</v>
      </c>
    </row>
    <row r="5227" spans="1:30">
      <c r="A5227" s="107"/>
      <c r="B5227" s="151" t="s">
        <v>909</v>
      </c>
      <c r="C5227" s="151"/>
      <c r="D5227" s="151"/>
      <c r="E5227" s="151"/>
      <c r="F5227" s="151"/>
      <c r="G5227" s="151"/>
      <c r="H5227" s="151"/>
      <c r="I5227" s="151"/>
      <c r="J5227" s="151"/>
      <c r="K5227" s="151"/>
      <c r="L5227" s="151"/>
      <c r="M5227" s="151"/>
      <c r="N5227" s="151"/>
      <c r="O5227" s="151"/>
      <c r="P5227" s="151"/>
      <c r="Q5227" s="151"/>
      <c r="R5227" s="151"/>
      <c r="S5227" s="151"/>
      <c r="T5227" s="151"/>
      <c r="U5227" s="151"/>
      <c r="V5227" s="151"/>
      <c r="W5227" s="151"/>
      <c r="X5227" s="151"/>
      <c r="Y5227" s="151"/>
      <c r="Z5227" s="151"/>
      <c r="AA5227" s="151"/>
      <c r="AB5227" s="151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841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946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643</v>
      </c>
    </row>
    <row r="5231" spans="1:30">
      <c r="A5231" s="99"/>
      <c r="B5231" s="87"/>
      <c r="C5231" s="21" t="s">
        <v>841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946</v>
      </c>
    </row>
    <row r="5232" spans="1:30">
      <c r="A5232" s="107"/>
      <c r="B5232" s="151" t="s">
        <v>385</v>
      </c>
      <c r="C5232" s="151"/>
      <c r="D5232" s="151"/>
      <c r="E5232" s="151"/>
      <c r="F5232" s="151"/>
      <c r="G5232" s="151"/>
      <c r="H5232" s="151"/>
      <c r="I5232" s="151"/>
      <c r="J5232" s="151"/>
      <c r="K5232" s="151"/>
      <c r="L5232" s="151"/>
      <c r="M5232" s="151"/>
      <c r="N5232" s="151"/>
      <c r="O5232" s="151"/>
      <c r="P5232" s="151"/>
      <c r="Q5232" s="151"/>
      <c r="R5232" s="151"/>
      <c r="S5232" s="151"/>
      <c r="T5232" s="151"/>
      <c r="U5232" s="151"/>
      <c r="V5232" s="151"/>
      <c r="W5232" s="151"/>
      <c r="X5232" s="151"/>
      <c r="Y5232" s="151"/>
      <c r="Z5232" s="151"/>
      <c r="AA5232" s="151"/>
      <c r="AB5232" s="151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1" t="s">
        <v>397</v>
      </c>
      <c r="C5245" s="151"/>
      <c r="D5245" s="151"/>
      <c r="E5245" s="151"/>
      <c r="F5245" s="151"/>
      <c r="G5245" s="151"/>
      <c r="H5245" s="151"/>
      <c r="I5245" s="151"/>
      <c r="J5245" s="151"/>
      <c r="K5245" s="151"/>
      <c r="L5245" s="151"/>
      <c r="M5245" s="151"/>
      <c r="N5245" s="151"/>
      <c r="O5245" s="151"/>
      <c r="P5245" s="151"/>
      <c r="Q5245" s="151"/>
      <c r="R5245" s="151"/>
      <c r="S5245" s="151"/>
      <c r="T5245" s="151"/>
      <c r="U5245" s="151"/>
      <c r="V5245" s="151"/>
      <c r="W5245" s="151"/>
      <c r="X5245" s="151"/>
      <c r="Y5245" s="151"/>
      <c r="Z5245" s="151"/>
      <c r="AA5245" s="151"/>
      <c r="AB5245" s="151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1" t="s">
        <v>407</v>
      </c>
      <c r="C5255" s="151"/>
      <c r="D5255" s="151"/>
      <c r="E5255" s="151"/>
      <c r="F5255" s="151"/>
      <c r="G5255" s="151"/>
      <c r="H5255" s="151"/>
      <c r="I5255" s="151"/>
      <c r="J5255" s="151"/>
      <c r="K5255" s="151"/>
      <c r="L5255" s="151"/>
      <c r="M5255" s="151"/>
      <c r="N5255" s="151"/>
      <c r="O5255" s="151"/>
      <c r="P5255" s="151"/>
      <c r="Q5255" s="151"/>
      <c r="R5255" s="151"/>
      <c r="S5255" s="151"/>
      <c r="T5255" s="151"/>
      <c r="U5255" s="151"/>
      <c r="V5255" s="151"/>
      <c r="W5255" s="151"/>
      <c r="X5255" s="151"/>
      <c r="Y5255" s="151"/>
      <c r="Z5255" s="151"/>
      <c r="AA5255" s="151"/>
      <c r="AB5255" s="151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20:AD4973 AD4975:AD4992 AE4471:AF4481 AE4483:AF4507 AD4994:AD5035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">
    <cfRule type="cellIs" dxfId="5" priority="1567" operator="greaterThan">
      <formula>0.01</formula>
    </cfRule>
    <cfRule type="cellIs" dxfId="4" priority="1568" operator="lessThan">
      <formula>0</formula>
    </cfRule>
    <cfRule type="cellIs" dxfId="3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55"/>
  <sheetViews>
    <sheetView zoomScaleNormal="100" workbookViewId="0">
      <pane ySplit="1" topLeftCell="A297" activePane="bottomLeft" state="frozen"/>
      <selection pane="bottomLeft" activeCell="K326" sqref="K32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6" t="s">
        <v>667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797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1">
        <v>56</v>
      </c>
      <c r="C9" s="141"/>
      <c r="D9" s="14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0">
        <f>B9*0.15</f>
        <v>8.4</v>
      </c>
      <c r="C10" s="140">
        <f>(100-D10)/100</f>
        <v>0.85599999999999998</v>
      </c>
      <c r="D10" s="14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0">
        <f>B9*0.4</f>
        <v>22.400000000000002</v>
      </c>
      <c r="C11" s="140">
        <f>(100-D11)/100</f>
        <v>0.61599999999999999</v>
      </c>
      <c r="D11" s="14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0">
        <f>B9*0.15</f>
        <v>8.4</v>
      </c>
      <c r="C12" s="140">
        <f>(100-D12)/100</f>
        <v>0.85599999999999998</v>
      </c>
      <c r="D12" s="14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0">
        <f>B9*0.3</f>
        <v>16.8</v>
      </c>
      <c r="C13" s="140">
        <f>(100-D13)/100</f>
        <v>0.71200000000000008</v>
      </c>
      <c r="D13" s="14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3" t="s">
        <v>678</v>
      </c>
      <c r="B14" s="141">
        <v>55</v>
      </c>
      <c r="C14" s="141"/>
      <c r="D14" s="14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0">
        <f>B14*0.15</f>
        <v>8.25</v>
      </c>
      <c r="C15" s="140">
        <f>(100-D15)/100</f>
        <v>0.85750000000000004</v>
      </c>
      <c r="D15" s="14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0">
        <f>B14*0.4</f>
        <v>22</v>
      </c>
      <c r="C16" s="140">
        <f>(100-D16)/100</f>
        <v>0.62</v>
      </c>
      <c r="D16" s="14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0">
        <f>B14*0.15</f>
        <v>8.25</v>
      </c>
      <c r="C17" s="140">
        <f>(100-D17)/100</f>
        <v>0.85750000000000004</v>
      </c>
      <c r="D17" s="14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0">
        <f>B14*0.3</f>
        <v>16.5</v>
      </c>
      <c r="C18" s="140">
        <f>(100-D18)/100</f>
        <v>0.71499999999999997</v>
      </c>
      <c r="D18" s="14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1">
        <v>54</v>
      </c>
      <c r="C19" s="141"/>
      <c r="D19" s="14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0">
        <f>B19*0.15</f>
        <v>8.1</v>
      </c>
      <c r="C20" s="140">
        <f>(100-D20)/100</f>
        <v>0.8590000000000001</v>
      </c>
      <c r="D20" s="14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0">
        <f>B19*0.4</f>
        <v>21.6</v>
      </c>
      <c r="C21" s="140">
        <f>(100-D21)/100</f>
        <v>0.624</v>
      </c>
      <c r="D21" s="14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0">
        <f>B19*0.15</f>
        <v>8.1</v>
      </c>
      <c r="C22" s="140">
        <f>(100-D22)/100</f>
        <v>0.8590000000000001</v>
      </c>
      <c r="D22" s="14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0">
        <f>B19*0.3</f>
        <v>16.2</v>
      </c>
      <c r="C23" s="140">
        <f>(100-D23)/100</f>
        <v>0.71799999999999997</v>
      </c>
      <c r="D23" s="14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3" t="s">
        <v>680</v>
      </c>
      <c r="B24" s="141">
        <v>53</v>
      </c>
      <c r="C24" s="141"/>
      <c r="D24" s="14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0">
        <f>B24*0.15</f>
        <v>7.9499999999999993</v>
      </c>
      <c r="C25" s="140">
        <f>(100-D25)/100</f>
        <v>0.86049999999999993</v>
      </c>
      <c r="D25" s="14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0">
        <f>B24*0.4</f>
        <v>21.200000000000003</v>
      </c>
      <c r="C26" s="140">
        <f>(100-D26)/100</f>
        <v>0.628</v>
      </c>
      <c r="D26" s="14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0">
        <f>B24*0.15</f>
        <v>7.9499999999999993</v>
      </c>
      <c r="C27" s="140">
        <f>(100-D27)/100</f>
        <v>0.86049999999999993</v>
      </c>
      <c r="D27" s="14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0">
        <f>B24*0.3</f>
        <v>15.899999999999999</v>
      </c>
      <c r="C28" s="140">
        <f>(100-D28)/100</f>
        <v>0.72099999999999997</v>
      </c>
      <c r="D28" s="14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851</v>
      </c>
      <c r="B29" s="141">
        <v>53</v>
      </c>
      <c r="C29" s="141"/>
      <c r="D29" s="14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3" t="s">
        <v>681</v>
      </c>
      <c r="B34" s="141">
        <v>53</v>
      </c>
      <c r="C34" s="141"/>
      <c r="D34" s="14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1">
        <v>53</v>
      </c>
      <c r="C39" s="141"/>
      <c r="D39" s="14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992</v>
      </c>
      <c r="B44" s="141">
        <v>53</v>
      </c>
      <c r="C44" s="141"/>
      <c r="D44" s="141">
        <v>93</v>
      </c>
      <c r="E44" s="81">
        <f t="shared" ref="E44:F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657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658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798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660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3" t="s">
        <v>848</v>
      </c>
      <c r="B49" s="141">
        <v>53</v>
      </c>
      <c r="C49" s="141"/>
      <c r="D49" s="141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657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658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798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660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683</v>
      </c>
      <c r="B54" s="141">
        <v>52</v>
      </c>
      <c r="C54" s="141"/>
      <c r="D54" s="141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657</v>
      </c>
      <c r="B55" s="140">
        <f>B54*0.15</f>
        <v>7.8</v>
      </c>
      <c r="C55" s="140">
        <f>(100-D55)/100</f>
        <v>0.86199999999999999</v>
      </c>
      <c r="D55" s="14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658</v>
      </c>
      <c r="B56" s="140">
        <f>B54*0.4</f>
        <v>20.8</v>
      </c>
      <c r="C56" s="140">
        <f>(100-D56)/100</f>
        <v>0.63200000000000001</v>
      </c>
      <c r="D56" s="14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798</v>
      </c>
      <c r="B57" s="140">
        <f>B54*0.15</f>
        <v>7.8</v>
      </c>
      <c r="C57" s="140">
        <f>(100-D57)/100</f>
        <v>0.86199999999999999</v>
      </c>
      <c r="D57" s="14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660</v>
      </c>
      <c r="B58" s="140">
        <f>B54*0.3</f>
        <v>15.6</v>
      </c>
      <c r="C58" s="140">
        <f>(100-D58)/100</f>
        <v>0.72400000000000009</v>
      </c>
      <c r="D58" s="14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989</v>
      </c>
      <c r="B59" s="141">
        <v>52</v>
      </c>
      <c r="C59" s="141"/>
      <c r="D59" s="141">
        <v>92</v>
      </c>
      <c r="E59" s="81">
        <f t="shared" ref="E59:F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657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658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798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660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3" t="s">
        <v>684</v>
      </c>
      <c r="B64" s="141">
        <v>52</v>
      </c>
      <c r="C64" s="141"/>
      <c r="D64" s="141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657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658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798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660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3" t="s">
        <v>994</v>
      </c>
      <c r="B69" s="141">
        <v>52</v>
      </c>
      <c r="C69" s="141"/>
      <c r="D69" s="141">
        <v>92</v>
      </c>
      <c r="E69" s="81">
        <f t="shared" ref="E69:F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657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658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798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660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685</v>
      </c>
      <c r="B74" s="141">
        <v>52</v>
      </c>
      <c r="C74" s="141"/>
      <c r="D74" s="141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657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658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798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660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3" t="s">
        <v>686</v>
      </c>
      <c r="B79" s="141">
        <v>51</v>
      </c>
      <c r="C79" s="141"/>
      <c r="D79" s="141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657</v>
      </c>
      <c r="B80" s="140">
        <f>B79*0.15</f>
        <v>7.6499999999999995</v>
      </c>
      <c r="C80" s="140">
        <f>(100-D80)/100</f>
        <v>0.86349999999999993</v>
      </c>
      <c r="D80" s="140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658</v>
      </c>
      <c r="B81" s="140">
        <f>B79*0.4</f>
        <v>20.400000000000002</v>
      </c>
      <c r="C81" s="140">
        <f>(100-D81)/100</f>
        <v>0.63600000000000001</v>
      </c>
      <c r="D81" s="140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798</v>
      </c>
      <c r="B82" s="140">
        <f>B79*0.15</f>
        <v>7.6499999999999995</v>
      </c>
      <c r="C82" s="140">
        <f>(100-D82)/100</f>
        <v>0.86349999999999993</v>
      </c>
      <c r="D82" s="140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660</v>
      </c>
      <c r="B83" s="140">
        <f>B79*0.3</f>
        <v>15.299999999999999</v>
      </c>
      <c r="C83" s="140">
        <f>(100-D83)/100</f>
        <v>0.72699999999999998</v>
      </c>
      <c r="D83" s="140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687</v>
      </c>
      <c r="B84" s="141">
        <v>51</v>
      </c>
      <c r="C84" s="141"/>
      <c r="D84" s="141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657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658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798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660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3" t="s">
        <v>854</v>
      </c>
      <c r="B89" s="141">
        <v>51</v>
      </c>
      <c r="C89" s="141"/>
      <c r="D89" s="141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657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688</v>
      </c>
      <c r="B94" s="141">
        <v>50</v>
      </c>
      <c r="C94" s="141"/>
      <c r="D94" s="141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657</v>
      </c>
      <c r="B95" s="140">
        <f>B94*0.15</f>
        <v>7.5</v>
      </c>
      <c r="C95" s="140">
        <f>(100-D95)/100</f>
        <v>0.86499999999999999</v>
      </c>
      <c r="D95" s="140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658</v>
      </c>
      <c r="B96" s="140">
        <f>B94*0.4</f>
        <v>20</v>
      </c>
      <c r="C96" s="140">
        <f>(100-D96)/100</f>
        <v>0.64</v>
      </c>
      <c r="D96" s="140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798</v>
      </c>
      <c r="B97" s="140">
        <f>B94*0.15</f>
        <v>7.5</v>
      </c>
      <c r="C97" s="140">
        <f>(100-D97)/100</f>
        <v>0.86499999999999999</v>
      </c>
      <c r="D97" s="140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660</v>
      </c>
      <c r="B98" s="140">
        <f>B94*0.3</f>
        <v>15</v>
      </c>
      <c r="C98" s="140">
        <f>(100-D98)/100</f>
        <v>0.73</v>
      </c>
      <c r="D98" s="140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3" t="s">
        <v>822</v>
      </c>
      <c r="B99" s="141">
        <v>50</v>
      </c>
      <c r="C99" s="141"/>
      <c r="D99" s="141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657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658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798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660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855</v>
      </c>
      <c r="B104" s="141">
        <v>50</v>
      </c>
      <c r="C104" s="141"/>
      <c r="D104" s="141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657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658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798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660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3" t="s">
        <v>689</v>
      </c>
      <c r="B109" s="141">
        <v>49</v>
      </c>
      <c r="C109" s="141"/>
      <c r="D109" s="141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657</v>
      </c>
      <c r="B110" s="140">
        <f>B109*0.15</f>
        <v>7.35</v>
      </c>
      <c r="C110" s="140">
        <f>(100-D110)/100</f>
        <v>0.86650000000000005</v>
      </c>
      <c r="D110" s="140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658</v>
      </c>
      <c r="B111" s="140">
        <f>B109*0.4</f>
        <v>19.600000000000001</v>
      </c>
      <c r="C111" s="140">
        <f>(100-D111)/100</f>
        <v>0.64400000000000002</v>
      </c>
      <c r="D111" s="140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798</v>
      </c>
      <c r="B112" s="140">
        <f>B109*0.15</f>
        <v>7.35</v>
      </c>
      <c r="C112" s="140">
        <f>(100-D112)/100</f>
        <v>0.86650000000000005</v>
      </c>
      <c r="D112" s="140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660</v>
      </c>
      <c r="B113" s="140">
        <f>B109*0.3</f>
        <v>14.7</v>
      </c>
      <c r="C113" s="140">
        <f>(100-D113)/100</f>
        <v>0.73299999999999998</v>
      </c>
      <c r="D113" s="140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690</v>
      </c>
      <c r="B114" s="141">
        <v>48</v>
      </c>
      <c r="C114" s="141"/>
      <c r="D114" s="141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657</v>
      </c>
      <c r="B115" s="140">
        <f>B114*0.15</f>
        <v>7.1999999999999993</v>
      </c>
      <c r="C115" s="140">
        <f>(100-D115)/100</f>
        <v>0.86799999999999999</v>
      </c>
      <c r="D115" s="140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658</v>
      </c>
      <c r="B116" s="140">
        <f>B114*0.4</f>
        <v>19.200000000000003</v>
      </c>
      <c r="C116" s="140">
        <f>(100-D116)/100</f>
        <v>0.64800000000000002</v>
      </c>
      <c r="D116" s="140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798</v>
      </c>
      <c r="B117" s="140">
        <f>B114*0.15</f>
        <v>7.1999999999999993</v>
      </c>
      <c r="C117" s="140">
        <f>(100-D117)/100</f>
        <v>0.86799999999999999</v>
      </c>
      <c r="D117" s="140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660</v>
      </c>
      <c r="B118" s="140">
        <f>B114*0.3</f>
        <v>14.399999999999999</v>
      </c>
      <c r="C118" s="140">
        <f>(100-D118)/100</f>
        <v>0.73599999999999999</v>
      </c>
      <c r="D118" s="140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691</v>
      </c>
      <c r="B119" s="141">
        <v>48</v>
      </c>
      <c r="C119" s="141"/>
      <c r="D119" s="141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657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658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798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660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779</v>
      </c>
      <c r="B124" s="141">
        <v>48</v>
      </c>
      <c r="C124" s="141"/>
      <c r="D124" s="141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657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857</v>
      </c>
      <c r="B126" s="141">
        <v>48</v>
      </c>
      <c r="C126" s="141"/>
      <c r="D126" s="141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657</v>
      </c>
      <c r="B127" s="140">
        <f>B126*0.15</f>
        <v>7.1999999999999993</v>
      </c>
      <c r="C127" s="140">
        <f>(100-D127)/100</f>
        <v>0.86799999999999999</v>
      </c>
      <c r="D127" s="140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6" t="s">
        <v>668</v>
      </c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"/>
    </row>
    <row r="129" spans="1:14">
      <c r="A129" s="22" t="s">
        <v>662</v>
      </c>
      <c r="B129" s="22" t="s">
        <v>656</v>
      </c>
      <c r="C129" s="22"/>
      <c r="D129" s="22" t="s">
        <v>661</v>
      </c>
      <c r="E129" s="22" t="s">
        <v>663</v>
      </c>
      <c r="F129" s="22" t="s">
        <v>664</v>
      </c>
      <c r="G129" s="22" t="s">
        <v>665</v>
      </c>
      <c r="H129" s="22" t="s">
        <v>666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3" t="s">
        <v>692</v>
      </c>
      <c r="B130" s="141">
        <v>47</v>
      </c>
      <c r="C130" s="141"/>
      <c r="D130" s="141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657</v>
      </c>
      <c r="B131" s="140">
        <f>B130*0.15</f>
        <v>7.05</v>
      </c>
      <c r="C131" s="140">
        <f>(100-D131)/100</f>
        <v>0.86950000000000005</v>
      </c>
      <c r="D131" s="140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658</v>
      </c>
      <c r="B132" s="140">
        <f>B130*0.4</f>
        <v>18.8</v>
      </c>
      <c r="C132" s="140">
        <f>(100-D132)/100</f>
        <v>0.65199999999999991</v>
      </c>
      <c r="D132" s="140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798</v>
      </c>
      <c r="B133" s="140">
        <f>B130*0.15</f>
        <v>7.05</v>
      </c>
      <c r="C133" s="140">
        <f>(100-D133)/100</f>
        <v>0.86950000000000005</v>
      </c>
      <c r="D133" s="140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660</v>
      </c>
      <c r="B134" s="140">
        <f>B130*0.3</f>
        <v>14.1</v>
      </c>
      <c r="C134" s="140">
        <f>(100-D134)/100</f>
        <v>0.7390000000000001</v>
      </c>
      <c r="D134" s="140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693</v>
      </c>
      <c r="B135" s="141">
        <v>45</v>
      </c>
      <c r="C135" s="141"/>
      <c r="D135" s="141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657</v>
      </c>
      <c r="B136" s="140">
        <f>B135*0.15</f>
        <v>6.75</v>
      </c>
      <c r="C136" s="140">
        <f>(100-D136)/100</f>
        <v>0.87250000000000005</v>
      </c>
      <c r="D136" s="140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658</v>
      </c>
      <c r="B137" s="140">
        <f>B135*0.4</f>
        <v>18</v>
      </c>
      <c r="C137" s="140">
        <f>(100-D137)/100</f>
        <v>0.66</v>
      </c>
      <c r="D137" s="140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798</v>
      </c>
      <c r="B138" s="140">
        <f>B135*0.15</f>
        <v>6.75</v>
      </c>
      <c r="C138" s="140">
        <f>(100-D138)/100</f>
        <v>0.87250000000000005</v>
      </c>
      <c r="D138" s="140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660</v>
      </c>
      <c r="B139" s="140">
        <f>B135*0.3</f>
        <v>13.5</v>
      </c>
      <c r="C139" s="140">
        <f>(100-D139)/100</f>
        <v>0.745</v>
      </c>
      <c r="D139" s="140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3" t="s">
        <v>694</v>
      </c>
      <c r="B140" s="141">
        <v>44</v>
      </c>
      <c r="C140" s="141"/>
      <c r="D140" s="141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657</v>
      </c>
      <c r="B141" s="140">
        <f>B140*0.15</f>
        <v>6.6</v>
      </c>
      <c r="C141" s="140">
        <f>(100-D141)/100</f>
        <v>0.87400000000000011</v>
      </c>
      <c r="D141" s="140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658</v>
      </c>
      <c r="B142" s="140">
        <f>B140*0.4</f>
        <v>17.600000000000001</v>
      </c>
      <c r="C142" s="140">
        <f>(100-D142)/100</f>
        <v>0.66400000000000003</v>
      </c>
      <c r="D142" s="140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798</v>
      </c>
      <c r="B143" s="140">
        <f>B140*0.15</f>
        <v>6.6</v>
      </c>
      <c r="C143" s="140">
        <f>(100-D143)/100</f>
        <v>0.87400000000000011</v>
      </c>
      <c r="D143" s="140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660</v>
      </c>
      <c r="B144" s="140">
        <f>B140*0.3</f>
        <v>13.2</v>
      </c>
      <c r="C144" s="140">
        <f>(100-D144)/100</f>
        <v>0.748</v>
      </c>
      <c r="D144" s="140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695</v>
      </c>
      <c r="B145" s="141">
        <v>44</v>
      </c>
      <c r="C145" s="141"/>
      <c r="D145" s="141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657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658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798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660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3" t="s">
        <v>962</v>
      </c>
      <c r="B150" s="141">
        <v>44</v>
      </c>
      <c r="C150" s="141"/>
      <c r="D150" s="141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657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658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798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660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3" t="s">
        <v>993</v>
      </c>
      <c r="B155" s="141">
        <v>44</v>
      </c>
      <c r="C155" s="141"/>
      <c r="D155" s="141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657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658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798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660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853</v>
      </c>
      <c r="B160" s="141">
        <v>44</v>
      </c>
      <c r="C160" s="141"/>
      <c r="D160" s="141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657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658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798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660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3" t="s">
        <v>696</v>
      </c>
      <c r="B165" s="141">
        <v>42</v>
      </c>
      <c r="C165" s="141"/>
      <c r="D165" s="141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657</v>
      </c>
      <c r="B166" s="140">
        <f>B165*0.15</f>
        <v>6.3</v>
      </c>
      <c r="C166" s="140">
        <f>(100-D166)/100</f>
        <v>0.877</v>
      </c>
      <c r="D166" s="140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658</v>
      </c>
      <c r="B167" s="140">
        <f>B165*0.4</f>
        <v>16.8</v>
      </c>
      <c r="C167" s="140">
        <f>(100-D167)/100</f>
        <v>0.67199999999999993</v>
      </c>
      <c r="D167" s="140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798</v>
      </c>
      <c r="B168" s="140">
        <f>B165*0.15</f>
        <v>6.3</v>
      </c>
      <c r="C168" s="140">
        <f>(100-D168)/100</f>
        <v>0.877</v>
      </c>
      <c r="D168" s="140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660</v>
      </c>
      <c r="B169" s="140">
        <f>B165*0.3</f>
        <v>12.6</v>
      </c>
      <c r="C169" s="140">
        <f>(100-D169)/100</f>
        <v>0.754</v>
      </c>
      <c r="D169" s="140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3" t="s">
        <v>959</v>
      </c>
      <c r="B170" s="141">
        <v>42</v>
      </c>
      <c r="C170" s="141"/>
      <c r="D170" s="141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657</v>
      </c>
      <c r="B171" s="140">
        <f>B170*0.15</f>
        <v>6.3</v>
      </c>
      <c r="C171" s="140">
        <f>(100-D171)/100</f>
        <v>0.877</v>
      </c>
      <c r="D171" s="140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658</v>
      </c>
      <c r="B172" s="140">
        <f>B170*0.4</f>
        <v>16.8</v>
      </c>
      <c r="C172" s="140">
        <f>(100-D172)/100</f>
        <v>0.67199999999999993</v>
      </c>
      <c r="D172" s="140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798</v>
      </c>
      <c r="B173" s="140">
        <f>B170*0.15</f>
        <v>6.3</v>
      </c>
      <c r="C173" s="140">
        <f>(100-D173)/100</f>
        <v>0.877</v>
      </c>
      <c r="D173" s="140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660</v>
      </c>
      <c r="B174" s="140">
        <f>B170*0.3</f>
        <v>12.6</v>
      </c>
      <c r="C174" s="140">
        <f>(100-D174)/100</f>
        <v>0.754</v>
      </c>
      <c r="D174" s="140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3" t="s">
        <v>777</v>
      </c>
      <c r="B175" s="141">
        <v>42</v>
      </c>
      <c r="C175" s="141"/>
      <c r="D175" s="141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657</v>
      </c>
      <c r="B176" s="140">
        <f>B175*0.15</f>
        <v>6.3</v>
      </c>
      <c r="C176" s="140">
        <f>(100-D176)/100</f>
        <v>0.877</v>
      </c>
      <c r="D176" s="140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3" t="s">
        <v>860</v>
      </c>
      <c r="B177" s="141">
        <v>42</v>
      </c>
      <c r="C177" s="141"/>
      <c r="D177" s="141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657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3" t="s">
        <v>862</v>
      </c>
      <c r="B179" s="141">
        <v>42</v>
      </c>
      <c r="C179" s="141"/>
      <c r="D179" s="141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657</v>
      </c>
      <c r="B180" s="140">
        <f>B179*0.15</f>
        <v>6.3</v>
      </c>
      <c r="C180" s="140">
        <f>(100-D180)/100</f>
        <v>0.877</v>
      </c>
      <c r="D180" s="140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3" t="s">
        <v>969</v>
      </c>
      <c r="B181" s="141">
        <v>42</v>
      </c>
      <c r="C181" s="141"/>
      <c r="D181" s="141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657</v>
      </c>
      <c r="B182" s="140">
        <f>B181*0.15</f>
        <v>6.3</v>
      </c>
      <c r="C182" s="140">
        <f>(100-D182)/100</f>
        <v>0.877</v>
      </c>
      <c r="D182" s="140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3" t="s">
        <v>970</v>
      </c>
      <c r="B183" s="141">
        <v>42</v>
      </c>
      <c r="C183" s="141"/>
      <c r="D183" s="141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657</v>
      </c>
      <c r="B184" s="140">
        <f>B183*0.15</f>
        <v>6.3</v>
      </c>
      <c r="C184" s="140">
        <f>(100-D184)/100</f>
        <v>0.877</v>
      </c>
      <c r="D184" s="140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3" t="s">
        <v>971</v>
      </c>
      <c r="B185" s="141">
        <v>42</v>
      </c>
      <c r="C185" s="141"/>
      <c r="D185" s="141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657</v>
      </c>
      <c r="B186" s="140">
        <f>B185*0.15</f>
        <v>6.3</v>
      </c>
      <c r="C186" s="140">
        <f>(100-D186)/100</f>
        <v>0.877</v>
      </c>
      <c r="D186" s="140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697</v>
      </c>
      <c r="B187" s="141">
        <v>40</v>
      </c>
      <c r="C187" s="141"/>
      <c r="D187" s="141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657</v>
      </c>
      <c r="B188" s="140">
        <f>B187*0.15</f>
        <v>6</v>
      </c>
      <c r="C188" s="140">
        <f>(100-D188)/100</f>
        <v>0.88</v>
      </c>
      <c r="D188" s="140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658</v>
      </c>
      <c r="B189" s="140">
        <f>B187*0.4</f>
        <v>16</v>
      </c>
      <c r="C189" s="140">
        <f>(100-D189)/100</f>
        <v>0.68</v>
      </c>
      <c r="D189" s="140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798</v>
      </c>
      <c r="B190" s="140">
        <f>B187*0.15</f>
        <v>6</v>
      </c>
      <c r="C190" s="140">
        <f>(100-D190)/100</f>
        <v>0.88</v>
      </c>
      <c r="D190" s="140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660</v>
      </c>
      <c r="B191" s="140">
        <f>B187*0.3</f>
        <v>12</v>
      </c>
      <c r="C191" s="140">
        <f>(100-D191)/100</f>
        <v>0.76</v>
      </c>
      <c r="D191" s="140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845</v>
      </c>
      <c r="B192" s="141">
        <v>40</v>
      </c>
      <c r="C192" s="141"/>
      <c r="D192" s="141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657</v>
      </c>
      <c r="B193" s="140">
        <f>B192*0.15</f>
        <v>6</v>
      </c>
      <c r="C193" s="140">
        <f>(100-D193)/100</f>
        <v>0.88</v>
      </c>
      <c r="D193" s="140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658</v>
      </c>
      <c r="B194" s="140">
        <f>B192*0.4</f>
        <v>16</v>
      </c>
      <c r="C194" s="140">
        <f>(100-D194)/100</f>
        <v>0.68</v>
      </c>
      <c r="D194" s="140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798</v>
      </c>
      <c r="B195" s="140">
        <f>B192*0.15</f>
        <v>6</v>
      </c>
      <c r="C195" s="140">
        <f>(100-D195)/100</f>
        <v>0.88</v>
      </c>
      <c r="D195" s="140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660</v>
      </c>
      <c r="B196" s="140">
        <f>B192*0.3</f>
        <v>12</v>
      </c>
      <c r="C196" s="140">
        <f>(100-D196)/100</f>
        <v>0.76</v>
      </c>
      <c r="D196" s="140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957</v>
      </c>
      <c r="B197" s="141">
        <v>40</v>
      </c>
      <c r="C197" s="141"/>
      <c r="D197" s="141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657</v>
      </c>
      <c r="B198" s="140">
        <f>B197*0.15</f>
        <v>6</v>
      </c>
      <c r="C198" s="140">
        <f>(100-D198)/100</f>
        <v>0.88</v>
      </c>
      <c r="D198" s="140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791</v>
      </c>
      <c r="B199" s="141">
        <v>40</v>
      </c>
      <c r="C199" s="141"/>
      <c r="D199" s="141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657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859</v>
      </c>
      <c r="B201" s="141">
        <v>40</v>
      </c>
      <c r="C201" s="141"/>
      <c r="D201" s="141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657</v>
      </c>
      <c r="B202" s="140">
        <f>B201*0.15</f>
        <v>6</v>
      </c>
      <c r="C202" s="140">
        <f>(100-D202)/100</f>
        <v>0.88</v>
      </c>
      <c r="D202" s="140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976</v>
      </c>
      <c r="B203" s="141">
        <v>40</v>
      </c>
      <c r="C203" s="141"/>
      <c r="D203" s="141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657</v>
      </c>
      <c r="B204" s="140">
        <f>B203*0.15</f>
        <v>6</v>
      </c>
      <c r="C204" s="140">
        <f>(100-D204)/100</f>
        <v>0.88</v>
      </c>
      <c r="D204" s="140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977</v>
      </c>
      <c r="B205" s="141">
        <v>40</v>
      </c>
      <c r="C205" s="141"/>
      <c r="D205" s="141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657</v>
      </c>
      <c r="B206" s="140">
        <f>B205*0.15</f>
        <v>6</v>
      </c>
      <c r="C206" s="140">
        <f>(100-D206)/100</f>
        <v>0.88</v>
      </c>
      <c r="D206" s="140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6" t="s">
        <v>669</v>
      </c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</row>
    <row r="208" spans="1:14">
      <c r="A208" s="22" t="s">
        <v>662</v>
      </c>
      <c r="B208" s="22" t="s">
        <v>656</v>
      </c>
      <c r="C208" s="22"/>
      <c r="D208" s="22" t="s">
        <v>661</v>
      </c>
      <c r="E208" s="22" t="s">
        <v>663</v>
      </c>
      <c r="F208" s="22" t="s">
        <v>664</v>
      </c>
      <c r="G208" s="22" t="s">
        <v>665</v>
      </c>
      <c r="H208" s="22" t="s">
        <v>666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698</v>
      </c>
      <c r="B209" s="141">
        <v>38</v>
      </c>
      <c r="C209" s="141"/>
      <c r="D209" s="141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657</v>
      </c>
      <c r="B210" s="140">
        <f>B209*0.15</f>
        <v>5.7</v>
      </c>
      <c r="C210" s="140">
        <f>(100-D210)/100</f>
        <v>0.88300000000000001</v>
      </c>
      <c r="D210" s="140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658</v>
      </c>
      <c r="B211" s="140">
        <f>B209*0.4</f>
        <v>15.200000000000001</v>
      </c>
      <c r="C211" s="140">
        <f>(100-D211)/100</f>
        <v>0.68799999999999994</v>
      </c>
      <c r="D211" s="140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798</v>
      </c>
      <c r="B212" s="140">
        <f>B209*0.15</f>
        <v>5.7</v>
      </c>
      <c r="C212" s="140">
        <f>(100-D212)/100</f>
        <v>0.88300000000000001</v>
      </c>
      <c r="D212" s="140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660</v>
      </c>
      <c r="B213" s="140">
        <f>B209*0.3</f>
        <v>11.4</v>
      </c>
      <c r="C213" s="140">
        <f>(100-D213)/100</f>
        <v>0.7659999999999999</v>
      </c>
      <c r="D213" s="140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991</v>
      </c>
      <c r="B214" s="141">
        <v>38</v>
      </c>
      <c r="C214" s="141"/>
      <c r="D214" s="141">
        <v>78</v>
      </c>
      <c r="E214" s="81">
        <f t="shared" ref="E214:F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657</v>
      </c>
      <c r="B215" s="140">
        <f>B214*0.15</f>
        <v>5.7</v>
      </c>
      <c r="C215" s="140">
        <f>(100-D215)/100</f>
        <v>0.88300000000000001</v>
      </c>
      <c r="D215" s="140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658</v>
      </c>
      <c r="B216" s="140">
        <f>B214*0.4</f>
        <v>15.200000000000001</v>
      </c>
      <c r="C216" s="140">
        <f>(100-D216)/100</f>
        <v>0.68799999999999994</v>
      </c>
      <c r="D216" s="140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798</v>
      </c>
      <c r="B217" s="140">
        <f>B214*0.15</f>
        <v>5.7</v>
      </c>
      <c r="C217" s="140">
        <f>(100-D217)/100</f>
        <v>0.88300000000000001</v>
      </c>
      <c r="D217" s="140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660</v>
      </c>
      <c r="B218" s="140">
        <f>B214*0.3</f>
        <v>11.4</v>
      </c>
      <c r="C218" s="140">
        <f>(100-D218)/100</f>
        <v>0.7659999999999999</v>
      </c>
      <c r="D218" s="140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963</v>
      </c>
      <c r="B219" s="141">
        <v>38</v>
      </c>
      <c r="C219" s="141"/>
      <c r="D219" s="141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657</v>
      </c>
      <c r="B220" s="140">
        <f>B219*0.15</f>
        <v>5.7</v>
      </c>
      <c r="C220" s="140">
        <f>(100-D220)/100</f>
        <v>0.88300000000000001</v>
      </c>
      <c r="D220" s="140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658</v>
      </c>
      <c r="B221" s="140">
        <f>B219*0.4</f>
        <v>15.200000000000001</v>
      </c>
      <c r="C221" s="140">
        <f>(100-D221)/100</f>
        <v>0.68799999999999994</v>
      </c>
      <c r="D221" s="140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798</v>
      </c>
      <c r="B222" s="140">
        <f>B219*0.15</f>
        <v>5.7</v>
      </c>
      <c r="C222" s="140">
        <f>(100-D222)/100</f>
        <v>0.88300000000000001</v>
      </c>
      <c r="D222" s="140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660</v>
      </c>
      <c r="B223" s="140">
        <f>B219*0.3</f>
        <v>11.4</v>
      </c>
      <c r="C223" s="140">
        <f>(100-D223)/100</f>
        <v>0.7659999999999999</v>
      </c>
      <c r="D223" s="140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975</v>
      </c>
      <c r="B224" s="141">
        <v>38</v>
      </c>
      <c r="C224" s="141"/>
      <c r="D224" s="141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657</v>
      </c>
      <c r="B225" s="140">
        <f>B224*0.15</f>
        <v>5.7</v>
      </c>
      <c r="C225" s="140">
        <f>(100-D225)/100</f>
        <v>0.88300000000000001</v>
      </c>
      <c r="D225" s="140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982</v>
      </c>
      <c r="B226" s="141">
        <v>38</v>
      </c>
      <c r="C226" s="141"/>
      <c r="D226" s="141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657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3" t="s">
        <v>844</v>
      </c>
      <c r="B228" s="141">
        <v>36</v>
      </c>
      <c r="C228" s="141"/>
      <c r="D228" s="141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657</v>
      </c>
      <c r="B229" s="140">
        <f>B228*0.15</f>
        <v>5.3999999999999995</v>
      </c>
      <c r="C229" s="140">
        <f>(100-D229)/100</f>
        <v>0.8859999999999999</v>
      </c>
      <c r="D229" s="140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658</v>
      </c>
      <c r="B230" s="140">
        <f>B228*0.4</f>
        <v>14.4</v>
      </c>
      <c r="C230" s="140">
        <f>(100-D230)/100</f>
        <v>0.69599999999999995</v>
      </c>
      <c r="D230" s="140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798</v>
      </c>
      <c r="B231" s="140">
        <f>B228*0.15</f>
        <v>5.3999999999999995</v>
      </c>
      <c r="C231" s="140">
        <f>(100-D231)/100</f>
        <v>0.8859999999999999</v>
      </c>
      <c r="D231" s="140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660</v>
      </c>
      <c r="B232" s="140">
        <f>B228*0.3</f>
        <v>10.799999999999999</v>
      </c>
      <c r="C232" s="140">
        <f>(100-D232)/100</f>
        <v>0.77200000000000002</v>
      </c>
      <c r="D232" s="140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699</v>
      </c>
      <c r="B233" s="141">
        <v>36</v>
      </c>
      <c r="C233" s="141"/>
      <c r="D233" s="141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657</v>
      </c>
      <c r="B234" s="140">
        <f>B233*0.15</f>
        <v>5.3999999999999995</v>
      </c>
      <c r="C234" s="140">
        <f>(100-D234)/100</f>
        <v>0.8859999999999999</v>
      </c>
      <c r="D234" s="140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658</v>
      </c>
      <c r="B235" s="140">
        <f>B233*0.4</f>
        <v>14.4</v>
      </c>
      <c r="C235" s="140">
        <f>(100-D235)/100</f>
        <v>0.69599999999999995</v>
      </c>
      <c r="D235" s="140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798</v>
      </c>
      <c r="B236" s="140">
        <f>B233*0.15</f>
        <v>5.3999999999999995</v>
      </c>
      <c r="C236" s="140">
        <f>(100-D236)/100</f>
        <v>0.8859999999999999</v>
      </c>
      <c r="D236" s="140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660</v>
      </c>
      <c r="B237" s="140">
        <f>B233*0.3</f>
        <v>10.799999999999999</v>
      </c>
      <c r="C237" s="140">
        <f>(100-D237)/100</f>
        <v>0.77200000000000002</v>
      </c>
      <c r="D237" s="140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990</v>
      </c>
      <c r="B238" s="141">
        <v>36</v>
      </c>
      <c r="C238" s="141"/>
      <c r="D238" s="141">
        <v>76</v>
      </c>
      <c r="E238" s="81">
        <f t="shared" ref="E238:F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657</v>
      </c>
      <c r="B239" s="140">
        <f>B238*0.15</f>
        <v>5.3999999999999995</v>
      </c>
      <c r="C239" s="140">
        <f>(100-D239)/100</f>
        <v>0.8859999999999999</v>
      </c>
      <c r="D239" s="140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658</v>
      </c>
      <c r="B240" s="140">
        <f>B238*0.4</f>
        <v>14.4</v>
      </c>
      <c r="C240" s="140">
        <f>(100-D240)/100</f>
        <v>0.69599999999999995</v>
      </c>
      <c r="D240" s="140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798</v>
      </c>
      <c r="B241" s="140">
        <f>B238*0.15</f>
        <v>5.3999999999999995</v>
      </c>
      <c r="C241" s="140">
        <f>(100-D241)/100</f>
        <v>0.8859999999999999</v>
      </c>
      <c r="D241" s="140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660</v>
      </c>
      <c r="B242" s="140">
        <f>B238*0.3</f>
        <v>10.799999999999999</v>
      </c>
      <c r="C242" s="140">
        <f>(100-D242)/100</f>
        <v>0.77200000000000002</v>
      </c>
      <c r="D242" s="140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700</v>
      </c>
      <c r="B243" s="141">
        <v>36</v>
      </c>
      <c r="C243" s="141"/>
      <c r="D243" s="141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657</v>
      </c>
      <c r="B244" s="140">
        <f>B243*0.15</f>
        <v>5.3999999999999995</v>
      </c>
      <c r="C244" s="140">
        <f>(100-D244)/100</f>
        <v>0.8859999999999999</v>
      </c>
      <c r="D244" s="140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658</v>
      </c>
      <c r="B245" s="140">
        <f>B243*0.4</f>
        <v>14.4</v>
      </c>
      <c r="C245" s="140">
        <f>(100-D245)/100</f>
        <v>0.69599999999999995</v>
      </c>
      <c r="D245" s="140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798</v>
      </c>
      <c r="B246" s="140">
        <f>B243*0.15</f>
        <v>5.3999999999999995</v>
      </c>
      <c r="C246" s="140">
        <f>(100-D246)/100</f>
        <v>0.8859999999999999</v>
      </c>
      <c r="D246" s="140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660</v>
      </c>
      <c r="B247" s="140">
        <f>B243*0.3</f>
        <v>10.799999999999999</v>
      </c>
      <c r="C247" s="140">
        <f>(100-D247)/100</f>
        <v>0.77200000000000002</v>
      </c>
      <c r="D247" s="140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960</v>
      </c>
      <c r="B248" s="141">
        <v>36</v>
      </c>
      <c r="C248" s="141"/>
      <c r="D248" s="141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657</v>
      </c>
      <c r="B249" s="140">
        <f>B248*0.15</f>
        <v>5.3999999999999995</v>
      </c>
      <c r="C249" s="140">
        <f>(100-D249)/100</f>
        <v>0.8859999999999999</v>
      </c>
      <c r="D249" s="140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658</v>
      </c>
      <c r="B250" s="140">
        <f>B248*0.4</f>
        <v>14.4</v>
      </c>
      <c r="C250" s="140">
        <f>(100-D250)/100</f>
        <v>0.69599999999999995</v>
      </c>
      <c r="D250" s="140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798</v>
      </c>
      <c r="B251" s="140">
        <f>B248*0.15</f>
        <v>5.3999999999999995</v>
      </c>
      <c r="C251" s="140">
        <f>(100-D251)/100</f>
        <v>0.8859999999999999</v>
      </c>
      <c r="D251" s="140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660</v>
      </c>
      <c r="B252" s="140">
        <f>B248*0.3</f>
        <v>10.799999999999999</v>
      </c>
      <c r="C252" s="140">
        <f>(100-D252)/100</f>
        <v>0.77200000000000002</v>
      </c>
      <c r="D252" s="140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3" t="s">
        <v>701</v>
      </c>
      <c r="B253" s="141">
        <v>35</v>
      </c>
      <c r="C253" s="141"/>
      <c r="D253" s="141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657</v>
      </c>
      <c r="B254" s="140">
        <f>B253*0.15</f>
        <v>5.25</v>
      </c>
      <c r="C254" s="140">
        <f>(100-D254)/100</f>
        <v>0.88749999999999996</v>
      </c>
      <c r="D254" s="140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658</v>
      </c>
      <c r="B255" s="140">
        <f>B253*0.4</f>
        <v>14</v>
      </c>
      <c r="C255" s="140">
        <f>(100-D255)/100</f>
        <v>0.7</v>
      </c>
      <c r="D255" s="140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798</v>
      </c>
      <c r="B256" s="140">
        <f>B253*0.15</f>
        <v>5.25</v>
      </c>
      <c r="C256" s="140">
        <f>(100-D256)/100</f>
        <v>0.88749999999999996</v>
      </c>
      <c r="D256" s="140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660</v>
      </c>
      <c r="B257" s="140">
        <f>B253*0.3</f>
        <v>10.5</v>
      </c>
      <c r="C257" s="140">
        <f>(100-D257)/100</f>
        <v>0.77500000000000002</v>
      </c>
      <c r="D257" s="140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3" t="s">
        <v>778</v>
      </c>
      <c r="B258" s="141">
        <v>35</v>
      </c>
      <c r="C258" s="141"/>
      <c r="D258" s="141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657</v>
      </c>
      <c r="B259" s="140">
        <f>B258*0.15</f>
        <v>5.25</v>
      </c>
      <c r="C259" s="140">
        <f>(100-D259)/100</f>
        <v>0.88749999999999996</v>
      </c>
      <c r="D259" s="140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3" t="s">
        <v>780</v>
      </c>
      <c r="B260" s="141">
        <v>35</v>
      </c>
      <c r="C260" s="141"/>
      <c r="D260" s="141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657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3" t="s">
        <v>863</v>
      </c>
      <c r="B262" s="141">
        <v>35</v>
      </c>
      <c r="C262" s="141"/>
      <c r="D262" s="141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657</v>
      </c>
      <c r="B263" s="140">
        <f>B262*0.15</f>
        <v>5.25</v>
      </c>
      <c r="C263" s="140">
        <f>(100-D263)/100</f>
        <v>0.88749999999999996</v>
      </c>
      <c r="D263" s="140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702</v>
      </c>
      <c r="B264" s="141">
        <v>35</v>
      </c>
      <c r="C264" s="141"/>
      <c r="D264" s="141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657</v>
      </c>
      <c r="B265" s="140">
        <f>B264*0.15</f>
        <v>5.25</v>
      </c>
      <c r="C265" s="140">
        <f>(100-D265)/100</f>
        <v>0.88749999999999996</v>
      </c>
      <c r="D265" s="140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658</v>
      </c>
      <c r="B266" s="140">
        <f>B264*0.4</f>
        <v>14</v>
      </c>
      <c r="C266" s="140">
        <f>(100-D266)/100</f>
        <v>0.7</v>
      </c>
      <c r="D266" s="140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798</v>
      </c>
      <c r="B267" s="140">
        <f>B264*0.15</f>
        <v>5.25</v>
      </c>
      <c r="C267" s="140">
        <f>(100-D267)/100</f>
        <v>0.88749999999999996</v>
      </c>
      <c r="D267" s="140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660</v>
      </c>
      <c r="B268" s="140">
        <f>B264*0.3</f>
        <v>10.5</v>
      </c>
      <c r="C268" s="140">
        <f>(100-D268)/100</f>
        <v>0.77500000000000002</v>
      </c>
      <c r="D268" s="140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958</v>
      </c>
      <c r="B269" s="141">
        <v>35</v>
      </c>
      <c r="C269" s="141"/>
      <c r="D269" s="141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657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658</v>
      </c>
      <c r="B271" s="140">
        <f>B269*0.4</f>
        <v>14</v>
      </c>
      <c r="C271" s="140">
        <f>(100-D271)/100</f>
        <v>0.7</v>
      </c>
      <c r="D271" s="140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798</v>
      </c>
      <c r="B272" s="140">
        <f>B269*0.15</f>
        <v>5.25</v>
      </c>
      <c r="C272" s="140">
        <f>(100-D272)/100</f>
        <v>0.88749999999999996</v>
      </c>
      <c r="D272" s="140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660</v>
      </c>
      <c r="B273" s="140">
        <f>B269*0.3</f>
        <v>10.5</v>
      </c>
      <c r="C273" s="140">
        <f>(100-D273)/100</f>
        <v>0.77500000000000002</v>
      </c>
      <c r="D273" s="140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703</v>
      </c>
      <c r="B274" s="141">
        <v>34</v>
      </c>
      <c r="C274" s="141"/>
      <c r="D274" s="141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657</v>
      </c>
      <c r="B275" s="140">
        <f>B274*0.15</f>
        <v>5.0999999999999996</v>
      </c>
      <c r="C275" s="140">
        <f>(100-D275)/100</f>
        <v>0.88900000000000001</v>
      </c>
      <c r="D275" s="140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658</v>
      </c>
      <c r="B276" s="140">
        <f>B274*0.4</f>
        <v>13.600000000000001</v>
      </c>
      <c r="C276" s="140">
        <f>(100-D276)/100</f>
        <v>0.70400000000000007</v>
      </c>
      <c r="D276" s="140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798</v>
      </c>
      <c r="B277" s="140">
        <f>B274*0.15</f>
        <v>5.0999999999999996</v>
      </c>
      <c r="C277" s="140">
        <f>(100-D277)/100</f>
        <v>0.88900000000000001</v>
      </c>
      <c r="D277" s="140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660</v>
      </c>
      <c r="B278" s="140">
        <f>B274*0.3</f>
        <v>10.199999999999999</v>
      </c>
      <c r="C278" s="140">
        <f>(100-D278)/100</f>
        <v>0.77800000000000002</v>
      </c>
      <c r="D278" s="140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143" t="s">
        <v>704</v>
      </c>
      <c r="B279" s="141">
        <v>32</v>
      </c>
      <c r="C279" s="141"/>
      <c r="D279" s="141">
        <v>72</v>
      </c>
      <c r="E279" s="81">
        <f t="shared" ref="E279:L279" si="72">1 - (E280) * (E281) * (E282) * (E283)</f>
        <v>0.32852040000000016</v>
      </c>
      <c r="F279" s="81">
        <f t="shared" si="72"/>
        <v>0.30936446464000011</v>
      </c>
      <c r="G279" s="81">
        <f>1 - (G280) * (G281) * (G282) * (G283)</f>
        <v>0.28983545344000006</v>
      </c>
      <c r="H279" s="81">
        <f t="shared" si="72"/>
        <v>0.29964686454</v>
      </c>
      <c r="I279" s="82">
        <f t="shared" si="72"/>
        <v>0.30936446464000011</v>
      </c>
      <c r="J279" s="82">
        <f t="shared" si="72"/>
        <v>0.30936446464000011</v>
      </c>
      <c r="K279" s="82">
        <f t="shared" si="72"/>
        <v>0.27992968750000002</v>
      </c>
      <c r="L279" s="82">
        <f t="shared" si="72"/>
        <v>0.30936446464000011</v>
      </c>
    </row>
    <row r="280" spans="1:14">
      <c r="A280" s="79" t="s">
        <v>657</v>
      </c>
      <c r="B280" s="140">
        <f>B279*0.15</f>
        <v>4.8</v>
      </c>
      <c r="C280" s="140">
        <f>(100-D280)/100</f>
        <v>0.89200000000000002</v>
      </c>
      <c r="D280" s="140">
        <f>D279*0.15</f>
        <v>10.799999999999999</v>
      </c>
      <c r="E280" s="77">
        <v>0.94</v>
      </c>
      <c r="F280" s="77">
        <v>0.94399999999999995</v>
      </c>
      <c r="G280" s="77">
        <v>0.94799999999999995</v>
      </c>
      <c r="H280" s="77">
        <v>0.94599999999999995</v>
      </c>
      <c r="I280" s="77">
        <v>0.94399999999999995</v>
      </c>
      <c r="J280" s="77">
        <v>0.94399999999999995</v>
      </c>
      <c r="K280" s="77">
        <v>0.95</v>
      </c>
      <c r="L280" s="77">
        <v>0.94399999999999995</v>
      </c>
    </row>
    <row r="281" spans="1:14">
      <c r="A281" s="79" t="s">
        <v>658</v>
      </c>
      <c r="B281" s="140">
        <f>B279*0.4</f>
        <v>12.8</v>
      </c>
      <c r="C281" s="140">
        <f>(100-D281)/100</f>
        <v>0.71200000000000008</v>
      </c>
      <c r="D281" s="140">
        <f>D279*0.4</f>
        <v>28.8</v>
      </c>
      <c r="E281" s="77">
        <v>0.85</v>
      </c>
      <c r="F281" s="77">
        <v>0.86</v>
      </c>
      <c r="G281" s="77">
        <v>0.87</v>
      </c>
      <c r="H281" s="77">
        <v>0.86499999999999999</v>
      </c>
      <c r="I281" s="77">
        <v>0.86</v>
      </c>
      <c r="J281" s="77">
        <v>0.86</v>
      </c>
      <c r="K281" s="77">
        <v>0.875</v>
      </c>
      <c r="L281" s="77">
        <v>0.86</v>
      </c>
    </row>
    <row r="282" spans="1:14">
      <c r="A282" s="79" t="s">
        <v>798</v>
      </c>
      <c r="B282" s="140">
        <f>B279*0.15</f>
        <v>4.8</v>
      </c>
      <c r="C282" s="140">
        <f>(100-D282)/100</f>
        <v>0.89200000000000002</v>
      </c>
      <c r="D282" s="140">
        <f>D279*0.15</f>
        <v>10.799999999999999</v>
      </c>
      <c r="E282" s="77">
        <v>0.95499999999999996</v>
      </c>
      <c r="F282" s="77">
        <v>0.95799999999999996</v>
      </c>
      <c r="G282" s="77">
        <v>0.96099999999999997</v>
      </c>
      <c r="H282" s="77">
        <v>0.95950000000000002</v>
      </c>
      <c r="I282" s="77">
        <v>0.95799999999999996</v>
      </c>
      <c r="J282" s="77">
        <v>0.95799999999999996</v>
      </c>
      <c r="K282" s="77">
        <v>0.96250000000000002</v>
      </c>
      <c r="L282" s="77">
        <v>0.95799999999999996</v>
      </c>
    </row>
    <row r="283" spans="1:14">
      <c r="A283" s="79" t="s">
        <v>660</v>
      </c>
      <c r="B283" s="140">
        <f>B279*0.3</f>
        <v>9.6</v>
      </c>
      <c r="C283" s="140">
        <f>(100-D283)/100</f>
        <v>0.78400000000000003</v>
      </c>
      <c r="D283" s="140">
        <f>D279*0.3</f>
        <v>21.599999999999998</v>
      </c>
      <c r="E283" s="77">
        <v>0.88</v>
      </c>
      <c r="F283" s="77">
        <v>0.88800000000000001</v>
      </c>
      <c r="G283" s="77">
        <v>0.89600000000000002</v>
      </c>
      <c r="H283" s="77">
        <v>0.89200000000000002</v>
      </c>
      <c r="I283" s="77">
        <v>0.88800000000000001</v>
      </c>
      <c r="J283" s="77">
        <v>0.88800000000000001</v>
      </c>
      <c r="K283" s="77">
        <v>0.9</v>
      </c>
      <c r="L283" s="77">
        <v>0.88800000000000001</v>
      </c>
    </row>
    <row r="284" spans="1:14">
      <c r="A284" s="55" t="s">
        <v>847</v>
      </c>
      <c r="B284" s="141">
        <v>32</v>
      </c>
      <c r="C284" s="141"/>
      <c r="D284" s="141">
        <v>72</v>
      </c>
      <c r="E284" s="81">
        <f t="shared" ref="E284:L284" si="73">1 - (E285) * (E286) * (E287) * (E288)</f>
        <v>0.32852040000000016</v>
      </c>
      <c r="F284" s="81">
        <f t="shared" si="73"/>
        <v>0.30936446464000011</v>
      </c>
      <c r="G284" s="81">
        <f t="shared" si="73"/>
        <v>0.28983545344000006</v>
      </c>
      <c r="H284" s="81">
        <f t="shared" si="73"/>
        <v>0.29964686454</v>
      </c>
      <c r="I284" s="82">
        <f t="shared" si="73"/>
        <v>0.37480633750000003</v>
      </c>
      <c r="J284" s="82">
        <f t="shared" si="73"/>
        <v>0.37480633750000003</v>
      </c>
      <c r="K284" s="82">
        <f t="shared" si="73"/>
        <v>0.37480633750000003</v>
      </c>
      <c r="L284" s="82">
        <f t="shared" si="73"/>
        <v>0.30936446464000011</v>
      </c>
    </row>
    <row r="285" spans="1:14">
      <c r="A285" s="79" t="s">
        <v>657</v>
      </c>
      <c r="B285" s="140">
        <f>B284*0.15</f>
        <v>4.8</v>
      </c>
      <c r="C285" s="140">
        <f>(100-D285)/100</f>
        <v>0.89200000000000002</v>
      </c>
      <c r="D285" s="140">
        <f>D284*0.15</f>
        <v>10.799999999999999</v>
      </c>
      <c r="E285" s="77">
        <v>0.94</v>
      </c>
      <c r="F285" s="77">
        <v>0.94399999999999995</v>
      </c>
      <c r="G285" s="77">
        <v>0.94799999999999995</v>
      </c>
      <c r="H285" s="77">
        <v>0.94599999999999995</v>
      </c>
      <c r="I285" s="77">
        <v>0.93</v>
      </c>
      <c r="J285" s="77">
        <v>0.93</v>
      </c>
      <c r="K285" s="77">
        <v>0.93</v>
      </c>
      <c r="L285" s="77">
        <v>0.94399999999999995</v>
      </c>
    </row>
    <row r="286" spans="1:14">
      <c r="A286" s="79" t="s">
        <v>658</v>
      </c>
      <c r="B286" s="140">
        <f>B284*0.4</f>
        <v>12.8</v>
      </c>
      <c r="C286" s="140">
        <f>(100-D286)/100</f>
        <v>0.71200000000000008</v>
      </c>
      <c r="D286" s="140">
        <f>D284*0.4</f>
        <v>28.8</v>
      </c>
      <c r="E286" s="77">
        <v>0.85</v>
      </c>
      <c r="F286" s="77">
        <v>0.86</v>
      </c>
      <c r="G286" s="77">
        <v>0.87</v>
      </c>
      <c r="H286" s="77">
        <v>0.86499999999999999</v>
      </c>
      <c r="I286" s="77">
        <v>0.82499999999999996</v>
      </c>
      <c r="J286" s="77">
        <v>0.82499999999999996</v>
      </c>
      <c r="K286" s="77">
        <v>0.82499999999999996</v>
      </c>
      <c r="L286" s="77">
        <v>0.86</v>
      </c>
    </row>
    <row r="287" spans="1:14">
      <c r="A287" s="79" t="s">
        <v>798</v>
      </c>
      <c r="B287" s="140">
        <f>B284*0.15</f>
        <v>4.8</v>
      </c>
      <c r="C287" s="140">
        <f>(100-D287)/100</f>
        <v>0.89200000000000002</v>
      </c>
      <c r="D287" s="140">
        <f>D284*0.15</f>
        <v>10.799999999999999</v>
      </c>
      <c r="E287" s="77">
        <v>0.95499999999999996</v>
      </c>
      <c r="F287" s="77">
        <v>0.95799999999999996</v>
      </c>
      <c r="G287" s="77">
        <v>0.96099999999999997</v>
      </c>
      <c r="H287" s="77">
        <v>0.95950000000000002</v>
      </c>
      <c r="I287" s="77">
        <v>0.94750000000000001</v>
      </c>
      <c r="J287" s="77">
        <v>0.94750000000000001</v>
      </c>
      <c r="K287" s="77">
        <v>0.94750000000000001</v>
      </c>
      <c r="L287" s="77">
        <v>0.95799999999999996</v>
      </c>
    </row>
    <row r="288" spans="1:14">
      <c r="A288" s="79" t="s">
        <v>660</v>
      </c>
      <c r="B288" s="140">
        <f>B284*0.3</f>
        <v>9.6</v>
      </c>
      <c r="C288" s="140">
        <f>(100-D288)/100</f>
        <v>0.78400000000000003</v>
      </c>
      <c r="D288" s="140">
        <f>D284*0.3</f>
        <v>21.599999999999998</v>
      </c>
      <c r="E288" s="77">
        <v>0.88</v>
      </c>
      <c r="F288" s="77">
        <v>0.88800000000000001</v>
      </c>
      <c r="G288" s="77">
        <v>0.89600000000000002</v>
      </c>
      <c r="H288" s="77">
        <v>0.89200000000000002</v>
      </c>
      <c r="I288" s="77">
        <v>0.86</v>
      </c>
      <c r="J288" s="77">
        <v>0.86</v>
      </c>
      <c r="K288" s="77">
        <v>0.86</v>
      </c>
      <c r="L288" s="77">
        <v>0.88800000000000001</v>
      </c>
    </row>
    <row r="289" spans="1:14">
      <c r="A289" s="55" t="s">
        <v>705</v>
      </c>
      <c r="B289" s="141">
        <v>30</v>
      </c>
      <c r="C289" s="141"/>
      <c r="D289" s="141">
        <v>70</v>
      </c>
      <c r="E289" s="81">
        <f t="shared" ref="E289:L289" si="74">1 - (E290) * (E291) * (E292) * (E293)</f>
        <v>0.31898879614000009</v>
      </c>
      <c r="F289" s="81">
        <f t="shared" si="74"/>
        <v>0.29964686454</v>
      </c>
      <c r="G289" s="81">
        <f>1 - (G290) * (G291) * (G292) * (G293)</f>
        <v>0.27992968750000002</v>
      </c>
      <c r="H289" s="81">
        <f t="shared" si="74"/>
        <v>0.28983545344000006</v>
      </c>
      <c r="I289" s="82">
        <f t="shared" si="74"/>
        <v>0.27992968750000002</v>
      </c>
      <c r="J289" s="82">
        <f t="shared" si="74"/>
        <v>0.30936446464000011</v>
      </c>
      <c r="K289" s="82">
        <f t="shared" si="74"/>
        <v>0.27992968750000002</v>
      </c>
      <c r="L289" s="82">
        <f t="shared" si="74"/>
        <v>0.30936446464000011</v>
      </c>
    </row>
    <row r="290" spans="1:14">
      <c r="A290" s="79" t="s">
        <v>657</v>
      </c>
      <c r="B290" s="140">
        <f>B289*0.15</f>
        <v>4.5</v>
      </c>
      <c r="C290" s="140">
        <f>(100-D290)/100</f>
        <v>0.89500000000000002</v>
      </c>
      <c r="D290" s="140">
        <f>D289*0.15</f>
        <v>10.5</v>
      </c>
      <c r="E290" s="77">
        <v>0.94199999999999995</v>
      </c>
      <c r="F290" s="77">
        <v>0.94599999999999995</v>
      </c>
      <c r="G290" s="77">
        <v>0.95</v>
      </c>
      <c r="H290" s="77">
        <v>0.94799999999999995</v>
      </c>
      <c r="I290" s="77">
        <v>0.95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658</v>
      </c>
      <c r="B291" s="140">
        <f>B289*0.4</f>
        <v>12</v>
      </c>
      <c r="C291" s="140">
        <f>(100-D291)/100</f>
        <v>0.72</v>
      </c>
      <c r="D291" s="140">
        <f>D289*0.4</f>
        <v>28</v>
      </c>
      <c r="E291" s="77">
        <v>0.85499999999999998</v>
      </c>
      <c r="F291" s="77">
        <v>0.86499999999999999</v>
      </c>
      <c r="G291" s="77">
        <v>0.875</v>
      </c>
      <c r="H291" s="77">
        <v>0.87</v>
      </c>
      <c r="I291" s="77">
        <v>0.875</v>
      </c>
      <c r="J291" s="77">
        <v>0.86</v>
      </c>
      <c r="K291" s="77">
        <v>0.875</v>
      </c>
      <c r="L291" s="77">
        <v>0.86</v>
      </c>
    </row>
    <row r="292" spans="1:14">
      <c r="A292" s="79" t="s">
        <v>798</v>
      </c>
      <c r="B292" s="140">
        <f>B289*0.15</f>
        <v>4.5</v>
      </c>
      <c r="C292" s="140">
        <f>(100-D292)/100</f>
        <v>0.89500000000000002</v>
      </c>
      <c r="D292" s="140">
        <f>D289*0.15</f>
        <v>10.5</v>
      </c>
      <c r="E292" s="77">
        <v>0.95650000000000002</v>
      </c>
      <c r="F292" s="77">
        <v>0.95950000000000002</v>
      </c>
      <c r="G292" s="77">
        <v>0.96250000000000002</v>
      </c>
      <c r="H292" s="77">
        <v>0.96099999999999997</v>
      </c>
      <c r="I292" s="77">
        <v>0.96250000000000002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660</v>
      </c>
      <c r="B293" s="140">
        <f>B289*0.3</f>
        <v>9</v>
      </c>
      <c r="C293" s="140">
        <f>(100-D293)/100</f>
        <v>0.79</v>
      </c>
      <c r="D293" s="140">
        <f>D289*0.3</f>
        <v>21</v>
      </c>
      <c r="E293" s="77">
        <v>0.88400000000000001</v>
      </c>
      <c r="F293" s="77">
        <v>0.89200000000000002</v>
      </c>
      <c r="G293" s="77">
        <v>0.9</v>
      </c>
      <c r="H293" s="77">
        <v>0.89600000000000002</v>
      </c>
      <c r="I293" s="77">
        <v>0.9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782</v>
      </c>
      <c r="B294" s="141">
        <v>30</v>
      </c>
      <c r="C294" s="141"/>
      <c r="D294" s="141">
        <v>70</v>
      </c>
      <c r="E294" s="81">
        <f t="shared" ref="E294:L294" si="75">1 - (E295)</f>
        <v>5.8000000000000052E-2</v>
      </c>
      <c r="F294" s="81">
        <f t="shared" si="75"/>
        <v>5.4000000000000048E-2</v>
      </c>
      <c r="G294" s="81">
        <f t="shared" si="75"/>
        <v>5.0000000000000044E-2</v>
      </c>
      <c r="H294" s="81">
        <f t="shared" si="75"/>
        <v>5.2000000000000046E-2</v>
      </c>
      <c r="I294" s="82">
        <f t="shared" si="75"/>
        <v>5.0000000000000044E-2</v>
      </c>
      <c r="J294" s="82">
        <f t="shared" si="75"/>
        <v>5.600000000000005E-2</v>
      </c>
      <c r="K294" s="82">
        <f t="shared" si="75"/>
        <v>5.0000000000000044E-2</v>
      </c>
      <c r="L294" s="82">
        <f t="shared" si="75"/>
        <v>5.600000000000005E-2</v>
      </c>
      <c r="N294" s="62">
        <f>1-(N293*0.2)/100</f>
        <v>0.96</v>
      </c>
    </row>
    <row r="295" spans="1:14">
      <c r="A295" s="79" t="s">
        <v>798</v>
      </c>
      <c r="B295" s="140">
        <f>B294*0.15</f>
        <v>4.5</v>
      </c>
      <c r="C295" s="140">
        <f>(100-D295)/100</f>
        <v>0.89500000000000002</v>
      </c>
      <c r="D295" s="140">
        <f>D294*0.15</f>
        <v>10.5</v>
      </c>
      <c r="E295" s="77">
        <v>0.94199999999999995</v>
      </c>
      <c r="F295" s="77">
        <v>0.94599999999999995</v>
      </c>
      <c r="G295" s="77">
        <v>0.95</v>
      </c>
      <c r="H295" s="77">
        <v>0.94799999999999995</v>
      </c>
      <c r="I295" s="77">
        <v>0.95</v>
      </c>
      <c r="J295" s="77">
        <v>0.94399999999999995</v>
      </c>
      <c r="K295" s="77">
        <v>0.95</v>
      </c>
      <c r="L295" s="77">
        <v>0.94399999999999995</v>
      </c>
      <c r="N295" s="62">
        <f>1-(N293*0.5)/100</f>
        <v>0.9</v>
      </c>
    </row>
    <row r="296" spans="1:14">
      <c r="A296" s="143" t="s">
        <v>706</v>
      </c>
      <c r="B296" s="141">
        <v>30</v>
      </c>
      <c r="C296" s="141"/>
      <c r="D296" s="141">
        <v>70</v>
      </c>
      <c r="E296" s="81">
        <f t="shared" ref="E296:L296" si="76">1 - (E297) * (E298) * (E299) * (E300)</f>
        <v>0.31898879614000009</v>
      </c>
      <c r="F296" s="81">
        <f t="shared" si="76"/>
        <v>0.29964686454</v>
      </c>
      <c r="G296" s="81">
        <f>1 - (G297) * (G298) * (G299) * (G300)</f>
        <v>0.27992968750000002</v>
      </c>
      <c r="H296" s="81">
        <f t="shared" si="76"/>
        <v>0.28983545344000006</v>
      </c>
      <c r="I296" s="82">
        <f t="shared" si="76"/>
        <v>0.30936446464000011</v>
      </c>
      <c r="J296" s="82">
        <f t="shared" si="76"/>
        <v>0.37480633750000003</v>
      </c>
      <c r="K296" s="82">
        <f t="shared" si="76"/>
        <v>0.27992968750000002</v>
      </c>
      <c r="L296" s="82">
        <f t="shared" si="76"/>
        <v>0.34730758143999996</v>
      </c>
      <c r="N296" s="62">
        <f>1-(N293*0.15)/100</f>
        <v>0.97</v>
      </c>
    </row>
    <row r="297" spans="1:14" ht="15.75" customHeight="1">
      <c r="A297" s="79" t="s">
        <v>657</v>
      </c>
      <c r="B297" s="140">
        <f>B296*0.15</f>
        <v>4.5</v>
      </c>
      <c r="C297" s="140">
        <f>(100-D297)/100</f>
        <v>0.89500000000000002</v>
      </c>
      <c r="D297" s="140">
        <f>D296*0.15</f>
        <v>10.5</v>
      </c>
      <c r="E297" s="77">
        <v>0.94199999999999995</v>
      </c>
      <c r="F297" s="77">
        <v>0.94599999999999995</v>
      </c>
      <c r="G297" s="77">
        <v>0.95</v>
      </c>
      <c r="H297" s="77">
        <v>0.94799999999999995</v>
      </c>
      <c r="I297" s="77">
        <v>0.94399999999999995</v>
      </c>
      <c r="J297" s="77">
        <v>0.93</v>
      </c>
      <c r="K297" s="77">
        <v>0.95</v>
      </c>
      <c r="L297" s="77">
        <v>0.93600000000000005</v>
      </c>
      <c r="N297" s="62">
        <f>1-(N293*0.4)/100</f>
        <v>0.92</v>
      </c>
    </row>
    <row r="298" spans="1:14">
      <c r="A298" s="79" t="s">
        <v>658</v>
      </c>
      <c r="B298" s="140">
        <f>B296*0.4</f>
        <v>12</v>
      </c>
      <c r="C298" s="140">
        <f>(100-D298)/100</f>
        <v>0.72</v>
      </c>
      <c r="D298" s="140">
        <f>D296*0.4</f>
        <v>28</v>
      </c>
      <c r="E298" s="77">
        <v>0.85499999999999998</v>
      </c>
      <c r="F298" s="77">
        <v>0.86499999999999999</v>
      </c>
      <c r="G298" s="77">
        <v>0.875</v>
      </c>
      <c r="H298" s="77">
        <v>0.87</v>
      </c>
      <c r="I298" s="77">
        <v>0.86</v>
      </c>
      <c r="J298" s="77">
        <v>0.82499999999999996</v>
      </c>
      <c r="K298" s="77">
        <v>0.875</v>
      </c>
      <c r="L298" s="77">
        <v>0.84</v>
      </c>
    </row>
    <row r="299" spans="1:14">
      <c r="A299" s="79" t="s">
        <v>798</v>
      </c>
      <c r="B299" s="140">
        <f>B296*0.15</f>
        <v>4.5</v>
      </c>
      <c r="C299" s="140">
        <f>(100-D299)/100</f>
        <v>0.89500000000000002</v>
      </c>
      <c r="D299" s="140">
        <f>D296*0.15</f>
        <v>10.5</v>
      </c>
      <c r="E299" s="77">
        <v>0.95650000000000002</v>
      </c>
      <c r="F299" s="77">
        <v>0.95950000000000002</v>
      </c>
      <c r="G299" s="77">
        <v>0.96250000000000002</v>
      </c>
      <c r="H299" s="77">
        <v>0.96099999999999997</v>
      </c>
      <c r="I299" s="77">
        <v>0.95799999999999996</v>
      </c>
      <c r="J299" s="77">
        <v>0.94750000000000001</v>
      </c>
      <c r="K299" s="77">
        <v>0.96250000000000002</v>
      </c>
      <c r="L299" s="77">
        <v>0.95199999999999996</v>
      </c>
    </row>
    <row r="300" spans="1:14">
      <c r="A300" s="79" t="s">
        <v>660</v>
      </c>
      <c r="B300" s="140">
        <f>B296*0.3</f>
        <v>9</v>
      </c>
      <c r="C300" s="140">
        <f>(100-D300)/100</f>
        <v>0.79</v>
      </c>
      <c r="D300" s="140">
        <f>D296*0.3</f>
        <v>21</v>
      </c>
      <c r="E300" s="77">
        <v>0.88400000000000001</v>
      </c>
      <c r="F300" s="77">
        <v>0.89200000000000002</v>
      </c>
      <c r="G300" s="77">
        <v>0.9</v>
      </c>
      <c r="H300" s="77">
        <v>0.89600000000000002</v>
      </c>
      <c r="I300" s="77">
        <v>0.88800000000000001</v>
      </c>
      <c r="J300" s="77">
        <v>0.86</v>
      </c>
      <c r="K300" s="77">
        <v>0.9</v>
      </c>
      <c r="L300" s="77">
        <v>0.872</v>
      </c>
    </row>
    <row r="301" spans="1:14">
      <c r="A301" s="55" t="s">
        <v>849</v>
      </c>
      <c r="B301" s="141">
        <v>30</v>
      </c>
      <c r="C301" s="141"/>
      <c r="D301" s="141">
        <v>70</v>
      </c>
      <c r="E301" s="81">
        <f t="shared" ref="E301:L301" si="77">1 - (E302) * (E303) * (E304) * (E305)</f>
        <v>0.31898879614000009</v>
      </c>
      <c r="F301" s="81">
        <f t="shared" si="77"/>
        <v>0.29964686454</v>
      </c>
      <c r="G301" s="81">
        <f t="shared" si="77"/>
        <v>0.27992968750000002</v>
      </c>
      <c r="H301" s="81">
        <f t="shared" si="77"/>
        <v>0.28983545344000006</v>
      </c>
      <c r="I301" s="82">
        <f t="shared" si="77"/>
        <v>0.41885439999999996</v>
      </c>
      <c r="J301" s="82">
        <f t="shared" si="77"/>
        <v>0.37480633750000003</v>
      </c>
      <c r="K301" s="82">
        <f t="shared" si="77"/>
        <v>0.37480633750000003</v>
      </c>
      <c r="L301" s="82">
        <f t="shared" si="77"/>
        <v>0.50049999999999994</v>
      </c>
    </row>
    <row r="302" spans="1:14">
      <c r="A302" s="79" t="s">
        <v>657</v>
      </c>
      <c r="B302" s="140">
        <f>B301*0.15</f>
        <v>4.5</v>
      </c>
      <c r="C302" s="140">
        <f>(100-D302)/100</f>
        <v>0.89500000000000002</v>
      </c>
      <c r="D302" s="140">
        <f>D301*0.15</f>
        <v>10.5</v>
      </c>
      <c r="E302" s="77">
        <v>0.94199999999999995</v>
      </c>
      <c r="F302" s="77">
        <v>0.94599999999999995</v>
      </c>
      <c r="G302" s="77">
        <v>0.95</v>
      </c>
      <c r="H302" s="77">
        <v>0.94799999999999995</v>
      </c>
      <c r="I302" s="77">
        <v>0.92</v>
      </c>
      <c r="J302" s="77">
        <v>0.93</v>
      </c>
      <c r="K302" s="77">
        <v>0.93</v>
      </c>
      <c r="L302" s="77">
        <v>0.9</v>
      </c>
    </row>
    <row r="303" spans="1:14">
      <c r="A303" s="79" t="s">
        <v>658</v>
      </c>
      <c r="B303" s="140">
        <f>B301*0.4</f>
        <v>12</v>
      </c>
      <c r="C303" s="140">
        <f>(100-D303)/100</f>
        <v>0.72</v>
      </c>
      <c r="D303" s="140">
        <f>D301*0.4</f>
        <v>28</v>
      </c>
      <c r="E303" s="77">
        <v>0.85499999999999998</v>
      </c>
      <c r="F303" s="77">
        <v>0.86499999999999999</v>
      </c>
      <c r="G303" s="77">
        <v>0.875</v>
      </c>
      <c r="H303" s="77">
        <v>0.87</v>
      </c>
      <c r="I303" s="77">
        <v>0.8</v>
      </c>
      <c r="J303" s="77">
        <v>0.82499999999999996</v>
      </c>
      <c r="K303" s="77">
        <v>0.82499999999999996</v>
      </c>
      <c r="L303" s="77">
        <v>0.75</v>
      </c>
    </row>
    <row r="304" spans="1:14">
      <c r="A304" s="79" t="s">
        <v>798</v>
      </c>
      <c r="B304" s="140">
        <f>B301*0.15</f>
        <v>4.5</v>
      </c>
      <c r="C304" s="140">
        <f>(100-D304)/100</f>
        <v>0.89500000000000002</v>
      </c>
      <c r="D304" s="140">
        <f>D301*0.15</f>
        <v>10.5</v>
      </c>
      <c r="E304" s="77">
        <v>0.95650000000000002</v>
      </c>
      <c r="F304" s="77">
        <v>0.95950000000000002</v>
      </c>
      <c r="G304" s="77">
        <v>0.96250000000000002</v>
      </c>
      <c r="H304" s="77">
        <v>0.96099999999999997</v>
      </c>
      <c r="I304" s="77">
        <v>0.94</v>
      </c>
      <c r="J304" s="77">
        <v>0.94750000000000001</v>
      </c>
      <c r="K304" s="77">
        <v>0.94750000000000001</v>
      </c>
      <c r="L304" s="77">
        <v>0.92500000000000004</v>
      </c>
    </row>
    <row r="305" spans="1:12">
      <c r="A305" s="79" t="s">
        <v>660</v>
      </c>
      <c r="B305" s="140">
        <f>B301*0.3</f>
        <v>9</v>
      </c>
      <c r="C305" s="140">
        <f>(100-D305)/100</f>
        <v>0.79</v>
      </c>
      <c r="D305" s="140">
        <f>D301*0.3</f>
        <v>21</v>
      </c>
      <c r="E305" s="77">
        <v>0.88400000000000001</v>
      </c>
      <c r="F305" s="77">
        <v>0.89200000000000002</v>
      </c>
      <c r="G305" s="77">
        <v>0.9</v>
      </c>
      <c r="H305" s="77">
        <v>0.89600000000000002</v>
      </c>
      <c r="I305" s="77">
        <v>0.84</v>
      </c>
      <c r="J305" s="77">
        <v>0.86</v>
      </c>
      <c r="K305" s="77">
        <v>0.86</v>
      </c>
      <c r="L305" s="77">
        <v>0.8</v>
      </c>
    </row>
    <row r="306" spans="1:12">
      <c r="A306" s="55" t="s">
        <v>973</v>
      </c>
      <c r="B306" s="141">
        <v>30</v>
      </c>
      <c r="C306" s="141"/>
      <c r="D306" s="141">
        <v>70</v>
      </c>
      <c r="E306" s="81">
        <f t="shared" ref="E306:L308" si="78">1 - (E307)</f>
        <v>5.8000000000000052E-2</v>
      </c>
      <c r="F306" s="81">
        <f t="shared" si="78"/>
        <v>5.4000000000000048E-2</v>
      </c>
      <c r="G306" s="81">
        <f t="shared" si="78"/>
        <v>5.0000000000000044E-2</v>
      </c>
      <c r="H306" s="81">
        <f t="shared" si="78"/>
        <v>5.2000000000000046E-2</v>
      </c>
      <c r="I306" s="82">
        <f t="shared" si="78"/>
        <v>6.9999999999999951E-2</v>
      </c>
      <c r="J306" s="82">
        <f t="shared" si="78"/>
        <v>6.9999999999999951E-2</v>
      </c>
      <c r="K306" s="82">
        <f t="shared" si="78"/>
        <v>9.9999999999999978E-2</v>
      </c>
      <c r="L306" s="82">
        <f t="shared" si="78"/>
        <v>6.9999999999999951E-2</v>
      </c>
    </row>
    <row r="307" spans="1:12">
      <c r="A307" s="79" t="s">
        <v>657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0.93</v>
      </c>
      <c r="J307" s="77">
        <v>0.93</v>
      </c>
      <c r="K307" s="77">
        <v>0.9</v>
      </c>
      <c r="L307" s="77">
        <v>0.93</v>
      </c>
    </row>
    <row r="308" spans="1:12">
      <c r="A308" s="55" t="s">
        <v>974</v>
      </c>
      <c r="B308" s="141">
        <v>30</v>
      </c>
      <c r="C308" s="141"/>
      <c r="D308" s="141">
        <v>70</v>
      </c>
      <c r="E308" s="81">
        <f t="shared" si="78"/>
        <v>5.8000000000000052E-2</v>
      </c>
      <c r="F308" s="81">
        <f t="shared" si="78"/>
        <v>5.4000000000000048E-2</v>
      </c>
      <c r="G308" s="81">
        <f t="shared" si="78"/>
        <v>5.0000000000000044E-2</v>
      </c>
      <c r="H308" s="81">
        <f t="shared" si="78"/>
        <v>5.2000000000000046E-2</v>
      </c>
      <c r="I308" s="82">
        <f t="shared" si="78"/>
        <v>6.9999999999999951E-2</v>
      </c>
      <c r="J308" s="82">
        <f t="shared" si="78"/>
        <v>6.9999999999999951E-2</v>
      </c>
      <c r="K308" s="82">
        <f t="shared" si="78"/>
        <v>9.9999999999999978E-2</v>
      </c>
      <c r="L308" s="82">
        <f t="shared" si="78"/>
        <v>6.9999999999999951E-2</v>
      </c>
    </row>
    <row r="309" spans="1:12">
      <c r="A309" s="79" t="s">
        <v>657</v>
      </c>
      <c r="B309" s="140">
        <f>B308*0.15</f>
        <v>4.5</v>
      </c>
      <c r="C309" s="140">
        <f>(100-D309)/100</f>
        <v>0.89500000000000002</v>
      </c>
      <c r="D309" s="140">
        <f>D308*0.15</f>
        <v>10.5</v>
      </c>
      <c r="E309" s="77">
        <v>0.94199999999999995</v>
      </c>
      <c r="F309" s="77">
        <v>0.94599999999999995</v>
      </c>
      <c r="G309" s="77">
        <v>0.95</v>
      </c>
      <c r="H309" s="77">
        <v>0.94799999999999995</v>
      </c>
      <c r="I309" s="77">
        <v>0.93</v>
      </c>
      <c r="J309" s="77">
        <v>0.93</v>
      </c>
      <c r="K309" s="77">
        <v>0.9</v>
      </c>
      <c r="L309" s="77">
        <v>0.93</v>
      </c>
    </row>
    <row r="310" spans="1:12">
      <c r="A310" s="156" t="s">
        <v>670</v>
      </c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</row>
    <row r="311" spans="1:12">
      <c r="A311" s="22" t="s">
        <v>662</v>
      </c>
      <c r="B311" s="22" t="s">
        <v>656</v>
      </c>
      <c r="C311" s="22"/>
      <c r="D311" s="22" t="s">
        <v>661</v>
      </c>
      <c r="E311" s="22" t="s">
        <v>663</v>
      </c>
      <c r="F311" s="22" t="s">
        <v>664</v>
      </c>
      <c r="G311" s="22" t="s">
        <v>665</v>
      </c>
      <c r="H311" s="22" t="s">
        <v>666</v>
      </c>
      <c r="I311" s="22" t="s">
        <v>1</v>
      </c>
      <c r="J311" s="22" t="s">
        <v>2</v>
      </c>
      <c r="K311" s="22" t="s">
        <v>3</v>
      </c>
      <c r="L311" s="22" t="s">
        <v>4</v>
      </c>
    </row>
    <row r="312" spans="1:12">
      <c r="A312" s="55" t="s">
        <v>707</v>
      </c>
      <c r="B312" s="141">
        <v>28</v>
      </c>
      <c r="C312" s="141"/>
      <c r="D312" s="141">
        <v>68</v>
      </c>
      <c r="E312" s="81">
        <f t="shared" ref="E312:L312" si="79">1 - (E313) * (E314) * (E315) * (E316)</f>
        <v>0.30936446464000011</v>
      </c>
      <c r="F312" s="81">
        <f t="shared" si="79"/>
        <v>0.28983545344000006</v>
      </c>
      <c r="G312" s="81">
        <f>1 - (G313) * (G314) * (G315) * (G316)</f>
        <v>0.26992902144000008</v>
      </c>
      <c r="H312" s="81">
        <f t="shared" si="79"/>
        <v>0.27992968750000002</v>
      </c>
      <c r="I312" s="82">
        <f t="shared" si="79"/>
        <v>0.30936446464000011</v>
      </c>
      <c r="J312" s="82">
        <f t="shared" si="79"/>
        <v>0.37480633750000003</v>
      </c>
      <c r="K312" s="82">
        <f t="shared" si="79"/>
        <v>0.27992968750000002</v>
      </c>
      <c r="L312" s="82">
        <f t="shared" si="79"/>
        <v>0.30936446464000011</v>
      </c>
    </row>
    <row r="313" spans="1:12">
      <c r="A313" s="79" t="s">
        <v>657</v>
      </c>
      <c r="B313" s="140">
        <f>B312*0.15</f>
        <v>4.2</v>
      </c>
      <c r="C313" s="140">
        <f>(100-D313)/100</f>
        <v>0.89800000000000002</v>
      </c>
      <c r="D313" s="140">
        <f>D312*0.15</f>
        <v>10.199999999999999</v>
      </c>
      <c r="E313" s="77">
        <v>0.94399999999999995</v>
      </c>
      <c r="F313" s="77">
        <v>0.94799999999999995</v>
      </c>
      <c r="G313" s="77">
        <v>0.95199999999999996</v>
      </c>
      <c r="H313" s="77">
        <v>0.95</v>
      </c>
      <c r="I313" s="77">
        <v>0.94399999999999995</v>
      </c>
      <c r="J313" s="77">
        <v>0.93</v>
      </c>
      <c r="K313" s="77">
        <v>0.95</v>
      </c>
      <c r="L313" s="77">
        <v>0.94399999999999995</v>
      </c>
    </row>
    <row r="314" spans="1:12">
      <c r="A314" s="79" t="s">
        <v>658</v>
      </c>
      <c r="B314" s="140">
        <f>B312*0.4</f>
        <v>11.200000000000001</v>
      </c>
      <c r="C314" s="140">
        <f>(100-D314)/100</f>
        <v>0.72799999999999998</v>
      </c>
      <c r="D314" s="140">
        <f>D312*0.4</f>
        <v>27.200000000000003</v>
      </c>
      <c r="E314" s="77">
        <v>0.86</v>
      </c>
      <c r="F314" s="77">
        <v>0.87</v>
      </c>
      <c r="G314" s="77">
        <v>0.88</v>
      </c>
      <c r="H314" s="77">
        <v>0.875</v>
      </c>
      <c r="I314" s="77">
        <v>0.86</v>
      </c>
      <c r="J314" s="77">
        <v>0.82499999999999996</v>
      </c>
      <c r="K314" s="77">
        <v>0.875</v>
      </c>
      <c r="L314" s="77">
        <v>0.86</v>
      </c>
    </row>
    <row r="315" spans="1:12">
      <c r="A315" s="79" t="s">
        <v>798</v>
      </c>
      <c r="B315" s="140">
        <f>B312*0.15</f>
        <v>4.2</v>
      </c>
      <c r="C315" s="140">
        <f>(100-D315)/100</f>
        <v>0.89800000000000002</v>
      </c>
      <c r="D315" s="140">
        <f>D312*0.15</f>
        <v>10.199999999999999</v>
      </c>
      <c r="E315" s="77">
        <v>0.95799999999999996</v>
      </c>
      <c r="F315" s="77">
        <v>0.96099999999999997</v>
      </c>
      <c r="G315" s="77">
        <v>0.96399999999999997</v>
      </c>
      <c r="H315" s="77">
        <v>0.96250000000000002</v>
      </c>
      <c r="I315" s="77">
        <v>0.95799999999999996</v>
      </c>
      <c r="J315" s="77">
        <v>0.94750000000000001</v>
      </c>
      <c r="K315" s="77">
        <v>0.96250000000000002</v>
      </c>
      <c r="L315" s="77">
        <v>0.95799999999999996</v>
      </c>
    </row>
    <row r="316" spans="1:12">
      <c r="A316" s="79" t="s">
        <v>660</v>
      </c>
      <c r="B316" s="140">
        <f>B312*0.3</f>
        <v>8.4</v>
      </c>
      <c r="C316" s="140">
        <f>(100-D316)/100</f>
        <v>0.79599999999999993</v>
      </c>
      <c r="D316" s="140">
        <f>D312*0.3</f>
        <v>20.399999999999999</v>
      </c>
      <c r="E316" s="77">
        <v>0.88800000000000001</v>
      </c>
      <c r="F316" s="77">
        <v>0.89600000000000002</v>
      </c>
      <c r="G316" s="77">
        <v>0.90400000000000003</v>
      </c>
      <c r="H316" s="77">
        <v>0.9</v>
      </c>
      <c r="I316" s="77">
        <v>0.88800000000000001</v>
      </c>
      <c r="J316" s="77">
        <v>0.86</v>
      </c>
      <c r="K316" s="77">
        <v>0.9</v>
      </c>
      <c r="L316" s="77">
        <v>0.88800000000000001</v>
      </c>
    </row>
    <row r="317" spans="1:12">
      <c r="A317" s="143" t="s">
        <v>708</v>
      </c>
      <c r="B317" s="141">
        <v>28</v>
      </c>
      <c r="C317" s="141"/>
      <c r="D317" s="141">
        <v>68</v>
      </c>
      <c r="E317" s="81">
        <f t="shared" ref="E317:L317" si="80">1 - (E318) * (E319) * (E320) * (E321)</f>
        <v>0.30936446464000011</v>
      </c>
      <c r="F317" s="81">
        <f t="shared" si="80"/>
        <v>0.28983545344000006</v>
      </c>
      <c r="G317" s="81">
        <f>1 - (G318) * (G319) * (G320) * (G321)</f>
        <v>0.26992902144000008</v>
      </c>
      <c r="H317" s="81">
        <f t="shared" si="80"/>
        <v>0.27992968750000002</v>
      </c>
      <c r="I317" s="82">
        <f t="shared" si="80"/>
        <v>0.30936446464000011</v>
      </c>
      <c r="J317" s="82">
        <f t="shared" si="80"/>
        <v>0.37480633750000003</v>
      </c>
      <c r="K317" s="82">
        <f t="shared" si="80"/>
        <v>0.27992968750000002</v>
      </c>
      <c r="L317" s="82">
        <f t="shared" si="80"/>
        <v>0.37480633750000003</v>
      </c>
    </row>
    <row r="318" spans="1:12">
      <c r="A318" s="79" t="s">
        <v>657</v>
      </c>
      <c r="B318" s="140">
        <f>B317*0.15</f>
        <v>4.2</v>
      </c>
      <c r="C318" s="140">
        <f>(100-D318)/100</f>
        <v>0.89800000000000002</v>
      </c>
      <c r="D318" s="140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0.93</v>
      </c>
      <c r="K318" s="77">
        <v>0.95</v>
      </c>
      <c r="L318" s="77">
        <v>0.93</v>
      </c>
    </row>
    <row r="319" spans="1:12">
      <c r="A319" s="79" t="s">
        <v>658</v>
      </c>
      <c r="B319" s="140">
        <f>B317*0.4</f>
        <v>11.200000000000001</v>
      </c>
      <c r="C319" s="140">
        <f>(100-D319)/100</f>
        <v>0.72799999999999998</v>
      </c>
      <c r="D319" s="140">
        <f>D317*0.4</f>
        <v>27.200000000000003</v>
      </c>
      <c r="E319" s="77">
        <v>0.86</v>
      </c>
      <c r="F319" s="77">
        <v>0.87</v>
      </c>
      <c r="G319" s="77">
        <v>0.88</v>
      </c>
      <c r="H319" s="77">
        <v>0.875</v>
      </c>
      <c r="I319" s="77">
        <v>0.86</v>
      </c>
      <c r="J319" s="77">
        <v>0.82499999999999996</v>
      </c>
      <c r="K319" s="77">
        <v>0.875</v>
      </c>
      <c r="L319" s="77">
        <v>0.82499999999999996</v>
      </c>
    </row>
    <row r="320" spans="1:12">
      <c r="A320" s="79" t="s">
        <v>798</v>
      </c>
      <c r="B320" s="140">
        <f>B317*0.15</f>
        <v>4.2</v>
      </c>
      <c r="C320" s="140">
        <f>(100-D320)/100</f>
        <v>0.89800000000000002</v>
      </c>
      <c r="D320" s="140">
        <f>D317*0.15</f>
        <v>10.199999999999999</v>
      </c>
      <c r="E320" s="77">
        <v>0.95799999999999996</v>
      </c>
      <c r="F320" s="77">
        <v>0.96099999999999997</v>
      </c>
      <c r="G320" s="77">
        <v>0.96399999999999997</v>
      </c>
      <c r="H320" s="77">
        <v>0.96250000000000002</v>
      </c>
      <c r="I320" s="77">
        <v>0.95799999999999996</v>
      </c>
      <c r="J320" s="77">
        <v>0.94750000000000001</v>
      </c>
      <c r="K320" s="77">
        <v>0.96250000000000002</v>
      </c>
      <c r="L320" s="77">
        <v>0.94750000000000001</v>
      </c>
    </row>
    <row r="321" spans="1:14">
      <c r="A321" s="79" t="s">
        <v>660</v>
      </c>
      <c r="B321" s="140">
        <f>B317*0.3</f>
        <v>8.4</v>
      </c>
      <c r="C321" s="140">
        <f>(100-D321)/100</f>
        <v>0.79599999999999993</v>
      </c>
      <c r="D321" s="140">
        <f>D317*0.3</f>
        <v>20.399999999999999</v>
      </c>
      <c r="E321" s="77">
        <v>0.88800000000000001</v>
      </c>
      <c r="F321" s="77">
        <v>0.89600000000000002</v>
      </c>
      <c r="G321" s="77">
        <v>0.90400000000000003</v>
      </c>
      <c r="H321" s="77">
        <v>0.9</v>
      </c>
      <c r="I321" s="77">
        <v>0.88800000000000001</v>
      </c>
      <c r="J321" s="77">
        <v>0.86</v>
      </c>
      <c r="K321" s="77">
        <v>0.9</v>
      </c>
      <c r="L321" s="77">
        <v>0.86</v>
      </c>
    </row>
    <row r="322" spans="1:14">
      <c r="A322" s="143" t="s">
        <v>995</v>
      </c>
      <c r="B322" s="141">
        <v>28</v>
      </c>
      <c r="C322" s="141"/>
      <c r="D322" s="141">
        <v>68</v>
      </c>
      <c r="E322" s="81">
        <f t="shared" ref="E322:F322" si="81">1 - (E323) * (E324) * (E325) * (E326)</f>
        <v>0.30936446464000011</v>
      </c>
      <c r="F322" s="81">
        <f t="shared" si="81"/>
        <v>0.28983545344000006</v>
      </c>
      <c r="G322" s="81">
        <f>1 - (G323) * (G324) * (G325) * (G326)</f>
        <v>0.26992902144000008</v>
      </c>
      <c r="H322" s="81">
        <f t="shared" ref="H322:L322" si="82">1 - (H323) * (H324) * (H325) * (H326)</f>
        <v>0.27992968750000002</v>
      </c>
      <c r="I322" s="82">
        <f t="shared" si="82"/>
        <v>0.30936446464000011</v>
      </c>
      <c r="J322" s="82">
        <f t="shared" si="82"/>
        <v>0.30936446464000011</v>
      </c>
      <c r="K322" s="82">
        <f t="shared" si="82"/>
        <v>0.37480633750000003</v>
      </c>
      <c r="L322" s="82">
        <f t="shared" si="82"/>
        <v>0.30936446464000011</v>
      </c>
      <c r="N322">
        <v>18</v>
      </c>
    </row>
    <row r="323" spans="1:14">
      <c r="A323" s="79" t="s">
        <v>657</v>
      </c>
      <c r="B323" s="140">
        <f>B322*0.15</f>
        <v>4.2</v>
      </c>
      <c r="C323" s="140">
        <f>(100-D323)/100</f>
        <v>0.89800000000000002</v>
      </c>
      <c r="D323" s="140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0.94399999999999995</v>
      </c>
      <c r="K323" s="77">
        <v>0.93</v>
      </c>
      <c r="L323" s="77">
        <v>0.94399999999999995</v>
      </c>
      <c r="N323" s="62">
        <f>1-(N322*0.2)/100</f>
        <v>0.96399999999999997</v>
      </c>
    </row>
    <row r="324" spans="1:14">
      <c r="A324" s="79" t="s">
        <v>658</v>
      </c>
      <c r="B324" s="140">
        <f>B322*0.4</f>
        <v>11.200000000000001</v>
      </c>
      <c r="C324" s="140">
        <f>(100-D324)/100</f>
        <v>0.72799999999999998</v>
      </c>
      <c r="D324" s="140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0.86</v>
      </c>
      <c r="K324" s="77">
        <v>0.82499999999999996</v>
      </c>
      <c r="L324" s="77">
        <v>0.86</v>
      </c>
      <c r="N324" s="62">
        <f>1-(N322*0.5)/100</f>
        <v>0.91</v>
      </c>
    </row>
    <row r="325" spans="1:14">
      <c r="A325" s="79" t="s">
        <v>798</v>
      </c>
      <c r="B325" s="140">
        <f>B322*0.15</f>
        <v>4.2</v>
      </c>
      <c r="C325" s="140">
        <f>(100-D325)/100</f>
        <v>0.89800000000000002</v>
      </c>
      <c r="D325" s="140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0.95799999999999996</v>
      </c>
      <c r="K325" s="77">
        <v>0.94750000000000001</v>
      </c>
      <c r="L325" s="77">
        <v>0.95799999999999996</v>
      </c>
      <c r="N325" s="62">
        <f>1-(N322*0.15)/100</f>
        <v>0.97299999999999998</v>
      </c>
    </row>
    <row r="326" spans="1:14">
      <c r="A326" s="79" t="s">
        <v>660</v>
      </c>
      <c r="B326" s="140">
        <f>B322*0.3</f>
        <v>8.4</v>
      </c>
      <c r="C326" s="140">
        <f>(100-D326)/100</f>
        <v>0.79599999999999993</v>
      </c>
      <c r="D326" s="140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0.88800000000000001</v>
      </c>
      <c r="K326" s="77">
        <v>0.86</v>
      </c>
      <c r="L326" s="77">
        <v>0.88800000000000001</v>
      </c>
      <c r="N326" s="62">
        <f>1-(N322*0.4)/100</f>
        <v>0.92799999999999994</v>
      </c>
    </row>
    <row r="327" spans="1:14">
      <c r="A327" s="55" t="s">
        <v>710</v>
      </c>
      <c r="B327" s="141">
        <v>28</v>
      </c>
      <c r="C327" s="141"/>
      <c r="D327" s="141">
        <v>68</v>
      </c>
      <c r="E327" s="81">
        <f t="shared" ref="E327:L327" si="83">1 - (E328) * (E329) * (E330) * (E331)</f>
        <v>0.30936446464000011</v>
      </c>
      <c r="F327" s="81">
        <f t="shared" si="83"/>
        <v>0.28983545344000006</v>
      </c>
      <c r="G327" s="81">
        <f>1 - (G328) * (G329) * (G330) * (G331)</f>
        <v>0.26992902144000008</v>
      </c>
      <c r="H327" s="81">
        <f t="shared" si="83"/>
        <v>0.27992968750000002</v>
      </c>
      <c r="I327" s="82">
        <f t="shared" si="83"/>
        <v>0.30936446464000011</v>
      </c>
      <c r="J327" s="82">
        <f t="shared" si="83"/>
        <v>0.37480633750000003</v>
      </c>
      <c r="K327" s="82">
        <f t="shared" si="83"/>
        <v>0.27992968750000002</v>
      </c>
      <c r="L327" s="82">
        <f t="shared" si="83"/>
        <v>0.30936446464000011</v>
      </c>
    </row>
    <row r="328" spans="1:14">
      <c r="A328" s="79" t="s">
        <v>657</v>
      </c>
      <c r="B328" s="140">
        <f>B327*0.15</f>
        <v>4.2</v>
      </c>
      <c r="C328" s="140">
        <f>(100-D328)/100</f>
        <v>0.89800000000000002</v>
      </c>
      <c r="D328" s="140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0.94399999999999995</v>
      </c>
      <c r="J328" s="77">
        <v>0.93</v>
      </c>
      <c r="K328" s="77">
        <v>0.95</v>
      </c>
      <c r="L328" s="77">
        <v>0.94399999999999995</v>
      </c>
    </row>
    <row r="329" spans="1:14">
      <c r="A329" s="79" t="s">
        <v>658</v>
      </c>
      <c r="B329" s="140">
        <f>B327*0.4</f>
        <v>11.200000000000001</v>
      </c>
      <c r="C329" s="140">
        <f>(100-D329)/100</f>
        <v>0.72799999999999998</v>
      </c>
      <c r="D329" s="140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0.86</v>
      </c>
      <c r="J329" s="77">
        <v>0.82499999999999996</v>
      </c>
      <c r="K329" s="77">
        <v>0.875</v>
      </c>
      <c r="L329" s="77">
        <v>0.86</v>
      </c>
    </row>
    <row r="330" spans="1:14">
      <c r="A330" s="79" t="s">
        <v>658</v>
      </c>
      <c r="B330" s="140">
        <f>B327*0.15</f>
        <v>4.2</v>
      </c>
      <c r="C330" s="140">
        <f>(100-D330)/100</f>
        <v>0.89800000000000002</v>
      </c>
      <c r="D330" s="140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0.95799999999999996</v>
      </c>
      <c r="J330" s="77">
        <v>0.94750000000000001</v>
      </c>
      <c r="K330" s="77">
        <v>0.96250000000000002</v>
      </c>
      <c r="L330" s="77">
        <v>0.95799999999999996</v>
      </c>
    </row>
    <row r="331" spans="1:14">
      <c r="A331" s="79" t="s">
        <v>660</v>
      </c>
      <c r="B331" s="140">
        <f>B327*0.3</f>
        <v>8.4</v>
      </c>
      <c r="C331" s="140">
        <f>(100-D331)/100</f>
        <v>0.79599999999999993</v>
      </c>
      <c r="D331" s="140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0.88800000000000001</v>
      </c>
      <c r="J331" s="77">
        <v>0.86</v>
      </c>
      <c r="K331" s="77">
        <v>0.9</v>
      </c>
      <c r="L331" s="77">
        <v>0.88800000000000001</v>
      </c>
    </row>
    <row r="332" spans="1:14">
      <c r="A332" s="55" t="s">
        <v>711</v>
      </c>
      <c r="B332" s="141">
        <v>28</v>
      </c>
      <c r="C332" s="141"/>
      <c r="D332" s="141">
        <v>68</v>
      </c>
      <c r="E332" s="81">
        <f t="shared" ref="E332:L332" si="84">1 - (E333) * (E334) * (E335) * (E336)</f>
        <v>0.30936446464000011</v>
      </c>
      <c r="F332" s="81">
        <f t="shared" si="84"/>
        <v>0.28983545344000006</v>
      </c>
      <c r="G332" s="81">
        <f>1 - (G333) * (G334) * (G335) * (G336)</f>
        <v>0.26992902144000008</v>
      </c>
      <c r="H332" s="81">
        <f t="shared" si="84"/>
        <v>0.27992968750000002</v>
      </c>
      <c r="I332" s="82">
        <f t="shared" si="84"/>
        <v>0.27992968750000002</v>
      </c>
      <c r="J332" s="82">
        <f t="shared" si="84"/>
        <v>0.27992968750000002</v>
      </c>
      <c r="K332" s="82">
        <f t="shared" si="84"/>
        <v>0.27992968750000002</v>
      </c>
      <c r="L332" s="82">
        <f t="shared" si="84"/>
        <v>0.27992968750000002</v>
      </c>
    </row>
    <row r="333" spans="1:14">
      <c r="A333" s="79" t="s">
        <v>657</v>
      </c>
      <c r="B333" s="140">
        <f>B332*0.15</f>
        <v>4.2</v>
      </c>
      <c r="C333" s="140">
        <f>(100-D333)/100</f>
        <v>0.89800000000000002</v>
      </c>
      <c r="D333" s="140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0.95</v>
      </c>
      <c r="J333" s="77">
        <v>0.95</v>
      </c>
      <c r="K333" s="77">
        <v>0.95</v>
      </c>
      <c r="L333" s="77">
        <v>0.95</v>
      </c>
    </row>
    <row r="334" spans="1:14">
      <c r="A334" s="79" t="s">
        <v>658</v>
      </c>
      <c r="B334" s="140">
        <f>B332*0.4</f>
        <v>11.200000000000001</v>
      </c>
      <c r="C334" s="140">
        <f>(100-D334)/100</f>
        <v>0.72799999999999998</v>
      </c>
      <c r="D334" s="140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0.875</v>
      </c>
      <c r="J334" s="77">
        <v>0.875</v>
      </c>
      <c r="K334" s="77">
        <v>0.875</v>
      </c>
      <c r="L334" s="77">
        <v>0.875</v>
      </c>
    </row>
    <row r="335" spans="1:14">
      <c r="A335" s="79" t="s">
        <v>798</v>
      </c>
      <c r="B335" s="140">
        <f>B332*0.15</f>
        <v>4.2</v>
      </c>
      <c r="C335" s="140">
        <f>(100-D335)/100</f>
        <v>0.89800000000000002</v>
      </c>
      <c r="D335" s="140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0.96250000000000002</v>
      </c>
      <c r="J335" s="77">
        <v>0.96250000000000002</v>
      </c>
      <c r="K335" s="77">
        <v>0.96250000000000002</v>
      </c>
      <c r="L335" s="77">
        <v>0.96250000000000002</v>
      </c>
    </row>
    <row r="336" spans="1:14">
      <c r="A336" s="79" t="s">
        <v>660</v>
      </c>
      <c r="B336" s="140">
        <f>B332*0.3</f>
        <v>8.4</v>
      </c>
      <c r="C336" s="140">
        <f>(100-D336)/100</f>
        <v>0.79599999999999993</v>
      </c>
      <c r="D336" s="140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0.9</v>
      </c>
      <c r="J336" s="77">
        <v>0.9</v>
      </c>
      <c r="K336" s="77">
        <v>0.9</v>
      </c>
      <c r="L336" s="77">
        <v>0.9</v>
      </c>
    </row>
    <row r="337" spans="1:12">
      <c r="A337" s="143" t="s">
        <v>712</v>
      </c>
      <c r="B337" s="141">
        <v>28</v>
      </c>
      <c r="C337" s="141"/>
      <c r="D337" s="141">
        <v>68</v>
      </c>
      <c r="E337" s="81">
        <f t="shared" ref="E337:L337" si="85">1 - (E338) * (E339) * (E340) * (E341)</f>
        <v>0.30936446464000011</v>
      </c>
      <c r="F337" s="81">
        <f t="shared" si="85"/>
        <v>0.28983545344000006</v>
      </c>
      <c r="G337" s="81">
        <f>1 - (G338) * (G339) * (G340) * (G341)</f>
        <v>0.26992902144000008</v>
      </c>
      <c r="H337" s="81">
        <f t="shared" si="85"/>
        <v>0.27992968750000002</v>
      </c>
      <c r="I337" s="82">
        <f t="shared" si="85"/>
        <v>0.30936446464000011</v>
      </c>
      <c r="J337" s="82">
        <f t="shared" si="85"/>
        <v>0.37480633750000003</v>
      </c>
      <c r="K337" s="82">
        <f t="shared" si="85"/>
        <v>0.30936446464000011</v>
      </c>
      <c r="L337" s="82">
        <f t="shared" si="85"/>
        <v>0.27992968750000002</v>
      </c>
    </row>
    <row r="338" spans="1:12">
      <c r="A338" s="79" t="s">
        <v>657</v>
      </c>
      <c r="B338" s="140">
        <f>B337*0.15</f>
        <v>4.2</v>
      </c>
      <c r="C338" s="140">
        <f>(100-D338)/100</f>
        <v>0.89800000000000002</v>
      </c>
      <c r="D338" s="140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0.94399999999999995</v>
      </c>
      <c r="L338" s="77">
        <v>0.95</v>
      </c>
    </row>
    <row r="339" spans="1:12">
      <c r="A339" s="79" t="s">
        <v>658</v>
      </c>
      <c r="B339" s="140">
        <f>B337*0.4</f>
        <v>11.200000000000001</v>
      </c>
      <c r="C339" s="140">
        <f>(100-D339)/100</f>
        <v>0.72799999999999998</v>
      </c>
      <c r="D339" s="140">
        <f>D337*0.4</f>
        <v>27.200000000000003</v>
      </c>
      <c r="E339" s="77">
        <v>0.86</v>
      </c>
      <c r="F339" s="77">
        <v>0.87</v>
      </c>
      <c r="G339" s="77">
        <v>0.88</v>
      </c>
      <c r="H339" s="77">
        <v>0.875</v>
      </c>
      <c r="I339" s="77">
        <v>0.86</v>
      </c>
      <c r="J339" s="77">
        <v>0.82499999999999996</v>
      </c>
      <c r="K339" s="77">
        <v>0.86</v>
      </c>
      <c r="L339" s="77">
        <v>0.875</v>
      </c>
    </row>
    <row r="340" spans="1:12">
      <c r="A340" s="79" t="s">
        <v>798</v>
      </c>
      <c r="B340" s="140">
        <f>B337*0.15</f>
        <v>4.2</v>
      </c>
      <c r="C340" s="140">
        <f>(100-D340)/100</f>
        <v>0.89800000000000002</v>
      </c>
      <c r="D340" s="140">
        <f>D337*0.15</f>
        <v>10.199999999999999</v>
      </c>
      <c r="E340" s="77">
        <v>0.95799999999999996</v>
      </c>
      <c r="F340" s="77">
        <v>0.96099999999999997</v>
      </c>
      <c r="G340" s="77">
        <v>0.96399999999999997</v>
      </c>
      <c r="H340" s="77">
        <v>0.96250000000000002</v>
      </c>
      <c r="I340" s="77">
        <v>0.95799999999999996</v>
      </c>
      <c r="J340" s="77">
        <v>0.94750000000000001</v>
      </c>
      <c r="K340" s="77">
        <v>0.95799999999999996</v>
      </c>
      <c r="L340" s="77">
        <v>0.96250000000000002</v>
      </c>
    </row>
    <row r="341" spans="1:12">
      <c r="A341" s="79" t="s">
        <v>660</v>
      </c>
      <c r="B341" s="140">
        <f>B337*0.3</f>
        <v>8.4</v>
      </c>
      <c r="C341" s="140">
        <f>(100-D341)/100</f>
        <v>0.79599999999999993</v>
      </c>
      <c r="D341" s="140">
        <f>D337*0.3</f>
        <v>20.399999999999999</v>
      </c>
      <c r="E341" s="77">
        <v>0.88800000000000001</v>
      </c>
      <c r="F341" s="77">
        <v>0.89600000000000002</v>
      </c>
      <c r="G341" s="77">
        <v>0.90400000000000003</v>
      </c>
      <c r="H341" s="77">
        <v>0.9</v>
      </c>
      <c r="I341" s="77">
        <v>0.88800000000000001</v>
      </c>
      <c r="J341" s="77">
        <v>0.86</v>
      </c>
      <c r="K341" s="77">
        <v>0.88800000000000001</v>
      </c>
      <c r="L341" s="77">
        <v>0.9</v>
      </c>
    </row>
    <row r="342" spans="1:12">
      <c r="A342" s="143" t="s">
        <v>794</v>
      </c>
      <c r="B342" s="141">
        <v>28</v>
      </c>
      <c r="C342" s="141"/>
      <c r="D342" s="141">
        <v>68</v>
      </c>
      <c r="E342" s="81">
        <f t="shared" ref="E342:L342" si="86">1 - (E343)</f>
        <v>5.600000000000005E-2</v>
      </c>
      <c r="F342" s="81">
        <f t="shared" si="86"/>
        <v>5.2000000000000046E-2</v>
      </c>
      <c r="G342" s="81">
        <f t="shared" si="86"/>
        <v>4.8000000000000043E-2</v>
      </c>
      <c r="H342" s="81">
        <f t="shared" si="86"/>
        <v>5.0000000000000044E-2</v>
      </c>
      <c r="I342" s="82">
        <f t="shared" si="86"/>
        <v>5.600000000000005E-2</v>
      </c>
      <c r="J342" s="82">
        <f t="shared" si="86"/>
        <v>6.9999999999999951E-2</v>
      </c>
      <c r="K342" s="82">
        <f t="shared" si="86"/>
        <v>5.600000000000005E-2</v>
      </c>
      <c r="L342" s="82">
        <f t="shared" si="86"/>
        <v>6.9999999999999951E-2</v>
      </c>
    </row>
    <row r="343" spans="1:12">
      <c r="A343" s="79" t="s">
        <v>657</v>
      </c>
      <c r="B343" s="140">
        <f>B342*0.15</f>
        <v>4.2</v>
      </c>
      <c r="C343" s="140">
        <f>(100-D343)/100</f>
        <v>0.89800000000000002</v>
      </c>
      <c r="D343" s="140">
        <f>D342*0.15</f>
        <v>10.199999999999999</v>
      </c>
      <c r="E343" s="77">
        <v>0.94399999999999995</v>
      </c>
      <c r="F343" s="77">
        <v>0.94799999999999995</v>
      </c>
      <c r="G343" s="77">
        <v>0.95199999999999996</v>
      </c>
      <c r="H343" s="77">
        <v>0.95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143" t="s">
        <v>795</v>
      </c>
      <c r="B344" s="141">
        <v>28</v>
      </c>
      <c r="C344" s="141"/>
      <c r="D344" s="141">
        <v>68</v>
      </c>
      <c r="E344" s="81">
        <f t="shared" ref="E344:L344" si="87">1 - (E345)</f>
        <v>5.600000000000005E-2</v>
      </c>
      <c r="F344" s="81">
        <f t="shared" si="87"/>
        <v>5.2000000000000046E-2</v>
      </c>
      <c r="G344" s="81">
        <f t="shared" si="87"/>
        <v>4.8000000000000043E-2</v>
      </c>
      <c r="H344" s="81">
        <f t="shared" si="87"/>
        <v>5.0000000000000044E-2</v>
      </c>
      <c r="I344" s="82">
        <f t="shared" si="87"/>
        <v>5.600000000000005E-2</v>
      </c>
      <c r="J344" s="82">
        <f t="shared" si="87"/>
        <v>6.9999999999999951E-2</v>
      </c>
      <c r="K344" s="82">
        <f t="shared" si="87"/>
        <v>5.600000000000005E-2</v>
      </c>
      <c r="L344" s="82">
        <f t="shared" si="87"/>
        <v>6.9999999999999951E-2</v>
      </c>
    </row>
    <row r="345" spans="1:12">
      <c r="A345" s="79" t="s">
        <v>657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0.94399999999999995</v>
      </c>
      <c r="L345" s="77">
        <v>0.93</v>
      </c>
    </row>
    <row r="346" spans="1:12">
      <c r="A346" s="143" t="s">
        <v>796</v>
      </c>
      <c r="B346" s="141">
        <v>28</v>
      </c>
      <c r="C346" s="141"/>
      <c r="D346" s="141">
        <v>68</v>
      </c>
      <c r="E346" s="81">
        <f t="shared" ref="E346:L346" si="88">1 - (E347)</f>
        <v>5.600000000000005E-2</v>
      </c>
      <c r="F346" s="81">
        <f t="shared" si="88"/>
        <v>5.2000000000000046E-2</v>
      </c>
      <c r="G346" s="81">
        <f t="shared" si="88"/>
        <v>4.8000000000000043E-2</v>
      </c>
      <c r="H346" s="81">
        <f t="shared" si="88"/>
        <v>5.0000000000000044E-2</v>
      </c>
      <c r="I346" s="82">
        <f t="shared" si="88"/>
        <v>5.600000000000005E-2</v>
      </c>
      <c r="J346" s="82">
        <f t="shared" si="88"/>
        <v>6.9999999999999951E-2</v>
      </c>
      <c r="K346" s="82">
        <f t="shared" si="88"/>
        <v>5.600000000000005E-2</v>
      </c>
      <c r="L346" s="82">
        <f t="shared" si="88"/>
        <v>6.9999999999999951E-2</v>
      </c>
    </row>
    <row r="347" spans="1:12">
      <c r="A347" s="79" t="s">
        <v>657</v>
      </c>
      <c r="B347" s="140">
        <f>B346*0.15</f>
        <v>4.2</v>
      </c>
      <c r="C347" s="140">
        <f>(100-D347)/100</f>
        <v>0.89800000000000002</v>
      </c>
      <c r="D347" s="140">
        <f>D346*0.15</f>
        <v>10.199999999999999</v>
      </c>
      <c r="E347" s="77">
        <v>0.94399999999999995</v>
      </c>
      <c r="F347" s="77">
        <v>0.94799999999999995</v>
      </c>
      <c r="G347" s="77">
        <v>0.95199999999999996</v>
      </c>
      <c r="H347" s="77">
        <v>0.95</v>
      </c>
      <c r="I347" s="77">
        <v>0.94399999999999995</v>
      </c>
      <c r="J347" s="77">
        <v>0.93</v>
      </c>
      <c r="K347" s="77">
        <v>0.94399999999999995</v>
      </c>
      <c r="L347" s="77">
        <v>0.93</v>
      </c>
    </row>
    <row r="348" spans="1:12">
      <c r="A348" s="143" t="s">
        <v>861</v>
      </c>
      <c r="B348" s="141">
        <v>28</v>
      </c>
      <c r="C348" s="141"/>
      <c r="D348" s="141">
        <v>68</v>
      </c>
      <c r="E348" s="81">
        <f t="shared" ref="E348:L348" si="89">1 - (E349)</f>
        <v>5.600000000000005E-2</v>
      </c>
      <c r="F348" s="81">
        <f t="shared" si="89"/>
        <v>5.2000000000000046E-2</v>
      </c>
      <c r="G348" s="81">
        <f t="shared" si="89"/>
        <v>4.8000000000000043E-2</v>
      </c>
      <c r="H348" s="81">
        <f t="shared" si="89"/>
        <v>5.0000000000000044E-2</v>
      </c>
      <c r="I348" s="82">
        <f t="shared" si="89"/>
        <v>5.600000000000005E-2</v>
      </c>
      <c r="J348" s="82">
        <f t="shared" si="89"/>
        <v>6.9999999999999951E-2</v>
      </c>
      <c r="K348" s="82">
        <f t="shared" si="89"/>
        <v>5.600000000000005E-2</v>
      </c>
      <c r="L348" s="82">
        <f t="shared" si="89"/>
        <v>5.600000000000005E-2</v>
      </c>
    </row>
    <row r="349" spans="1:12">
      <c r="A349" s="79" t="s">
        <v>657</v>
      </c>
      <c r="B349" s="140">
        <f>B348*0.15</f>
        <v>4.2</v>
      </c>
      <c r="C349" s="140">
        <f>(100-D349)/100</f>
        <v>0.89800000000000002</v>
      </c>
      <c r="D349" s="140">
        <f>D348*0.15</f>
        <v>10.199999999999999</v>
      </c>
      <c r="E349" s="77">
        <v>0.94399999999999995</v>
      </c>
      <c r="F349" s="77">
        <v>0.94799999999999995</v>
      </c>
      <c r="G349" s="77">
        <v>0.95199999999999996</v>
      </c>
      <c r="H349" s="77">
        <v>0.95</v>
      </c>
      <c r="I349" s="77">
        <v>0.94399999999999995</v>
      </c>
      <c r="J349" s="77">
        <v>0.93</v>
      </c>
      <c r="K349" s="77">
        <v>0.94399999999999995</v>
      </c>
      <c r="L349" s="77">
        <v>0.94399999999999995</v>
      </c>
    </row>
    <row r="350" spans="1:12">
      <c r="A350" s="143" t="s">
        <v>965</v>
      </c>
      <c r="B350" s="141">
        <v>28</v>
      </c>
      <c r="C350" s="141"/>
      <c r="D350" s="141">
        <v>68</v>
      </c>
      <c r="E350" s="81">
        <f t="shared" ref="E350:L356" si="90">1 - (E351)</f>
        <v>5.600000000000005E-2</v>
      </c>
      <c r="F350" s="81">
        <f t="shared" si="90"/>
        <v>5.2000000000000046E-2</v>
      </c>
      <c r="G350" s="81">
        <f t="shared" si="90"/>
        <v>4.8000000000000043E-2</v>
      </c>
      <c r="H350" s="81">
        <f t="shared" si="90"/>
        <v>5.0000000000000044E-2</v>
      </c>
      <c r="I350" s="82">
        <f t="shared" si="90"/>
        <v>5.600000000000005E-2</v>
      </c>
      <c r="J350" s="82">
        <f t="shared" si="90"/>
        <v>5.600000000000005E-2</v>
      </c>
      <c r="K350" s="82">
        <f t="shared" si="90"/>
        <v>5.600000000000005E-2</v>
      </c>
      <c r="L350" s="82">
        <f t="shared" si="90"/>
        <v>5.600000000000005E-2</v>
      </c>
    </row>
    <row r="351" spans="1:12">
      <c r="A351" s="79" t="s">
        <v>657</v>
      </c>
      <c r="B351" s="140">
        <f>B350*0.15</f>
        <v>4.2</v>
      </c>
      <c r="C351" s="140">
        <f>(100-D351)/100</f>
        <v>0.89800000000000002</v>
      </c>
      <c r="D351" s="140">
        <f>D350*0.15</f>
        <v>10.199999999999999</v>
      </c>
      <c r="E351" s="77">
        <v>0.94399999999999995</v>
      </c>
      <c r="F351" s="77">
        <v>0.94799999999999995</v>
      </c>
      <c r="G351" s="77">
        <v>0.95199999999999996</v>
      </c>
      <c r="H351" s="77">
        <v>0.95</v>
      </c>
      <c r="I351" s="77">
        <v>0.94399999999999995</v>
      </c>
      <c r="J351" s="77">
        <v>0.94399999999999995</v>
      </c>
      <c r="K351" s="77">
        <v>0.94399999999999995</v>
      </c>
      <c r="L351" s="77">
        <v>0.94399999999999995</v>
      </c>
    </row>
    <row r="352" spans="1:12">
      <c r="A352" s="143" t="s">
        <v>966</v>
      </c>
      <c r="B352" s="141">
        <v>28</v>
      </c>
      <c r="C352" s="141"/>
      <c r="D352" s="141">
        <v>68</v>
      </c>
      <c r="E352" s="81">
        <f t="shared" si="90"/>
        <v>5.600000000000005E-2</v>
      </c>
      <c r="F352" s="81">
        <f t="shared" si="90"/>
        <v>5.2000000000000046E-2</v>
      </c>
      <c r="G352" s="81">
        <f t="shared" si="90"/>
        <v>4.8000000000000043E-2</v>
      </c>
      <c r="H352" s="81">
        <f t="shared" si="90"/>
        <v>5.0000000000000044E-2</v>
      </c>
      <c r="I352" s="82">
        <f t="shared" si="90"/>
        <v>5.600000000000005E-2</v>
      </c>
      <c r="J352" s="82">
        <f t="shared" si="90"/>
        <v>5.600000000000005E-2</v>
      </c>
      <c r="K352" s="82">
        <f t="shared" si="90"/>
        <v>5.600000000000005E-2</v>
      </c>
      <c r="L352" s="82">
        <f t="shared" si="90"/>
        <v>5.600000000000005E-2</v>
      </c>
    </row>
    <row r="353" spans="1:14">
      <c r="A353" s="79" t="s">
        <v>657</v>
      </c>
      <c r="B353" s="140">
        <f>B352*0.15</f>
        <v>4.2</v>
      </c>
      <c r="C353" s="140">
        <f>(100-D353)/100</f>
        <v>0.89800000000000002</v>
      </c>
      <c r="D353" s="140">
        <f>D352*0.15</f>
        <v>10.199999999999999</v>
      </c>
      <c r="E353" s="77">
        <v>0.94399999999999995</v>
      </c>
      <c r="F353" s="77">
        <v>0.94799999999999995</v>
      </c>
      <c r="G353" s="77">
        <v>0.95199999999999996</v>
      </c>
      <c r="H353" s="77">
        <v>0.95</v>
      </c>
      <c r="I353" s="77">
        <v>0.94399999999999995</v>
      </c>
      <c r="J353" s="77">
        <v>0.94399999999999995</v>
      </c>
      <c r="K353" s="77">
        <v>0.94399999999999995</v>
      </c>
      <c r="L353" s="77">
        <v>0.94399999999999995</v>
      </c>
    </row>
    <row r="354" spans="1:14">
      <c r="A354" s="143" t="s">
        <v>967</v>
      </c>
      <c r="B354" s="141">
        <v>28</v>
      </c>
      <c r="C354" s="141"/>
      <c r="D354" s="141">
        <v>68</v>
      </c>
      <c r="E354" s="81">
        <f t="shared" si="90"/>
        <v>5.600000000000005E-2</v>
      </c>
      <c r="F354" s="81">
        <f t="shared" si="90"/>
        <v>5.2000000000000046E-2</v>
      </c>
      <c r="G354" s="81">
        <f t="shared" si="90"/>
        <v>4.8000000000000043E-2</v>
      </c>
      <c r="H354" s="81">
        <f t="shared" si="90"/>
        <v>5.0000000000000044E-2</v>
      </c>
      <c r="I354" s="82">
        <f t="shared" si="90"/>
        <v>5.600000000000005E-2</v>
      </c>
      <c r="J354" s="82">
        <f t="shared" si="90"/>
        <v>5.600000000000005E-2</v>
      </c>
      <c r="K354" s="82">
        <f t="shared" si="90"/>
        <v>5.600000000000005E-2</v>
      </c>
      <c r="L354" s="82">
        <f t="shared" si="90"/>
        <v>5.600000000000005E-2</v>
      </c>
    </row>
    <row r="355" spans="1:14">
      <c r="A355" s="79" t="s">
        <v>657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0.94399999999999995</v>
      </c>
      <c r="K355" s="77">
        <v>0.94399999999999995</v>
      </c>
      <c r="L355" s="77">
        <v>0.94399999999999995</v>
      </c>
    </row>
    <row r="356" spans="1:14">
      <c r="A356" s="143" t="s">
        <v>968</v>
      </c>
      <c r="B356" s="141">
        <v>28</v>
      </c>
      <c r="C356" s="141"/>
      <c r="D356" s="141">
        <v>68</v>
      </c>
      <c r="E356" s="81">
        <f t="shared" si="90"/>
        <v>5.600000000000005E-2</v>
      </c>
      <c r="F356" s="81">
        <f t="shared" si="90"/>
        <v>5.2000000000000046E-2</v>
      </c>
      <c r="G356" s="81">
        <f t="shared" si="90"/>
        <v>4.8000000000000043E-2</v>
      </c>
      <c r="H356" s="81">
        <f t="shared" si="90"/>
        <v>5.0000000000000044E-2</v>
      </c>
      <c r="I356" s="82">
        <f t="shared" si="90"/>
        <v>5.600000000000005E-2</v>
      </c>
      <c r="J356" s="82">
        <f t="shared" si="90"/>
        <v>5.600000000000005E-2</v>
      </c>
      <c r="K356" s="82">
        <f t="shared" si="90"/>
        <v>5.600000000000005E-2</v>
      </c>
      <c r="L356" s="82">
        <f t="shared" si="90"/>
        <v>5.600000000000005E-2</v>
      </c>
    </row>
    <row r="357" spans="1:14">
      <c r="A357" s="79" t="s">
        <v>657</v>
      </c>
      <c r="B357" s="140">
        <f>B356*0.15</f>
        <v>4.2</v>
      </c>
      <c r="C357" s="140">
        <f>(100-D357)/100</f>
        <v>0.89800000000000002</v>
      </c>
      <c r="D357" s="140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0.94399999999999995</v>
      </c>
      <c r="K357" s="77">
        <v>0.94399999999999995</v>
      </c>
      <c r="L357" s="77">
        <v>0.94399999999999995</v>
      </c>
      <c r="N357">
        <v>14</v>
      </c>
    </row>
    <row r="358" spans="1:14">
      <c r="A358" s="55" t="s">
        <v>709</v>
      </c>
      <c r="B358" s="141">
        <v>27</v>
      </c>
      <c r="C358" s="141"/>
      <c r="D358" s="141">
        <v>67</v>
      </c>
      <c r="E358" s="81">
        <f t="shared" ref="E358:L358" si="91">1 - (E359) * (E360) * (E361) * (E362)</f>
        <v>0.29964686454</v>
      </c>
      <c r="F358" s="81">
        <f t="shared" si="91"/>
        <v>0.27992968750000002</v>
      </c>
      <c r="G358" s="81">
        <f>1 - (G359) * (G360) * (G361) * (G362)</f>
        <v>0.25983290853999996</v>
      </c>
      <c r="H358" s="81">
        <f t="shared" si="91"/>
        <v>0.26992902144000008</v>
      </c>
      <c r="I358" s="82">
        <f t="shared" si="91"/>
        <v>0.34730758143999996</v>
      </c>
      <c r="J358" s="82">
        <f t="shared" si="91"/>
        <v>0.37480633750000003</v>
      </c>
      <c r="K358" s="82">
        <f t="shared" si="91"/>
        <v>0.30936446464000011</v>
      </c>
      <c r="L358" s="82">
        <f t="shared" si="91"/>
        <v>0.34730758143999996</v>
      </c>
      <c r="N358" s="62">
        <f>1-(N357*0.2)/100</f>
        <v>0.97199999999999998</v>
      </c>
    </row>
    <row r="359" spans="1:14">
      <c r="A359" s="79" t="s">
        <v>657</v>
      </c>
      <c r="B359" s="140">
        <f>B358*0.15</f>
        <v>4.05</v>
      </c>
      <c r="C359" s="140">
        <f>(100-D359)/100</f>
        <v>0.89950000000000008</v>
      </c>
      <c r="D359" s="140">
        <f>D358*0.15</f>
        <v>10.049999999999999</v>
      </c>
      <c r="E359" s="77">
        <v>0.94599999999999995</v>
      </c>
      <c r="F359" s="77">
        <v>0.95</v>
      </c>
      <c r="G359" s="77">
        <v>0.95399999999999996</v>
      </c>
      <c r="H359" s="77">
        <v>0.95199999999999996</v>
      </c>
      <c r="I359" s="77">
        <v>0.93600000000000005</v>
      </c>
      <c r="J359" s="77">
        <v>0.93</v>
      </c>
      <c r="K359" s="77">
        <v>0.94399999999999995</v>
      </c>
      <c r="L359" s="77">
        <v>0.93600000000000005</v>
      </c>
      <c r="N359" s="62">
        <f>1-(N357*0.5)/100</f>
        <v>0.92999999999999994</v>
      </c>
    </row>
    <row r="360" spans="1:14">
      <c r="A360" s="79" t="s">
        <v>658</v>
      </c>
      <c r="B360" s="140">
        <f>B358*0.4</f>
        <v>10.8</v>
      </c>
      <c r="C360" s="140">
        <f>(100-D360)/100</f>
        <v>0.73199999999999998</v>
      </c>
      <c r="D360" s="140">
        <f>D358*0.4</f>
        <v>26.8</v>
      </c>
      <c r="E360" s="77">
        <v>0.86499999999999999</v>
      </c>
      <c r="F360" s="77">
        <v>0.875</v>
      </c>
      <c r="G360" s="77">
        <v>0.88500000000000001</v>
      </c>
      <c r="H360" s="77">
        <v>0.88</v>
      </c>
      <c r="I360" s="77">
        <v>0.84</v>
      </c>
      <c r="J360" s="77">
        <v>0.82499999999999996</v>
      </c>
      <c r="K360" s="77">
        <v>0.86</v>
      </c>
      <c r="L360" s="77">
        <v>0.84</v>
      </c>
      <c r="N360" s="62">
        <f>1-(N357*0.15)/100</f>
        <v>0.97899999999999998</v>
      </c>
    </row>
    <row r="361" spans="1:14">
      <c r="A361" s="79" t="s">
        <v>798</v>
      </c>
      <c r="B361" s="140">
        <f>B358*0.15</f>
        <v>4.05</v>
      </c>
      <c r="C361" s="140">
        <f>(100-D361)/100</f>
        <v>0.89950000000000008</v>
      </c>
      <c r="D361" s="140">
        <f>D358*0.15</f>
        <v>10.049999999999999</v>
      </c>
      <c r="E361" s="77">
        <v>0.95950000000000002</v>
      </c>
      <c r="F361" s="77">
        <v>0.96250000000000002</v>
      </c>
      <c r="G361" s="77">
        <v>0.96550000000000002</v>
      </c>
      <c r="H361" s="77">
        <v>0.96399999999999997</v>
      </c>
      <c r="I361" s="77">
        <v>0.95199999999999996</v>
      </c>
      <c r="J361" s="77">
        <v>0.94750000000000001</v>
      </c>
      <c r="K361" s="77">
        <v>0.95799999999999996</v>
      </c>
      <c r="L361" s="77">
        <v>0.95199999999999996</v>
      </c>
      <c r="N361" s="62">
        <f>1-(N357*0.4)/100</f>
        <v>0.94399999999999995</v>
      </c>
    </row>
    <row r="362" spans="1:14">
      <c r="A362" s="79" t="s">
        <v>660</v>
      </c>
      <c r="B362" s="140">
        <f>B358*0.3</f>
        <v>8.1</v>
      </c>
      <c r="C362" s="140">
        <f>(100-D362)/100</f>
        <v>0.79900000000000004</v>
      </c>
      <c r="D362" s="140">
        <f>D358*0.3</f>
        <v>20.099999999999998</v>
      </c>
      <c r="E362" s="77">
        <v>0.89200000000000002</v>
      </c>
      <c r="F362" s="77">
        <v>0.9</v>
      </c>
      <c r="G362" s="77">
        <v>0.90800000000000003</v>
      </c>
      <c r="H362" s="77">
        <v>0.90400000000000003</v>
      </c>
      <c r="I362" s="77">
        <v>0.872</v>
      </c>
      <c r="J362" s="77">
        <v>0.86</v>
      </c>
      <c r="K362" s="77">
        <v>0.88800000000000001</v>
      </c>
      <c r="L362" s="77">
        <v>0.872</v>
      </c>
    </row>
    <row r="363" spans="1:14">
      <c r="A363" s="55" t="s">
        <v>714</v>
      </c>
      <c r="B363" s="141">
        <v>28</v>
      </c>
      <c r="C363" s="141"/>
      <c r="D363" s="141">
        <v>68</v>
      </c>
      <c r="E363" s="81">
        <f t="shared" ref="E363:L363" si="92">1 - (E364) * (E365) * (E366) * (E367)</f>
        <v>0.29964686454</v>
      </c>
      <c r="F363" s="81">
        <f t="shared" si="92"/>
        <v>0.27992968750000002</v>
      </c>
      <c r="G363" s="81">
        <f>1 - (G364) * (G365) * (G366) * (G367)</f>
        <v>0.25983290853999996</v>
      </c>
      <c r="H363" s="81">
        <f t="shared" si="92"/>
        <v>0.26992902144000008</v>
      </c>
      <c r="I363" s="82">
        <f t="shared" si="92"/>
        <v>0.30936446464000011</v>
      </c>
      <c r="J363" s="82">
        <f t="shared" si="92"/>
        <v>0.37480633750000003</v>
      </c>
      <c r="K363" s="82">
        <f t="shared" si="92"/>
        <v>0.30936446464000011</v>
      </c>
      <c r="L363" s="82">
        <f t="shared" si="92"/>
        <v>0.37480633750000003</v>
      </c>
    </row>
    <row r="364" spans="1:14">
      <c r="A364" s="79" t="s">
        <v>657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0.94599999999999995</v>
      </c>
      <c r="F364" s="77">
        <v>0.95</v>
      </c>
      <c r="G364" s="77">
        <v>0.95399999999999996</v>
      </c>
      <c r="H364" s="77">
        <v>0.95199999999999996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79" t="s">
        <v>658</v>
      </c>
      <c r="B365" s="140">
        <f>B363*0.4</f>
        <v>11.200000000000001</v>
      </c>
      <c r="C365" s="140">
        <f>(100-D365)/100</f>
        <v>0.72799999999999998</v>
      </c>
      <c r="D365" s="140">
        <f>D363*0.4</f>
        <v>27.200000000000003</v>
      </c>
      <c r="E365" s="77">
        <v>0.86499999999999999</v>
      </c>
      <c r="F365" s="77">
        <v>0.875</v>
      </c>
      <c r="G365" s="77">
        <v>0.88500000000000001</v>
      </c>
      <c r="H365" s="77">
        <v>0.88</v>
      </c>
      <c r="I365" s="77">
        <v>0.86</v>
      </c>
      <c r="J365" s="77">
        <v>0.82499999999999996</v>
      </c>
      <c r="K365" s="77">
        <v>0.86</v>
      </c>
      <c r="L365" s="77">
        <v>0.82499999999999996</v>
      </c>
    </row>
    <row r="366" spans="1:14">
      <c r="A366" s="79" t="s">
        <v>798</v>
      </c>
      <c r="B366" s="140">
        <f>B363*0.15</f>
        <v>4.2</v>
      </c>
      <c r="C366" s="140">
        <f>(100-D366)/100</f>
        <v>0.89800000000000002</v>
      </c>
      <c r="D366" s="140">
        <f>D363*0.15</f>
        <v>10.199999999999999</v>
      </c>
      <c r="E366" s="77">
        <v>0.95950000000000002</v>
      </c>
      <c r="F366" s="77">
        <v>0.96250000000000002</v>
      </c>
      <c r="G366" s="77">
        <v>0.96550000000000002</v>
      </c>
      <c r="H366" s="77">
        <v>0.96399999999999997</v>
      </c>
      <c r="I366" s="77">
        <v>0.95799999999999996</v>
      </c>
      <c r="J366" s="77">
        <v>0.94750000000000001</v>
      </c>
      <c r="K366" s="77">
        <v>0.95799999999999996</v>
      </c>
      <c r="L366" s="77">
        <v>0.94750000000000001</v>
      </c>
    </row>
    <row r="367" spans="1:14">
      <c r="A367" s="79" t="s">
        <v>660</v>
      </c>
      <c r="B367" s="140">
        <f>B363*0.3</f>
        <v>8.4</v>
      </c>
      <c r="C367" s="140">
        <f>(100-D367)/100</f>
        <v>0.79599999999999993</v>
      </c>
      <c r="D367" s="140">
        <f>D363*0.3</f>
        <v>20.399999999999999</v>
      </c>
      <c r="E367" s="77">
        <v>0.89200000000000002</v>
      </c>
      <c r="F367" s="77">
        <v>0.9</v>
      </c>
      <c r="G367" s="77">
        <v>0.90800000000000003</v>
      </c>
      <c r="H367" s="77">
        <v>0.90400000000000003</v>
      </c>
      <c r="I367" s="77">
        <v>0.88800000000000001</v>
      </c>
      <c r="J367" s="77">
        <v>0.86</v>
      </c>
      <c r="K367" s="77">
        <v>0.88800000000000001</v>
      </c>
      <c r="L367" s="77">
        <v>0.86</v>
      </c>
    </row>
    <row r="368" spans="1:14">
      <c r="A368" s="143" t="s">
        <v>713</v>
      </c>
      <c r="B368" s="141">
        <v>26</v>
      </c>
      <c r="C368" s="141"/>
      <c r="D368" s="141">
        <v>66</v>
      </c>
      <c r="E368" s="81">
        <f t="shared" ref="E368:L368" si="93">1 - (E369) * (E370) * (E371) * (E372)</f>
        <v>0.28983545344000006</v>
      </c>
      <c r="F368" s="81">
        <f t="shared" si="93"/>
        <v>0.26992902144000008</v>
      </c>
      <c r="G368" s="81">
        <f>1 - (G369) * (G370) * (G371) * (G372)</f>
        <v>0.24964080064000005</v>
      </c>
      <c r="H368" s="81">
        <f t="shared" si="93"/>
        <v>0.25983290853999996</v>
      </c>
      <c r="I368" s="82">
        <f t="shared" si="93"/>
        <v>0.27992968750000002</v>
      </c>
      <c r="J368" s="82">
        <f t="shared" si="93"/>
        <v>0.22896640000000001</v>
      </c>
      <c r="K368" s="82">
        <f t="shared" si="93"/>
        <v>0.27992968750000002</v>
      </c>
      <c r="L368" s="82">
        <f t="shared" si="93"/>
        <v>0.37480633750000003</v>
      </c>
    </row>
    <row r="369" spans="1:12">
      <c r="A369" s="79" t="s">
        <v>657</v>
      </c>
      <c r="B369" s="140">
        <f>B368*0.15</f>
        <v>3.9</v>
      </c>
      <c r="C369" s="140">
        <f>(100-D369)/100</f>
        <v>0.90099999999999991</v>
      </c>
      <c r="D369" s="140">
        <f>D368*0.15</f>
        <v>9.9</v>
      </c>
      <c r="E369" s="77">
        <v>0.94799999999999995</v>
      </c>
      <c r="F369" s="77">
        <v>0.95199999999999996</v>
      </c>
      <c r="G369" s="77">
        <v>0.95599999999999996</v>
      </c>
      <c r="H369" s="77">
        <v>0.95399999999999996</v>
      </c>
      <c r="I369" s="77">
        <v>0.95</v>
      </c>
      <c r="J369" s="77">
        <v>0.96</v>
      </c>
      <c r="K369" s="77">
        <v>0.95</v>
      </c>
      <c r="L369" s="77">
        <v>0.93</v>
      </c>
    </row>
    <row r="370" spans="1:12">
      <c r="A370" s="79" t="s">
        <v>658</v>
      </c>
      <c r="B370" s="140">
        <f>B368*0.4</f>
        <v>10.4</v>
      </c>
      <c r="C370" s="140">
        <f>(100-D370)/100</f>
        <v>0.73599999999999999</v>
      </c>
      <c r="D370" s="140">
        <f>D368*0.4</f>
        <v>26.400000000000002</v>
      </c>
      <c r="E370" s="77">
        <v>0.87</v>
      </c>
      <c r="F370" s="77">
        <v>0.88</v>
      </c>
      <c r="G370" s="77">
        <v>0.89</v>
      </c>
      <c r="H370" s="77">
        <v>0.88500000000000001</v>
      </c>
      <c r="I370" s="77">
        <v>0.875</v>
      </c>
      <c r="J370" s="77">
        <v>0.9</v>
      </c>
      <c r="K370" s="77">
        <v>0.875</v>
      </c>
      <c r="L370" s="77">
        <v>0.82499999999999996</v>
      </c>
    </row>
    <row r="371" spans="1:12">
      <c r="A371" s="79" t="s">
        <v>798</v>
      </c>
      <c r="B371" s="140">
        <f>B368*0.15</f>
        <v>3.9</v>
      </c>
      <c r="C371" s="140">
        <f>(100-D371)/100</f>
        <v>0.90099999999999991</v>
      </c>
      <c r="D371" s="140">
        <f>D368*0.15</f>
        <v>9.9</v>
      </c>
      <c r="E371" s="77">
        <v>0.96099999999999997</v>
      </c>
      <c r="F371" s="77">
        <v>0.96399999999999997</v>
      </c>
      <c r="G371" s="77">
        <v>0.96699999999999997</v>
      </c>
      <c r="H371" s="77">
        <v>0.96550000000000002</v>
      </c>
      <c r="I371" s="77">
        <v>0.96250000000000002</v>
      </c>
      <c r="J371" s="77">
        <v>0.97</v>
      </c>
      <c r="K371" s="77">
        <v>0.96250000000000002</v>
      </c>
      <c r="L371" s="77">
        <v>0.94750000000000001</v>
      </c>
    </row>
    <row r="372" spans="1:12">
      <c r="A372" s="79" t="s">
        <v>660</v>
      </c>
      <c r="B372" s="140">
        <f>B368*0.3</f>
        <v>7.8</v>
      </c>
      <c r="C372" s="140">
        <f>(100-D372)/100</f>
        <v>0.80200000000000005</v>
      </c>
      <c r="D372" s="140">
        <f>D368*0.3</f>
        <v>19.8</v>
      </c>
      <c r="E372" s="77">
        <v>0.89600000000000002</v>
      </c>
      <c r="F372" s="77">
        <v>0.90400000000000003</v>
      </c>
      <c r="G372" s="77">
        <v>0.91200000000000003</v>
      </c>
      <c r="H372" s="77">
        <v>0.90800000000000003</v>
      </c>
      <c r="I372" s="77">
        <v>0.9</v>
      </c>
      <c r="J372" s="77">
        <v>0.92</v>
      </c>
      <c r="K372" s="77">
        <v>0.9</v>
      </c>
      <c r="L372" s="77">
        <v>0.86</v>
      </c>
    </row>
    <row r="373" spans="1:12">
      <c r="A373" s="55" t="s">
        <v>715</v>
      </c>
      <c r="B373" s="141">
        <v>26</v>
      </c>
      <c r="C373" s="141"/>
      <c r="D373" s="141">
        <v>66</v>
      </c>
      <c r="E373" s="81">
        <f t="shared" ref="E373:L373" si="94">1 - (E374) * (E375) * (E376) * (E377)</f>
        <v>0.28983545344000006</v>
      </c>
      <c r="F373" s="81">
        <f t="shared" si="94"/>
        <v>0.26992902144000008</v>
      </c>
      <c r="G373" s="81">
        <f>1 - (G374) * (G375) * (G376) * (G377)</f>
        <v>0.24964080064000005</v>
      </c>
      <c r="H373" s="81">
        <f t="shared" si="94"/>
        <v>0.25983290853999996</v>
      </c>
      <c r="I373" s="82">
        <f t="shared" si="94"/>
        <v>0.27992968750000002</v>
      </c>
      <c r="J373" s="82">
        <f t="shared" si="94"/>
        <v>0.37480633750000003</v>
      </c>
      <c r="K373" s="82">
        <f t="shared" si="94"/>
        <v>0.30936446464000011</v>
      </c>
      <c r="L373" s="82">
        <f t="shared" si="94"/>
        <v>0.27992968750000002</v>
      </c>
    </row>
    <row r="374" spans="1:12">
      <c r="A374" s="79" t="s">
        <v>657</v>
      </c>
      <c r="B374" s="140">
        <f>B373*0.15</f>
        <v>3.9</v>
      </c>
      <c r="C374" s="140">
        <f>(100-D374)/100</f>
        <v>0.90099999999999991</v>
      </c>
      <c r="D374" s="140">
        <f>D373*0.15</f>
        <v>9.9</v>
      </c>
      <c r="E374" s="77">
        <v>0.94799999999999995</v>
      </c>
      <c r="F374" s="77">
        <v>0.95199999999999996</v>
      </c>
      <c r="G374" s="77">
        <v>0.95599999999999996</v>
      </c>
      <c r="H374" s="77">
        <v>0.95399999999999996</v>
      </c>
      <c r="I374" s="77">
        <v>0.95</v>
      </c>
      <c r="J374" s="77">
        <v>0.93</v>
      </c>
      <c r="K374" s="77">
        <v>0.94399999999999995</v>
      </c>
      <c r="L374" s="77">
        <v>0.95</v>
      </c>
    </row>
    <row r="375" spans="1:12">
      <c r="A375" s="79" t="s">
        <v>658</v>
      </c>
      <c r="B375" s="140">
        <f>B373*0.4</f>
        <v>10.4</v>
      </c>
      <c r="C375" s="140">
        <f>(100-D375)/100</f>
        <v>0.73599999999999999</v>
      </c>
      <c r="D375" s="140">
        <f>D373*0.4</f>
        <v>26.400000000000002</v>
      </c>
      <c r="E375" s="77">
        <v>0.87</v>
      </c>
      <c r="F375" s="77">
        <v>0.88</v>
      </c>
      <c r="G375" s="77">
        <v>0.89</v>
      </c>
      <c r="H375" s="77">
        <v>0.88500000000000001</v>
      </c>
      <c r="I375" s="77">
        <v>0.875</v>
      </c>
      <c r="J375" s="77">
        <v>0.82499999999999996</v>
      </c>
      <c r="K375" s="77">
        <v>0.86</v>
      </c>
      <c r="L375" s="77">
        <v>0.875</v>
      </c>
    </row>
    <row r="376" spans="1:12">
      <c r="A376" s="79" t="s">
        <v>798</v>
      </c>
      <c r="B376" s="140">
        <f>B373*0.15</f>
        <v>3.9</v>
      </c>
      <c r="C376" s="140">
        <f>(100-D376)/100</f>
        <v>0.90099999999999991</v>
      </c>
      <c r="D376" s="140">
        <f>D373*0.15</f>
        <v>9.9</v>
      </c>
      <c r="E376" s="77">
        <v>0.96099999999999997</v>
      </c>
      <c r="F376" s="77">
        <v>0.96399999999999997</v>
      </c>
      <c r="G376" s="77">
        <v>0.96699999999999997</v>
      </c>
      <c r="H376" s="77">
        <v>0.96550000000000002</v>
      </c>
      <c r="I376" s="77">
        <v>0.96250000000000002</v>
      </c>
      <c r="J376" s="77">
        <v>0.94750000000000001</v>
      </c>
      <c r="K376" s="77">
        <v>0.95799999999999996</v>
      </c>
      <c r="L376" s="77">
        <v>0.96250000000000002</v>
      </c>
    </row>
    <row r="377" spans="1:12">
      <c r="A377" s="79" t="s">
        <v>660</v>
      </c>
      <c r="B377" s="140">
        <f>B373*0.3</f>
        <v>7.8</v>
      </c>
      <c r="C377" s="140">
        <f>(100-D377)/100</f>
        <v>0.80200000000000005</v>
      </c>
      <c r="D377" s="140">
        <f>D373*0.3</f>
        <v>19.8</v>
      </c>
      <c r="E377" s="77">
        <v>0.89600000000000002</v>
      </c>
      <c r="F377" s="77">
        <v>0.90400000000000003</v>
      </c>
      <c r="G377" s="77">
        <v>0.91200000000000003</v>
      </c>
      <c r="H377" s="77">
        <v>0.90800000000000003</v>
      </c>
      <c r="I377" s="77">
        <v>0.9</v>
      </c>
      <c r="J377" s="77">
        <v>0.86</v>
      </c>
      <c r="K377" s="77">
        <v>0.88800000000000001</v>
      </c>
      <c r="L377" s="77">
        <v>0.9</v>
      </c>
    </row>
    <row r="378" spans="1:12">
      <c r="A378" s="55" t="s">
        <v>4</v>
      </c>
      <c r="B378" s="141">
        <v>25</v>
      </c>
      <c r="C378" s="141"/>
      <c r="D378" s="141">
        <v>65</v>
      </c>
      <c r="E378" s="81">
        <f t="shared" ref="E378:L378" si="95">1 - (E379) * (E380) * (E381) * (E382)</f>
        <v>0.27992968750000002</v>
      </c>
      <c r="F378" s="81">
        <f t="shared" si="95"/>
        <v>0.25983290853999996</v>
      </c>
      <c r="G378" s="81">
        <f>1 - (G379) * (G380) * (G381) * (G382)</f>
        <v>0.23935214813999994</v>
      </c>
      <c r="H378" s="81">
        <f t="shared" si="95"/>
        <v>0.24964080064000005</v>
      </c>
      <c r="I378" s="82">
        <f t="shared" si="95"/>
        <v>0.30936446464000011</v>
      </c>
      <c r="J378" s="82">
        <f t="shared" si="95"/>
        <v>0.27992968750000002</v>
      </c>
      <c r="K378" s="82">
        <f t="shared" si="95"/>
        <v>0.1755618375000001</v>
      </c>
      <c r="L378" s="82">
        <f t="shared" si="95"/>
        <v>0.37480633750000003</v>
      </c>
    </row>
    <row r="379" spans="1:12">
      <c r="A379" s="79" t="s">
        <v>657</v>
      </c>
      <c r="B379" s="140">
        <f>B378*0.15</f>
        <v>3.75</v>
      </c>
      <c r="C379" s="140">
        <f>(100-D379)/100</f>
        <v>0.90249999999999997</v>
      </c>
      <c r="D379" s="140">
        <f>D378*0.15</f>
        <v>9.75</v>
      </c>
      <c r="E379" s="77">
        <v>0.95</v>
      </c>
      <c r="F379" s="77">
        <v>0.95399999999999996</v>
      </c>
      <c r="G379" s="77">
        <v>0.95799999999999996</v>
      </c>
      <c r="H379" s="77">
        <v>0.95599999999999996</v>
      </c>
      <c r="I379" s="77">
        <v>0.94399999999999995</v>
      </c>
      <c r="J379" s="77">
        <v>0.95</v>
      </c>
      <c r="K379" s="77">
        <v>0.97</v>
      </c>
      <c r="L379" s="77">
        <v>0.93</v>
      </c>
    </row>
    <row r="380" spans="1:12">
      <c r="A380" s="79" t="s">
        <v>658</v>
      </c>
      <c r="B380" s="140">
        <f>B378*0.4</f>
        <v>10</v>
      </c>
      <c r="C380" s="140">
        <f>(100-D380)/100</f>
        <v>0.74</v>
      </c>
      <c r="D380" s="140">
        <f>D378*0.4</f>
        <v>26</v>
      </c>
      <c r="E380" s="77">
        <v>0.875</v>
      </c>
      <c r="F380" s="77">
        <v>0.88500000000000001</v>
      </c>
      <c r="G380" s="77">
        <v>0.89500000000000002</v>
      </c>
      <c r="H380" s="77">
        <v>0.89</v>
      </c>
      <c r="I380" s="77">
        <v>0.86</v>
      </c>
      <c r="J380" s="77">
        <v>0.875</v>
      </c>
      <c r="K380" s="77">
        <v>0.92500000000000004</v>
      </c>
      <c r="L380" s="77">
        <v>0.82499999999999996</v>
      </c>
    </row>
    <row r="381" spans="1:12">
      <c r="A381" s="79" t="s">
        <v>798</v>
      </c>
      <c r="B381" s="140">
        <f>B378*0.15</f>
        <v>3.75</v>
      </c>
      <c r="C381" s="140">
        <f>(100-D381)/100</f>
        <v>0.90249999999999997</v>
      </c>
      <c r="D381" s="140">
        <f>D378*0.15</f>
        <v>9.75</v>
      </c>
      <c r="E381" s="77">
        <v>0.96250000000000002</v>
      </c>
      <c r="F381" s="77">
        <v>0.96550000000000002</v>
      </c>
      <c r="G381" s="77">
        <v>0.96850000000000003</v>
      </c>
      <c r="H381" s="77">
        <v>0.96699999999999997</v>
      </c>
      <c r="I381" s="77">
        <v>0.95799999999999996</v>
      </c>
      <c r="J381" s="77">
        <v>0.96250000000000002</v>
      </c>
      <c r="K381" s="77">
        <v>0.97750000000000004</v>
      </c>
      <c r="L381" s="77">
        <v>0.94750000000000001</v>
      </c>
    </row>
    <row r="382" spans="1:12">
      <c r="A382" s="79" t="s">
        <v>660</v>
      </c>
      <c r="B382" s="140">
        <f>B378*0.3</f>
        <v>7.5</v>
      </c>
      <c r="C382" s="140">
        <f>(100-D382)/100</f>
        <v>0.80500000000000005</v>
      </c>
      <c r="D382" s="140">
        <f>D378*0.3</f>
        <v>19.5</v>
      </c>
      <c r="E382" s="77">
        <v>0.9</v>
      </c>
      <c r="F382" s="77">
        <v>0.90800000000000003</v>
      </c>
      <c r="G382" s="77">
        <v>0.91600000000000004</v>
      </c>
      <c r="H382" s="77">
        <v>0.91200000000000003</v>
      </c>
      <c r="I382" s="77">
        <v>0.88800000000000001</v>
      </c>
      <c r="J382" s="77">
        <v>0.9</v>
      </c>
      <c r="K382" s="77">
        <v>0.94</v>
      </c>
      <c r="L382" s="77">
        <v>0.86</v>
      </c>
    </row>
    <row r="383" spans="1:12">
      <c r="A383" s="55" t="s">
        <v>792</v>
      </c>
      <c r="B383" s="141">
        <v>25</v>
      </c>
      <c r="C383" s="141"/>
      <c r="D383" s="141">
        <v>65</v>
      </c>
      <c r="E383" s="81">
        <f t="shared" ref="E383:L383" si="96">1 - (E384)</f>
        <v>5.0000000000000044E-2</v>
      </c>
      <c r="F383" s="81">
        <f t="shared" si="96"/>
        <v>4.6000000000000041E-2</v>
      </c>
      <c r="G383" s="81">
        <f t="shared" si="96"/>
        <v>4.2000000000000037E-2</v>
      </c>
      <c r="H383" s="81">
        <f t="shared" si="96"/>
        <v>4.4000000000000039E-2</v>
      </c>
      <c r="I383" s="82">
        <f t="shared" si="96"/>
        <v>5.600000000000005E-2</v>
      </c>
      <c r="J383" s="82">
        <f t="shared" si="96"/>
        <v>5.0000000000000044E-2</v>
      </c>
      <c r="K383" s="82">
        <f t="shared" si="96"/>
        <v>3.0000000000000027E-2</v>
      </c>
      <c r="L383" s="82">
        <f t="shared" si="96"/>
        <v>6.9999999999999951E-2</v>
      </c>
    </row>
    <row r="384" spans="1:12">
      <c r="A384" s="79" t="s">
        <v>657</v>
      </c>
      <c r="B384" s="140">
        <f>B383*0.15</f>
        <v>3.75</v>
      </c>
      <c r="C384" s="140">
        <f>(100-D384)/100</f>
        <v>0.90249999999999997</v>
      </c>
      <c r="D384" s="140">
        <f>D383*0.15</f>
        <v>9.75</v>
      </c>
      <c r="E384" s="77">
        <v>0.95</v>
      </c>
      <c r="F384" s="77">
        <v>0.95399999999999996</v>
      </c>
      <c r="G384" s="77">
        <v>0.95799999999999996</v>
      </c>
      <c r="H384" s="77">
        <v>0.95599999999999996</v>
      </c>
      <c r="I384" s="77">
        <v>0.94399999999999995</v>
      </c>
      <c r="J384" s="77">
        <v>0.95</v>
      </c>
      <c r="K384" s="77">
        <v>0.97</v>
      </c>
      <c r="L384" s="77">
        <v>0.93</v>
      </c>
    </row>
    <row r="385" spans="1:14">
      <c r="A385" s="143" t="s">
        <v>716</v>
      </c>
      <c r="B385" s="141">
        <v>25</v>
      </c>
      <c r="C385" s="141"/>
      <c r="D385" s="141">
        <v>65</v>
      </c>
      <c r="E385" s="81">
        <f t="shared" ref="E385:L385" si="97">1 - (E386) * (E387) * (E388) * (E389)</f>
        <v>0.27992968750000002</v>
      </c>
      <c r="F385" s="81">
        <f t="shared" si="97"/>
        <v>0.25983290853999996</v>
      </c>
      <c r="G385" s="81">
        <f>1 - (G386) * (G387) * (G388) * (G389)</f>
        <v>0.23935214813999994</v>
      </c>
      <c r="H385" s="81">
        <f t="shared" si="97"/>
        <v>0.24964080064000005</v>
      </c>
      <c r="I385" s="82">
        <f t="shared" si="97"/>
        <v>0.37480633750000003</v>
      </c>
      <c r="J385" s="82">
        <f t="shared" si="97"/>
        <v>0.37480633750000003</v>
      </c>
      <c r="K385" s="82">
        <f t="shared" si="97"/>
        <v>0.37480633750000003</v>
      </c>
      <c r="L385" s="82">
        <f t="shared" si="97"/>
        <v>0.30936446464000011</v>
      </c>
    </row>
    <row r="386" spans="1:14">
      <c r="A386" s="79" t="s">
        <v>657</v>
      </c>
      <c r="B386" s="140">
        <f>B385*0.15</f>
        <v>3.75</v>
      </c>
      <c r="C386" s="140">
        <f>(100-D386)/100</f>
        <v>0.90249999999999997</v>
      </c>
      <c r="D386" s="140">
        <f>D385*0.15</f>
        <v>9.75</v>
      </c>
      <c r="E386" s="77">
        <v>0.95</v>
      </c>
      <c r="F386" s="77">
        <v>0.95399999999999996</v>
      </c>
      <c r="G386" s="77">
        <v>0.95799999999999996</v>
      </c>
      <c r="H386" s="77">
        <v>0.95599999999999996</v>
      </c>
      <c r="I386" s="77">
        <v>0.93</v>
      </c>
      <c r="J386" s="77">
        <v>0.93</v>
      </c>
      <c r="K386" s="77">
        <v>0.93</v>
      </c>
      <c r="L386" s="77">
        <v>0.94399999999999995</v>
      </c>
    </row>
    <row r="387" spans="1:14">
      <c r="A387" s="79" t="s">
        <v>658</v>
      </c>
      <c r="B387" s="140">
        <f>B385*0.4</f>
        <v>10</v>
      </c>
      <c r="C387" s="140">
        <f>(100-D387)/100</f>
        <v>0.74</v>
      </c>
      <c r="D387" s="140">
        <f>D385*0.4</f>
        <v>26</v>
      </c>
      <c r="E387" s="77">
        <v>0.875</v>
      </c>
      <c r="F387" s="77">
        <v>0.88500000000000001</v>
      </c>
      <c r="G387" s="77">
        <v>0.89500000000000002</v>
      </c>
      <c r="H387" s="77">
        <v>0.89</v>
      </c>
      <c r="I387" s="77">
        <v>0.82499999999999996</v>
      </c>
      <c r="J387" s="77">
        <v>0.82499999999999996</v>
      </c>
      <c r="K387" s="77">
        <v>0.82499999999999996</v>
      </c>
      <c r="L387" s="77">
        <v>0.86</v>
      </c>
    </row>
    <row r="388" spans="1:14">
      <c r="A388" s="79" t="s">
        <v>798</v>
      </c>
      <c r="B388" s="140">
        <f>B385*0.15</f>
        <v>3.75</v>
      </c>
      <c r="C388" s="140">
        <f>(100-D388)/100</f>
        <v>0.90249999999999997</v>
      </c>
      <c r="D388" s="140">
        <f>D385*0.15</f>
        <v>9.75</v>
      </c>
      <c r="E388" s="77">
        <v>0.96250000000000002</v>
      </c>
      <c r="F388" s="77">
        <v>0.96550000000000002</v>
      </c>
      <c r="G388" s="77">
        <v>0.96850000000000003</v>
      </c>
      <c r="H388" s="77">
        <v>0.96699999999999997</v>
      </c>
      <c r="I388" s="77">
        <v>0.94750000000000001</v>
      </c>
      <c r="J388" s="77">
        <v>0.94750000000000001</v>
      </c>
      <c r="K388" s="77">
        <v>0.94750000000000001</v>
      </c>
      <c r="L388" s="77">
        <v>0.95799999999999996</v>
      </c>
      <c r="N388">
        <v>13</v>
      </c>
    </row>
    <row r="389" spans="1:14">
      <c r="A389" s="79" t="s">
        <v>660</v>
      </c>
      <c r="B389" s="140">
        <f>B385*0.3</f>
        <v>7.5</v>
      </c>
      <c r="C389" s="140">
        <f>(100-D389)/100</f>
        <v>0.80500000000000005</v>
      </c>
      <c r="D389" s="140">
        <f>D385*0.3</f>
        <v>19.5</v>
      </c>
      <c r="E389" s="77">
        <v>0.9</v>
      </c>
      <c r="F389" s="77">
        <v>0.90800000000000003</v>
      </c>
      <c r="G389" s="77">
        <v>0.91600000000000004</v>
      </c>
      <c r="H389" s="77">
        <v>0.91200000000000003</v>
      </c>
      <c r="I389" s="77">
        <v>0.86</v>
      </c>
      <c r="J389" s="77">
        <v>0.86</v>
      </c>
      <c r="K389" s="77">
        <v>0.86</v>
      </c>
      <c r="L389" s="77">
        <v>0.88800000000000001</v>
      </c>
      <c r="N389" s="62">
        <f>1-(N388*0.2)/100</f>
        <v>0.97399999999999998</v>
      </c>
    </row>
    <row r="390" spans="1:14">
      <c r="A390" s="55" t="s">
        <v>717</v>
      </c>
      <c r="B390" s="141">
        <v>24</v>
      </c>
      <c r="C390" s="141"/>
      <c r="D390" s="141">
        <v>64</v>
      </c>
      <c r="E390" s="81">
        <f t="shared" ref="E390:L390" si="98">1 - (E391) * (E392) * (E393) * (E394)</f>
        <v>0.26992902144000008</v>
      </c>
      <c r="F390" s="81">
        <f t="shared" si="98"/>
        <v>0.24964080064000005</v>
      </c>
      <c r="G390" s="81">
        <f>1 - (G391) * (G392) * (G393) * (G394)</f>
        <v>0.22896640000000001</v>
      </c>
      <c r="H390" s="81">
        <f t="shared" si="98"/>
        <v>0.23935214813999994</v>
      </c>
      <c r="I390" s="82">
        <f t="shared" si="98"/>
        <v>0.37480633750000003</v>
      </c>
      <c r="J390" s="82">
        <f t="shared" si="98"/>
        <v>0.37480633750000003</v>
      </c>
      <c r="K390" s="82">
        <f t="shared" si="98"/>
        <v>0.27992968750000002</v>
      </c>
      <c r="L390" s="82">
        <f t="shared" si="98"/>
        <v>0.30936446464000011</v>
      </c>
      <c r="N390" s="62">
        <f>1-(N388*0.5)/100</f>
        <v>0.93500000000000005</v>
      </c>
    </row>
    <row r="391" spans="1:14">
      <c r="A391" s="79" t="s">
        <v>657</v>
      </c>
      <c r="B391" s="140">
        <f>B390*0.15</f>
        <v>3.5999999999999996</v>
      </c>
      <c r="C391" s="140">
        <f>(100-D391)/100</f>
        <v>0.90400000000000003</v>
      </c>
      <c r="D391" s="140">
        <f>D390*0.15</f>
        <v>9.6</v>
      </c>
      <c r="E391" s="77">
        <v>0.95199999999999996</v>
      </c>
      <c r="F391" s="77">
        <v>0.95599999999999996</v>
      </c>
      <c r="G391" s="77">
        <v>0.96</v>
      </c>
      <c r="H391" s="77">
        <v>0.95799999999999996</v>
      </c>
      <c r="I391" s="77">
        <v>0.93</v>
      </c>
      <c r="J391" s="77">
        <v>0.93</v>
      </c>
      <c r="K391" s="77">
        <v>0.95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658</v>
      </c>
      <c r="B392" s="140">
        <f>B390*0.4</f>
        <v>9.6000000000000014</v>
      </c>
      <c r="C392" s="140">
        <f>(100-D392)/100</f>
        <v>0.74400000000000011</v>
      </c>
      <c r="D392" s="140">
        <f>D390*0.4</f>
        <v>25.6</v>
      </c>
      <c r="E392" s="77">
        <v>0.88</v>
      </c>
      <c r="F392" s="77">
        <v>0.89</v>
      </c>
      <c r="G392" s="77">
        <v>0.9</v>
      </c>
      <c r="H392" s="77">
        <v>0.89500000000000002</v>
      </c>
      <c r="I392" s="77">
        <v>0.82499999999999996</v>
      </c>
      <c r="J392" s="77">
        <v>0.82499999999999996</v>
      </c>
      <c r="K392" s="77">
        <v>0.875</v>
      </c>
      <c r="L392" s="77">
        <v>0.86</v>
      </c>
      <c r="N392" s="62">
        <f>1-(N388*0.4)/100</f>
        <v>0.94799999999999995</v>
      </c>
    </row>
    <row r="393" spans="1:14">
      <c r="A393" s="79" t="s">
        <v>798</v>
      </c>
      <c r="B393" s="140">
        <f>B390*0.15</f>
        <v>3.5999999999999996</v>
      </c>
      <c r="C393" s="140">
        <f>(100-D393)/100</f>
        <v>0.90400000000000003</v>
      </c>
      <c r="D393" s="140">
        <f>D390*0.15</f>
        <v>9.6</v>
      </c>
      <c r="E393" s="77">
        <v>0.96399999999999997</v>
      </c>
      <c r="F393" s="77">
        <v>0.96699999999999997</v>
      </c>
      <c r="G393" s="77">
        <v>0.97</v>
      </c>
      <c r="H393" s="77">
        <v>0.96850000000000003</v>
      </c>
      <c r="I393" s="77">
        <v>0.94750000000000001</v>
      </c>
      <c r="J393" s="77">
        <v>0.94750000000000001</v>
      </c>
      <c r="K393" s="77">
        <v>0.96250000000000002</v>
      </c>
      <c r="L393" s="77">
        <v>0.95799999999999996</v>
      </c>
    </row>
    <row r="394" spans="1:14">
      <c r="A394" s="79" t="s">
        <v>660</v>
      </c>
      <c r="B394" s="140">
        <f>B390*0.3</f>
        <v>7.1999999999999993</v>
      </c>
      <c r="C394" s="140">
        <f>(100-D394)/100</f>
        <v>0.80799999999999994</v>
      </c>
      <c r="D394" s="140">
        <f>D390*0.3</f>
        <v>19.2</v>
      </c>
      <c r="E394" s="77">
        <v>0.90400000000000003</v>
      </c>
      <c r="F394" s="77">
        <v>0.91200000000000003</v>
      </c>
      <c r="G394" s="77">
        <v>0.92</v>
      </c>
      <c r="H394" s="77">
        <v>0.91600000000000004</v>
      </c>
      <c r="I394" s="77">
        <v>0.86</v>
      </c>
      <c r="J394" s="77">
        <v>0.86</v>
      </c>
      <c r="K394" s="77">
        <v>0.9</v>
      </c>
      <c r="L394" s="77">
        <v>0.88800000000000001</v>
      </c>
    </row>
    <row r="395" spans="1:14">
      <c r="A395" s="55" t="s">
        <v>718</v>
      </c>
      <c r="B395" s="141">
        <v>24</v>
      </c>
      <c r="C395" s="141"/>
      <c r="D395" s="141">
        <v>64</v>
      </c>
      <c r="E395" s="81">
        <f t="shared" ref="E395:L395" si="99">1 - (E396) * (E397) * (E398) * (E399)</f>
        <v>0.26992902144000008</v>
      </c>
      <c r="F395" s="81">
        <f t="shared" si="99"/>
        <v>0.24964080064000005</v>
      </c>
      <c r="G395" s="81">
        <f>1 - (G396) * (G397) * (G398) * (G399)</f>
        <v>0.22896640000000001</v>
      </c>
      <c r="H395" s="81">
        <f t="shared" si="99"/>
        <v>0.23935214813999994</v>
      </c>
      <c r="I395" s="82">
        <f t="shared" si="99"/>
        <v>0.30936446464000011</v>
      </c>
      <c r="J395" s="82">
        <f t="shared" si="99"/>
        <v>0.30936446464000011</v>
      </c>
      <c r="K395" s="82">
        <f t="shared" si="99"/>
        <v>0.22896640000000001</v>
      </c>
      <c r="L395" s="82">
        <f t="shared" si="99"/>
        <v>0.30936446464000011</v>
      </c>
    </row>
    <row r="396" spans="1:14">
      <c r="A396" s="79" t="s">
        <v>657</v>
      </c>
      <c r="B396" s="140">
        <f>B395*0.15</f>
        <v>3.5999999999999996</v>
      </c>
      <c r="C396" s="140">
        <f>(100-D396)/100</f>
        <v>0.90400000000000003</v>
      </c>
      <c r="D396" s="140">
        <f>D395*0.15</f>
        <v>9.6</v>
      </c>
      <c r="E396" s="77">
        <v>0.95199999999999996</v>
      </c>
      <c r="F396" s="77">
        <v>0.95599999999999996</v>
      </c>
      <c r="G396" s="77">
        <v>0.96</v>
      </c>
      <c r="H396" s="77">
        <v>0.95799999999999996</v>
      </c>
      <c r="I396" s="77">
        <v>0.94399999999999995</v>
      </c>
      <c r="J396" s="77">
        <v>0.94399999999999995</v>
      </c>
      <c r="K396" s="77">
        <v>0.96</v>
      </c>
      <c r="L396" s="77">
        <v>0.94399999999999995</v>
      </c>
    </row>
    <row r="397" spans="1:14">
      <c r="A397" s="79" t="s">
        <v>658</v>
      </c>
      <c r="B397" s="140">
        <f>B395*0.4</f>
        <v>9.6000000000000014</v>
      </c>
      <c r="C397" s="140">
        <f>(100-D397)/100</f>
        <v>0.74400000000000011</v>
      </c>
      <c r="D397" s="140">
        <f>D395*0.4</f>
        <v>25.6</v>
      </c>
      <c r="E397" s="77">
        <v>0.88</v>
      </c>
      <c r="F397" s="77">
        <v>0.89</v>
      </c>
      <c r="G397" s="77">
        <v>0.9</v>
      </c>
      <c r="H397" s="77">
        <v>0.89500000000000002</v>
      </c>
      <c r="I397" s="77">
        <v>0.86</v>
      </c>
      <c r="J397" s="77">
        <v>0.86</v>
      </c>
      <c r="K397" s="77">
        <v>0.9</v>
      </c>
      <c r="L397" s="77">
        <v>0.86</v>
      </c>
    </row>
    <row r="398" spans="1:14">
      <c r="A398" s="79" t="s">
        <v>798</v>
      </c>
      <c r="B398" s="140">
        <f>B395*0.15</f>
        <v>3.5999999999999996</v>
      </c>
      <c r="C398" s="140">
        <f>(100-D398)/100</f>
        <v>0.90400000000000003</v>
      </c>
      <c r="D398" s="140">
        <f>D395*0.15</f>
        <v>9.6</v>
      </c>
      <c r="E398" s="77">
        <v>0.96399999999999997</v>
      </c>
      <c r="F398" s="77">
        <v>0.96699999999999997</v>
      </c>
      <c r="G398" s="77">
        <v>0.97</v>
      </c>
      <c r="H398" s="77">
        <v>0.96850000000000003</v>
      </c>
      <c r="I398" s="77">
        <v>0.95799999999999996</v>
      </c>
      <c r="J398" s="77">
        <v>0.95799999999999996</v>
      </c>
      <c r="K398" s="77">
        <v>0.97</v>
      </c>
      <c r="L398" s="77">
        <v>0.95799999999999996</v>
      </c>
    </row>
    <row r="399" spans="1:14">
      <c r="A399" s="79" t="s">
        <v>660</v>
      </c>
      <c r="B399" s="140">
        <f>B395*0.3</f>
        <v>7.1999999999999993</v>
      </c>
      <c r="C399" s="140">
        <f>(100-D399)/100</f>
        <v>0.80799999999999994</v>
      </c>
      <c r="D399" s="140">
        <f>D395*0.3</f>
        <v>19.2</v>
      </c>
      <c r="E399" s="77">
        <v>0.90400000000000003</v>
      </c>
      <c r="F399" s="77">
        <v>0.91200000000000003</v>
      </c>
      <c r="G399" s="77">
        <v>0.92</v>
      </c>
      <c r="H399" s="77">
        <v>0.91600000000000004</v>
      </c>
      <c r="I399" s="77">
        <v>0.88800000000000001</v>
      </c>
      <c r="J399" s="77">
        <v>0.88800000000000001</v>
      </c>
      <c r="K399" s="77">
        <v>0.92</v>
      </c>
      <c r="L399" s="77">
        <v>0.88800000000000001</v>
      </c>
    </row>
    <row r="400" spans="1:14">
      <c r="A400" s="143" t="s">
        <v>719</v>
      </c>
      <c r="B400" s="141">
        <v>24</v>
      </c>
      <c r="C400" s="141"/>
      <c r="D400" s="141">
        <v>64</v>
      </c>
      <c r="E400" s="81">
        <f t="shared" ref="E400:L400" si="100">1 - (E401) * (E402) * (E403) * (E404)</f>
        <v>0.26992902144000008</v>
      </c>
      <c r="F400" s="81">
        <f t="shared" si="100"/>
        <v>0.24964080064000005</v>
      </c>
      <c r="G400" s="81">
        <f>1 - (G401) * (G402) * (G403) * (G404)</f>
        <v>0.22896640000000001</v>
      </c>
      <c r="H400" s="81">
        <f t="shared" si="100"/>
        <v>0.23935214813999994</v>
      </c>
      <c r="I400" s="82">
        <f t="shared" si="100"/>
        <v>0.27992968750000002</v>
      </c>
      <c r="J400" s="82">
        <f t="shared" si="100"/>
        <v>0.37480633750000003</v>
      </c>
      <c r="K400" s="82">
        <f t="shared" si="100"/>
        <v>0.30936446464000011</v>
      </c>
      <c r="L400" s="82">
        <f t="shared" si="100"/>
        <v>0.27992968750000002</v>
      </c>
    </row>
    <row r="401" spans="1:12">
      <c r="A401" s="79" t="s">
        <v>657</v>
      </c>
      <c r="B401" s="140">
        <f>B400*0.15</f>
        <v>3.5999999999999996</v>
      </c>
      <c r="C401" s="140">
        <f>(100-D401)/100</f>
        <v>0.90400000000000003</v>
      </c>
      <c r="D401" s="140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658</v>
      </c>
      <c r="B402" s="140">
        <f>B400*0.4</f>
        <v>9.6000000000000014</v>
      </c>
      <c r="C402" s="140">
        <f>(100-D402)/100</f>
        <v>0.74400000000000011</v>
      </c>
      <c r="D402" s="140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798</v>
      </c>
      <c r="B403" s="140">
        <f>B400*0.15</f>
        <v>3.5999999999999996</v>
      </c>
      <c r="C403" s="140">
        <f>(100-D403)/100</f>
        <v>0.90400000000000003</v>
      </c>
      <c r="D403" s="140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660</v>
      </c>
      <c r="B404" s="140">
        <f>B400*0.3</f>
        <v>7.1999999999999993</v>
      </c>
      <c r="C404" s="140">
        <f>(100-D404)/100</f>
        <v>0.80799999999999994</v>
      </c>
      <c r="D404" s="140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143" t="s">
        <v>988</v>
      </c>
      <c r="B405" s="141">
        <v>24</v>
      </c>
      <c r="C405" s="141"/>
      <c r="D405" s="141">
        <v>64</v>
      </c>
      <c r="E405" s="81">
        <f t="shared" ref="E405:F405" si="101">1 - (E406) * (E407) * (E408) * (E409)</f>
        <v>0.26992902144000008</v>
      </c>
      <c r="F405" s="81">
        <f t="shared" si="101"/>
        <v>0.24964080064000005</v>
      </c>
      <c r="G405" s="81">
        <f>1 - (G406) * (G407) * (G408) * (G409)</f>
        <v>0.22896640000000001</v>
      </c>
      <c r="H405" s="81">
        <f t="shared" ref="H405:L405" si="102">1 - (H406) * (H407) * (H408) * (H409)</f>
        <v>0.23935214813999994</v>
      </c>
      <c r="I405" s="82">
        <f t="shared" si="102"/>
        <v>0.27992968750000002</v>
      </c>
      <c r="J405" s="82">
        <f t="shared" si="102"/>
        <v>0.37480633750000003</v>
      </c>
      <c r="K405" s="82">
        <f t="shared" si="102"/>
        <v>0.30936446464000011</v>
      </c>
      <c r="L405" s="82">
        <f t="shared" si="102"/>
        <v>0.27992968750000002</v>
      </c>
    </row>
    <row r="406" spans="1:12">
      <c r="A406" s="79" t="s">
        <v>657</v>
      </c>
      <c r="B406" s="140">
        <f>B405*0.15</f>
        <v>3.5999999999999996</v>
      </c>
      <c r="C406" s="140">
        <f>(100-D406)/100</f>
        <v>0.90400000000000003</v>
      </c>
      <c r="D406" s="140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0.95</v>
      </c>
      <c r="J406" s="77">
        <v>0.93</v>
      </c>
      <c r="K406" s="77">
        <v>0.94399999999999995</v>
      </c>
      <c r="L406" s="77">
        <v>0.95</v>
      </c>
    </row>
    <row r="407" spans="1:12">
      <c r="A407" s="79" t="s">
        <v>658</v>
      </c>
      <c r="B407" s="140">
        <f>B405*0.4</f>
        <v>9.6000000000000014</v>
      </c>
      <c r="C407" s="140">
        <f>(100-D407)/100</f>
        <v>0.74400000000000011</v>
      </c>
      <c r="D407" s="140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0.875</v>
      </c>
      <c r="J407" s="77">
        <v>0.82499999999999996</v>
      </c>
      <c r="K407" s="77">
        <v>0.86</v>
      </c>
      <c r="L407" s="77">
        <v>0.875</v>
      </c>
    </row>
    <row r="408" spans="1:12">
      <c r="A408" s="79" t="s">
        <v>798</v>
      </c>
      <c r="B408" s="140">
        <f>B405*0.15</f>
        <v>3.5999999999999996</v>
      </c>
      <c r="C408" s="140">
        <f>(100-D408)/100</f>
        <v>0.90400000000000003</v>
      </c>
      <c r="D408" s="140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0.96250000000000002</v>
      </c>
      <c r="J408" s="77">
        <v>0.94750000000000001</v>
      </c>
      <c r="K408" s="77">
        <v>0.95799999999999996</v>
      </c>
      <c r="L408" s="77">
        <v>0.96250000000000002</v>
      </c>
    </row>
    <row r="409" spans="1:12">
      <c r="A409" s="79" t="s">
        <v>660</v>
      </c>
      <c r="B409" s="140">
        <f>B405*0.3</f>
        <v>7.1999999999999993</v>
      </c>
      <c r="C409" s="140">
        <f>(100-D409)/100</f>
        <v>0.80799999999999994</v>
      </c>
      <c r="D409" s="140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0.9</v>
      </c>
      <c r="J409" s="77">
        <v>0.86</v>
      </c>
      <c r="K409" s="77">
        <v>0.88800000000000001</v>
      </c>
      <c r="L409" s="77">
        <v>0.9</v>
      </c>
    </row>
    <row r="410" spans="1:12">
      <c r="A410" s="55" t="s">
        <v>720</v>
      </c>
      <c r="B410" s="141">
        <v>24</v>
      </c>
      <c r="C410" s="141"/>
      <c r="D410" s="141">
        <v>64</v>
      </c>
      <c r="E410" s="81">
        <f t="shared" ref="E410:L410" si="103">1 - (E411) * (E412) * (E413) * (E414)</f>
        <v>0.26992902144000008</v>
      </c>
      <c r="F410" s="81">
        <f t="shared" si="103"/>
        <v>0.24964080064000005</v>
      </c>
      <c r="G410" s="81">
        <f>1 - (G411) * (G412) * (G413) * (G414)</f>
        <v>0.22896640000000001</v>
      </c>
      <c r="H410" s="81">
        <f t="shared" si="103"/>
        <v>0.23935214813999994</v>
      </c>
      <c r="I410" s="82">
        <f t="shared" si="103"/>
        <v>0.30936446464000011</v>
      </c>
      <c r="J410" s="82">
        <f t="shared" si="103"/>
        <v>0.30936446464000011</v>
      </c>
      <c r="K410" s="82">
        <f t="shared" si="103"/>
        <v>0.27992968750000002</v>
      </c>
      <c r="L410" s="82">
        <f t="shared" si="103"/>
        <v>0.30936446464000011</v>
      </c>
    </row>
    <row r="411" spans="1:12">
      <c r="A411" s="79" t="s">
        <v>657</v>
      </c>
      <c r="B411" s="140">
        <f>B410*0.15</f>
        <v>3.5999999999999996</v>
      </c>
      <c r="C411" s="140">
        <f>(100-D411)/100</f>
        <v>0.90400000000000003</v>
      </c>
      <c r="D411" s="140">
        <f>D410*0.15</f>
        <v>9.6</v>
      </c>
      <c r="E411" s="77">
        <v>0.95199999999999996</v>
      </c>
      <c r="F411" s="77">
        <v>0.95599999999999996</v>
      </c>
      <c r="G411" s="77">
        <v>0.96</v>
      </c>
      <c r="H411" s="77">
        <v>0.95799999999999996</v>
      </c>
      <c r="I411" s="77">
        <v>0.94399999999999995</v>
      </c>
      <c r="J411" s="77">
        <v>0.94399999999999995</v>
      </c>
      <c r="K411" s="77">
        <v>0.95</v>
      </c>
      <c r="L411" s="77">
        <v>0.94399999999999995</v>
      </c>
    </row>
    <row r="412" spans="1:12">
      <c r="A412" s="79" t="s">
        <v>658</v>
      </c>
      <c r="B412" s="140">
        <f>B410*0.4</f>
        <v>9.6000000000000014</v>
      </c>
      <c r="C412" s="140">
        <f>(100-D412)/100</f>
        <v>0.74400000000000011</v>
      </c>
      <c r="D412" s="140">
        <f>D410*0.4</f>
        <v>25.6</v>
      </c>
      <c r="E412" s="77">
        <v>0.88</v>
      </c>
      <c r="F412" s="77">
        <v>0.89</v>
      </c>
      <c r="G412" s="77">
        <v>0.9</v>
      </c>
      <c r="H412" s="77">
        <v>0.89500000000000002</v>
      </c>
      <c r="I412" s="77">
        <v>0.86</v>
      </c>
      <c r="J412" s="77">
        <v>0.86</v>
      </c>
      <c r="K412" s="77">
        <v>0.875</v>
      </c>
      <c r="L412" s="77">
        <v>0.86</v>
      </c>
    </row>
    <row r="413" spans="1:12">
      <c r="A413" s="79" t="s">
        <v>798</v>
      </c>
      <c r="B413" s="140">
        <f>B410*0.15</f>
        <v>3.5999999999999996</v>
      </c>
      <c r="C413" s="140">
        <f>(100-D413)/100</f>
        <v>0.90400000000000003</v>
      </c>
      <c r="D413" s="140">
        <f>D410*0.15</f>
        <v>9.6</v>
      </c>
      <c r="E413" s="77">
        <v>0.96399999999999997</v>
      </c>
      <c r="F413" s="77">
        <v>0.96699999999999997</v>
      </c>
      <c r="G413" s="77">
        <v>0.97</v>
      </c>
      <c r="H413" s="77">
        <v>0.96850000000000003</v>
      </c>
      <c r="I413" s="77">
        <v>0.95799999999999996</v>
      </c>
      <c r="J413" s="77">
        <v>0.95799999999999996</v>
      </c>
      <c r="K413" s="77">
        <v>0.96250000000000002</v>
      </c>
      <c r="L413" s="77">
        <v>0.95799999999999996</v>
      </c>
    </row>
    <row r="414" spans="1:12">
      <c r="A414" s="79" t="s">
        <v>660</v>
      </c>
      <c r="B414" s="140">
        <f>B410*0.3</f>
        <v>7.1999999999999993</v>
      </c>
      <c r="C414" s="140">
        <f>(100-D414)/100</f>
        <v>0.80799999999999994</v>
      </c>
      <c r="D414" s="140">
        <f>D410*0.3</f>
        <v>19.2</v>
      </c>
      <c r="E414" s="77">
        <v>0.90400000000000003</v>
      </c>
      <c r="F414" s="77">
        <v>0.91200000000000003</v>
      </c>
      <c r="G414" s="77">
        <v>0.92</v>
      </c>
      <c r="H414" s="77">
        <v>0.91600000000000004</v>
      </c>
      <c r="I414" s="77">
        <v>0.88800000000000001</v>
      </c>
      <c r="J414" s="77">
        <v>0.88800000000000001</v>
      </c>
      <c r="K414" s="77">
        <v>0.9</v>
      </c>
      <c r="L414" s="77">
        <v>0.88800000000000001</v>
      </c>
    </row>
    <row r="415" spans="1:12">
      <c r="A415" s="55" t="s">
        <v>721</v>
      </c>
      <c r="B415" s="141">
        <v>23</v>
      </c>
      <c r="C415" s="141"/>
      <c r="D415" s="141">
        <v>63</v>
      </c>
      <c r="E415" s="81">
        <f t="shared" ref="E415:L415" si="104">1 - (E416) * (E417) * (E418) * (E419)</f>
        <v>0.25983290853999996</v>
      </c>
      <c r="F415" s="81">
        <f t="shared" si="104"/>
        <v>0.23935214813999994</v>
      </c>
      <c r="G415" s="81">
        <f>1 - (G416) * (G417) * (G418) * (G419)</f>
        <v>0.21848300373999996</v>
      </c>
      <c r="H415" s="81">
        <f t="shared" si="104"/>
        <v>0.22896640000000001</v>
      </c>
      <c r="I415" s="82">
        <f t="shared" si="104"/>
        <v>0.37480633750000003</v>
      </c>
      <c r="J415" s="82">
        <f t="shared" si="104"/>
        <v>0.41885439999999996</v>
      </c>
      <c r="K415" s="82">
        <f t="shared" si="104"/>
        <v>0.30936446464000011</v>
      </c>
      <c r="L415" s="82">
        <f t="shared" si="104"/>
        <v>0.35656423374000001</v>
      </c>
    </row>
    <row r="416" spans="1:12">
      <c r="A416" s="79" t="s">
        <v>657</v>
      </c>
      <c r="B416" s="140">
        <f>B415*0.15</f>
        <v>3.4499999999999997</v>
      </c>
      <c r="C416" s="140">
        <f>(100-D416)/100</f>
        <v>0.90549999999999997</v>
      </c>
      <c r="D416" s="140">
        <f>D415*0.15</f>
        <v>9.4499999999999993</v>
      </c>
      <c r="E416" s="77">
        <v>0.95399999999999996</v>
      </c>
      <c r="F416" s="77">
        <v>0.95799999999999996</v>
      </c>
      <c r="G416" s="77">
        <v>0.96199999999999997</v>
      </c>
      <c r="H416" s="77">
        <v>0.96</v>
      </c>
      <c r="I416" s="77">
        <v>0.93</v>
      </c>
      <c r="J416" s="77">
        <v>0.92</v>
      </c>
      <c r="K416" s="77">
        <v>0.94399999999999995</v>
      </c>
      <c r="L416" s="77">
        <v>0.93400000000000005</v>
      </c>
    </row>
    <row r="417" spans="1:14">
      <c r="A417" s="79" t="s">
        <v>658</v>
      </c>
      <c r="B417" s="140">
        <f>B415*0.4</f>
        <v>9.2000000000000011</v>
      </c>
      <c r="C417" s="140">
        <f>(100-D417)/100</f>
        <v>0.748</v>
      </c>
      <c r="D417" s="140">
        <f>D415*0.4</f>
        <v>25.200000000000003</v>
      </c>
      <c r="E417" s="77">
        <v>0.88500000000000001</v>
      </c>
      <c r="F417" s="77">
        <v>0.89500000000000002</v>
      </c>
      <c r="G417" s="77">
        <v>0.90500000000000003</v>
      </c>
      <c r="H417" s="77">
        <v>0.9</v>
      </c>
      <c r="I417" s="77">
        <v>0.82499999999999996</v>
      </c>
      <c r="J417" s="77">
        <v>0.8</v>
      </c>
      <c r="K417" s="77">
        <v>0.86</v>
      </c>
      <c r="L417" s="77">
        <v>0.83499999999999996</v>
      </c>
    </row>
    <row r="418" spans="1:14">
      <c r="A418" s="79" t="s">
        <v>798</v>
      </c>
      <c r="B418" s="140">
        <f>B415*0.15</f>
        <v>3.4499999999999997</v>
      </c>
      <c r="C418" s="140">
        <f>(100-D418)/100</f>
        <v>0.90549999999999997</v>
      </c>
      <c r="D418" s="140">
        <f>D415*0.15</f>
        <v>9.4499999999999993</v>
      </c>
      <c r="E418" s="77">
        <v>0.96550000000000002</v>
      </c>
      <c r="F418" s="77">
        <v>0.96850000000000003</v>
      </c>
      <c r="G418" s="77">
        <v>0.97150000000000003</v>
      </c>
      <c r="H418" s="77">
        <v>0.97</v>
      </c>
      <c r="I418" s="77">
        <v>0.94750000000000001</v>
      </c>
      <c r="J418" s="77">
        <v>0.94</v>
      </c>
      <c r="K418" s="77">
        <v>0.95799999999999996</v>
      </c>
      <c r="L418" s="77">
        <v>0.95050000000000001</v>
      </c>
    </row>
    <row r="419" spans="1:14">
      <c r="A419" s="79" t="s">
        <v>660</v>
      </c>
      <c r="B419" s="140">
        <f>B415*0.3</f>
        <v>6.8999999999999995</v>
      </c>
      <c r="C419" s="140">
        <f>(100-D419)/100</f>
        <v>0.81099999999999994</v>
      </c>
      <c r="D419" s="140">
        <f>D415*0.3</f>
        <v>18.899999999999999</v>
      </c>
      <c r="E419" s="77">
        <v>0.90800000000000003</v>
      </c>
      <c r="F419" s="77">
        <v>0.91600000000000004</v>
      </c>
      <c r="G419" s="77">
        <v>0.92399999999999993</v>
      </c>
      <c r="H419" s="77">
        <v>0.92</v>
      </c>
      <c r="I419" s="77">
        <v>0.86</v>
      </c>
      <c r="J419" s="77">
        <v>0.84</v>
      </c>
      <c r="K419" s="77">
        <v>0.88800000000000001</v>
      </c>
      <c r="L419" s="77">
        <v>0.86799999999999999</v>
      </c>
      <c r="N419">
        <v>12</v>
      </c>
    </row>
    <row r="420" spans="1:14">
      <c r="A420" s="143" t="s">
        <v>722</v>
      </c>
      <c r="B420" s="141">
        <v>23</v>
      </c>
      <c r="C420" s="141"/>
      <c r="D420" s="141">
        <v>63</v>
      </c>
      <c r="E420" s="81">
        <f t="shared" ref="E420:L420" si="105">1 - (E421) * (E422) * (E423) * (E424)</f>
        <v>0.25293337065999999</v>
      </c>
      <c r="F420" s="81">
        <f t="shared" si="105"/>
        <v>0.2322836600999999</v>
      </c>
      <c r="G420" s="81">
        <f>1 - (G421) * (G422) * (G423) * (G424)</f>
        <v>0.21124301098000009</v>
      </c>
      <c r="H420" s="81">
        <f t="shared" si="105"/>
        <v>0.22181247999999998</v>
      </c>
      <c r="I420" s="82">
        <f t="shared" si="105"/>
        <v>0.30936446464000011</v>
      </c>
      <c r="J420" s="82">
        <f t="shared" si="105"/>
        <v>0.27992968750000002</v>
      </c>
      <c r="K420" s="82">
        <f t="shared" si="105"/>
        <v>0.22896640000000001</v>
      </c>
      <c r="L420" s="82">
        <f t="shared" si="105"/>
        <v>0.30936446464000011</v>
      </c>
      <c r="N420" s="62">
        <f>1-(N419*0.2)/100</f>
        <v>0.97599999999999998</v>
      </c>
    </row>
    <row r="421" spans="1:14">
      <c r="A421" s="79" t="s">
        <v>657</v>
      </c>
      <c r="B421" s="140">
        <f>B420*0.15</f>
        <v>3.4499999999999997</v>
      </c>
      <c r="C421" s="140">
        <f>(100-D421)/100</f>
        <v>0.90549999999999997</v>
      </c>
      <c r="D421" s="140">
        <f>D420*0.15</f>
        <v>9.4499999999999993</v>
      </c>
      <c r="E421" s="77">
        <v>0.95399999999999996</v>
      </c>
      <c r="F421" s="77">
        <v>0.95799999999999996</v>
      </c>
      <c r="G421" s="77">
        <v>0.96199999999999997</v>
      </c>
      <c r="H421" s="77">
        <v>0.96</v>
      </c>
      <c r="I421" s="77">
        <v>0.94399999999999995</v>
      </c>
      <c r="J421" s="77">
        <v>0.95</v>
      </c>
      <c r="K421" s="77">
        <v>0.96</v>
      </c>
      <c r="L421" s="77">
        <v>0.94399999999999995</v>
      </c>
      <c r="N421" s="62">
        <f>1-(N419*0.5)/100</f>
        <v>0.94</v>
      </c>
    </row>
    <row r="422" spans="1:14">
      <c r="A422" s="79" t="s">
        <v>658</v>
      </c>
      <c r="B422" s="140">
        <f>B420*0.4</f>
        <v>9.2000000000000011</v>
      </c>
      <c r="C422" s="140">
        <f>(100-D422)/100</f>
        <v>0.748</v>
      </c>
      <c r="D422" s="140">
        <f>D420*0.4</f>
        <v>25.200000000000003</v>
      </c>
      <c r="E422" s="77">
        <v>0.88500000000000001</v>
      </c>
      <c r="F422" s="77">
        <v>0.89500000000000002</v>
      </c>
      <c r="G422" s="77">
        <v>0.90500000000000003</v>
      </c>
      <c r="H422" s="77">
        <v>0.9</v>
      </c>
      <c r="I422" s="77">
        <v>0.86</v>
      </c>
      <c r="J422" s="77">
        <v>0.875</v>
      </c>
      <c r="K422" s="77">
        <v>0.9</v>
      </c>
      <c r="L422" s="77">
        <v>0.86</v>
      </c>
      <c r="N422" s="62">
        <f>1-(N419*0.15)/100</f>
        <v>0.98199999999999998</v>
      </c>
    </row>
    <row r="423" spans="1:14">
      <c r="A423" s="79" t="s">
        <v>798</v>
      </c>
      <c r="B423" s="140">
        <f>B420*0.15</f>
        <v>3.4499999999999997</v>
      </c>
      <c r="C423" s="140">
        <f>(100-D423)/100</f>
        <v>0.90549999999999997</v>
      </c>
      <c r="D423" s="140">
        <f>D420*0.15</f>
        <v>9.4499999999999993</v>
      </c>
      <c r="E423" s="77">
        <v>0.97450000000000003</v>
      </c>
      <c r="F423" s="77">
        <v>0.97750000000000004</v>
      </c>
      <c r="G423" s="77">
        <v>0.98050000000000004</v>
      </c>
      <c r="H423" s="77">
        <v>0.97899999999999998</v>
      </c>
      <c r="I423" s="77">
        <v>0.95799999999999996</v>
      </c>
      <c r="J423" s="77">
        <v>0.96250000000000002</v>
      </c>
      <c r="K423" s="77">
        <v>0.97</v>
      </c>
      <c r="L423" s="77">
        <v>0.95799999999999996</v>
      </c>
      <c r="N423" s="62">
        <f>1-(N419*0.4)/100</f>
        <v>0.95199999999999996</v>
      </c>
    </row>
    <row r="424" spans="1:14">
      <c r="A424" s="79" t="s">
        <v>660</v>
      </c>
      <c r="B424" s="140">
        <f>B420*0.3</f>
        <v>6.8999999999999995</v>
      </c>
      <c r="C424" s="140">
        <f>(100-D424)/100</f>
        <v>0.81099999999999994</v>
      </c>
      <c r="D424" s="140">
        <f>D420*0.3</f>
        <v>18.899999999999999</v>
      </c>
      <c r="E424" s="77">
        <v>0.90800000000000003</v>
      </c>
      <c r="F424" s="77">
        <v>0.91600000000000004</v>
      </c>
      <c r="G424" s="77">
        <v>0.92399999999999993</v>
      </c>
      <c r="H424" s="77">
        <v>0.92</v>
      </c>
      <c r="I424" s="77">
        <v>0.88800000000000001</v>
      </c>
      <c r="J424" s="77">
        <v>0.9</v>
      </c>
      <c r="K424" s="77">
        <v>0.92</v>
      </c>
      <c r="L424" s="77">
        <v>0.88800000000000001</v>
      </c>
    </row>
    <row r="425" spans="1:14">
      <c r="A425" s="55" t="s">
        <v>723</v>
      </c>
      <c r="B425" s="141">
        <v>22</v>
      </c>
      <c r="C425" s="141"/>
      <c r="D425" s="141">
        <v>62</v>
      </c>
      <c r="E425" s="81">
        <f t="shared" ref="E425:L425" si="106">1 - (E426) * (E427) * (E428) * (E429)</f>
        <v>0.24964080064000005</v>
      </c>
      <c r="F425" s="81">
        <f t="shared" si="106"/>
        <v>0.22896640000000001</v>
      </c>
      <c r="G425" s="81">
        <f>1 - (G426) * (G427) * (G428) * (G429)</f>
        <v>0.20790140544000002</v>
      </c>
      <c r="H425" s="81">
        <f t="shared" si="106"/>
        <v>0.21848300373999996</v>
      </c>
      <c r="I425" s="82">
        <f t="shared" si="106"/>
        <v>0.30936446464000011</v>
      </c>
      <c r="J425" s="82">
        <f t="shared" si="106"/>
        <v>0.41885439999999996</v>
      </c>
      <c r="K425" s="82">
        <f t="shared" si="106"/>
        <v>0.22896640000000001</v>
      </c>
      <c r="L425" s="82">
        <f t="shared" si="106"/>
        <v>0.41885439999999996</v>
      </c>
    </row>
    <row r="426" spans="1:14">
      <c r="A426" s="79" t="s">
        <v>657</v>
      </c>
      <c r="B426" s="140">
        <f>B425*0.15</f>
        <v>3.3</v>
      </c>
      <c r="C426" s="140">
        <f>(100-D426)/100</f>
        <v>0.90700000000000003</v>
      </c>
      <c r="D426" s="140">
        <f>D425*0.15</f>
        <v>9.2999999999999989</v>
      </c>
      <c r="E426" s="77">
        <v>0.95599999999999996</v>
      </c>
      <c r="F426" s="77">
        <v>0.96</v>
      </c>
      <c r="G426" s="77">
        <v>0.96399999999999997</v>
      </c>
      <c r="H426" s="77">
        <v>0.96199999999999997</v>
      </c>
      <c r="I426" s="77">
        <v>0.94399999999999995</v>
      </c>
      <c r="J426" s="77">
        <v>0.92</v>
      </c>
      <c r="K426" s="77">
        <v>0.96</v>
      </c>
      <c r="L426" s="77">
        <v>0.92</v>
      </c>
    </row>
    <row r="427" spans="1:14">
      <c r="A427" s="79" t="s">
        <v>658</v>
      </c>
      <c r="B427" s="140">
        <f>B425*0.4</f>
        <v>8.8000000000000007</v>
      </c>
      <c r="C427" s="140">
        <f>(100-D427)/100</f>
        <v>0.752</v>
      </c>
      <c r="D427" s="140">
        <f>D425*0.4</f>
        <v>24.8</v>
      </c>
      <c r="E427" s="77">
        <v>0.89</v>
      </c>
      <c r="F427" s="77">
        <v>0.9</v>
      </c>
      <c r="G427" s="77">
        <v>0.91</v>
      </c>
      <c r="H427" s="77">
        <v>0.90500000000000003</v>
      </c>
      <c r="I427" s="77">
        <v>0.86</v>
      </c>
      <c r="J427" s="77">
        <v>0.8</v>
      </c>
      <c r="K427" s="77">
        <v>0.9</v>
      </c>
      <c r="L427" s="77">
        <v>0.8</v>
      </c>
    </row>
    <row r="428" spans="1:14">
      <c r="A428" s="79" t="s">
        <v>798</v>
      </c>
      <c r="B428" s="140">
        <f>B425*0.15</f>
        <v>3.3</v>
      </c>
      <c r="C428" s="140">
        <f>(100-D428)/100</f>
        <v>0.90700000000000003</v>
      </c>
      <c r="D428" s="140">
        <f>D425*0.15</f>
        <v>9.2999999999999989</v>
      </c>
      <c r="E428" s="77">
        <v>0.96699999999999997</v>
      </c>
      <c r="F428" s="77">
        <v>0.97</v>
      </c>
      <c r="G428" s="77">
        <v>0.97299999999999998</v>
      </c>
      <c r="H428" s="77">
        <v>0.97150000000000003</v>
      </c>
      <c r="I428" s="77">
        <v>0.95799999999999996</v>
      </c>
      <c r="J428" s="77">
        <v>0.94</v>
      </c>
      <c r="K428" s="77">
        <v>0.97</v>
      </c>
      <c r="L428" s="77">
        <v>0.94</v>
      </c>
    </row>
    <row r="429" spans="1:14">
      <c r="A429" s="79" t="s">
        <v>660</v>
      </c>
      <c r="B429" s="140">
        <f>B425*0.3</f>
        <v>6.6</v>
      </c>
      <c r="C429" s="140">
        <f>(100-D429)/100</f>
        <v>0.81400000000000006</v>
      </c>
      <c r="D429" s="140">
        <f>D425*0.3</f>
        <v>18.599999999999998</v>
      </c>
      <c r="E429" s="77">
        <v>0.91200000000000003</v>
      </c>
      <c r="F429" s="77">
        <v>0.92</v>
      </c>
      <c r="G429" s="77">
        <v>0.92799999999999994</v>
      </c>
      <c r="H429" s="77">
        <v>0.92399999999999993</v>
      </c>
      <c r="I429" s="77">
        <v>0.88800000000000001</v>
      </c>
      <c r="J429" s="77">
        <v>0.84</v>
      </c>
      <c r="K429" s="77">
        <v>0.92</v>
      </c>
      <c r="L429" s="77">
        <v>0.84</v>
      </c>
    </row>
    <row r="430" spans="1:14">
      <c r="A430" s="55" t="s">
        <v>961</v>
      </c>
      <c r="B430" s="141">
        <v>22</v>
      </c>
      <c r="C430" s="141"/>
      <c r="D430" s="141">
        <v>62</v>
      </c>
      <c r="E430" s="81">
        <f t="shared" ref="E430:F430" si="107">1 - (E431) * (E432) * (E433) * (E434)</f>
        <v>0.24964080064000005</v>
      </c>
      <c r="F430" s="81">
        <f t="shared" si="107"/>
        <v>0.22896640000000001</v>
      </c>
      <c r="G430" s="81">
        <f>1 - (G431) * (G432) * (G433) * (G434)</f>
        <v>0.20790140544000002</v>
      </c>
      <c r="H430" s="81">
        <f t="shared" ref="H430:L430" si="108">1 - (H431) * (H432) * (H433) * (H434)</f>
        <v>0.21848300373999996</v>
      </c>
      <c r="I430" s="82">
        <f t="shared" si="108"/>
        <v>0.30936446464000011</v>
      </c>
      <c r="J430" s="82">
        <f t="shared" si="108"/>
        <v>0.41885439999999996</v>
      </c>
      <c r="K430" s="82">
        <f t="shared" si="108"/>
        <v>0.30936446464000011</v>
      </c>
      <c r="L430" s="82">
        <f t="shared" si="108"/>
        <v>0.30936446464000011</v>
      </c>
    </row>
    <row r="431" spans="1:14">
      <c r="A431" s="79" t="s">
        <v>657</v>
      </c>
      <c r="B431" s="140">
        <f>B430*0.15</f>
        <v>3.3</v>
      </c>
      <c r="C431" s="140">
        <f>(100-D431)/100</f>
        <v>0.90700000000000003</v>
      </c>
      <c r="D431" s="140">
        <f>D430*0.15</f>
        <v>9.2999999999999989</v>
      </c>
      <c r="E431" s="77">
        <v>0.95599999999999996</v>
      </c>
      <c r="F431" s="77">
        <v>0.96</v>
      </c>
      <c r="G431" s="77">
        <v>0.96399999999999997</v>
      </c>
      <c r="H431" s="77">
        <v>0.96199999999999997</v>
      </c>
      <c r="I431" s="77">
        <v>0.94399999999999995</v>
      </c>
      <c r="J431" s="77">
        <v>0.92</v>
      </c>
      <c r="K431" s="77">
        <v>0.94399999999999995</v>
      </c>
      <c r="L431" s="77">
        <v>0.94399999999999995</v>
      </c>
    </row>
    <row r="432" spans="1:14">
      <c r="A432" s="79" t="s">
        <v>658</v>
      </c>
      <c r="B432" s="140">
        <f>B430*0.4</f>
        <v>8.8000000000000007</v>
      </c>
      <c r="C432" s="140">
        <f>(100-D432)/100</f>
        <v>0.752</v>
      </c>
      <c r="D432" s="140">
        <f>D430*0.4</f>
        <v>24.8</v>
      </c>
      <c r="E432" s="77">
        <v>0.89</v>
      </c>
      <c r="F432" s="77">
        <v>0.9</v>
      </c>
      <c r="G432" s="77">
        <v>0.91</v>
      </c>
      <c r="H432" s="77">
        <v>0.90500000000000003</v>
      </c>
      <c r="I432" s="77">
        <v>0.86</v>
      </c>
      <c r="J432" s="77">
        <v>0.8</v>
      </c>
      <c r="K432" s="77">
        <v>0.86</v>
      </c>
      <c r="L432" s="77">
        <v>0.86</v>
      </c>
    </row>
    <row r="433" spans="1:14">
      <c r="A433" s="79" t="s">
        <v>798</v>
      </c>
      <c r="B433" s="140">
        <f>B430*0.15</f>
        <v>3.3</v>
      </c>
      <c r="C433" s="140">
        <f>(100-D433)/100</f>
        <v>0.90700000000000003</v>
      </c>
      <c r="D433" s="140">
        <f>D430*0.15</f>
        <v>9.2999999999999989</v>
      </c>
      <c r="E433" s="77">
        <v>0.96699999999999997</v>
      </c>
      <c r="F433" s="77">
        <v>0.97</v>
      </c>
      <c r="G433" s="77">
        <v>0.97299999999999998</v>
      </c>
      <c r="H433" s="77">
        <v>0.97150000000000003</v>
      </c>
      <c r="I433" s="77">
        <v>0.95799999999999996</v>
      </c>
      <c r="J433" s="77">
        <v>0.94</v>
      </c>
      <c r="K433" s="77">
        <v>0.95799999999999996</v>
      </c>
      <c r="L433" s="77">
        <v>0.95799999999999996</v>
      </c>
    </row>
    <row r="434" spans="1:14">
      <c r="A434" s="79" t="s">
        <v>660</v>
      </c>
      <c r="B434" s="140">
        <f>B430*0.3</f>
        <v>6.6</v>
      </c>
      <c r="C434" s="140">
        <f>(100-D434)/100</f>
        <v>0.81400000000000006</v>
      </c>
      <c r="D434" s="140">
        <f>D430*0.3</f>
        <v>18.599999999999998</v>
      </c>
      <c r="E434" s="77">
        <v>0.91200000000000003</v>
      </c>
      <c r="F434" s="77">
        <v>0.92</v>
      </c>
      <c r="G434" s="77">
        <v>0.92799999999999994</v>
      </c>
      <c r="H434" s="77">
        <v>0.92399999999999993</v>
      </c>
      <c r="I434" s="77">
        <v>0.88800000000000001</v>
      </c>
      <c r="J434" s="77">
        <v>0.84</v>
      </c>
      <c r="K434" s="77">
        <v>0.88800000000000001</v>
      </c>
      <c r="L434" s="77">
        <v>0.88800000000000001</v>
      </c>
    </row>
    <row r="435" spans="1:14">
      <c r="A435" s="55" t="s">
        <v>724</v>
      </c>
      <c r="B435" s="141">
        <v>22</v>
      </c>
      <c r="C435" s="141"/>
      <c r="D435" s="141">
        <v>62</v>
      </c>
      <c r="E435" s="81">
        <f t="shared" ref="E435:L435" si="109">1 - (E436) * (E437) * (E438) * (E439)</f>
        <v>0.24964080064000005</v>
      </c>
      <c r="F435" s="81">
        <f t="shared" si="109"/>
        <v>0.22896640000000001</v>
      </c>
      <c r="G435" s="81">
        <f>1 - (G436) * (G437) * (G438) * (G439)</f>
        <v>0.20790140544000002</v>
      </c>
      <c r="H435" s="81">
        <f t="shared" si="109"/>
        <v>0.21848300373999996</v>
      </c>
      <c r="I435" s="82">
        <f t="shared" si="109"/>
        <v>0.22896640000000001</v>
      </c>
      <c r="J435" s="82">
        <f t="shared" si="109"/>
        <v>0.22896640000000001</v>
      </c>
      <c r="K435" s="82">
        <f t="shared" si="109"/>
        <v>0.35656423374000001</v>
      </c>
      <c r="L435" s="82">
        <f t="shared" si="109"/>
        <v>0.35656423374000001</v>
      </c>
    </row>
    <row r="436" spans="1:14">
      <c r="A436" s="79" t="s">
        <v>657</v>
      </c>
      <c r="B436" s="140">
        <f>B435*0.15</f>
        <v>3.3</v>
      </c>
      <c r="C436" s="140">
        <f>(100-D436)/100</f>
        <v>0.90700000000000003</v>
      </c>
      <c r="D436" s="140">
        <f>D435*0.15</f>
        <v>9.2999999999999989</v>
      </c>
      <c r="E436" s="77">
        <v>0.95599999999999996</v>
      </c>
      <c r="F436" s="77">
        <v>0.96</v>
      </c>
      <c r="G436" s="77">
        <v>0.96399999999999997</v>
      </c>
      <c r="H436" s="77">
        <v>0.96199999999999997</v>
      </c>
      <c r="I436" s="77">
        <v>0.96</v>
      </c>
      <c r="J436" s="77">
        <v>0.96</v>
      </c>
      <c r="K436" s="77">
        <v>0.93400000000000005</v>
      </c>
      <c r="L436" s="77">
        <v>0.93400000000000005</v>
      </c>
    </row>
    <row r="437" spans="1:14">
      <c r="A437" s="79" t="s">
        <v>658</v>
      </c>
      <c r="B437" s="140">
        <f>B435*0.4</f>
        <v>8.8000000000000007</v>
      </c>
      <c r="C437" s="140">
        <f>(100-D437)/100</f>
        <v>0.752</v>
      </c>
      <c r="D437" s="140">
        <f>D435*0.4</f>
        <v>24.8</v>
      </c>
      <c r="E437" s="77">
        <v>0.89</v>
      </c>
      <c r="F437" s="77">
        <v>0.9</v>
      </c>
      <c r="G437" s="77">
        <v>0.91</v>
      </c>
      <c r="H437" s="77">
        <v>0.90500000000000003</v>
      </c>
      <c r="I437" s="77">
        <v>0.9</v>
      </c>
      <c r="J437" s="77">
        <v>0.9</v>
      </c>
      <c r="K437" s="77">
        <v>0.83499999999999996</v>
      </c>
      <c r="L437" s="77">
        <v>0.83499999999999996</v>
      </c>
    </row>
    <row r="438" spans="1:14">
      <c r="A438" s="79" t="s">
        <v>798</v>
      </c>
      <c r="B438" s="140">
        <f>B435*0.15</f>
        <v>3.3</v>
      </c>
      <c r="C438" s="140">
        <f>(100-D438)/100</f>
        <v>0.90700000000000003</v>
      </c>
      <c r="D438" s="140">
        <f>D435*0.15</f>
        <v>9.2999999999999989</v>
      </c>
      <c r="E438" s="77">
        <v>0.96699999999999997</v>
      </c>
      <c r="F438" s="77">
        <v>0.97</v>
      </c>
      <c r="G438" s="77">
        <v>0.97299999999999998</v>
      </c>
      <c r="H438" s="77">
        <v>0.97150000000000003</v>
      </c>
      <c r="I438" s="77">
        <v>0.97</v>
      </c>
      <c r="J438" s="77">
        <v>0.97</v>
      </c>
      <c r="K438" s="77">
        <v>0.95050000000000001</v>
      </c>
      <c r="L438" s="77">
        <v>0.95050000000000001</v>
      </c>
    </row>
    <row r="439" spans="1:14">
      <c r="A439" s="79" t="s">
        <v>660</v>
      </c>
      <c r="B439" s="140">
        <f>B435*0.3</f>
        <v>6.6</v>
      </c>
      <c r="C439" s="140">
        <f>(100-D439)/100</f>
        <v>0.81400000000000006</v>
      </c>
      <c r="D439" s="140">
        <f>D435*0.3</f>
        <v>18.599999999999998</v>
      </c>
      <c r="E439" s="77">
        <v>0.91200000000000003</v>
      </c>
      <c r="F439" s="77">
        <v>0.92</v>
      </c>
      <c r="G439" s="77">
        <v>0.92799999999999994</v>
      </c>
      <c r="H439" s="77">
        <v>0.92399999999999993</v>
      </c>
      <c r="I439" s="77">
        <v>0.92</v>
      </c>
      <c r="J439" s="77">
        <v>0.92</v>
      </c>
      <c r="K439" s="77">
        <v>0.86799999999999999</v>
      </c>
      <c r="L439" s="77">
        <v>0.86799999999999999</v>
      </c>
    </row>
    <row r="440" spans="1:14">
      <c r="A440" s="55" t="s">
        <v>790</v>
      </c>
      <c r="B440" s="141">
        <v>22</v>
      </c>
      <c r="C440" s="141"/>
      <c r="D440" s="141">
        <v>62</v>
      </c>
      <c r="E440" s="81">
        <f t="shared" ref="E440:L442" si="110">1 - (E441)</f>
        <v>4.4000000000000039E-2</v>
      </c>
      <c r="F440" s="81">
        <f t="shared" si="110"/>
        <v>4.0000000000000036E-2</v>
      </c>
      <c r="G440" s="81">
        <f t="shared" si="110"/>
        <v>3.6000000000000032E-2</v>
      </c>
      <c r="H440" s="81">
        <f t="shared" si="110"/>
        <v>3.8000000000000034E-2</v>
      </c>
      <c r="I440" s="82">
        <f t="shared" si="110"/>
        <v>4.0000000000000036E-2</v>
      </c>
      <c r="J440" s="82">
        <f t="shared" si="110"/>
        <v>4.0000000000000036E-2</v>
      </c>
      <c r="K440" s="82">
        <f t="shared" si="110"/>
        <v>4.0000000000000036E-2</v>
      </c>
      <c r="L440" s="82">
        <f t="shared" si="110"/>
        <v>9.9999999999999978E-2</v>
      </c>
    </row>
    <row r="441" spans="1:14">
      <c r="A441" s="79" t="s">
        <v>657</v>
      </c>
      <c r="B441" s="140">
        <f>B440*0.15</f>
        <v>3.3</v>
      </c>
      <c r="C441" s="140">
        <f>(100-D441)/100</f>
        <v>0.90700000000000003</v>
      </c>
      <c r="D441" s="140">
        <f>D440*0.15</f>
        <v>9.2999999999999989</v>
      </c>
      <c r="E441" s="77">
        <v>0.95599999999999996</v>
      </c>
      <c r="F441" s="77">
        <v>0.96</v>
      </c>
      <c r="G441" s="77">
        <v>0.96399999999999997</v>
      </c>
      <c r="H441" s="77">
        <v>0.96199999999999997</v>
      </c>
      <c r="I441" s="77">
        <v>0.96</v>
      </c>
      <c r="J441" s="77">
        <v>0.96</v>
      </c>
      <c r="K441" s="77">
        <v>0.96</v>
      </c>
      <c r="L441" s="77">
        <v>0.9</v>
      </c>
    </row>
    <row r="442" spans="1:14">
      <c r="A442" s="55" t="s">
        <v>986</v>
      </c>
      <c r="B442" s="141">
        <v>22</v>
      </c>
      <c r="C442" s="141"/>
      <c r="D442" s="141">
        <v>62</v>
      </c>
      <c r="E442" s="81">
        <f t="shared" si="110"/>
        <v>4.4000000000000039E-2</v>
      </c>
      <c r="F442" s="81">
        <f t="shared" si="110"/>
        <v>4.0000000000000036E-2</v>
      </c>
      <c r="G442" s="81">
        <f t="shared" si="110"/>
        <v>3.6000000000000032E-2</v>
      </c>
      <c r="H442" s="81">
        <f t="shared" si="110"/>
        <v>3.8000000000000034E-2</v>
      </c>
      <c r="I442" s="82">
        <f t="shared" si="110"/>
        <v>4.0000000000000036E-2</v>
      </c>
      <c r="J442" s="82">
        <f t="shared" si="110"/>
        <v>4.0000000000000036E-2</v>
      </c>
      <c r="K442" s="82">
        <f t="shared" si="110"/>
        <v>4.0000000000000036E-2</v>
      </c>
      <c r="L442" s="82">
        <f t="shared" si="110"/>
        <v>9.9999999999999978E-2</v>
      </c>
    </row>
    <row r="443" spans="1:14">
      <c r="A443" s="79" t="s">
        <v>657</v>
      </c>
      <c r="B443" s="140">
        <f>B442*0.15</f>
        <v>3.3</v>
      </c>
      <c r="C443" s="140">
        <f>(100-D443)/100</f>
        <v>0.90700000000000003</v>
      </c>
      <c r="D443" s="140">
        <f>D442*0.15</f>
        <v>9.2999999999999989</v>
      </c>
      <c r="E443" s="77">
        <v>0.95599999999999996</v>
      </c>
      <c r="F443" s="77">
        <v>0.96</v>
      </c>
      <c r="G443" s="77">
        <v>0.96399999999999997</v>
      </c>
      <c r="H443" s="77">
        <v>0.96199999999999997</v>
      </c>
      <c r="I443" s="77">
        <v>0.96</v>
      </c>
      <c r="J443" s="77">
        <v>0.96</v>
      </c>
      <c r="K443" s="77">
        <v>0.96</v>
      </c>
      <c r="L443" s="77">
        <v>0.9</v>
      </c>
    </row>
    <row r="444" spans="1:14">
      <c r="A444" s="143" t="s">
        <v>725</v>
      </c>
      <c r="B444" s="141">
        <v>22</v>
      </c>
      <c r="C444" s="141"/>
      <c r="D444" s="141">
        <v>62</v>
      </c>
      <c r="E444" s="81">
        <f t="shared" ref="E444:L444" si="111">1 - (E445) * (E446) * (E447) * (E448)</f>
        <v>0.24964080064000005</v>
      </c>
      <c r="F444" s="81">
        <f t="shared" si="111"/>
        <v>0.22896640000000001</v>
      </c>
      <c r="G444" s="81">
        <f>1 - (G445) * (G446) * (G447) * (G448)</f>
        <v>0.20790140544000002</v>
      </c>
      <c r="H444" s="81">
        <f t="shared" si="111"/>
        <v>0.21848300373999996</v>
      </c>
      <c r="I444" s="82">
        <f t="shared" si="111"/>
        <v>0.27992968750000002</v>
      </c>
      <c r="J444" s="82">
        <f t="shared" si="111"/>
        <v>0.35656423374000001</v>
      </c>
      <c r="K444" s="82">
        <f t="shared" si="111"/>
        <v>0.27992968750000002</v>
      </c>
      <c r="L444" s="82">
        <f t="shared" si="111"/>
        <v>0.27992968750000002</v>
      </c>
    </row>
    <row r="445" spans="1:14">
      <c r="A445" s="79" t="s">
        <v>657</v>
      </c>
      <c r="B445" s="140">
        <f>B444*0.15</f>
        <v>3.3</v>
      </c>
      <c r="C445" s="140">
        <f>(100-D445)/100</f>
        <v>0.90700000000000003</v>
      </c>
      <c r="D445" s="140">
        <f>D444*0.15</f>
        <v>9.2999999999999989</v>
      </c>
      <c r="E445" s="77">
        <v>0.95599999999999996</v>
      </c>
      <c r="F445" s="77">
        <v>0.96</v>
      </c>
      <c r="G445" s="77">
        <v>0.96399999999999997</v>
      </c>
      <c r="H445" s="77">
        <v>0.96199999999999997</v>
      </c>
      <c r="I445" s="77">
        <v>0.95</v>
      </c>
      <c r="J445" s="77">
        <v>0.93400000000000005</v>
      </c>
      <c r="K445" s="77">
        <v>0.95</v>
      </c>
      <c r="L445" s="77">
        <v>0.95</v>
      </c>
    </row>
    <row r="446" spans="1:14">
      <c r="A446" s="79" t="s">
        <v>658</v>
      </c>
      <c r="B446" s="140">
        <f>B444*0.4</f>
        <v>8.8000000000000007</v>
      </c>
      <c r="C446" s="140">
        <f>(100-D446)/100</f>
        <v>0.752</v>
      </c>
      <c r="D446" s="140">
        <f>D444*0.4</f>
        <v>24.8</v>
      </c>
      <c r="E446" s="77">
        <v>0.89</v>
      </c>
      <c r="F446" s="77">
        <v>0.9</v>
      </c>
      <c r="G446" s="77">
        <v>0.91</v>
      </c>
      <c r="H446" s="77">
        <v>0.90500000000000003</v>
      </c>
      <c r="I446" s="77">
        <v>0.875</v>
      </c>
      <c r="J446" s="77">
        <v>0.83499999999999996</v>
      </c>
      <c r="K446" s="77">
        <v>0.875</v>
      </c>
      <c r="L446" s="77">
        <v>0.875</v>
      </c>
    </row>
    <row r="447" spans="1:14">
      <c r="A447" s="79" t="s">
        <v>798</v>
      </c>
      <c r="B447" s="140">
        <f>B444*0.15</f>
        <v>3.3</v>
      </c>
      <c r="C447" s="140">
        <f>(100-D447)/100</f>
        <v>0.90700000000000003</v>
      </c>
      <c r="D447" s="140">
        <f>D444*0.15</f>
        <v>9.2999999999999989</v>
      </c>
      <c r="E447" s="77">
        <v>0.96699999999999997</v>
      </c>
      <c r="F447" s="77">
        <v>0.97</v>
      </c>
      <c r="G447" s="77">
        <v>0.97299999999999998</v>
      </c>
      <c r="H447" s="77">
        <v>0.97150000000000003</v>
      </c>
      <c r="I447" s="77">
        <v>0.96250000000000002</v>
      </c>
      <c r="J447" s="77">
        <v>0.95050000000000001</v>
      </c>
      <c r="K447" s="77">
        <v>0.96250000000000002</v>
      </c>
      <c r="L447" s="77">
        <v>0.96250000000000002</v>
      </c>
      <c r="N447">
        <v>8</v>
      </c>
    </row>
    <row r="448" spans="1:14">
      <c r="A448" s="79" t="s">
        <v>660</v>
      </c>
      <c r="B448" s="140">
        <f>B444*0.3</f>
        <v>6.6</v>
      </c>
      <c r="C448" s="140">
        <f>(100-D448)/100</f>
        <v>0.81400000000000006</v>
      </c>
      <c r="D448" s="140">
        <f>D444*0.3</f>
        <v>18.599999999999998</v>
      </c>
      <c r="E448" s="77">
        <v>0.91200000000000003</v>
      </c>
      <c r="F448" s="77">
        <v>0.92</v>
      </c>
      <c r="G448" s="77">
        <v>0.92799999999999994</v>
      </c>
      <c r="H448" s="77">
        <v>0.92399999999999993</v>
      </c>
      <c r="I448" s="77">
        <v>0.9</v>
      </c>
      <c r="J448" s="77">
        <v>0.86799999999999999</v>
      </c>
      <c r="K448" s="77">
        <v>0.9</v>
      </c>
      <c r="L448" s="77">
        <v>0.9</v>
      </c>
      <c r="N448" s="62">
        <f>1-(N447*0.2)/100</f>
        <v>0.98399999999999999</v>
      </c>
    </row>
    <row r="449" spans="1:14">
      <c r="A449" s="55" t="s">
        <v>726</v>
      </c>
      <c r="B449" s="141">
        <v>21</v>
      </c>
      <c r="C449" s="141"/>
      <c r="D449" s="141">
        <v>61</v>
      </c>
      <c r="E449" s="81">
        <f t="shared" ref="E449:L449" si="112">1 - (E450) * (E451) * (E452) * (E453)</f>
        <v>0.23935214813999994</v>
      </c>
      <c r="F449" s="81">
        <f t="shared" si="112"/>
        <v>0.21848300373999996</v>
      </c>
      <c r="G449" s="81">
        <f>1 - (G450) * (G451) * (G452) * (G453)</f>
        <v>0.1972210497400001</v>
      </c>
      <c r="H449" s="81">
        <f t="shared" si="112"/>
        <v>0.20790140544000002</v>
      </c>
      <c r="I449" s="82">
        <f t="shared" si="112"/>
        <v>0.22896640000000001</v>
      </c>
      <c r="J449" s="82">
        <f t="shared" si="112"/>
        <v>0.30936446464000011</v>
      </c>
      <c r="K449" s="82">
        <f t="shared" si="112"/>
        <v>0.22896640000000001</v>
      </c>
      <c r="L449" s="82">
        <f t="shared" si="112"/>
        <v>0.27992968750000002</v>
      </c>
      <c r="N449" s="62">
        <f>1-(N447*0.5)/100</f>
        <v>0.96</v>
      </c>
    </row>
    <row r="450" spans="1:14">
      <c r="A450" s="79" t="s">
        <v>657</v>
      </c>
      <c r="B450" s="140">
        <f>B449*0.15</f>
        <v>3.15</v>
      </c>
      <c r="C450" s="140">
        <f>(100-D450)/100</f>
        <v>0.90849999999999997</v>
      </c>
      <c r="D450" s="140">
        <f>D449*0.15</f>
        <v>9.15</v>
      </c>
      <c r="E450" s="77">
        <v>0.95799999999999996</v>
      </c>
      <c r="F450" s="77">
        <v>0.96199999999999997</v>
      </c>
      <c r="G450" s="77">
        <v>0.96599999999999997</v>
      </c>
      <c r="H450" s="77">
        <v>0.96399999999999997</v>
      </c>
      <c r="I450" s="77">
        <v>0.96</v>
      </c>
      <c r="J450" s="77">
        <v>0.94399999999999995</v>
      </c>
      <c r="K450" s="77">
        <v>0.96</v>
      </c>
      <c r="L450" s="77">
        <v>0.95</v>
      </c>
      <c r="N450" s="62">
        <f>1-(N447*0.15)/100</f>
        <v>0.98799999999999999</v>
      </c>
    </row>
    <row r="451" spans="1:14">
      <c r="A451" s="79" t="s">
        <v>658</v>
      </c>
      <c r="B451" s="140">
        <f>B449*0.4</f>
        <v>8.4</v>
      </c>
      <c r="C451" s="140">
        <f>(100-D451)/100</f>
        <v>0.75599999999999989</v>
      </c>
      <c r="D451" s="140">
        <f>D449*0.4</f>
        <v>24.400000000000002</v>
      </c>
      <c r="E451" s="77">
        <v>0.89500000000000002</v>
      </c>
      <c r="F451" s="77">
        <v>0.90500000000000003</v>
      </c>
      <c r="G451" s="77">
        <v>0.91500000000000004</v>
      </c>
      <c r="H451" s="77">
        <v>0.91</v>
      </c>
      <c r="I451" s="77">
        <v>0.9</v>
      </c>
      <c r="J451" s="77">
        <v>0.86</v>
      </c>
      <c r="K451" s="77">
        <v>0.9</v>
      </c>
      <c r="L451" s="77">
        <v>0.875</v>
      </c>
      <c r="N451" s="62">
        <f>1-(N447*0.4)/100</f>
        <v>0.96799999999999997</v>
      </c>
    </row>
    <row r="452" spans="1:14">
      <c r="A452" s="79" t="s">
        <v>798</v>
      </c>
      <c r="B452" s="140">
        <f>B449*0.15</f>
        <v>3.15</v>
      </c>
      <c r="C452" s="140">
        <f>(100-D452)/100</f>
        <v>0.90849999999999997</v>
      </c>
      <c r="D452" s="140">
        <f>D449*0.15</f>
        <v>9.15</v>
      </c>
      <c r="E452" s="77">
        <v>0.96850000000000003</v>
      </c>
      <c r="F452" s="77">
        <v>0.97150000000000003</v>
      </c>
      <c r="G452" s="77">
        <v>0.97450000000000003</v>
      </c>
      <c r="H452" s="77">
        <v>0.97299999999999998</v>
      </c>
      <c r="I452" s="77">
        <v>0.97</v>
      </c>
      <c r="J452" s="77">
        <v>0.95799999999999996</v>
      </c>
      <c r="K452" s="77">
        <v>0.97</v>
      </c>
      <c r="L452" s="77">
        <v>0.96250000000000002</v>
      </c>
    </row>
    <row r="453" spans="1:14">
      <c r="A453" s="79" t="s">
        <v>660</v>
      </c>
      <c r="B453" s="140">
        <f>B449*0.3</f>
        <v>6.3</v>
      </c>
      <c r="C453" s="140">
        <f>(100-D453)/100</f>
        <v>0.81700000000000006</v>
      </c>
      <c r="D453" s="140">
        <f>D449*0.3</f>
        <v>18.3</v>
      </c>
      <c r="E453" s="77">
        <v>0.91600000000000004</v>
      </c>
      <c r="F453" s="77">
        <v>0.92399999999999993</v>
      </c>
      <c r="G453" s="77">
        <v>0.93199999999999994</v>
      </c>
      <c r="H453" s="77">
        <v>0.92799999999999994</v>
      </c>
      <c r="I453" s="77">
        <v>0.92</v>
      </c>
      <c r="J453" s="77">
        <v>0.88800000000000001</v>
      </c>
      <c r="K453" s="77">
        <v>0.92</v>
      </c>
      <c r="L453" s="77">
        <v>0.9</v>
      </c>
    </row>
    <row r="454" spans="1:14">
      <c r="A454" s="156" t="s">
        <v>671</v>
      </c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</row>
    <row r="455" spans="1:14">
      <c r="A455" s="22" t="s">
        <v>662</v>
      </c>
      <c r="B455" s="22" t="s">
        <v>656</v>
      </c>
      <c r="C455" s="22"/>
      <c r="D455" s="22" t="s">
        <v>661</v>
      </c>
      <c r="E455" s="22" t="s">
        <v>663</v>
      </c>
      <c r="F455" s="22" t="s">
        <v>664</v>
      </c>
      <c r="G455" s="22" t="s">
        <v>665</v>
      </c>
      <c r="H455" s="22" t="s">
        <v>666</v>
      </c>
      <c r="I455" s="22" t="s">
        <v>1</v>
      </c>
      <c r="J455" s="22" t="s">
        <v>2</v>
      </c>
      <c r="K455" s="22" t="s">
        <v>3</v>
      </c>
      <c r="L455" s="22" t="s">
        <v>4</v>
      </c>
    </row>
    <row r="456" spans="1:14">
      <c r="A456" s="55" t="s">
        <v>727</v>
      </c>
      <c r="B456" s="141">
        <v>20</v>
      </c>
      <c r="C456" s="141"/>
      <c r="D456" s="141">
        <v>40</v>
      </c>
      <c r="E456" s="81">
        <f t="shared" ref="E456:L456" si="113">1 - (E457) * (E458) * (E459) * (E460)</f>
        <v>0.22896640000000001</v>
      </c>
      <c r="F456" s="81">
        <f t="shared" si="113"/>
        <v>0.20790140544000002</v>
      </c>
      <c r="G456" s="81">
        <f>1 - (G457) * (G458) * (G459) * (G460)</f>
        <v>0.18644137983999998</v>
      </c>
      <c r="H456" s="81">
        <f t="shared" si="113"/>
        <v>0.1972210497400001</v>
      </c>
      <c r="I456" s="82">
        <f t="shared" si="113"/>
        <v>0.30936446464000011</v>
      </c>
      <c r="J456" s="82">
        <f t="shared" si="113"/>
        <v>0.41885439999999996</v>
      </c>
      <c r="K456" s="82">
        <f t="shared" si="113"/>
        <v>0.27992968750000002</v>
      </c>
      <c r="L456" s="82">
        <f t="shared" si="113"/>
        <v>0.30936446464000011</v>
      </c>
    </row>
    <row r="457" spans="1:14">
      <c r="A457" s="79" t="s">
        <v>657</v>
      </c>
      <c r="B457" s="140">
        <f>B456*0.15</f>
        <v>3</v>
      </c>
      <c r="C457" s="140">
        <f>(100-D457)/100</f>
        <v>0.94</v>
      </c>
      <c r="D457" s="140">
        <f>D456*0.15</f>
        <v>6</v>
      </c>
      <c r="E457" s="77">
        <v>0.96</v>
      </c>
      <c r="F457" s="77">
        <v>0.96399999999999997</v>
      </c>
      <c r="G457" s="77">
        <v>0.96799999999999997</v>
      </c>
      <c r="H457" s="77">
        <v>0.96599999999999997</v>
      </c>
      <c r="I457" s="77">
        <v>0.94399999999999995</v>
      </c>
      <c r="J457" s="77">
        <v>0.92</v>
      </c>
      <c r="K457" s="77">
        <v>0.95</v>
      </c>
      <c r="L457" s="77">
        <v>0.94399999999999995</v>
      </c>
    </row>
    <row r="458" spans="1:14">
      <c r="A458" s="79" t="s">
        <v>658</v>
      </c>
      <c r="B458" s="140">
        <f>B456*0.4</f>
        <v>8</v>
      </c>
      <c r="C458" s="140">
        <f>(100-D458)/100</f>
        <v>0.84</v>
      </c>
      <c r="D458" s="140">
        <f>D456*0.4</f>
        <v>16</v>
      </c>
      <c r="E458" s="77">
        <v>0.9</v>
      </c>
      <c r="F458" s="77">
        <v>0.91</v>
      </c>
      <c r="G458" s="77">
        <v>0.92</v>
      </c>
      <c r="H458" s="77">
        <v>0.91500000000000004</v>
      </c>
      <c r="I458" s="77">
        <v>0.86</v>
      </c>
      <c r="J458" s="77">
        <v>0.8</v>
      </c>
      <c r="K458" s="77">
        <v>0.875</v>
      </c>
      <c r="L458" s="77">
        <v>0.86</v>
      </c>
    </row>
    <row r="459" spans="1:14">
      <c r="A459" s="79" t="s">
        <v>798</v>
      </c>
      <c r="B459" s="140">
        <f>B456*0.15</f>
        <v>3</v>
      </c>
      <c r="C459" s="140">
        <f>(100-D459)/100</f>
        <v>0.94</v>
      </c>
      <c r="D459" s="140">
        <f>D456*0.15</f>
        <v>6</v>
      </c>
      <c r="E459" s="77">
        <v>0.97</v>
      </c>
      <c r="F459" s="77">
        <v>0.97299999999999998</v>
      </c>
      <c r="G459" s="77">
        <v>0.97599999999999998</v>
      </c>
      <c r="H459" s="77">
        <v>0.97450000000000003</v>
      </c>
      <c r="I459" s="77">
        <v>0.95799999999999996</v>
      </c>
      <c r="J459" s="77">
        <v>0.94</v>
      </c>
      <c r="K459" s="77">
        <v>0.96250000000000002</v>
      </c>
      <c r="L459" s="77">
        <v>0.95799999999999996</v>
      </c>
    </row>
    <row r="460" spans="1:14">
      <c r="A460" s="79" t="s">
        <v>660</v>
      </c>
      <c r="B460" s="140">
        <f>B456*0.3</f>
        <v>6</v>
      </c>
      <c r="C460" s="140">
        <f>(100-D460)/100</f>
        <v>0.88</v>
      </c>
      <c r="D460" s="140">
        <f>D456*0.3</f>
        <v>12</v>
      </c>
      <c r="E460" s="77">
        <v>0.92</v>
      </c>
      <c r="F460" s="77">
        <v>0.92799999999999994</v>
      </c>
      <c r="G460" s="77">
        <v>0.93599999999999994</v>
      </c>
      <c r="H460" s="77">
        <v>0.93199999999999994</v>
      </c>
      <c r="I460" s="77">
        <v>0.88800000000000001</v>
      </c>
      <c r="J460" s="77">
        <v>0.84</v>
      </c>
      <c r="K460" s="77">
        <v>0.9</v>
      </c>
      <c r="L460" s="77">
        <v>0.88800000000000001</v>
      </c>
    </row>
    <row r="461" spans="1:14">
      <c r="A461" s="55" t="s">
        <v>987</v>
      </c>
      <c r="B461" s="141">
        <v>20</v>
      </c>
      <c r="C461" s="141"/>
      <c r="D461" s="141">
        <v>40</v>
      </c>
      <c r="E461" s="81">
        <f t="shared" ref="E461:F461" si="114">1 - (E462) * (E463) * (E464) * (E465)</f>
        <v>0.22896640000000001</v>
      </c>
      <c r="F461" s="81">
        <f t="shared" si="114"/>
        <v>0.20790140544000002</v>
      </c>
      <c r="G461" s="81">
        <f>1 - (G462) * (G463) * (G464) * (G465)</f>
        <v>0.18644137983999998</v>
      </c>
      <c r="H461" s="81">
        <f t="shared" ref="H461:L461" si="115">1 - (H462) * (H463) * (H464) * (H465)</f>
        <v>0.1972210497400001</v>
      </c>
      <c r="I461" s="82">
        <f t="shared" si="115"/>
        <v>0.41885439999999996</v>
      </c>
      <c r="J461" s="82">
        <f t="shared" si="115"/>
        <v>0.27992968750000002</v>
      </c>
      <c r="K461" s="82">
        <f t="shared" si="115"/>
        <v>0.27992968750000002</v>
      </c>
      <c r="L461" s="82">
        <f t="shared" si="115"/>
        <v>0.41885439999999996</v>
      </c>
    </row>
    <row r="462" spans="1:14">
      <c r="A462" s="79" t="s">
        <v>657</v>
      </c>
      <c r="B462" s="140">
        <f>B461*0.15</f>
        <v>3</v>
      </c>
      <c r="C462" s="140">
        <f>(100-D462)/100</f>
        <v>0.94</v>
      </c>
      <c r="D462" s="140">
        <f>D461*0.15</f>
        <v>6</v>
      </c>
      <c r="E462" s="77">
        <v>0.96</v>
      </c>
      <c r="F462" s="77">
        <v>0.96399999999999997</v>
      </c>
      <c r="G462" s="77">
        <v>0.96799999999999997</v>
      </c>
      <c r="H462" s="77">
        <v>0.96599999999999997</v>
      </c>
      <c r="I462" s="77">
        <v>0.92</v>
      </c>
      <c r="J462" s="77">
        <v>0.95</v>
      </c>
      <c r="K462" s="77">
        <v>0.95</v>
      </c>
      <c r="L462" s="77">
        <v>0.92</v>
      </c>
    </row>
    <row r="463" spans="1:14">
      <c r="A463" s="79" t="s">
        <v>658</v>
      </c>
      <c r="B463" s="140">
        <f>B461*0.4</f>
        <v>8</v>
      </c>
      <c r="C463" s="140">
        <f>(100-D463)/100</f>
        <v>0.84</v>
      </c>
      <c r="D463" s="140">
        <f>D461*0.4</f>
        <v>16</v>
      </c>
      <c r="E463" s="77">
        <v>0.9</v>
      </c>
      <c r="F463" s="77">
        <v>0.91</v>
      </c>
      <c r="G463" s="77">
        <v>0.92</v>
      </c>
      <c r="H463" s="77">
        <v>0.91500000000000004</v>
      </c>
      <c r="I463" s="77">
        <v>0.8</v>
      </c>
      <c r="J463" s="77">
        <v>0.875</v>
      </c>
      <c r="K463" s="77">
        <v>0.875</v>
      </c>
      <c r="L463" s="77">
        <v>0.8</v>
      </c>
    </row>
    <row r="464" spans="1:14">
      <c r="A464" s="79" t="s">
        <v>798</v>
      </c>
      <c r="B464" s="140">
        <f>B461*0.15</f>
        <v>3</v>
      </c>
      <c r="C464" s="140">
        <f>(100-D464)/100</f>
        <v>0.94</v>
      </c>
      <c r="D464" s="140">
        <f>D461*0.15</f>
        <v>6</v>
      </c>
      <c r="E464" s="77">
        <v>0.97</v>
      </c>
      <c r="F464" s="77">
        <v>0.97299999999999998</v>
      </c>
      <c r="G464" s="77">
        <v>0.97599999999999998</v>
      </c>
      <c r="H464" s="77">
        <v>0.97450000000000003</v>
      </c>
      <c r="I464" s="77">
        <v>0.94</v>
      </c>
      <c r="J464" s="77">
        <v>0.96250000000000002</v>
      </c>
      <c r="K464" s="77">
        <v>0.96250000000000002</v>
      </c>
      <c r="L464" s="77">
        <v>0.94</v>
      </c>
    </row>
    <row r="465" spans="1:12">
      <c r="A465" s="79" t="s">
        <v>660</v>
      </c>
      <c r="B465" s="140">
        <f>B461*0.3</f>
        <v>6</v>
      </c>
      <c r="C465" s="140">
        <f>(100-D465)/100</f>
        <v>0.88</v>
      </c>
      <c r="D465" s="140">
        <f>D461*0.3</f>
        <v>12</v>
      </c>
      <c r="E465" s="77">
        <v>0.92</v>
      </c>
      <c r="F465" s="77">
        <v>0.92799999999999994</v>
      </c>
      <c r="G465" s="77">
        <v>0.93599999999999994</v>
      </c>
      <c r="H465" s="77">
        <v>0.93199999999999994</v>
      </c>
      <c r="I465" s="77">
        <v>0.84</v>
      </c>
      <c r="J465" s="77">
        <v>0.9</v>
      </c>
      <c r="K465" s="77">
        <v>0.9</v>
      </c>
      <c r="L465" s="77">
        <v>0.84</v>
      </c>
    </row>
    <row r="466" spans="1:12">
      <c r="A466" s="143" t="s">
        <v>728</v>
      </c>
      <c r="B466" s="141">
        <v>20</v>
      </c>
      <c r="C466" s="141"/>
      <c r="D466" s="141">
        <v>40</v>
      </c>
      <c r="E466" s="81">
        <f t="shared" ref="E466:L466" si="116">1 - (E467) * (E468) * (E469) * (E470)</f>
        <v>0.22896640000000001</v>
      </c>
      <c r="F466" s="81">
        <f t="shared" si="116"/>
        <v>0.20790140544000002</v>
      </c>
      <c r="G466" s="81">
        <f>1 - (G467) * (G468) * (G469) * (G470)</f>
        <v>0.18644137983999998</v>
      </c>
      <c r="H466" s="81">
        <f t="shared" si="116"/>
        <v>0.1972210497400001</v>
      </c>
      <c r="I466" s="82">
        <f t="shared" si="116"/>
        <v>0.30936446464000011</v>
      </c>
      <c r="J466" s="82">
        <f t="shared" si="116"/>
        <v>0.27992968750000002</v>
      </c>
      <c r="K466" s="82">
        <f t="shared" si="116"/>
        <v>0.30936446464000011</v>
      </c>
      <c r="L466" s="82">
        <f t="shared" si="116"/>
        <v>0.27992968750000002</v>
      </c>
    </row>
    <row r="467" spans="1:12">
      <c r="A467" s="79" t="s">
        <v>657</v>
      </c>
      <c r="B467" s="140">
        <f>B466*0.15</f>
        <v>3</v>
      </c>
      <c r="C467" s="140">
        <f>(100-D467)/100</f>
        <v>0.94</v>
      </c>
      <c r="D467" s="140">
        <f>D466*0.15</f>
        <v>6</v>
      </c>
      <c r="E467" s="77">
        <v>0.96</v>
      </c>
      <c r="F467" s="77">
        <v>0.96399999999999997</v>
      </c>
      <c r="G467" s="77">
        <v>0.96799999999999997</v>
      </c>
      <c r="H467" s="77">
        <v>0.96599999999999997</v>
      </c>
      <c r="I467" s="77">
        <v>0.94399999999999995</v>
      </c>
      <c r="J467" s="77">
        <v>0.95</v>
      </c>
      <c r="K467" s="77">
        <v>0.94399999999999995</v>
      </c>
      <c r="L467" s="77">
        <v>0.95</v>
      </c>
    </row>
    <row r="468" spans="1:12">
      <c r="A468" s="79" t="s">
        <v>658</v>
      </c>
      <c r="B468" s="140">
        <f>B466*0.4</f>
        <v>8</v>
      </c>
      <c r="C468" s="140">
        <f>(100-D468)/100</f>
        <v>0.84</v>
      </c>
      <c r="D468" s="140">
        <f>D466*0.4</f>
        <v>16</v>
      </c>
      <c r="E468" s="77">
        <v>0.9</v>
      </c>
      <c r="F468" s="77">
        <v>0.91</v>
      </c>
      <c r="G468" s="77">
        <v>0.92</v>
      </c>
      <c r="H468" s="77">
        <v>0.91500000000000004</v>
      </c>
      <c r="I468" s="77">
        <v>0.86</v>
      </c>
      <c r="J468" s="77">
        <v>0.875</v>
      </c>
      <c r="K468" s="77">
        <v>0.86</v>
      </c>
      <c r="L468" s="77">
        <v>0.875</v>
      </c>
    </row>
    <row r="469" spans="1:12">
      <c r="A469" s="79" t="s">
        <v>798</v>
      </c>
      <c r="B469" s="140">
        <f>B466*0.15</f>
        <v>3</v>
      </c>
      <c r="C469" s="140">
        <f>(100-D469)/100</f>
        <v>0.94</v>
      </c>
      <c r="D469" s="140">
        <f>D466*0.15</f>
        <v>6</v>
      </c>
      <c r="E469" s="77">
        <v>0.97</v>
      </c>
      <c r="F469" s="77">
        <v>0.97299999999999998</v>
      </c>
      <c r="G469" s="77">
        <v>0.97599999999999998</v>
      </c>
      <c r="H469" s="77">
        <v>0.97450000000000003</v>
      </c>
      <c r="I469" s="77">
        <v>0.95799999999999996</v>
      </c>
      <c r="J469" s="77">
        <v>0.96250000000000002</v>
      </c>
      <c r="K469" s="77">
        <v>0.95799999999999996</v>
      </c>
      <c r="L469" s="77">
        <v>0.96250000000000002</v>
      </c>
    </row>
    <row r="470" spans="1:12">
      <c r="A470" s="79" t="s">
        <v>660</v>
      </c>
      <c r="B470" s="140">
        <f>B466*0.3</f>
        <v>6</v>
      </c>
      <c r="C470" s="140">
        <f>(100-D470)/100</f>
        <v>0.88</v>
      </c>
      <c r="D470" s="140">
        <f>D466*0.3</f>
        <v>12</v>
      </c>
      <c r="E470" s="77">
        <v>0.92</v>
      </c>
      <c r="F470" s="77">
        <v>0.92799999999999994</v>
      </c>
      <c r="G470" s="77">
        <v>0.93599999999999994</v>
      </c>
      <c r="H470" s="77">
        <v>0.93199999999999994</v>
      </c>
      <c r="I470" s="77">
        <v>0.88800000000000001</v>
      </c>
      <c r="J470" s="77">
        <v>0.9</v>
      </c>
      <c r="K470" s="77">
        <v>0.88800000000000001</v>
      </c>
      <c r="L470" s="77">
        <v>0.9</v>
      </c>
    </row>
    <row r="471" spans="1:12">
      <c r="A471" s="55" t="s">
        <v>729</v>
      </c>
      <c r="B471" s="141">
        <v>19</v>
      </c>
      <c r="C471" s="141"/>
      <c r="D471" s="141">
        <v>40</v>
      </c>
      <c r="E471" s="81">
        <f t="shared" ref="E471:L471" si="117">1 - (E472) * (E473) * (E474) * (E475)</f>
        <v>0.21848300373999996</v>
      </c>
      <c r="F471" s="81">
        <f t="shared" si="117"/>
        <v>0.1972210497400001</v>
      </c>
      <c r="G471" s="81">
        <f>1 - (G472) * (G473) * (G474) * (G475)</f>
        <v>0.1755618375000001</v>
      </c>
      <c r="H471" s="81">
        <f t="shared" si="117"/>
        <v>0.18644137983999998</v>
      </c>
      <c r="I471" s="82">
        <f t="shared" si="117"/>
        <v>0.35656423374000001</v>
      </c>
      <c r="J471" s="82">
        <f t="shared" si="117"/>
        <v>0.22896640000000001</v>
      </c>
      <c r="K471" s="82">
        <f t="shared" si="117"/>
        <v>0.35656423374000001</v>
      </c>
      <c r="L471" s="82">
        <f t="shared" si="117"/>
        <v>0.41885439999999996</v>
      </c>
    </row>
    <row r="472" spans="1:12">
      <c r="A472" s="79" t="s">
        <v>657</v>
      </c>
      <c r="B472" s="140">
        <f>B471*0.15</f>
        <v>2.85</v>
      </c>
      <c r="C472" s="140">
        <f>(100-D472)/100</f>
        <v>0.94</v>
      </c>
      <c r="D472" s="140">
        <f>D471*0.15</f>
        <v>6</v>
      </c>
      <c r="E472" s="77">
        <v>0.96199999999999997</v>
      </c>
      <c r="F472" s="77">
        <v>0.96599999999999997</v>
      </c>
      <c r="G472" s="77">
        <v>0.97</v>
      </c>
      <c r="H472" s="77">
        <v>0.96799999999999997</v>
      </c>
      <c r="I472" s="77">
        <v>0.93400000000000005</v>
      </c>
      <c r="J472" s="77">
        <v>0.96</v>
      </c>
      <c r="K472" s="77">
        <v>0.93400000000000005</v>
      </c>
      <c r="L472" s="77">
        <v>0.92</v>
      </c>
    </row>
    <row r="473" spans="1:12">
      <c r="A473" s="79" t="s">
        <v>658</v>
      </c>
      <c r="B473" s="140">
        <f>B471*0.4</f>
        <v>7.6000000000000005</v>
      </c>
      <c r="C473" s="140">
        <f>(100-D473)/100</f>
        <v>0.84</v>
      </c>
      <c r="D473" s="140">
        <f>D471*0.4</f>
        <v>16</v>
      </c>
      <c r="E473" s="77">
        <v>0.90500000000000003</v>
      </c>
      <c r="F473" s="77">
        <v>0.91500000000000004</v>
      </c>
      <c r="G473" s="77">
        <v>0.92500000000000004</v>
      </c>
      <c r="H473" s="77">
        <v>0.92</v>
      </c>
      <c r="I473" s="77">
        <v>0.83499999999999996</v>
      </c>
      <c r="J473" s="77">
        <v>0.9</v>
      </c>
      <c r="K473" s="77">
        <v>0.83499999999999996</v>
      </c>
      <c r="L473" s="77">
        <v>0.8</v>
      </c>
    </row>
    <row r="474" spans="1:12">
      <c r="A474" s="79" t="s">
        <v>798</v>
      </c>
      <c r="B474" s="140">
        <f>B471*0.15</f>
        <v>2.85</v>
      </c>
      <c r="C474" s="140">
        <f>(100-D474)/100</f>
        <v>0.94</v>
      </c>
      <c r="D474" s="140">
        <f>D471*0.15</f>
        <v>6</v>
      </c>
      <c r="E474" s="77">
        <v>0.97150000000000003</v>
      </c>
      <c r="F474" s="77">
        <v>0.97450000000000003</v>
      </c>
      <c r="G474" s="77">
        <v>0.97750000000000004</v>
      </c>
      <c r="H474" s="77">
        <v>0.97599999999999998</v>
      </c>
      <c r="I474" s="77">
        <v>0.95050000000000001</v>
      </c>
      <c r="J474" s="77">
        <v>0.97</v>
      </c>
      <c r="K474" s="77">
        <v>0.95050000000000001</v>
      </c>
      <c r="L474" s="77">
        <v>0.94</v>
      </c>
    </row>
    <row r="475" spans="1:12">
      <c r="A475" s="79" t="s">
        <v>660</v>
      </c>
      <c r="B475" s="140">
        <f>B471*0.3</f>
        <v>5.7</v>
      </c>
      <c r="C475" s="140">
        <f>(100-D475)/100</f>
        <v>0.88</v>
      </c>
      <c r="D475" s="140">
        <f>D471*0.3</f>
        <v>12</v>
      </c>
      <c r="E475" s="77">
        <v>0.92399999999999993</v>
      </c>
      <c r="F475" s="77">
        <v>0.93199999999999994</v>
      </c>
      <c r="G475" s="77">
        <v>0.94</v>
      </c>
      <c r="H475" s="77">
        <v>0.93599999999999994</v>
      </c>
      <c r="I475" s="77">
        <v>0.86799999999999999</v>
      </c>
      <c r="J475" s="77">
        <v>0.92</v>
      </c>
      <c r="K475" s="77">
        <v>0.86799999999999999</v>
      </c>
      <c r="L475" s="77">
        <v>0.84</v>
      </c>
    </row>
    <row r="476" spans="1:12">
      <c r="A476" s="55" t="s">
        <v>856</v>
      </c>
      <c r="B476" s="141">
        <v>19</v>
      </c>
      <c r="C476" s="141"/>
      <c r="D476" s="141">
        <v>35</v>
      </c>
      <c r="E476" s="81">
        <f>1 - (E477) * (E478)</f>
        <v>6.5417000000000058E-2</v>
      </c>
      <c r="F476" s="81">
        <f>1 - (F477) * (F478)</f>
        <v>5.8633000000000046E-2</v>
      </c>
      <c r="G476" s="81">
        <f>1 - (G477) * (G478)</f>
        <v>5.182500000000001E-2</v>
      </c>
      <c r="H476" s="81">
        <f>1 - (H477) * (H478)</f>
        <v>5.5232000000000059E-2</v>
      </c>
      <c r="I476" s="82">
        <f>1 - (I477) *(I478)</f>
        <v>0.11223299999999992</v>
      </c>
      <c r="J476" s="82">
        <f>1 - (J477) *(J478)</f>
        <v>6.8800000000000083E-2</v>
      </c>
      <c r="K476" s="82">
        <f>1 - (K477) *(K478)</f>
        <v>0.11223299999999992</v>
      </c>
      <c r="L476" s="82">
        <f>1 - (L477) *(L478)</f>
        <v>0.13519999999999999</v>
      </c>
    </row>
    <row r="477" spans="1:12">
      <c r="A477" s="79" t="s">
        <v>657</v>
      </c>
      <c r="B477" s="140">
        <f>B476*0.15</f>
        <v>2.85</v>
      </c>
      <c r="C477" s="140">
        <f>(100-D477)/100</f>
        <v>0.94750000000000001</v>
      </c>
      <c r="D477" s="140">
        <f>D476*0.15</f>
        <v>5.25</v>
      </c>
      <c r="E477" s="77">
        <v>0.96199999999999997</v>
      </c>
      <c r="F477" s="77">
        <v>0.96599999999999997</v>
      </c>
      <c r="G477" s="77">
        <v>0.97</v>
      </c>
      <c r="H477" s="77">
        <v>0.96799999999999997</v>
      </c>
      <c r="I477" s="77">
        <v>0.93400000000000005</v>
      </c>
      <c r="J477" s="77">
        <v>0.96</v>
      </c>
      <c r="K477" s="77">
        <v>0.93400000000000005</v>
      </c>
      <c r="L477" s="77">
        <v>0.92</v>
      </c>
    </row>
    <row r="478" spans="1:12">
      <c r="A478" s="79" t="s">
        <v>798</v>
      </c>
      <c r="B478" s="140">
        <f>B476*0.15</f>
        <v>2.85</v>
      </c>
      <c r="C478" s="140">
        <v>0.94</v>
      </c>
      <c r="D478" s="140">
        <f>D476*0.4</f>
        <v>14</v>
      </c>
      <c r="E478" s="77">
        <v>0.97150000000000003</v>
      </c>
      <c r="F478" s="77">
        <v>0.97450000000000003</v>
      </c>
      <c r="G478" s="77">
        <v>0.97750000000000004</v>
      </c>
      <c r="H478" s="77">
        <v>0.97599999999999998</v>
      </c>
      <c r="I478" s="77">
        <v>0.95050000000000001</v>
      </c>
      <c r="J478" s="77">
        <v>0.97</v>
      </c>
      <c r="K478" s="77">
        <v>0.95050000000000001</v>
      </c>
      <c r="L478" s="77">
        <v>0.94</v>
      </c>
    </row>
    <row r="479" spans="1:12">
      <c r="A479" s="55" t="s">
        <v>730</v>
      </c>
      <c r="B479" s="141">
        <v>18</v>
      </c>
      <c r="C479" s="141"/>
      <c r="D479" s="141">
        <v>35</v>
      </c>
      <c r="E479" s="81">
        <f t="shared" ref="E479:L479" si="118">1 - (E480) * (E481) * (E482) * (E483)</f>
        <v>0.20790140544000002</v>
      </c>
      <c r="F479" s="81">
        <f t="shared" si="118"/>
        <v>0.18644137983999998</v>
      </c>
      <c r="G479" s="81">
        <f>1 - (G480) * (G481) * (G482) * (G483)</f>
        <v>0.16458186304000011</v>
      </c>
      <c r="H479" s="81">
        <f t="shared" si="118"/>
        <v>0.1755618375000001</v>
      </c>
      <c r="I479" s="82">
        <f t="shared" si="118"/>
        <v>0.27992968750000002</v>
      </c>
      <c r="J479" s="82">
        <f t="shared" si="118"/>
        <v>0.22896640000000001</v>
      </c>
      <c r="K479" s="82">
        <f t="shared" si="118"/>
        <v>0.27992968750000002</v>
      </c>
      <c r="L479" s="82">
        <f t="shared" si="118"/>
        <v>0.35656423374000001</v>
      </c>
    </row>
    <row r="480" spans="1:12">
      <c r="A480" s="79" t="s">
        <v>657</v>
      </c>
      <c r="B480" s="140">
        <f>B479*0.15</f>
        <v>2.6999999999999997</v>
      </c>
      <c r="C480" s="140">
        <f>(100-D480)/100</f>
        <v>0.94750000000000001</v>
      </c>
      <c r="D480" s="140">
        <f>D479*0.15</f>
        <v>5.25</v>
      </c>
      <c r="E480" s="77">
        <v>0.96399999999999997</v>
      </c>
      <c r="F480" s="77">
        <v>0.96799999999999997</v>
      </c>
      <c r="G480" s="77">
        <v>0.97199999999999998</v>
      </c>
      <c r="H480" s="77">
        <v>0.97</v>
      </c>
      <c r="I480" s="77">
        <v>0.95</v>
      </c>
      <c r="J480" s="77">
        <v>0.96</v>
      </c>
      <c r="K480" s="77">
        <v>0.95</v>
      </c>
      <c r="L480" s="77">
        <v>0.93400000000000005</v>
      </c>
    </row>
    <row r="481" spans="1:12">
      <c r="A481" s="79" t="s">
        <v>658</v>
      </c>
      <c r="B481" s="140">
        <f>B479*0.4</f>
        <v>7.2</v>
      </c>
      <c r="C481" s="140">
        <f>(100-D481)/100</f>
        <v>0.86</v>
      </c>
      <c r="D481" s="140">
        <f>D479*0.4</f>
        <v>14</v>
      </c>
      <c r="E481" s="77">
        <v>0.91</v>
      </c>
      <c r="F481" s="77">
        <v>0.92</v>
      </c>
      <c r="G481" s="77">
        <v>0.92999999999999994</v>
      </c>
      <c r="H481" s="77">
        <v>0.92500000000000004</v>
      </c>
      <c r="I481" s="77">
        <v>0.875</v>
      </c>
      <c r="J481" s="77">
        <v>0.9</v>
      </c>
      <c r="K481" s="77">
        <v>0.875</v>
      </c>
      <c r="L481" s="77">
        <v>0.83499999999999996</v>
      </c>
    </row>
    <row r="482" spans="1:12">
      <c r="A482" s="79" t="s">
        <v>798</v>
      </c>
      <c r="B482" s="140">
        <f>B479*0.15</f>
        <v>2.6999999999999997</v>
      </c>
      <c r="C482" s="140">
        <f>(100-D482)/100</f>
        <v>0.94750000000000001</v>
      </c>
      <c r="D482" s="140">
        <f>D479*0.15</f>
        <v>5.25</v>
      </c>
      <c r="E482" s="77">
        <v>0.97299999999999998</v>
      </c>
      <c r="F482" s="77">
        <v>0.97599999999999998</v>
      </c>
      <c r="G482" s="77">
        <v>0.97899999999999998</v>
      </c>
      <c r="H482" s="77">
        <v>0.97750000000000004</v>
      </c>
      <c r="I482" s="77">
        <v>0.96250000000000002</v>
      </c>
      <c r="J482" s="77">
        <v>0.97</v>
      </c>
      <c r="K482" s="77">
        <v>0.96250000000000002</v>
      </c>
      <c r="L482" s="77">
        <v>0.95050000000000001</v>
      </c>
    </row>
    <row r="483" spans="1:12">
      <c r="A483" s="79" t="s">
        <v>660</v>
      </c>
      <c r="B483" s="140">
        <f>B479*0.3</f>
        <v>5.3999999999999995</v>
      </c>
      <c r="C483" s="140">
        <f>(100-D483)/100</f>
        <v>0.89500000000000002</v>
      </c>
      <c r="D483" s="140">
        <f>D479*0.3</f>
        <v>10.5</v>
      </c>
      <c r="E483" s="77">
        <v>0.92799999999999994</v>
      </c>
      <c r="F483" s="77">
        <v>0.93599999999999994</v>
      </c>
      <c r="G483" s="77">
        <v>0.94399999999999995</v>
      </c>
      <c r="H483" s="77">
        <v>0.94</v>
      </c>
      <c r="I483" s="77">
        <v>0.9</v>
      </c>
      <c r="J483" s="77">
        <v>0.92</v>
      </c>
      <c r="K483" s="77">
        <v>0.9</v>
      </c>
      <c r="L483" s="77">
        <v>0.86799999999999999</v>
      </c>
    </row>
    <row r="484" spans="1:12">
      <c r="A484" s="55" t="s">
        <v>783</v>
      </c>
      <c r="B484" s="141">
        <v>18</v>
      </c>
      <c r="C484" s="141"/>
      <c r="D484" s="141">
        <v>35</v>
      </c>
      <c r="E484" s="81">
        <f t="shared" ref="E484:L484" si="119">1 - (E485)</f>
        <v>3.6000000000000032E-2</v>
      </c>
      <c r="F484" s="81">
        <f t="shared" si="119"/>
        <v>3.2000000000000028E-2</v>
      </c>
      <c r="G484" s="81">
        <f t="shared" si="119"/>
        <v>2.8000000000000025E-2</v>
      </c>
      <c r="H484" s="81">
        <f t="shared" si="119"/>
        <v>3.0000000000000027E-2</v>
      </c>
      <c r="I484" s="82">
        <f t="shared" si="119"/>
        <v>5.0000000000000044E-2</v>
      </c>
      <c r="J484" s="82">
        <f t="shared" si="119"/>
        <v>4.0000000000000036E-2</v>
      </c>
      <c r="K484" s="82">
        <f t="shared" si="119"/>
        <v>5.0000000000000044E-2</v>
      </c>
      <c r="L484" s="82">
        <f t="shared" si="119"/>
        <v>6.5999999999999948E-2</v>
      </c>
    </row>
    <row r="485" spans="1:12">
      <c r="A485" s="79" t="s">
        <v>657</v>
      </c>
      <c r="B485" s="140">
        <f>B484*0.15</f>
        <v>2.6999999999999997</v>
      </c>
      <c r="C485" s="140">
        <f>(100-D485)/100</f>
        <v>0.94750000000000001</v>
      </c>
      <c r="D485" s="140">
        <f>D484*0.15</f>
        <v>5.25</v>
      </c>
      <c r="E485" s="77">
        <v>0.96399999999999997</v>
      </c>
      <c r="F485" s="77">
        <v>0.96799999999999997</v>
      </c>
      <c r="G485" s="77">
        <v>0.97199999999999998</v>
      </c>
      <c r="H485" s="77">
        <v>0.97</v>
      </c>
      <c r="I485" s="77">
        <v>0.95</v>
      </c>
      <c r="J485" s="77">
        <v>0.96</v>
      </c>
      <c r="K485" s="77">
        <v>0.95</v>
      </c>
      <c r="L485" s="77">
        <v>0.93400000000000005</v>
      </c>
    </row>
    <row r="486" spans="1:12">
      <c r="A486" s="143" t="s">
        <v>731</v>
      </c>
      <c r="B486" s="141">
        <v>18</v>
      </c>
      <c r="C486" s="141"/>
      <c r="D486" s="141">
        <v>35</v>
      </c>
      <c r="E486" s="81">
        <f t="shared" ref="E486:L486" si="120">1 - (E487) * (E488) * (E489) * (E490)</f>
        <v>0.20790140544000002</v>
      </c>
      <c r="F486" s="81">
        <f t="shared" si="120"/>
        <v>0.18644137983999998</v>
      </c>
      <c r="G486" s="81">
        <f>1 - (G487) * (G488) * (G489) * (G490)</f>
        <v>0.16458186304000011</v>
      </c>
      <c r="H486" s="81">
        <f t="shared" si="120"/>
        <v>0.1755618375000001</v>
      </c>
      <c r="I486" s="82">
        <f t="shared" si="120"/>
        <v>0.27992968750000002</v>
      </c>
      <c r="J486" s="82">
        <f t="shared" si="120"/>
        <v>0.35656423374000001</v>
      </c>
      <c r="K486" s="82">
        <f t="shared" si="120"/>
        <v>0.37480633750000003</v>
      </c>
      <c r="L486" s="82">
        <f t="shared" si="120"/>
        <v>0.35656423374000001</v>
      </c>
    </row>
    <row r="487" spans="1:12">
      <c r="A487" s="79" t="s">
        <v>657</v>
      </c>
      <c r="B487" s="140">
        <f>B486*0.15</f>
        <v>2.6999999999999997</v>
      </c>
      <c r="C487" s="140">
        <f>(100-D487)/100</f>
        <v>0.94750000000000001</v>
      </c>
      <c r="D487" s="140">
        <f>D486*0.15</f>
        <v>5.25</v>
      </c>
      <c r="E487" s="77">
        <v>0.96399999999999997</v>
      </c>
      <c r="F487" s="77">
        <v>0.96799999999999997</v>
      </c>
      <c r="G487" s="77">
        <v>0.97199999999999998</v>
      </c>
      <c r="H487" s="77">
        <v>0.97</v>
      </c>
      <c r="I487" s="77">
        <v>0.95</v>
      </c>
      <c r="J487" s="77">
        <v>0.93400000000000005</v>
      </c>
      <c r="K487" s="77">
        <v>0.93</v>
      </c>
      <c r="L487" s="77">
        <v>0.93400000000000005</v>
      </c>
    </row>
    <row r="488" spans="1:12">
      <c r="A488" s="79" t="s">
        <v>658</v>
      </c>
      <c r="B488" s="140">
        <f>B486*0.4</f>
        <v>7.2</v>
      </c>
      <c r="C488" s="140">
        <f>(100-D488)/100</f>
        <v>0.86</v>
      </c>
      <c r="D488" s="140">
        <f>D486*0.4</f>
        <v>14</v>
      </c>
      <c r="E488" s="77">
        <v>0.91</v>
      </c>
      <c r="F488" s="77">
        <v>0.92</v>
      </c>
      <c r="G488" s="77">
        <v>0.92999999999999994</v>
      </c>
      <c r="H488" s="77">
        <v>0.92500000000000004</v>
      </c>
      <c r="I488" s="77">
        <v>0.875</v>
      </c>
      <c r="J488" s="77">
        <v>0.83499999999999996</v>
      </c>
      <c r="K488" s="77">
        <v>0.82499999999999996</v>
      </c>
      <c r="L488" s="77">
        <v>0.83499999999999996</v>
      </c>
    </row>
    <row r="489" spans="1:12">
      <c r="A489" s="79" t="s">
        <v>798</v>
      </c>
      <c r="B489" s="140">
        <f>B486*0.15</f>
        <v>2.6999999999999997</v>
      </c>
      <c r="C489" s="140">
        <f>(100-D489)/100</f>
        <v>0.94750000000000001</v>
      </c>
      <c r="D489" s="140">
        <f>D486*0.15</f>
        <v>5.25</v>
      </c>
      <c r="E489" s="77">
        <v>0.97299999999999998</v>
      </c>
      <c r="F489" s="77">
        <v>0.97599999999999998</v>
      </c>
      <c r="G489" s="77">
        <v>0.97899999999999998</v>
      </c>
      <c r="H489" s="77">
        <v>0.97750000000000004</v>
      </c>
      <c r="I489" s="77">
        <v>0.96250000000000002</v>
      </c>
      <c r="J489" s="77">
        <v>0.95050000000000001</v>
      </c>
      <c r="K489" s="77">
        <v>0.94750000000000001</v>
      </c>
      <c r="L489" s="77">
        <v>0.95050000000000001</v>
      </c>
    </row>
    <row r="490" spans="1:12">
      <c r="A490" s="79" t="s">
        <v>660</v>
      </c>
      <c r="B490" s="140">
        <f>B486*0.3</f>
        <v>5.3999999999999995</v>
      </c>
      <c r="C490" s="140">
        <f>(100-D490)/100</f>
        <v>0.89500000000000002</v>
      </c>
      <c r="D490" s="140">
        <f>D486*0.3</f>
        <v>10.5</v>
      </c>
      <c r="E490" s="77">
        <v>0.92799999999999994</v>
      </c>
      <c r="F490" s="77">
        <v>0.93599999999999994</v>
      </c>
      <c r="G490" s="77">
        <v>0.94399999999999995</v>
      </c>
      <c r="H490" s="77">
        <v>0.94</v>
      </c>
      <c r="I490" s="77">
        <v>0.9</v>
      </c>
      <c r="J490" s="77">
        <v>0.86799999999999999</v>
      </c>
      <c r="K490" s="77">
        <v>0.86</v>
      </c>
      <c r="L490" s="77">
        <v>0.86799999999999999</v>
      </c>
    </row>
    <row r="491" spans="1:12">
      <c r="A491" s="55" t="s">
        <v>732</v>
      </c>
      <c r="B491" s="141">
        <v>16</v>
      </c>
      <c r="C491" s="141"/>
      <c r="D491" s="141">
        <v>33</v>
      </c>
      <c r="E491" s="81">
        <f t="shared" ref="E491:L491" si="121">1 - (E492) * (E493) * (E494) * (E495)</f>
        <v>0.1972210497400001</v>
      </c>
      <c r="F491" s="81">
        <f t="shared" si="121"/>
        <v>0.1755618375000001</v>
      </c>
      <c r="G491" s="81">
        <f>1 - (G492) * (G493) * (G494) * (G495)</f>
        <v>0.15350089534</v>
      </c>
      <c r="H491" s="81">
        <f t="shared" si="121"/>
        <v>0.16458186304000011</v>
      </c>
      <c r="I491" s="82">
        <f t="shared" si="121"/>
        <v>0.35656423374000001</v>
      </c>
      <c r="J491" s="82">
        <f t="shared" si="121"/>
        <v>0.30936446464000011</v>
      </c>
      <c r="K491" s="82">
        <f t="shared" si="121"/>
        <v>0.37480633750000003</v>
      </c>
      <c r="L491" s="82">
        <f t="shared" si="121"/>
        <v>0.30936446464000011</v>
      </c>
    </row>
    <row r="492" spans="1:12">
      <c r="A492" s="79" t="s">
        <v>657</v>
      </c>
      <c r="B492" s="140">
        <f>B491*0.15</f>
        <v>2.4</v>
      </c>
      <c r="C492" s="140">
        <f>(100-D492)/100</f>
        <v>0.95050000000000001</v>
      </c>
      <c r="D492" s="140">
        <f>D491*0.15</f>
        <v>4.95</v>
      </c>
      <c r="E492" s="77">
        <v>0.96599999999999997</v>
      </c>
      <c r="F492" s="77">
        <v>0.97</v>
      </c>
      <c r="G492" s="77">
        <v>0.97399999999999998</v>
      </c>
      <c r="H492" s="77">
        <v>0.97199999999999998</v>
      </c>
      <c r="I492" s="77">
        <v>0.93400000000000005</v>
      </c>
      <c r="J492" s="77">
        <v>0.94399999999999995</v>
      </c>
      <c r="K492" s="77">
        <v>0.93</v>
      </c>
      <c r="L492" s="77">
        <v>0.94399999999999995</v>
      </c>
    </row>
    <row r="493" spans="1:12">
      <c r="A493" s="79" t="s">
        <v>658</v>
      </c>
      <c r="B493" s="140">
        <f>B491*0.4</f>
        <v>6.4</v>
      </c>
      <c r="C493" s="140">
        <f>(100-D493)/100</f>
        <v>0.86799999999999999</v>
      </c>
      <c r="D493" s="140">
        <f>D491*0.4</f>
        <v>13.200000000000001</v>
      </c>
      <c r="E493" s="77">
        <v>0.91500000000000004</v>
      </c>
      <c r="F493" s="77">
        <v>0.92500000000000004</v>
      </c>
      <c r="G493" s="77">
        <v>0.93500000000000005</v>
      </c>
      <c r="H493" s="77">
        <v>0.92999999999999994</v>
      </c>
      <c r="I493" s="77">
        <v>0.83499999999999996</v>
      </c>
      <c r="J493" s="77">
        <v>0.86</v>
      </c>
      <c r="K493" s="77">
        <v>0.82499999999999996</v>
      </c>
      <c r="L493" s="77">
        <v>0.86</v>
      </c>
    </row>
    <row r="494" spans="1:12">
      <c r="A494" s="79" t="s">
        <v>798</v>
      </c>
      <c r="B494" s="140">
        <f>B491*0.15</f>
        <v>2.4</v>
      </c>
      <c r="C494" s="140">
        <f>(100-D494)/100</f>
        <v>0.95050000000000001</v>
      </c>
      <c r="D494" s="140">
        <f>D491*0.15</f>
        <v>4.95</v>
      </c>
      <c r="E494" s="77">
        <v>0.97450000000000003</v>
      </c>
      <c r="F494" s="77">
        <v>0.97750000000000004</v>
      </c>
      <c r="G494" s="77">
        <v>0.98050000000000004</v>
      </c>
      <c r="H494" s="77">
        <v>0.97899999999999998</v>
      </c>
      <c r="I494" s="77">
        <v>0.95050000000000001</v>
      </c>
      <c r="J494" s="77">
        <v>0.95799999999999996</v>
      </c>
      <c r="K494" s="77">
        <v>0.94750000000000001</v>
      </c>
      <c r="L494" s="77">
        <v>0.95799999999999996</v>
      </c>
    </row>
    <row r="495" spans="1:12">
      <c r="A495" s="79" t="s">
        <v>660</v>
      </c>
      <c r="B495" s="140">
        <f>B491*0.3</f>
        <v>4.8</v>
      </c>
      <c r="C495" s="140">
        <f>(100-D495)/100</f>
        <v>0.90099999999999991</v>
      </c>
      <c r="D495" s="140">
        <f>D491*0.3</f>
        <v>9.9</v>
      </c>
      <c r="E495" s="77">
        <v>0.93199999999999994</v>
      </c>
      <c r="F495" s="77">
        <v>0.94</v>
      </c>
      <c r="G495" s="77">
        <v>0.94799999999999995</v>
      </c>
      <c r="H495" s="77">
        <v>0.94399999999999995</v>
      </c>
      <c r="I495" s="77">
        <v>0.86799999999999999</v>
      </c>
      <c r="J495" s="77">
        <v>0.88800000000000001</v>
      </c>
      <c r="K495" s="77">
        <v>0.86</v>
      </c>
      <c r="L495" s="77">
        <v>0.88800000000000001</v>
      </c>
    </row>
    <row r="496" spans="1:12">
      <c r="A496" s="55" t="s">
        <v>733</v>
      </c>
      <c r="B496" s="141">
        <v>16</v>
      </c>
      <c r="C496" s="141"/>
      <c r="D496" s="141">
        <v>33</v>
      </c>
      <c r="E496" s="81">
        <f t="shared" ref="E496:L496" si="122">1 - (E497) * (E498) * (E499) * (E500)</f>
        <v>0.1972210497400001</v>
      </c>
      <c r="F496" s="81">
        <f t="shared" si="122"/>
        <v>0.1755618375000001</v>
      </c>
      <c r="G496" s="81">
        <f>1 - (G497) * (G498) * (G499) * (G500)</f>
        <v>0.15350089534</v>
      </c>
      <c r="H496" s="81">
        <f t="shared" si="122"/>
        <v>0.16458186304000011</v>
      </c>
      <c r="I496" s="82">
        <f t="shared" si="122"/>
        <v>0.27992968750000002</v>
      </c>
      <c r="J496" s="82">
        <f t="shared" si="122"/>
        <v>0.30936446464000011</v>
      </c>
      <c r="K496" s="82">
        <f t="shared" si="122"/>
        <v>0.22896640000000001</v>
      </c>
      <c r="L496" s="82">
        <f t="shared" si="122"/>
        <v>0.27992968750000002</v>
      </c>
    </row>
    <row r="497" spans="1:14">
      <c r="A497" s="79" t="s">
        <v>657</v>
      </c>
      <c r="B497" s="140">
        <f>B496*0.15</f>
        <v>2.4</v>
      </c>
      <c r="C497" s="140">
        <f>(100-D497)/100</f>
        <v>0.95050000000000001</v>
      </c>
      <c r="D497" s="140">
        <f>D496*0.15</f>
        <v>4.95</v>
      </c>
      <c r="E497" s="77">
        <v>0.96599999999999997</v>
      </c>
      <c r="F497" s="77">
        <v>0.97</v>
      </c>
      <c r="G497" s="77">
        <v>0.97399999999999998</v>
      </c>
      <c r="H497" s="77">
        <v>0.97199999999999998</v>
      </c>
      <c r="I497" s="77">
        <v>0.95</v>
      </c>
      <c r="J497" s="77">
        <v>0.94399999999999995</v>
      </c>
      <c r="K497" s="77">
        <v>0.96</v>
      </c>
      <c r="L497" s="77">
        <v>0.95</v>
      </c>
    </row>
    <row r="498" spans="1:14">
      <c r="A498" s="79" t="s">
        <v>658</v>
      </c>
      <c r="B498" s="140">
        <f>B496*0.4</f>
        <v>6.4</v>
      </c>
      <c r="C498" s="140">
        <f>(100-D498)/100</f>
        <v>0.86799999999999999</v>
      </c>
      <c r="D498" s="140">
        <f>D496*0.4</f>
        <v>13.200000000000001</v>
      </c>
      <c r="E498" s="77">
        <v>0.91500000000000004</v>
      </c>
      <c r="F498" s="77">
        <v>0.92500000000000004</v>
      </c>
      <c r="G498" s="77">
        <v>0.93500000000000005</v>
      </c>
      <c r="H498" s="77">
        <v>0.92999999999999994</v>
      </c>
      <c r="I498" s="77">
        <v>0.875</v>
      </c>
      <c r="J498" s="77">
        <v>0.86</v>
      </c>
      <c r="K498" s="77">
        <v>0.9</v>
      </c>
      <c r="L498" s="77">
        <v>0.875</v>
      </c>
    </row>
    <row r="499" spans="1:14">
      <c r="A499" s="79" t="s">
        <v>798</v>
      </c>
      <c r="B499" s="140">
        <f>B496*0.15</f>
        <v>2.4</v>
      </c>
      <c r="C499" s="140">
        <f>(100-D499)/100</f>
        <v>0.95050000000000001</v>
      </c>
      <c r="D499" s="140">
        <f>D496*0.15</f>
        <v>4.95</v>
      </c>
      <c r="E499" s="77">
        <v>0.97450000000000003</v>
      </c>
      <c r="F499" s="77">
        <v>0.97750000000000004</v>
      </c>
      <c r="G499" s="77">
        <v>0.98050000000000004</v>
      </c>
      <c r="H499" s="77">
        <v>0.97899999999999998</v>
      </c>
      <c r="I499" s="77">
        <v>0.96250000000000002</v>
      </c>
      <c r="J499" s="77">
        <v>0.95799999999999996</v>
      </c>
      <c r="K499" s="77">
        <v>0.97</v>
      </c>
      <c r="L499" s="77">
        <v>0.96250000000000002</v>
      </c>
    </row>
    <row r="500" spans="1:14">
      <c r="A500" s="79" t="s">
        <v>660</v>
      </c>
      <c r="B500" s="140">
        <f>B496*0.3</f>
        <v>4.8</v>
      </c>
      <c r="C500" s="140">
        <f>(100-D500)/100</f>
        <v>0.90099999999999991</v>
      </c>
      <c r="D500" s="140">
        <f>D496*0.3</f>
        <v>9.9</v>
      </c>
      <c r="E500" s="77">
        <v>0.93199999999999994</v>
      </c>
      <c r="F500" s="77">
        <v>0.94</v>
      </c>
      <c r="G500" s="77">
        <v>0.94799999999999995</v>
      </c>
      <c r="H500" s="77">
        <v>0.94399999999999995</v>
      </c>
      <c r="I500" s="77">
        <v>0.9</v>
      </c>
      <c r="J500" s="77">
        <v>0.88800000000000001</v>
      </c>
      <c r="K500" s="77">
        <v>0.92</v>
      </c>
      <c r="L500" s="77">
        <v>0.9</v>
      </c>
    </row>
    <row r="501" spans="1:14">
      <c r="A501" s="143" t="s">
        <v>734</v>
      </c>
      <c r="B501" s="141">
        <v>16</v>
      </c>
      <c r="C501" s="141"/>
      <c r="D501" s="141">
        <v>32</v>
      </c>
      <c r="E501" s="81">
        <f t="shared" ref="E501:L501" si="123">1 - (E502) * (E503) * (E504) * (E505)</f>
        <v>0.1972210497400001</v>
      </c>
      <c r="F501" s="81">
        <f t="shared" si="123"/>
        <v>0.1755618375000001</v>
      </c>
      <c r="G501" s="81">
        <f>1 - (G502) * (G503) * (G504) * (G505)</f>
        <v>0.15350089534</v>
      </c>
      <c r="H501" s="81">
        <f t="shared" si="123"/>
        <v>0.16458186304000011</v>
      </c>
      <c r="I501" s="82">
        <f t="shared" si="123"/>
        <v>0.41885439999999996</v>
      </c>
      <c r="J501" s="82">
        <f t="shared" si="123"/>
        <v>0.37480633750000003</v>
      </c>
      <c r="K501" s="82">
        <f t="shared" si="123"/>
        <v>0.35656423374000001</v>
      </c>
      <c r="L501" s="82">
        <f t="shared" si="123"/>
        <v>0.37480633750000003</v>
      </c>
      <c r="N501">
        <v>5</v>
      </c>
    </row>
    <row r="502" spans="1:14">
      <c r="A502" s="79" t="s">
        <v>657</v>
      </c>
      <c r="B502" s="140">
        <f>B501*0.15</f>
        <v>2.4</v>
      </c>
      <c r="C502" s="140">
        <f>(100-D502)/100</f>
        <v>0.95200000000000007</v>
      </c>
      <c r="D502" s="140">
        <f>D501*0.15</f>
        <v>4.8</v>
      </c>
      <c r="E502" s="77">
        <v>0.96599999999999997</v>
      </c>
      <c r="F502" s="77">
        <v>0.97</v>
      </c>
      <c r="G502" s="77">
        <v>0.97399999999999998</v>
      </c>
      <c r="H502" s="77">
        <v>0.97199999999999998</v>
      </c>
      <c r="I502" s="77">
        <v>0.92</v>
      </c>
      <c r="J502" s="77">
        <v>0.93</v>
      </c>
      <c r="K502" s="77">
        <v>0.93400000000000005</v>
      </c>
      <c r="L502" s="77">
        <v>0.93</v>
      </c>
      <c r="N502" s="62">
        <f>1-(N501*0.2)/100</f>
        <v>0.99</v>
      </c>
    </row>
    <row r="503" spans="1:14">
      <c r="A503" s="79" t="s">
        <v>658</v>
      </c>
      <c r="B503" s="140">
        <f>B501*0.4</f>
        <v>6.4</v>
      </c>
      <c r="C503" s="140">
        <f>(100-D503)/100</f>
        <v>0.872</v>
      </c>
      <c r="D503" s="140">
        <f>D501*0.4</f>
        <v>12.8</v>
      </c>
      <c r="E503" s="77">
        <v>0.91500000000000004</v>
      </c>
      <c r="F503" s="77">
        <v>0.92500000000000004</v>
      </c>
      <c r="G503" s="77">
        <v>0.93500000000000005</v>
      </c>
      <c r="H503" s="77">
        <v>0.92999999999999994</v>
      </c>
      <c r="I503" s="77">
        <v>0.8</v>
      </c>
      <c r="J503" s="77">
        <v>0.82499999999999996</v>
      </c>
      <c r="K503" s="77">
        <v>0.83499999999999996</v>
      </c>
      <c r="L503" s="77">
        <v>0.82499999999999996</v>
      </c>
      <c r="N503" s="62">
        <f>1-(N501*0.5)/100</f>
        <v>0.97499999999999998</v>
      </c>
    </row>
    <row r="504" spans="1:14">
      <c r="A504" s="79" t="s">
        <v>798</v>
      </c>
      <c r="B504" s="140">
        <f>B501*0.15</f>
        <v>2.4</v>
      </c>
      <c r="C504" s="140">
        <f>(100-D504)/100</f>
        <v>0.95200000000000007</v>
      </c>
      <c r="D504" s="140">
        <f>D501*0.15</f>
        <v>4.8</v>
      </c>
      <c r="E504" s="77">
        <v>0.97450000000000003</v>
      </c>
      <c r="F504" s="77">
        <v>0.97750000000000004</v>
      </c>
      <c r="G504" s="77">
        <v>0.98050000000000004</v>
      </c>
      <c r="H504" s="77">
        <v>0.97899999999999998</v>
      </c>
      <c r="I504" s="77">
        <v>0.94</v>
      </c>
      <c r="J504" s="77">
        <v>0.94750000000000001</v>
      </c>
      <c r="K504" s="77">
        <v>0.95050000000000001</v>
      </c>
      <c r="L504" s="77">
        <v>0.94750000000000001</v>
      </c>
      <c r="N504" s="62">
        <f>1-(N501*0.15)/100</f>
        <v>0.99250000000000005</v>
      </c>
    </row>
    <row r="505" spans="1:14">
      <c r="A505" s="79" t="s">
        <v>660</v>
      </c>
      <c r="B505" s="140">
        <f>B501*0.3</f>
        <v>4.8</v>
      </c>
      <c r="C505" s="140">
        <f>(100-D505)/100</f>
        <v>0.90400000000000003</v>
      </c>
      <c r="D505" s="140">
        <f>D501*0.3</f>
        <v>9.6</v>
      </c>
      <c r="E505" s="77">
        <v>0.93199999999999994</v>
      </c>
      <c r="F505" s="77">
        <v>0.94</v>
      </c>
      <c r="G505" s="77">
        <v>0.94799999999999995</v>
      </c>
      <c r="H505" s="77">
        <v>0.94399999999999995</v>
      </c>
      <c r="I505" s="77">
        <v>0.84</v>
      </c>
      <c r="J505" s="77">
        <v>0.86</v>
      </c>
      <c r="K505" s="77">
        <v>0.86799999999999999</v>
      </c>
      <c r="L505" s="77">
        <v>0.86</v>
      </c>
      <c r="N505" s="62">
        <f>1-(N501*0.4)/100</f>
        <v>0.98</v>
      </c>
    </row>
    <row r="506" spans="1:14">
      <c r="A506" s="55" t="s">
        <v>735</v>
      </c>
      <c r="B506" s="141">
        <v>16</v>
      </c>
      <c r="C506" s="141"/>
      <c r="D506" s="141">
        <v>30</v>
      </c>
      <c r="E506" s="81">
        <f t="shared" ref="E506:L506" si="124">1 - (E507) * (E508) * (E509) * (E510)</f>
        <v>0.1972210497400001</v>
      </c>
      <c r="F506" s="81">
        <f t="shared" si="124"/>
        <v>0.1755618375000001</v>
      </c>
      <c r="G506" s="81">
        <f>1 - (G507) * (G508) * (G509) * (G510)</f>
        <v>0.15350089534</v>
      </c>
      <c r="H506" s="81">
        <f t="shared" si="124"/>
        <v>0.16458186304000011</v>
      </c>
      <c r="I506" s="82">
        <f t="shared" si="124"/>
        <v>0.30936446464000011</v>
      </c>
      <c r="J506" s="82">
        <f t="shared" si="124"/>
        <v>0.37480633750000003</v>
      </c>
      <c r="K506" s="82">
        <f t="shared" si="124"/>
        <v>0.30936446464000011</v>
      </c>
      <c r="L506" s="82">
        <f t="shared" si="124"/>
        <v>0.41885439999999996</v>
      </c>
    </row>
    <row r="507" spans="1:14">
      <c r="A507" s="79" t="s">
        <v>657</v>
      </c>
      <c r="B507" s="140">
        <f>B506*0.15</f>
        <v>2.4</v>
      </c>
      <c r="C507" s="140">
        <f>(100-D507)/100</f>
        <v>0.95499999999999996</v>
      </c>
      <c r="D507" s="140">
        <f>D506*0.15</f>
        <v>4.5</v>
      </c>
      <c r="E507" s="77">
        <v>0.96599999999999997</v>
      </c>
      <c r="F507" s="77">
        <v>0.97</v>
      </c>
      <c r="G507" s="77">
        <v>0.97399999999999998</v>
      </c>
      <c r="H507" s="77">
        <v>0.97199999999999998</v>
      </c>
      <c r="I507" s="77">
        <v>0.94399999999999995</v>
      </c>
      <c r="J507" s="77">
        <v>0.93</v>
      </c>
      <c r="K507" s="77">
        <v>0.94399999999999995</v>
      </c>
      <c r="L507" s="77">
        <v>0.92</v>
      </c>
    </row>
    <row r="508" spans="1:14">
      <c r="A508" s="79" t="s">
        <v>658</v>
      </c>
      <c r="B508" s="140">
        <f>B506*0.4</f>
        <v>6.4</v>
      </c>
      <c r="C508" s="140">
        <f>(100-D508)/100</f>
        <v>0.88</v>
      </c>
      <c r="D508" s="140">
        <f>D506*0.4</f>
        <v>12</v>
      </c>
      <c r="E508" s="77">
        <v>0.91500000000000004</v>
      </c>
      <c r="F508" s="77">
        <v>0.92500000000000004</v>
      </c>
      <c r="G508" s="77">
        <v>0.93500000000000005</v>
      </c>
      <c r="H508" s="77">
        <v>0.92999999999999994</v>
      </c>
      <c r="I508" s="77">
        <v>0.86</v>
      </c>
      <c r="J508" s="77">
        <v>0.82499999999999996</v>
      </c>
      <c r="K508" s="77">
        <v>0.86</v>
      </c>
      <c r="L508" s="77">
        <v>0.8</v>
      </c>
    </row>
    <row r="509" spans="1:14">
      <c r="A509" s="79" t="s">
        <v>798</v>
      </c>
      <c r="B509" s="140">
        <f>B506*0.15</f>
        <v>2.4</v>
      </c>
      <c r="C509" s="140">
        <f>(100-D509)/100</f>
        <v>0.95499999999999996</v>
      </c>
      <c r="D509" s="140">
        <f>D506*0.15</f>
        <v>4.5</v>
      </c>
      <c r="E509" s="77">
        <v>0.97450000000000003</v>
      </c>
      <c r="F509" s="77">
        <v>0.97750000000000004</v>
      </c>
      <c r="G509" s="77">
        <v>0.98050000000000004</v>
      </c>
      <c r="H509" s="77">
        <v>0.97899999999999998</v>
      </c>
      <c r="I509" s="77">
        <v>0.95799999999999996</v>
      </c>
      <c r="J509" s="77">
        <v>0.94750000000000001</v>
      </c>
      <c r="K509" s="77">
        <v>0.95799999999999996</v>
      </c>
      <c r="L509" s="77">
        <v>0.94</v>
      </c>
    </row>
    <row r="510" spans="1:14">
      <c r="A510" s="79" t="s">
        <v>660</v>
      </c>
      <c r="B510" s="140">
        <f>B506*0.3</f>
        <v>4.8</v>
      </c>
      <c r="C510" s="140">
        <f>(100-D510)/100</f>
        <v>0.91</v>
      </c>
      <c r="D510" s="140">
        <f>D506*0.3</f>
        <v>9</v>
      </c>
      <c r="E510" s="77">
        <v>0.93199999999999994</v>
      </c>
      <c r="F510" s="77">
        <v>0.94</v>
      </c>
      <c r="G510" s="77">
        <v>0.94799999999999995</v>
      </c>
      <c r="H510" s="77">
        <v>0.94399999999999995</v>
      </c>
      <c r="I510" s="77">
        <v>0.88800000000000001</v>
      </c>
      <c r="J510" s="77">
        <v>0.86</v>
      </c>
      <c r="K510" s="77">
        <v>0.88800000000000001</v>
      </c>
      <c r="L510" s="77">
        <v>0.84</v>
      </c>
    </row>
    <row r="511" spans="1:14">
      <c r="A511" s="55" t="s">
        <v>736</v>
      </c>
      <c r="B511" s="141">
        <v>16</v>
      </c>
      <c r="C511" s="141"/>
      <c r="D511" s="141">
        <v>30</v>
      </c>
      <c r="E511" s="81">
        <f t="shared" ref="E511:L511" si="125">1 - (E512) * (E513) * (E514) * (E515)</f>
        <v>0.1972210497400001</v>
      </c>
      <c r="F511" s="81">
        <f t="shared" si="125"/>
        <v>0.1755618375000001</v>
      </c>
      <c r="G511" s="81">
        <f>1 - (G512) * (G513) * (G514) * (G515)</f>
        <v>0.15350089534</v>
      </c>
      <c r="H511" s="81">
        <f t="shared" si="125"/>
        <v>0.16458186304000011</v>
      </c>
      <c r="I511" s="82">
        <f t="shared" si="125"/>
        <v>0.27992968750000002</v>
      </c>
      <c r="J511" s="82">
        <f t="shared" si="125"/>
        <v>0.27992968750000002</v>
      </c>
      <c r="K511" s="82">
        <f t="shared" si="125"/>
        <v>0.22896640000000001</v>
      </c>
      <c r="L511" s="82">
        <f t="shared" si="125"/>
        <v>0.27992968750000002</v>
      </c>
    </row>
    <row r="512" spans="1:14">
      <c r="A512" s="79" t="s">
        <v>657</v>
      </c>
      <c r="B512" s="140">
        <f>B511*0.15</f>
        <v>2.4</v>
      </c>
      <c r="C512" s="140">
        <f>(100-D512)/100</f>
        <v>0.95499999999999996</v>
      </c>
      <c r="D512" s="140">
        <f>D511*0.15</f>
        <v>4.5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0.95</v>
      </c>
      <c r="J512" s="77">
        <v>0.95</v>
      </c>
      <c r="K512" s="77">
        <v>0.96</v>
      </c>
      <c r="L512" s="77">
        <v>0.95</v>
      </c>
    </row>
    <row r="513" spans="1:14">
      <c r="A513" s="79" t="s">
        <v>658</v>
      </c>
      <c r="B513" s="140">
        <f>B511*0.4</f>
        <v>6.4</v>
      </c>
      <c r="C513" s="140">
        <f>(100-D513)/100</f>
        <v>0.88</v>
      </c>
      <c r="D513" s="140">
        <f>D511*0.4</f>
        <v>12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0.875</v>
      </c>
      <c r="J513" s="77">
        <v>0.875</v>
      </c>
      <c r="K513" s="77">
        <v>0.9</v>
      </c>
      <c r="L513" s="77">
        <v>0.875</v>
      </c>
    </row>
    <row r="514" spans="1:14">
      <c r="A514" s="79" t="s">
        <v>798</v>
      </c>
      <c r="B514" s="140">
        <f>B511*0.15</f>
        <v>2.4</v>
      </c>
      <c r="C514" s="140">
        <f>(100-D514)/100</f>
        <v>0.95499999999999996</v>
      </c>
      <c r="D514" s="140">
        <f>D511*0.15</f>
        <v>4.5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0.96250000000000002</v>
      </c>
      <c r="J514" s="77">
        <v>0.96250000000000002</v>
      </c>
      <c r="K514" s="77">
        <v>0.97</v>
      </c>
      <c r="L514" s="77">
        <v>0.96250000000000002</v>
      </c>
    </row>
    <row r="515" spans="1:14">
      <c r="A515" s="79" t="s">
        <v>660</v>
      </c>
      <c r="B515" s="140">
        <f>B511*0.3</f>
        <v>4.8</v>
      </c>
      <c r="C515" s="140">
        <f>(100-D515)/100</f>
        <v>0.91</v>
      </c>
      <c r="D515" s="140">
        <f>D511*0.3</f>
        <v>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0.9</v>
      </c>
      <c r="J515" s="77">
        <v>0.9</v>
      </c>
      <c r="K515" s="77">
        <v>0.92</v>
      </c>
      <c r="L515" s="77">
        <v>0.9</v>
      </c>
    </row>
    <row r="516" spans="1:14">
      <c r="A516" s="143" t="s">
        <v>737</v>
      </c>
      <c r="B516" s="141">
        <v>16</v>
      </c>
      <c r="C516" s="141"/>
      <c r="D516" s="141">
        <v>30</v>
      </c>
      <c r="E516" s="81">
        <f t="shared" ref="E516:K516" si="126">1 - (E517) * (E518) * (E519) * (E520)</f>
        <v>0.1972210497400001</v>
      </c>
      <c r="F516" s="81">
        <f t="shared" si="126"/>
        <v>0.1755618375000001</v>
      </c>
      <c r="G516" s="81">
        <f>1 - (G517) * (G518) * (G519) * (G520)</f>
        <v>0.15350089534</v>
      </c>
      <c r="H516" s="81">
        <f t="shared" si="126"/>
        <v>0.16458186304000011</v>
      </c>
      <c r="I516" s="82">
        <f t="shared" si="126"/>
        <v>0.27992968750000002</v>
      </c>
      <c r="J516" s="82">
        <f t="shared" si="126"/>
        <v>0.30936446464000011</v>
      </c>
      <c r="K516" s="82">
        <f t="shared" si="126"/>
        <v>0.27992968750000002</v>
      </c>
      <c r="L516" s="82">
        <f>1 - (L517) * (L518) * (L519) * (L520)</f>
        <v>0.37480633750000003</v>
      </c>
    </row>
    <row r="517" spans="1:14">
      <c r="A517" s="79" t="s">
        <v>657</v>
      </c>
      <c r="B517" s="140">
        <f>B516*0.15</f>
        <v>2.4</v>
      </c>
      <c r="C517" s="140">
        <f>(100-D517)/100</f>
        <v>0.95499999999999996</v>
      </c>
      <c r="D517" s="140">
        <f>D516*0.15</f>
        <v>4.5</v>
      </c>
      <c r="E517" s="77">
        <v>0.96599999999999997</v>
      </c>
      <c r="F517" s="77">
        <v>0.97</v>
      </c>
      <c r="G517" s="77">
        <v>0.97399999999999998</v>
      </c>
      <c r="H517" s="77">
        <v>0.97199999999999998</v>
      </c>
      <c r="I517" s="77">
        <v>0.95</v>
      </c>
      <c r="J517" s="77">
        <v>0.94399999999999995</v>
      </c>
      <c r="K517" s="77">
        <v>0.95</v>
      </c>
      <c r="L517" s="77">
        <v>0.93</v>
      </c>
    </row>
    <row r="518" spans="1:14">
      <c r="A518" s="79" t="s">
        <v>658</v>
      </c>
      <c r="B518" s="140">
        <f>B516*0.4</f>
        <v>6.4</v>
      </c>
      <c r="C518" s="140">
        <f>(100-D518)/100</f>
        <v>0.88</v>
      </c>
      <c r="D518" s="140">
        <f>D516*0.4</f>
        <v>12</v>
      </c>
      <c r="E518" s="77">
        <v>0.91500000000000004</v>
      </c>
      <c r="F518" s="77">
        <v>0.92500000000000004</v>
      </c>
      <c r="G518" s="77">
        <v>0.93500000000000005</v>
      </c>
      <c r="H518" s="77">
        <v>0.92999999999999994</v>
      </c>
      <c r="I518" s="77">
        <v>0.875</v>
      </c>
      <c r="J518" s="77">
        <v>0.86</v>
      </c>
      <c r="K518" s="77">
        <v>0.875</v>
      </c>
      <c r="L518" s="77">
        <v>0.82499999999999996</v>
      </c>
    </row>
    <row r="519" spans="1:14">
      <c r="A519" s="79" t="s">
        <v>798</v>
      </c>
      <c r="B519" s="140">
        <f>B516*0.15</f>
        <v>2.4</v>
      </c>
      <c r="C519" s="140">
        <f>(100-D519)/100</f>
        <v>0.95499999999999996</v>
      </c>
      <c r="D519" s="140">
        <f>D516*0.15</f>
        <v>4.5</v>
      </c>
      <c r="E519" s="77">
        <v>0.97450000000000003</v>
      </c>
      <c r="F519" s="77">
        <v>0.97750000000000004</v>
      </c>
      <c r="G519" s="77">
        <v>0.98050000000000004</v>
      </c>
      <c r="H519" s="77">
        <v>0.97899999999999998</v>
      </c>
      <c r="I519" s="77">
        <v>0.96250000000000002</v>
      </c>
      <c r="J519" s="77">
        <v>0.95799999999999996</v>
      </c>
      <c r="K519" s="77">
        <v>0.96250000000000002</v>
      </c>
      <c r="L519" s="77">
        <v>0.94750000000000001</v>
      </c>
      <c r="N519">
        <v>7</v>
      </c>
    </row>
    <row r="520" spans="1:14">
      <c r="A520" s="79" t="s">
        <v>660</v>
      </c>
      <c r="B520" s="140">
        <f>B516*0.3</f>
        <v>4.8</v>
      </c>
      <c r="C520" s="140">
        <f>(100-D520)/100</f>
        <v>0.91</v>
      </c>
      <c r="D520" s="140">
        <f>D516*0.3</f>
        <v>9</v>
      </c>
      <c r="E520" s="77">
        <v>0.93199999999999994</v>
      </c>
      <c r="F520" s="77">
        <v>0.94</v>
      </c>
      <c r="G520" s="77">
        <v>0.94799999999999995</v>
      </c>
      <c r="H520" s="77">
        <v>0.94399999999999995</v>
      </c>
      <c r="I520" s="77">
        <v>0.9</v>
      </c>
      <c r="J520" s="77">
        <v>0.88800000000000001</v>
      </c>
      <c r="K520" s="77">
        <v>0.9</v>
      </c>
      <c r="L520" s="77">
        <v>0.86</v>
      </c>
      <c r="N520" s="62">
        <f>1-(N519*0.2)/100</f>
        <v>0.98599999999999999</v>
      </c>
    </row>
    <row r="521" spans="1:14">
      <c r="A521" s="55" t="s">
        <v>738</v>
      </c>
      <c r="B521" s="141">
        <v>15</v>
      </c>
      <c r="C521" s="141"/>
      <c r="D521" s="141">
        <v>30</v>
      </c>
      <c r="E521" s="81">
        <f t="shared" ref="E521:L521" si="127">1 - (E522) * (E523) * (E524) * (E525)</f>
        <v>0.18644137983999998</v>
      </c>
      <c r="F521" s="81">
        <f t="shared" si="127"/>
        <v>0.16458186304000011</v>
      </c>
      <c r="G521" s="81">
        <f>1 - (G522) * (G523) * (G524) * (G525)</f>
        <v>0.14231837184000007</v>
      </c>
      <c r="H521" s="81">
        <f t="shared" si="127"/>
        <v>0.15350089534</v>
      </c>
      <c r="I521" s="82">
        <f t="shared" si="127"/>
        <v>0.37480633750000003</v>
      </c>
      <c r="J521" s="82">
        <f t="shared" si="127"/>
        <v>0.30936446464000011</v>
      </c>
      <c r="K521" s="82">
        <f t="shared" si="127"/>
        <v>0.27992968750000002</v>
      </c>
      <c r="L521" s="82">
        <f t="shared" si="127"/>
        <v>0.35656423374000001</v>
      </c>
      <c r="N521" s="62">
        <f>1-(N519*0.5)/100</f>
        <v>0.96499999999999997</v>
      </c>
    </row>
    <row r="522" spans="1:14">
      <c r="A522" s="79" t="s">
        <v>657</v>
      </c>
      <c r="B522" s="140">
        <f>B521*0.15</f>
        <v>2.25</v>
      </c>
      <c r="C522" s="140">
        <f>(100-D522)/100</f>
        <v>0.95499999999999996</v>
      </c>
      <c r="D522" s="140">
        <f>D521*0.15</f>
        <v>4.5</v>
      </c>
      <c r="E522" s="77">
        <v>0.96799999999999997</v>
      </c>
      <c r="F522" s="77">
        <v>0.97199999999999998</v>
      </c>
      <c r="G522" s="77">
        <v>0.97599999999999998</v>
      </c>
      <c r="H522" s="77">
        <v>0.97399999999999998</v>
      </c>
      <c r="I522" s="77">
        <v>0.93</v>
      </c>
      <c r="J522" s="77">
        <v>0.94399999999999995</v>
      </c>
      <c r="K522" s="77">
        <v>0.95</v>
      </c>
      <c r="L522" s="77">
        <v>0.93400000000000005</v>
      </c>
      <c r="N522" s="62">
        <f>1-(N519*0.15)/100</f>
        <v>0.98950000000000005</v>
      </c>
    </row>
    <row r="523" spans="1:14">
      <c r="A523" s="79" t="s">
        <v>658</v>
      </c>
      <c r="B523" s="140">
        <f>B521*0.4</f>
        <v>6</v>
      </c>
      <c r="C523" s="140">
        <f>(100-D523)/100</f>
        <v>0.88</v>
      </c>
      <c r="D523" s="140">
        <f>D521*0.4</f>
        <v>12</v>
      </c>
      <c r="E523" s="77">
        <v>0.92</v>
      </c>
      <c r="F523" s="77">
        <v>0.92999999999999994</v>
      </c>
      <c r="G523" s="77">
        <v>0.94</v>
      </c>
      <c r="H523" s="77">
        <v>0.93500000000000005</v>
      </c>
      <c r="I523" s="77">
        <v>0.82499999999999996</v>
      </c>
      <c r="J523" s="77">
        <v>0.86</v>
      </c>
      <c r="K523" s="77">
        <v>0.875</v>
      </c>
      <c r="L523" s="77">
        <v>0.83499999999999996</v>
      </c>
      <c r="N523" s="62">
        <f>1-(N519*0.4)/100</f>
        <v>0.97199999999999998</v>
      </c>
    </row>
    <row r="524" spans="1:14">
      <c r="A524" s="79" t="s">
        <v>798</v>
      </c>
      <c r="B524" s="140">
        <f>B521*0.15</f>
        <v>2.25</v>
      </c>
      <c r="C524" s="140">
        <f>(100-D524)/100</f>
        <v>0.95499999999999996</v>
      </c>
      <c r="D524" s="140">
        <f>D521*0.15</f>
        <v>4.5</v>
      </c>
      <c r="E524" s="77">
        <v>0.97599999999999998</v>
      </c>
      <c r="F524" s="77">
        <v>0.97899999999999998</v>
      </c>
      <c r="G524" s="77">
        <v>0.98199999999999998</v>
      </c>
      <c r="H524" s="77">
        <v>0.98050000000000004</v>
      </c>
      <c r="I524" s="77">
        <v>0.94750000000000001</v>
      </c>
      <c r="J524" s="77">
        <v>0.95799999999999996</v>
      </c>
      <c r="K524" s="77">
        <v>0.96250000000000002</v>
      </c>
      <c r="L524" s="77">
        <v>0.95050000000000001</v>
      </c>
    </row>
    <row r="525" spans="1:14">
      <c r="A525" s="79" t="s">
        <v>660</v>
      </c>
      <c r="B525" s="140">
        <f>B521*0.3</f>
        <v>4.5</v>
      </c>
      <c r="C525" s="140">
        <f>(100-D525)/100</f>
        <v>0.91</v>
      </c>
      <c r="D525" s="140">
        <f>D521*0.3</f>
        <v>9</v>
      </c>
      <c r="E525" s="77">
        <v>0.93599999999999994</v>
      </c>
      <c r="F525" s="77">
        <v>0.94399999999999995</v>
      </c>
      <c r="G525" s="77">
        <v>0.95199999999999996</v>
      </c>
      <c r="H525" s="77">
        <v>0.94799999999999995</v>
      </c>
      <c r="I525" s="77">
        <v>0.86</v>
      </c>
      <c r="J525" s="77">
        <v>0.88800000000000001</v>
      </c>
      <c r="K525" s="77">
        <v>0.9</v>
      </c>
      <c r="L525" s="77">
        <v>0.86799999999999999</v>
      </c>
    </row>
    <row r="526" spans="1:14">
      <c r="A526" s="55" t="s">
        <v>739</v>
      </c>
      <c r="B526" s="141">
        <v>15</v>
      </c>
      <c r="C526" s="141"/>
      <c r="D526" s="141">
        <v>30</v>
      </c>
      <c r="E526" s="81">
        <f t="shared" ref="E526:L526" si="128">1 - (E527) * (E528) * (E529) * (E530)</f>
        <v>0.18644137983999998</v>
      </c>
      <c r="F526" s="81">
        <f t="shared" si="128"/>
        <v>0.16458186304000011</v>
      </c>
      <c r="G526" s="81">
        <f>1 - (G527) * (G528) * (G529) * (G530)</f>
        <v>0.14231837184000007</v>
      </c>
      <c r="H526" s="81">
        <f t="shared" si="128"/>
        <v>0.15350089534</v>
      </c>
      <c r="I526" s="82">
        <f>1 - (I527) * (I528) * (I529) * (I530)</f>
        <v>0.37480633750000003</v>
      </c>
      <c r="J526" s="82">
        <f t="shared" si="128"/>
        <v>0.41885439999999996</v>
      </c>
      <c r="K526" s="82">
        <f t="shared" si="128"/>
        <v>0.30936446464000011</v>
      </c>
      <c r="L526" s="82">
        <f t="shared" si="128"/>
        <v>0.27992968750000002</v>
      </c>
    </row>
    <row r="527" spans="1:14">
      <c r="A527" s="79" t="s">
        <v>657</v>
      </c>
      <c r="B527" s="140">
        <f>B526*0.15</f>
        <v>2.25</v>
      </c>
      <c r="C527" s="140">
        <f>(100-D527)/100</f>
        <v>0.95499999999999996</v>
      </c>
      <c r="D527" s="140">
        <f>D526*0.15</f>
        <v>4.5</v>
      </c>
      <c r="E527" s="77">
        <v>0.96799999999999997</v>
      </c>
      <c r="F527" s="77">
        <v>0.97199999999999998</v>
      </c>
      <c r="G527" s="77">
        <v>0.97599999999999998</v>
      </c>
      <c r="H527" s="77">
        <v>0.97399999999999998</v>
      </c>
      <c r="I527" s="77">
        <v>0.93</v>
      </c>
      <c r="J527" s="77">
        <v>0.92</v>
      </c>
      <c r="K527" s="77">
        <v>0.94399999999999995</v>
      </c>
      <c r="L527" s="77">
        <v>0.95</v>
      </c>
    </row>
    <row r="528" spans="1:14">
      <c r="A528" s="79" t="s">
        <v>658</v>
      </c>
      <c r="B528" s="140">
        <f>B526*0.4</f>
        <v>6</v>
      </c>
      <c r="C528" s="140">
        <f>(100-D528)/100</f>
        <v>0.88</v>
      </c>
      <c r="D528" s="140">
        <f>D526*0.4</f>
        <v>12</v>
      </c>
      <c r="E528" s="77">
        <v>0.92</v>
      </c>
      <c r="F528" s="77">
        <v>0.92999999999999994</v>
      </c>
      <c r="G528" s="77">
        <v>0.94</v>
      </c>
      <c r="H528" s="77">
        <v>0.93500000000000005</v>
      </c>
      <c r="I528" s="77">
        <v>0.82499999999999996</v>
      </c>
      <c r="J528" s="77">
        <v>0.8</v>
      </c>
      <c r="K528" s="77">
        <v>0.86</v>
      </c>
      <c r="L528" s="77">
        <v>0.875</v>
      </c>
    </row>
    <row r="529" spans="1:12">
      <c r="A529" s="79" t="s">
        <v>798</v>
      </c>
      <c r="B529" s="140">
        <f>B526*0.15</f>
        <v>2.25</v>
      </c>
      <c r="C529" s="140">
        <f>(100-D529)/100</f>
        <v>0.95499999999999996</v>
      </c>
      <c r="D529" s="140">
        <f>D526*0.15</f>
        <v>4.5</v>
      </c>
      <c r="E529" s="77">
        <v>0.97599999999999998</v>
      </c>
      <c r="F529" s="77">
        <v>0.97899999999999998</v>
      </c>
      <c r="G529" s="77">
        <v>0.98199999999999998</v>
      </c>
      <c r="H529" s="77">
        <v>0.98050000000000004</v>
      </c>
      <c r="I529" s="77">
        <v>0.94750000000000001</v>
      </c>
      <c r="J529" s="77">
        <v>0.94</v>
      </c>
      <c r="K529" s="77">
        <v>0.95799999999999996</v>
      </c>
      <c r="L529" s="77">
        <v>0.96250000000000002</v>
      </c>
    </row>
    <row r="530" spans="1:12">
      <c r="A530" s="79" t="s">
        <v>660</v>
      </c>
      <c r="B530" s="140">
        <f>B526*0.3</f>
        <v>4.5</v>
      </c>
      <c r="C530" s="140">
        <f>(100-D530)/100</f>
        <v>0.91</v>
      </c>
      <c r="D530" s="140">
        <f>D526*0.3</f>
        <v>9</v>
      </c>
      <c r="E530" s="77">
        <v>0.93599999999999994</v>
      </c>
      <c r="F530" s="77">
        <v>0.94399999999999995</v>
      </c>
      <c r="G530" s="77">
        <v>0.95199999999999996</v>
      </c>
      <c r="H530" s="77">
        <v>0.94799999999999995</v>
      </c>
      <c r="I530" s="77">
        <v>0.86</v>
      </c>
      <c r="J530" s="77">
        <v>0.84</v>
      </c>
      <c r="K530" s="77">
        <v>0.88800000000000001</v>
      </c>
      <c r="L530" s="77">
        <v>0.9</v>
      </c>
    </row>
    <row r="531" spans="1:12">
      <c r="A531" s="143" t="s">
        <v>740</v>
      </c>
      <c r="B531" s="141">
        <v>15</v>
      </c>
      <c r="C531" s="141"/>
      <c r="D531" s="141">
        <v>30</v>
      </c>
      <c r="E531" s="81">
        <f t="shared" ref="E531:L531" si="129">1 - (E532) * (E533) * (E534) * (E535)</f>
        <v>0.18644137983999998</v>
      </c>
      <c r="F531" s="81">
        <f t="shared" si="129"/>
        <v>0.16458186304000011</v>
      </c>
      <c r="G531" s="81">
        <f>1 - (G532) * (G533) * (G534) * (G535)</f>
        <v>0.14231837184000007</v>
      </c>
      <c r="H531" s="81">
        <f t="shared" si="129"/>
        <v>0.15350089534</v>
      </c>
      <c r="I531" s="82">
        <f t="shared" si="129"/>
        <v>0.37480633750000003</v>
      </c>
      <c r="J531" s="82">
        <f t="shared" si="129"/>
        <v>0.22896640000000001</v>
      </c>
      <c r="K531" s="82">
        <f t="shared" si="129"/>
        <v>0.37480633750000003</v>
      </c>
      <c r="L531" s="82">
        <f t="shared" si="129"/>
        <v>0.37480633750000003</v>
      </c>
    </row>
    <row r="532" spans="1:12">
      <c r="A532" s="79" t="s">
        <v>657</v>
      </c>
      <c r="B532" s="140">
        <f>B531*0.15</f>
        <v>2.25</v>
      </c>
      <c r="C532" s="140">
        <f>(100-D532)/100</f>
        <v>0.95499999999999996</v>
      </c>
      <c r="D532" s="140">
        <f>D531*0.15</f>
        <v>4.5</v>
      </c>
      <c r="E532" s="77">
        <v>0.96799999999999997</v>
      </c>
      <c r="F532" s="77">
        <v>0.97199999999999998</v>
      </c>
      <c r="G532" s="77">
        <v>0.97599999999999998</v>
      </c>
      <c r="H532" s="77">
        <v>0.97399999999999998</v>
      </c>
      <c r="I532" s="77">
        <v>0.93</v>
      </c>
      <c r="J532" s="77">
        <v>0.96</v>
      </c>
      <c r="K532" s="77">
        <v>0.93</v>
      </c>
      <c r="L532" s="77">
        <v>0.93</v>
      </c>
    </row>
    <row r="533" spans="1:12">
      <c r="A533" s="79" t="s">
        <v>658</v>
      </c>
      <c r="B533" s="140">
        <f>B531*0.4</f>
        <v>6</v>
      </c>
      <c r="C533" s="140">
        <f>(100-D533)/100</f>
        <v>0.88</v>
      </c>
      <c r="D533" s="140">
        <f>D531*0.4</f>
        <v>12</v>
      </c>
      <c r="E533" s="77">
        <v>0.92</v>
      </c>
      <c r="F533" s="77">
        <v>0.92999999999999994</v>
      </c>
      <c r="G533" s="77">
        <v>0.94</v>
      </c>
      <c r="H533" s="77">
        <v>0.93500000000000005</v>
      </c>
      <c r="I533" s="77">
        <v>0.82499999999999996</v>
      </c>
      <c r="J533" s="77">
        <v>0.9</v>
      </c>
      <c r="K533" s="77">
        <v>0.82499999999999996</v>
      </c>
      <c r="L533" s="77">
        <v>0.82499999999999996</v>
      </c>
    </row>
    <row r="534" spans="1:12">
      <c r="A534" s="79" t="s">
        <v>798</v>
      </c>
      <c r="B534" s="140">
        <f>B531*0.15</f>
        <v>2.25</v>
      </c>
      <c r="C534" s="140">
        <f>(100-D534)/100</f>
        <v>0.95499999999999996</v>
      </c>
      <c r="D534" s="140">
        <f>D531*0.15</f>
        <v>4.5</v>
      </c>
      <c r="E534" s="77">
        <v>0.97599999999999998</v>
      </c>
      <c r="F534" s="77">
        <v>0.97899999999999998</v>
      </c>
      <c r="G534" s="77">
        <v>0.98199999999999998</v>
      </c>
      <c r="H534" s="77">
        <v>0.98050000000000004</v>
      </c>
      <c r="I534" s="77">
        <v>0.94750000000000001</v>
      </c>
      <c r="J534" s="77">
        <v>0.97</v>
      </c>
      <c r="K534" s="77">
        <v>0.94750000000000001</v>
      </c>
      <c r="L534" s="77">
        <v>0.94750000000000001</v>
      </c>
    </row>
    <row r="535" spans="1:12">
      <c r="A535" s="79" t="s">
        <v>660</v>
      </c>
      <c r="B535" s="140">
        <f>B531*0.3</f>
        <v>4.5</v>
      </c>
      <c r="C535" s="140">
        <f>(100-D535)/100</f>
        <v>0.91</v>
      </c>
      <c r="D535" s="140">
        <f>D531*0.3</f>
        <v>9</v>
      </c>
      <c r="E535" s="77">
        <v>0.93599999999999994</v>
      </c>
      <c r="F535" s="77">
        <v>0.94399999999999995</v>
      </c>
      <c r="G535" s="77">
        <v>0.95199999999999996</v>
      </c>
      <c r="H535" s="77">
        <v>0.94799999999999995</v>
      </c>
      <c r="I535" s="77">
        <v>0.86</v>
      </c>
      <c r="J535" s="77">
        <v>0.92</v>
      </c>
      <c r="K535" s="77">
        <v>0.86</v>
      </c>
      <c r="L535" s="77">
        <v>0.86</v>
      </c>
    </row>
    <row r="536" spans="1:12">
      <c r="A536" s="143" t="s">
        <v>789</v>
      </c>
      <c r="B536" s="141">
        <v>15</v>
      </c>
      <c r="C536" s="141"/>
      <c r="D536" s="141">
        <v>30</v>
      </c>
      <c r="E536" s="81">
        <f t="shared" ref="E536:L546" si="130">1 - (E537)</f>
        <v>3.2000000000000028E-2</v>
      </c>
      <c r="F536" s="81">
        <f t="shared" si="130"/>
        <v>2.8000000000000025E-2</v>
      </c>
      <c r="G536" s="81">
        <f t="shared" si="130"/>
        <v>2.4000000000000021E-2</v>
      </c>
      <c r="H536" s="81">
        <f t="shared" si="130"/>
        <v>2.6000000000000023E-2</v>
      </c>
      <c r="I536" s="82">
        <f t="shared" si="130"/>
        <v>6.9999999999999951E-2</v>
      </c>
      <c r="J536" s="82">
        <f t="shared" si="130"/>
        <v>4.0000000000000036E-2</v>
      </c>
      <c r="K536" s="82">
        <f t="shared" si="130"/>
        <v>6.9999999999999951E-2</v>
      </c>
      <c r="L536" s="82">
        <f t="shared" si="130"/>
        <v>6.9999999999999951E-2</v>
      </c>
    </row>
    <row r="537" spans="1:12">
      <c r="A537" s="79" t="s">
        <v>657</v>
      </c>
      <c r="B537" s="140">
        <f>B536*0.15</f>
        <v>2.25</v>
      </c>
      <c r="C537" s="140">
        <f>(100-D537)/100</f>
        <v>0.95499999999999996</v>
      </c>
      <c r="D537" s="140">
        <f>D536*0.15</f>
        <v>4.5</v>
      </c>
      <c r="E537" s="77">
        <v>0.96799999999999997</v>
      </c>
      <c r="F537" s="77">
        <v>0.97199999999999998</v>
      </c>
      <c r="G537" s="77">
        <v>0.97599999999999998</v>
      </c>
      <c r="H537" s="77">
        <v>0.97399999999999998</v>
      </c>
      <c r="I537" s="77">
        <v>0.93</v>
      </c>
      <c r="J537" s="77">
        <v>0.96</v>
      </c>
      <c r="K537" s="77">
        <v>0.93</v>
      </c>
      <c r="L537" s="77">
        <v>0.93</v>
      </c>
    </row>
    <row r="538" spans="1:12">
      <c r="A538" s="143" t="s">
        <v>984</v>
      </c>
      <c r="B538" s="141">
        <v>15</v>
      </c>
      <c r="C538" s="141"/>
      <c r="D538" s="141">
        <v>30</v>
      </c>
      <c r="E538" s="81">
        <f t="shared" si="130"/>
        <v>3.2000000000000028E-2</v>
      </c>
      <c r="F538" s="81">
        <f t="shared" si="130"/>
        <v>2.8000000000000025E-2</v>
      </c>
      <c r="G538" s="81">
        <f t="shared" si="130"/>
        <v>2.4000000000000021E-2</v>
      </c>
      <c r="H538" s="81">
        <f t="shared" si="130"/>
        <v>2.6000000000000023E-2</v>
      </c>
      <c r="I538" s="82">
        <f t="shared" si="130"/>
        <v>5.0000000000000044E-2</v>
      </c>
      <c r="J538" s="82">
        <f t="shared" si="130"/>
        <v>5.0000000000000044E-2</v>
      </c>
      <c r="K538" s="82">
        <f t="shared" si="130"/>
        <v>5.0000000000000044E-2</v>
      </c>
      <c r="L538" s="82">
        <f t="shared" si="130"/>
        <v>5.0000000000000044E-2</v>
      </c>
    </row>
    <row r="539" spans="1:12">
      <c r="A539" s="79" t="s">
        <v>657</v>
      </c>
      <c r="B539" s="140">
        <f>B538*0.15</f>
        <v>2.25</v>
      </c>
      <c r="C539" s="140">
        <f>(100-D539)/100</f>
        <v>0.95499999999999996</v>
      </c>
      <c r="D539" s="140">
        <f>D538*0.15</f>
        <v>4.5</v>
      </c>
      <c r="E539" s="77">
        <v>0.96799999999999997</v>
      </c>
      <c r="F539" s="77">
        <v>0.97199999999999998</v>
      </c>
      <c r="G539" s="77">
        <v>0.97599999999999998</v>
      </c>
      <c r="H539" s="77">
        <v>0.97399999999999998</v>
      </c>
      <c r="I539" s="77">
        <v>0.95</v>
      </c>
      <c r="J539" s="77">
        <v>0.95</v>
      </c>
      <c r="K539" s="77">
        <v>0.95</v>
      </c>
      <c r="L539" s="77">
        <v>0.95</v>
      </c>
    </row>
    <row r="540" spans="1:12">
      <c r="A540" s="143" t="s">
        <v>978</v>
      </c>
      <c r="B540" s="141">
        <v>15</v>
      </c>
      <c r="C540" s="141"/>
      <c r="D540" s="141">
        <v>30</v>
      </c>
      <c r="E540" s="81">
        <f t="shared" si="130"/>
        <v>3.2000000000000028E-2</v>
      </c>
      <c r="F540" s="81">
        <f t="shared" si="130"/>
        <v>2.8000000000000025E-2</v>
      </c>
      <c r="G540" s="81">
        <f t="shared" si="130"/>
        <v>2.4000000000000021E-2</v>
      </c>
      <c r="H540" s="81">
        <f t="shared" si="130"/>
        <v>2.6000000000000023E-2</v>
      </c>
      <c r="I540" s="82">
        <f t="shared" si="130"/>
        <v>5.0000000000000044E-2</v>
      </c>
      <c r="J540" s="82">
        <f t="shared" si="130"/>
        <v>5.0000000000000044E-2</v>
      </c>
      <c r="K540" s="82">
        <f t="shared" si="130"/>
        <v>5.0000000000000044E-2</v>
      </c>
      <c r="L540" s="82">
        <f t="shared" si="130"/>
        <v>6.9999999999999951E-2</v>
      </c>
    </row>
    <row r="541" spans="1:12">
      <c r="A541" s="79" t="s">
        <v>657</v>
      </c>
      <c r="B541" s="140">
        <f>B540*0.15</f>
        <v>2.25</v>
      </c>
      <c r="C541" s="140">
        <f>(100-D541)/100</f>
        <v>0.95499999999999996</v>
      </c>
      <c r="D541" s="140">
        <f>D540*0.15</f>
        <v>4.5</v>
      </c>
      <c r="E541" s="77">
        <v>0.96799999999999997</v>
      </c>
      <c r="F541" s="77">
        <v>0.97199999999999998</v>
      </c>
      <c r="G541" s="77">
        <v>0.97599999999999998</v>
      </c>
      <c r="H541" s="77">
        <v>0.97399999999999998</v>
      </c>
      <c r="I541" s="77">
        <v>0.95</v>
      </c>
      <c r="J541" s="77">
        <v>0.95</v>
      </c>
      <c r="K541" s="77">
        <v>0.95</v>
      </c>
      <c r="L541" s="77">
        <v>0.93</v>
      </c>
    </row>
    <row r="542" spans="1:12">
      <c r="A542" s="143" t="s">
        <v>979</v>
      </c>
      <c r="B542" s="141">
        <v>15</v>
      </c>
      <c r="C542" s="141"/>
      <c r="D542" s="141">
        <v>30</v>
      </c>
      <c r="E542" s="81">
        <f t="shared" si="130"/>
        <v>3.2000000000000028E-2</v>
      </c>
      <c r="F542" s="81">
        <f t="shared" si="130"/>
        <v>2.8000000000000025E-2</v>
      </c>
      <c r="G542" s="81">
        <f t="shared" si="130"/>
        <v>2.4000000000000021E-2</v>
      </c>
      <c r="H542" s="81">
        <f t="shared" si="130"/>
        <v>2.6000000000000023E-2</v>
      </c>
      <c r="I542" s="82">
        <f t="shared" si="130"/>
        <v>6.0000000000000053E-2</v>
      </c>
      <c r="J542" s="82">
        <f t="shared" si="130"/>
        <v>6.0000000000000053E-2</v>
      </c>
      <c r="K542" s="82">
        <f t="shared" si="130"/>
        <v>6.0000000000000053E-2</v>
      </c>
      <c r="L542" s="82">
        <f t="shared" si="130"/>
        <v>6.9999999999999951E-2</v>
      </c>
    </row>
    <row r="543" spans="1:12">
      <c r="A543" s="79" t="s">
        <v>657</v>
      </c>
      <c r="B543" s="140">
        <f>B542*0.15</f>
        <v>2.25</v>
      </c>
      <c r="C543" s="140">
        <f>(100-D543)/100</f>
        <v>0.95499999999999996</v>
      </c>
      <c r="D543" s="140">
        <f>D542*0.15</f>
        <v>4.5</v>
      </c>
      <c r="E543" s="77">
        <v>0.96799999999999997</v>
      </c>
      <c r="F543" s="77">
        <v>0.97199999999999998</v>
      </c>
      <c r="G543" s="77">
        <v>0.97599999999999998</v>
      </c>
      <c r="H543" s="77">
        <v>0.97399999999999998</v>
      </c>
      <c r="I543" s="77">
        <v>0.94</v>
      </c>
      <c r="J543" s="77">
        <v>0.94</v>
      </c>
      <c r="K543" s="77">
        <v>0.94</v>
      </c>
      <c r="L543" s="77">
        <v>0.93</v>
      </c>
    </row>
    <row r="544" spans="1:12">
      <c r="A544" s="143" t="s">
        <v>980</v>
      </c>
      <c r="B544" s="141">
        <v>15</v>
      </c>
      <c r="C544" s="141"/>
      <c r="D544" s="141">
        <v>30</v>
      </c>
      <c r="E544" s="81">
        <f t="shared" si="130"/>
        <v>3.2000000000000028E-2</v>
      </c>
      <c r="F544" s="81">
        <f t="shared" si="130"/>
        <v>2.8000000000000025E-2</v>
      </c>
      <c r="G544" s="81">
        <f t="shared" si="130"/>
        <v>2.4000000000000021E-2</v>
      </c>
      <c r="H544" s="81">
        <f t="shared" si="130"/>
        <v>2.6000000000000023E-2</v>
      </c>
      <c r="I544" s="82">
        <f t="shared" si="130"/>
        <v>4.0000000000000036E-2</v>
      </c>
      <c r="J544" s="82">
        <f t="shared" si="130"/>
        <v>4.0000000000000036E-2</v>
      </c>
      <c r="K544" s="82">
        <f t="shared" si="130"/>
        <v>6.9999999999999951E-2</v>
      </c>
      <c r="L544" s="82">
        <f t="shared" si="130"/>
        <v>5.0000000000000044E-2</v>
      </c>
    </row>
    <row r="545" spans="1:12">
      <c r="A545" s="79" t="s">
        <v>657</v>
      </c>
      <c r="B545" s="140">
        <f>B544*0.15</f>
        <v>2.25</v>
      </c>
      <c r="C545" s="140">
        <f>(100-D545)/100</f>
        <v>0.95499999999999996</v>
      </c>
      <c r="D545" s="140">
        <f>D544*0.15</f>
        <v>4.5</v>
      </c>
      <c r="E545" s="77">
        <v>0.96799999999999997</v>
      </c>
      <c r="F545" s="77">
        <v>0.97199999999999998</v>
      </c>
      <c r="G545" s="77">
        <v>0.97599999999999998</v>
      </c>
      <c r="H545" s="77">
        <v>0.97399999999999998</v>
      </c>
      <c r="I545" s="77">
        <v>0.96</v>
      </c>
      <c r="J545" s="77">
        <v>0.96</v>
      </c>
      <c r="K545" s="77">
        <v>0.93</v>
      </c>
      <c r="L545" s="77">
        <v>0.95</v>
      </c>
    </row>
    <row r="546" spans="1:12">
      <c r="A546" s="143" t="s">
        <v>981</v>
      </c>
      <c r="B546" s="141">
        <v>15</v>
      </c>
      <c r="C546" s="141"/>
      <c r="D546" s="141">
        <v>30</v>
      </c>
      <c r="E546" s="81">
        <f t="shared" si="130"/>
        <v>3.2000000000000028E-2</v>
      </c>
      <c r="F546" s="81">
        <f t="shared" si="130"/>
        <v>2.8000000000000025E-2</v>
      </c>
      <c r="G546" s="81">
        <f t="shared" si="130"/>
        <v>2.4000000000000021E-2</v>
      </c>
      <c r="H546" s="81">
        <f t="shared" si="130"/>
        <v>2.6000000000000023E-2</v>
      </c>
      <c r="I546" s="82">
        <f t="shared" si="130"/>
        <v>5.0000000000000044E-2</v>
      </c>
      <c r="J546" s="82">
        <f t="shared" si="130"/>
        <v>5.0000000000000044E-2</v>
      </c>
      <c r="K546" s="82">
        <f t="shared" si="130"/>
        <v>5.0000000000000044E-2</v>
      </c>
      <c r="L546" s="82">
        <f t="shared" si="130"/>
        <v>5.0000000000000044E-2</v>
      </c>
    </row>
    <row r="547" spans="1:12">
      <c r="A547" s="79" t="s">
        <v>657</v>
      </c>
      <c r="B547" s="140">
        <f>B546*0.15</f>
        <v>2.25</v>
      </c>
      <c r="C547" s="140">
        <f>(100-D547)/100</f>
        <v>0.95499999999999996</v>
      </c>
      <c r="D547" s="140">
        <f>D546*0.15</f>
        <v>4.5</v>
      </c>
      <c r="E547" s="77">
        <v>0.96799999999999997</v>
      </c>
      <c r="F547" s="77">
        <v>0.97199999999999998</v>
      </c>
      <c r="G547" s="77">
        <v>0.97599999999999998</v>
      </c>
      <c r="H547" s="77">
        <v>0.97399999999999998</v>
      </c>
      <c r="I547" s="77">
        <v>0.95</v>
      </c>
      <c r="J547" s="77">
        <v>0.95</v>
      </c>
      <c r="K547" s="77">
        <v>0.95</v>
      </c>
      <c r="L547" s="77">
        <v>0.95</v>
      </c>
    </row>
    <row r="548" spans="1:12">
      <c r="A548" s="55" t="s">
        <v>741</v>
      </c>
      <c r="B548" s="141">
        <v>15</v>
      </c>
      <c r="C548" s="141"/>
      <c r="D548" s="141">
        <v>30</v>
      </c>
      <c r="E548" s="81">
        <f>1 - (E549) * (E550) * (E551)</f>
        <v>0.16643584</v>
      </c>
      <c r="F548" s="81">
        <f>1 - (F549) * (F550) * (F551)</f>
        <v>0.1466617600000002</v>
      </c>
      <c r="G548" s="81">
        <f>1 - (G549) * (G550) * (G551)</f>
        <v>0.12659712000000012</v>
      </c>
      <c r="H548" s="81">
        <f>1 - (H549) * (H550) * (H551)</f>
        <v>0.13666588000000002</v>
      </c>
      <c r="I548" s="82">
        <f>1 - (I549) * (I550)  * (I551)</f>
        <v>0.25187500000000007</v>
      </c>
      <c r="J548" s="82">
        <f>1 - (J549) * (J550)  * (J551)</f>
        <v>0.25187500000000007</v>
      </c>
      <c r="K548" s="82">
        <f>1 - (K549) * (K550)  * (K551)</f>
        <v>0.20511999999999997</v>
      </c>
      <c r="L548" s="82">
        <f>1 - (L549) * (L550)  * (L551)</f>
        <v>0.27908608000000013</v>
      </c>
    </row>
    <row r="549" spans="1:12">
      <c r="A549" s="79" t="s">
        <v>657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0.95</v>
      </c>
      <c r="J549" s="77">
        <v>0.95</v>
      </c>
      <c r="K549" s="77">
        <v>0.96</v>
      </c>
      <c r="L549" s="77">
        <v>0.94399999999999995</v>
      </c>
    </row>
    <row r="550" spans="1:12">
      <c r="A550" s="79" t="s">
        <v>658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0.875</v>
      </c>
      <c r="J550" s="77">
        <v>0.875</v>
      </c>
      <c r="K550" s="77">
        <v>0.9</v>
      </c>
      <c r="L550" s="77">
        <v>0.86</v>
      </c>
    </row>
    <row r="551" spans="1:12">
      <c r="A551" s="79" t="s">
        <v>660</v>
      </c>
      <c r="B551" s="140">
        <f>B548*0.3</f>
        <v>4.5</v>
      </c>
      <c r="C551" s="140">
        <f>(100-D551)/100</f>
        <v>0.95499999999999996</v>
      </c>
      <c r="D551" s="140">
        <f>D548*0.15</f>
        <v>4.5</v>
      </c>
      <c r="E551" s="77">
        <v>0.93599999999999994</v>
      </c>
      <c r="F551" s="77">
        <v>0.94399999999999995</v>
      </c>
      <c r="G551" s="77">
        <v>0.95199999999999996</v>
      </c>
      <c r="H551" s="77">
        <v>0.94799999999999995</v>
      </c>
      <c r="I551" s="77">
        <v>0.9</v>
      </c>
      <c r="J551" s="77">
        <v>0.9</v>
      </c>
      <c r="K551" s="77">
        <v>0.92</v>
      </c>
      <c r="L551" s="77">
        <v>0.88800000000000001</v>
      </c>
    </row>
    <row r="552" spans="1:12">
      <c r="A552" s="55" t="s">
        <v>781</v>
      </c>
      <c r="B552" s="141">
        <v>15</v>
      </c>
      <c r="C552" s="141"/>
      <c r="D552" s="141">
        <v>30</v>
      </c>
      <c r="E552" s="81">
        <f t="shared" ref="E552:L554" si="131">1 - (E553)</f>
        <v>3.2000000000000028E-2</v>
      </c>
      <c r="F552" s="81">
        <f t="shared" si="131"/>
        <v>2.8000000000000025E-2</v>
      </c>
      <c r="G552" s="81">
        <f t="shared" si="131"/>
        <v>2.4000000000000021E-2</v>
      </c>
      <c r="H552" s="81">
        <f t="shared" si="131"/>
        <v>2.6000000000000023E-2</v>
      </c>
      <c r="I552" s="82">
        <f t="shared" si="131"/>
        <v>5.0000000000000044E-2</v>
      </c>
      <c r="J552" s="82">
        <f t="shared" si="131"/>
        <v>5.0000000000000044E-2</v>
      </c>
      <c r="K552" s="82">
        <f t="shared" si="131"/>
        <v>4.0000000000000036E-2</v>
      </c>
      <c r="L552" s="82">
        <f t="shared" si="131"/>
        <v>5.600000000000005E-2</v>
      </c>
    </row>
    <row r="553" spans="1:12">
      <c r="A553" s="79" t="s">
        <v>657</v>
      </c>
      <c r="B553" s="140">
        <f>B552*0.15</f>
        <v>2.25</v>
      </c>
      <c r="C553" s="140">
        <f>(100-D553)/100</f>
        <v>0.95499999999999996</v>
      </c>
      <c r="D553" s="140">
        <f>D552*0.15</f>
        <v>4.5</v>
      </c>
      <c r="E553" s="77">
        <v>0.96799999999999997</v>
      </c>
      <c r="F553" s="77">
        <v>0.97199999999999998</v>
      </c>
      <c r="G553" s="77">
        <v>0.97599999999999998</v>
      </c>
      <c r="H553" s="77">
        <v>0.97399999999999998</v>
      </c>
      <c r="I553" s="77">
        <v>0.95</v>
      </c>
      <c r="J553" s="77">
        <v>0.95</v>
      </c>
      <c r="K553" s="77">
        <v>0.96</v>
      </c>
      <c r="L553" s="77">
        <v>0.94399999999999995</v>
      </c>
    </row>
    <row r="554" spans="1:12">
      <c r="A554" s="55" t="s">
        <v>983</v>
      </c>
      <c r="B554" s="141">
        <v>15</v>
      </c>
      <c r="C554" s="141"/>
      <c r="D554" s="141">
        <v>30</v>
      </c>
      <c r="E554" s="81">
        <f t="shared" si="131"/>
        <v>3.2000000000000028E-2</v>
      </c>
      <c r="F554" s="81">
        <f t="shared" si="131"/>
        <v>2.8000000000000025E-2</v>
      </c>
      <c r="G554" s="81">
        <f t="shared" si="131"/>
        <v>2.4000000000000021E-2</v>
      </c>
      <c r="H554" s="81">
        <f t="shared" si="131"/>
        <v>2.6000000000000023E-2</v>
      </c>
      <c r="I554" s="82">
        <f t="shared" si="131"/>
        <v>5.0000000000000044E-2</v>
      </c>
      <c r="J554" s="82">
        <f t="shared" si="131"/>
        <v>5.600000000000005E-2</v>
      </c>
      <c r="K554" s="82">
        <f t="shared" si="131"/>
        <v>4.0000000000000036E-2</v>
      </c>
      <c r="L554" s="82">
        <f t="shared" si="131"/>
        <v>5.0000000000000044E-2</v>
      </c>
    </row>
    <row r="555" spans="1:12">
      <c r="A555" s="79" t="s">
        <v>657</v>
      </c>
      <c r="B555" s="140">
        <f>B554*0.15</f>
        <v>2.25</v>
      </c>
      <c r="C555" s="140">
        <f>(100-D555)/100</f>
        <v>0.95499999999999996</v>
      </c>
      <c r="D555" s="140">
        <f>D554*0.15</f>
        <v>4.5</v>
      </c>
      <c r="E555" s="77">
        <v>0.96799999999999997</v>
      </c>
      <c r="F555" s="77">
        <v>0.97199999999999998</v>
      </c>
      <c r="G555" s="77">
        <v>0.97599999999999998</v>
      </c>
      <c r="H555" s="77">
        <v>0.97399999999999998</v>
      </c>
      <c r="I555" s="77">
        <v>0.95</v>
      </c>
      <c r="J555" s="77">
        <v>0.94399999999999995</v>
      </c>
      <c r="K555" s="77">
        <v>0.96</v>
      </c>
      <c r="L555" s="77">
        <v>0.95</v>
      </c>
    </row>
    <row r="556" spans="1:12">
      <c r="A556" s="55" t="s">
        <v>742</v>
      </c>
      <c r="B556" s="141">
        <v>15</v>
      </c>
      <c r="C556" s="141"/>
      <c r="D556" s="141">
        <v>30</v>
      </c>
      <c r="E556" s="81">
        <f t="shared" ref="E556:L556" si="132">1 - (E557) * (E558) * (E559) * (E560)</f>
        <v>0.18644137983999998</v>
      </c>
      <c r="F556" s="81">
        <f t="shared" si="132"/>
        <v>0.16458186304000011</v>
      </c>
      <c r="G556" s="81">
        <f>1 - (G557) * (G558) * (G559) * (G560)</f>
        <v>0.14231837184000007</v>
      </c>
      <c r="H556" s="81">
        <f t="shared" si="132"/>
        <v>0.15350089534</v>
      </c>
      <c r="I556" s="82">
        <f t="shared" si="132"/>
        <v>0.27992968750000002</v>
      </c>
      <c r="J556" s="82">
        <f t="shared" si="132"/>
        <v>0.27992968750000002</v>
      </c>
      <c r="K556" s="82">
        <f t="shared" si="132"/>
        <v>0.30936446464000011</v>
      </c>
      <c r="L556" s="82">
        <f t="shared" si="132"/>
        <v>0.27992968750000002</v>
      </c>
    </row>
    <row r="557" spans="1:12">
      <c r="A557" s="79" t="s">
        <v>657</v>
      </c>
      <c r="B557" s="140">
        <f>B556*0.15</f>
        <v>2.25</v>
      </c>
      <c r="C557" s="140">
        <f>(100-D557)/100</f>
        <v>0.95499999999999996</v>
      </c>
      <c r="D557" s="140">
        <f>D556*0.15</f>
        <v>4.5</v>
      </c>
      <c r="E557" s="77">
        <v>0.96799999999999997</v>
      </c>
      <c r="F557" s="77">
        <v>0.97199999999999998</v>
      </c>
      <c r="G557" s="77">
        <v>0.97599999999999998</v>
      </c>
      <c r="H557" s="77">
        <v>0.97399999999999998</v>
      </c>
      <c r="I557" s="77">
        <v>0.95</v>
      </c>
      <c r="J557" s="77">
        <v>0.95</v>
      </c>
      <c r="K557" s="77">
        <v>0.94399999999999995</v>
      </c>
      <c r="L557" s="77">
        <v>0.95</v>
      </c>
    </row>
    <row r="558" spans="1:12">
      <c r="A558" s="79" t="s">
        <v>658</v>
      </c>
      <c r="B558" s="140">
        <f>B556*0.4</f>
        <v>6</v>
      </c>
      <c r="C558" s="140">
        <f>(100-D558)/100</f>
        <v>0.88</v>
      </c>
      <c r="D558" s="140">
        <f>D556*0.4</f>
        <v>12</v>
      </c>
      <c r="E558" s="77">
        <v>0.92</v>
      </c>
      <c r="F558" s="77">
        <v>0.92999999999999994</v>
      </c>
      <c r="G558" s="77">
        <v>0.94</v>
      </c>
      <c r="H558" s="77">
        <v>0.93500000000000005</v>
      </c>
      <c r="I558" s="77">
        <v>0.875</v>
      </c>
      <c r="J558" s="77">
        <v>0.875</v>
      </c>
      <c r="K558" s="77">
        <v>0.86</v>
      </c>
      <c r="L558" s="77">
        <v>0.875</v>
      </c>
    </row>
    <row r="559" spans="1:12">
      <c r="A559" s="79" t="s">
        <v>798</v>
      </c>
      <c r="B559" s="140">
        <f>B556*0.15</f>
        <v>2.25</v>
      </c>
      <c r="C559" s="140">
        <f>(100-D559)/100</f>
        <v>0.95499999999999996</v>
      </c>
      <c r="D559" s="140">
        <f>D556*0.15</f>
        <v>4.5</v>
      </c>
      <c r="E559" s="77">
        <v>0.97599999999999998</v>
      </c>
      <c r="F559" s="77">
        <v>0.97899999999999998</v>
      </c>
      <c r="G559" s="77">
        <v>0.98199999999999998</v>
      </c>
      <c r="H559" s="77">
        <v>0.98050000000000004</v>
      </c>
      <c r="I559" s="77">
        <v>0.96250000000000002</v>
      </c>
      <c r="J559" s="77">
        <v>0.96250000000000002</v>
      </c>
      <c r="K559" s="77">
        <v>0.95799999999999996</v>
      </c>
      <c r="L559" s="77">
        <v>0.96250000000000002</v>
      </c>
    </row>
    <row r="560" spans="1:12">
      <c r="A560" s="79" t="s">
        <v>660</v>
      </c>
      <c r="B560" s="140">
        <f>B556*0.3</f>
        <v>4.5</v>
      </c>
      <c r="C560" s="140">
        <f>(100-D560)/100</f>
        <v>0.91</v>
      </c>
      <c r="D560" s="140">
        <f>D556*0.3</f>
        <v>9</v>
      </c>
      <c r="E560" s="77">
        <v>0.93599999999999994</v>
      </c>
      <c r="F560" s="77">
        <v>0.94399999999999995</v>
      </c>
      <c r="G560" s="77">
        <v>0.95199999999999996</v>
      </c>
      <c r="H560" s="77">
        <v>0.94799999999999995</v>
      </c>
      <c r="I560" s="77">
        <v>0.9</v>
      </c>
      <c r="J560" s="77">
        <v>0.9</v>
      </c>
      <c r="K560" s="77">
        <v>0.88800000000000001</v>
      </c>
      <c r="L560" s="77">
        <v>0.9</v>
      </c>
    </row>
    <row r="561" spans="1:12">
      <c r="A561" s="143" t="s">
        <v>743</v>
      </c>
      <c r="B561" s="141">
        <v>14</v>
      </c>
      <c r="C561" s="141"/>
      <c r="D561" s="141">
        <v>28</v>
      </c>
      <c r="E561" s="81">
        <f t="shared" ref="E561:L561" si="133">1 - (E562) * (E563) * (E564) * (E565)</f>
        <v>0.1755618375000001</v>
      </c>
      <c r="F561" s="81">
        <f t="shared" si="133"/>
        <v>0.15350089534</v>
      </c>
      <c r="G561" s="81">
        <f>1 - (G562) * (G563) * (G564) * (G565)</f>
        <v>0.13103372853999995</v>
      </c>
      <c r="H561" s="81">
        <f t="shared" si="133"/>
        <v>0.14231837184000007</v>
      </c>
      <c r="I561" s="82">
        <f t="shared" si="133"/>
        <v>0.27992968750000002</v>
      </c>
      <c r="J561" s="82">
        <f t="shared" si="133"/>
        <v>0.27992968750000002</v>
      </c>
      <c r="K561" s="82">
        <f t="shared" si="133"/>
        <v>0.30936446464000011</v>
      </c>
      <c r="L561" s="82">
        <f t="shared" si="133"/>
        <v>0.22896640000000001</v>
      </c>
    </row>
    <row r="562" spans="1:12">
      <c r="A562" s="79" t="s">
        <v>657</v>
      </c>
      <c r="B562" s="140">
        <f>B561*0.15</f>
        <v>2.1</v>
      </c>
      <c r="C562" s="140">
        <f>(100-D562)/100</f>
        <v>0.95799999999999996</v>
      </c>
      <c r="D562" s="140">
        <f>D561*0.15</f>
        <v>4.2</v>
      </c>
      <c r="E562" s="77">
        <v>0.97</v>
      </c>
      <c r="F562" s="77">
        <v>0.97399999999999998</v>
      </c>
      <c r="G562" s="77">
        <v>0.97799999999999998</v>
      </c>
      <c r="H562" s="77">
        <v>0.97599999999999998</v>
      </c>
      <c r="I562" s="77">
        <v>0.95</v>
      </c>
      <c r="J562" s="77">
        <v>0.95</v>
      </c>
      <c r="K562" s="77">
        <v>0.94399999999999995</v>
      </c>
      <c r="L562" s="77">
        <v>0.96</v>
      </c>
    </row>
    <row r="563" spans="1:12">
      <c r="A563" s="79" t="s">
        <v>658</v>
      </c>
      <c r="B563" s="140">
        <f>B561*0.4</f>
        <v>5.6000000000000005</v>
      </c>
      <c r="C563" s="140">
        <f>(100-D563)/100</f>
        <v>0.88800000000000001</v>
      </c>
      <c r="D563" s="140">
        <f>D561*0.4</f>
        <v>11.200000000000001</v>
      </c>
      <c r="E563" s="77">
        <v>0.92500000000000004</v>
      </c>
      <c r="F563" s="77">
        <v>0.93500000000000005</v>
      </c>
      <c r="G563" s="77">
        <v>0.94499999999999995</v>
      </c>
      <c r="H563" s="77">
        <v>0.94</v>
      </c>
      <c r="I563" s="77">
        <v>0.875</v>
      </c>
      <c r="J563" s="77">
        <v>0.875</v>
      </c>
      <c r="K563" s="77">
        <v>0.86</v>
      </c>
      <c r="L563" s="77">
        <v>0.9</v>
      </c>
    </row>
    <row r="564" spans="1:12">
      <c r="A564" s="79" t="s">
        <v>798</v>
      </c>
      <c r="B564" s="140">
        <f>B561*0.15</f>
        <v>2.1</v>
      </c>
      <c r="C564" s="140">
        <f>(100-D564)/100</f>
        <v>0.95799999999999996</v>
      </c>
      <c r="D564" s="140">
        <f>D561*0.15</f>
        <v>4.2</v>
      </c>
      <c r="E564" s="77">
        <v>0.97750000000000004</v>
      </c>
      <c r="F564" s="77">
        <v>0.98050000000000004</v>
      </c>
      <c r="G564" s="77">
        <v>0.98350000000000004</v>
      </c>
      <c r="H564" s="77">
        <v>0.98199999999999998</v>
      </c>
      <c r="I564" s="77">
        <v>0.96250000000000002</v>
      </c>
      <c r="J564" s="77">
        <v>0.96250000000000002</v>
      </c>
      <c r="K564" s="77">
        <v>0.95799999999999996</v>
      </c>
      <c r="L564" s="77">
        <v>0.97</v>
      </c>
    </row>
    <row r="565" spans="1:12">
      <c r="A565" s="79" t="s">
        <v>660</v>
      </c>
      <c r="B565" s="140">
        <f>B561*0.3</f>
        <v>4.2</v>
      </c>
      <c r="C565" s="140">
        <f>(100-D565)/100</f>
        <v>0.91599999999999993</v>
      </c>
      <c r="D565" s="140">
        <f>D561*0.3</f>
        <v>8.4</v>
      </c>
      <c r="E565" s="77">
        <v>0.94</v>
      </c>
      <c r="F565" s="77">
        <v>0.94799999999999995</v>
      </c>
      <c r="G565" s="77">
        <v>0.95599999999999996</v>
      </c>
      <c r="H565" s="77">
        <v>0.95199999999999996</v>
      </c>
      <c r="I565" s="77">
        <v>0.9</v>
      </c>
      <c r="J565" s="77">
        <v>0.9</v>
      </c>
      <c r="K565" s="77">
        <v>0.88800000000000001</v>
      </c>
      <c r="L565" s="77">
        <v>0.92</v>
      </c>
    </row>
    <row r="566" spans="1:12">
      <c r="A566" s="55" t="s">
        <v>744</v>
      </c>
      <c r="B566" s="141">
        <v>13</v>
      </c>
      <c r="C566" s="141"/>
      <c r="D566" s="141">
        <v>28</v>
      </c>
      <c r="E566" s="81">
        <f t="shared" ref="E566:L566" si="134">1 - (E567) * (E568) * (E569) * (E570)</f>
        <v>0.16458186304000011</v>
      </c>
      <c r="F566" s="81">
        <f t="shared" si="134"/>
        <v>0.14231837184000007</v>
      </c>
      <c r="G566" s="81">
        <f>1 - (G567) * (G568) * (G569) * (G570)</f>
        <v>0.11964640000000004</v>
      </c>
      <c r="H566" s="81">
        <f t="shared" si="134"/>
        <v>0.13103372853999995</v>
      </c>
      <c r="I566" s="82">
        <f t="shared" si="134"/>
        <v>0.27992968750000002</v>
      </c>
      <c r="J566" s="82">
        <f t="shared" si="134"/>
        <v>0.27992968750000002</v>
      </c>
      <c r="K566" s="82">
        <f t="shared" si="134"/>
        <v>0.30936446464000011</v>
      </c>
      <c r="L566" s="82">
        <f t="shared" si="134"/>
        <v>0.27992968750000002</v>
      </c>
    </row>
    <row r="567" spans="1:12">
      <c r="A567" s="79" t="s">
        <v>657</v>
      </c>
      <c r="B567" s="140">
        <f>B566*0.15</f>
        <v>1.95</v>
      </c>
      <c r="C567" s="140">
        <f>(100-D567)/100</f>
        <v>0.95799999999999996</v>
      </c>
      <c r="D567" s="140">
        <f>D566*0.15</f>
        <v>4.2</v>
      </c>
      <c r="E567" s="77">
        <v>0.97199999999999998</v>
      </c>
      <c r="F567" s="77">
        <v>0.97599999999999998</v>
      </c>
      <c r="G567" s="77">
        <v>0.98</v>
      </c>
      <c r="H567" s="77">
        <v>0.97799999999999998</v>
      </c>
      <c r="I567" s="77">
        <v>0.95</v>
      </c>
      <c r="J567" s="77">
        <v>0.95</v>
      </c>
      <c r="K567" s="77">
        <v>0.94399999999999995</v>
      </c>
      <c r="L567" s="77">
        <v>0.95</v>
      </c>
    </row>
    <row r="568" spans="1:12">
      <c r="A568" s="79" t="s">
        <v>658</v>
      </c>
      <c r="B568" s="140">
        <f>B566*0.4</f>
        <v>5.2</v>
      </c>
      <c r="C568" s="140">
        <f>(100-D568)/100</f>
        <v>0.88800000000000001</v>
      </c>
      <c r="D568" s="140">
        <f>D566*0.4</f>
        <v>11.200000000000001</v>
      </c>
      <c r="E568" s="77">
        <v>0.92999999999999994</v>
      </c>
      <c r="F568" s="77">
        <v>0.94</v>
      </c>
      <c r="G568" s="77">
        <v>0.95</v>
      </c>
      <c r="H568" s="77">
        <v>0.94499999999999995</v>
      </c>
      <c r="I568" s="77">
        <v>0.875</v>
      </c>
      <c r="J568" s="77">
        <v>0.875</v>
      </c>
      <c r="K568" s="77">
        <v>0.86</v>
      </c>
      <c r="L568" s="77">
        <v>0.875</v>
      </c>
    </row>
    <row r="569" spans="1:12">
      <c r="A569" s="79" t="s">
        <v>798</v>
      </c>
      <c r="B569" s="140">
        <f>B566*0.15</f>
        <v>1.95</v>
      </c>
      <c r="C569" s="140">
        <f>(100-D569)/100</f>
        <v>0.95799999999999996</v>
      </c>
      <c r="D569" s="140">
        <f>D566*0.15</f>
        <v>4.2</v>
      </c>
      <c r="E569" s="77">
        <v>0.97899999999999998</v>
      </c>
      <c r="F569" s="77">
        <v>0.98199999999999998</v>
      </c>
      <c r="G569" s="77">
        <v>0.98499999999999999</v>
      </c>
      <c r="H569" s="77">
        <v>0.98350000000000004</v>
      </c>
      <c r="I569" s="77">
        <v>0.96250000000000002</v>
      </c>
      <c r="J569" s="77">
        <v>0.96250000000000002</v>
      </c>
      <c r="K569" s="77">
        <v>0.95799999999999996</v>
      </c>
      <c r="L569" s="77">
        <v>0.96250000000000002</v>
      </c>
    </row>
    <row r="570" spans="1:12">
      <c r="A570" s="79" t="s">
        <v>660</v>
      </c>
      <c r="B570" s="140">
        <f>B566*0.3</f>
        <v>3.9</v>
      </c>
      <c r="C570" s="140">
        <f>(100-D570)/100</f>
        <v>0.91599999999999993</v>
      </c>
      <c r="D570" s="140">
        <f>D566*0.3</f>
        <v>8.4</v>
      </c>
      <c r="E570" s="77">
        <v>0.94399999999999995</v>
      </c>
      <c r="F570" s="77">
        <v>0.95199999999999996</v>
      </c>
      <c r="G570" s="77">
        <v>0.96</v>
      </c>
      <c r="H570" s="77">
        <v>0.95599999999999996</v>
      </c>
      <c r="I570" s="77">
        <v>0.9</v>
      </c>
      <c r="J570" s="77">
        <v>0.9</v>
      </c>
      <c r="K570" s="77">
        <v>0.88800000000000001</v>
      </c>
      <c r="L570" s="77">
        <v>0.9</v>
      </c>
    </row>
    <row r="571" spans="1:12">
      <c r="A571" s="55" t="s">
        <v>745</v>
      </c>
      <c r="B571" s="141">
        <v>13</v>
      </c>
      <c r="C571" s="141"/>
      <c r="D571" s="141">
        <v>28</v>
      </c>
      <c r="E571" s="81">
        <f t="shared" ref="E571:L571" si="135">1 - (E572) * (E573) * (E574) * (E575)</f>
        <v>0.16458186304000011</v>
      </c>
      <c r="F571" s="81">
        <f t="shared" si="135"/>
        <v>0.14231837184000007</v>
      </c>
      <c r="G571" s="81">
        <f>1 - (G572) * (G573) * (G574) * (G575)</f>
        <v>0.11964640000000004</v>
      </c>
      <c r="H571" s="81">
        <f t="shared" si="135"/>
        <v>0.13103372853999995</v>
      </c>
      <c r="I571" s="82">
        <f t="shared" si="135"/>
        <v>0.37480633750000003</v>
      </c>
      <c r="J571" s="82">
        <f t="shared" si="135"/>
        <v>0.37480633750000003</v>
      </c>
      <c r="K571" s="82">
        <f t="shared" si="135"/>
        <v>0.37480633750000003</v>
      </c>
      <c r="L571" s="82">
        <f t="shared" si="135"/>
        <v>0.27992968750000002</v>
      </c>
    </row>
    <row r="572" spans="1:12">
      <c r="A572" s="79" t="s">
        <v>657</v>
      </c>
      <c r="B572" s="140">
        <f>B571*0.15</f>
        <v>1.95</v>
      </c>
      <c r="C572" s="140">
        <f>(100-D572)/100</f>
        <v>0.95799999999999996</v>
      </c>
      <c r="D572" s="140">
        <f>D571*0.15</f>
        <v>4.2</v>
      </c>
      <c r="E572" s="77">
        <v>0.97199999999999998</v>
      </c>
      <c r="F572" s="77">
        <v>0.97599999999999998</v>
      </c>
      <c r="G572" s="77">
        <v>0.98</v>
      </c>
      <c r="H572" s="77">
        <v>0.97799999999999998</v>
      </c>
      <c r="I572" s="77">
        <v>0.93</v>
      </c>
      <c r="J572" s="77">
        <v>0.93</v>
      </c>
      <c r="K572" s="77">
        <v>0.93</v>
      </c>
      <c r="L572" s="77">
        <v>0.95</v>
      </c>
    </row>
    <row r="573" spans="1:12">
      <c r="A573" s="79" t="s">
        <v>658</v>
      </c>
      <c r="B573" s="140">
        <f>B571*0.4</f>
        <v>5.2</v>
      </c>
      <c r="C573" s="140">
        <f>(100-D573)/100</f>
        <v>0.88800000000000001</v>
      </c>
      <c r="D573" s="140">
        <f>D571*0.4</f>
        <v>11.200000000000001</v>
      </c>
      <c r="E573" s="77">
        <v>0.92999999999999994</v>
      </c>
      <c r="F573" s="77">
        <v>0.94</v>
      </c>
      <c r="G573" s="77">
        <v>0.95</v>
      </c>
      <c r="H573" s="77">
        <v>0.94499999999999995</v>
      </c>
      <c r="I573" s="77">
        <v>0.82499999999999996</v>
      </c>
      <c r="J573" s="77">
        <v>0.82499999999999996</v>
      </c>
      <c r="K573" s="77">
        <v>0.82499999999999996</v>
      </c>
      <c r="L573" s="77">
        <v>0.875</v>
      </c>
    </row>
    <row r="574" spans="1:12">
      <c r="A574" s="79" t="s">
        <v>798</v>
      </c>
      <c r="B574" s="140">
        <f>B571*0.15</f>
        <v>1.95</v>
      </c>
      <c r="C574" s="140">
        <f>(100-D574)/100</f>
        <v>0.95799999999999996</v>
      </c>
      <c r="D574" s="140">
        <f>D571*0.15</f>
        <v>4.2</v>
      </c>
      <c r="E574" s="77">
        <v>0.97899999999999998</v>
      </c>
      <c r="F574" s="77">
        <v>0.98199999999999998</v>
      </c>
      <c r="G574" s="77">
        <v>0.98499999999999999</v>
      </c>
      <c r="H574" s="77">
        <v>0.98350000000000004</v>
      </c>
      <c r="I574" s="77">
        <v>0.94750000000000001</v>
      </c>
      <c r="J574" s="77">
        <v>0.94750000000000001</v>
      </c>
      <c r="K574" s="77">
        <v>0.94750000000000001</v>
      </c>
      <c r="L574" s="77">
        <v>0.96250000000000002</v>
      </c>
    </row>
    <row r="575" spans="1:12">
      <c r="A575" s="79" t="s">
        <v>660</v>
      </c>
      <c r="B575" s="140">
        <f>B571*0.3</f>
        <v>3.9</v>
      </c>
      <c r="C575" s="140">
        <f>(100-D575)/100</f>
        <v>0.91599999999999993</v>
      </c>
      <c r="D575" s="140">
        <f>D571*0.3</f>
        <v>8.4</v>
      </c>
      <c r="E575" s="77">
        <v>0.94399999999999995</v>
      </c>
      <c r="F575" s="77">
        <v>0.95199999999999996</v>
      </c>
      <c r="G575" s="77">
        <v>0.96</v>
      </c>
      <c r="H575" s="77">
        <v>0.95599999999999996</v>
      </c>
      <c r="I575" s="77">
        <v>0.86</v>
      </c>
      <c r="J575" s="77">
        <v>0.86</v>
      </c>
      <c r="K575" s="77">
        <v>0.86</v>
      </c>
      <c r="L575" s="77">
        <v>0.9</v>
      </c>
    </row>
    <row r="576" spans="1:12">
      <c r="A576" s="143" t="s">
        <v>746</v>
      </c>
      <c r="B576" s="141">
        <v>12</v>
      </c>
      <c r="C576" s="141"/>
      <c r="D576" s="141">
        <v>25</v>
      </c>
      <c r="E576" s="81">
        <f t="shared" ref="E576:L576" si="136">1 - (E577) * (E578)</f>
        <v>8.931E-2</v>
      </c>
      <c r="F576" s="81">
        <f t="shared" si="136"/>
        <v>7.5790000000000024E-2</v>
      </c>
      <c r="G576" s="81">
        <f t="shared" si="136"/>
        <v>6.2190000000000079E-2</v>
      </c>
      <c r="H576" s="81">
        <f t="shared" si="136"/>
        <v>6.9000000000000061E-2</v>
      </c>
      <c r="I576" s="82">
        <f t="shared" si="136"/>
        <v>0.16875000000000007</v>
      </c>
      <c r="J576" s="82">
        <f t="shared" si="136"/>
        <v>0.16875000000000007</v>
      </c>
      <c r="K576" s="82">
        <f t="shared" si="136"/>
        <v>0.13600000000000001</v>
      </c>
      <c r="L576" s="82">
        <f t="shared" si="136"/>
        <v>0.13600000000000001</v>
      </c>
    </row>
    <row r="577" spans="1:12">
      <c r="A577" s="79" t="s">
        <v>657</v>
      </c>
      <c r="B577" s="140">
        <f>B576*0.15</f>
        <v>1.7999999999999998</v>
      </c>
      <c r="C577" s="140">
        <f>(100-D577)/100</f>
        <v>0.96250000000000002</v>
      </c>
      <c r="D577" s="140">
        <f>D576*0.15</f>
        <v>3.75</v>
      </c>
      <c r="E577" s="77">
        <v>0.97399999999999998</v>
      </c>
      <c r="F577" s="77">
        <v>0.97799999999999998</v>
      </c>
      <c r="G577" s="77">
        <v>0.98199999999999998</v>
      </c>
      <c r="H577" s="77">
        <v>0.98</v>
      </c>
      <c r="I577" s="77">
        <v>0.95</v>
      </c>
      <c r="J577" s="77">
        <v>0.95</v>
      </c>
      <c r="K577" s="77">
        <v>0.96</v>
      </c>
      <c r="L577" s="77">
        <v>0.96</v>
      </c>
    </row>
    <row r="578" spans="1:12">
      <c r="A578" s="79" t="s">
        <v>658</v>
      </c>
      <c r="B578" s="140">
        <f>B576*0.4</f>
        <v>4.8000000000000007</v>
      </c>
      <c r="C578" s="140">
        <f>(100-D578)/100</f>
        <v>0.9</v>
      </c>
      <c r="D578" s="140">
        <f>D576*0.4</f>
        <v>10</v>
      </c>
      <c r="E578" s="77">
        <v>0.93500000000000005</v>
      </c>
      <c r="F578" s="77">
        <v>0.94499999999999995</v>
      </c>
      <c r="G578" s="77">
        <v>0.95499999999999996</v>
      </c>
      <c r="H578" s="77">
        <v>0.95</v>
      </c>
      <c r="I578" s="77">
        <v>0.875</v>
      </c>
      <c r="J578" s="77">
        <v>0.875</v>
      </c>
      <c r="K578" s="77">
        <v>0.9</v>
      </c>
      <c r="L578" s="77">
        <v>0.9</v>
      </c>
    </row>
    <row r="579" spans="1:12">
      <c r="A579" s="55" t="s">
        <v>747</v>
      </c>
      <c r="B579" s="141">
        <v>12</v>
      </c>
      <c r="C579" s="141"/>
      <c r="D579" s="141">
        <v>25</v>
      </c>
      <c r="E579" s="81">
        <f t="shared" ref="E579:L579" si="137">1 - (E580) * (E581) * (E582) * (E583)</f>
        <v>0.15350089534</v>
      </c>
      <c r="F579" s="81">
        <f t="shared" si="137"/>
        <v>0.13103372853999995</v>
      </c>
      <c r="G579" s="81">
        <f>1 - (G580) * (G581) * (G582) * (G583)</f>
        <v>0.10815581934000007</v>
      </c>
      <c r="H579" s="81">
        <f t="shared" si="137"/>
        <v>0.11964640000000004</v>
      </c>
      <c r="I579" s="82">
        <f t="shared" si="137"/>
        <v>0.35656423374000001</v>
      </c>
      <c r="J579" s="82">
        <f t="shared" si="137"/>
        <v>0.37480633750000003</v>
      </c>
      <c r="K579" s="82">
        <f t="shared" si="137"/>
        <v>0.37480633750000003</v>
      </c>
      <c r="L579" s="82">
        <f t="shared" si="137"/>
        <v>0.35656423374000001</v>
      </c>
    </row>
    <row r="580" spans="1:12">
      <c r="A580" s="79" t="s">
        <v>657</v>
      </c>
      <c r="B580" s="140">
        <f>B579*0.15</f>
        <v>1.7999999999999998</v>
      </c>
      <c r="C580" s="140">
        <f>(100-D580)/100</f>
        <v>0.96250000000000002</v>
      </c>
      <c r="D580" s="140">
        <f>D579*0.15</f>
        <v>3.75</v>
      </c>
      <c r="E580" s="77">
        <v>0.97399999999999998</v>
      </c>
      <c r="F580" s="77">
        <v>0.97799999999999998</v>
      </c>
      <c r="G580" s="77">
        <v>0.98199999999999998</v>
      </c>
      <c r="H580" s="77">
        <v>0.98</v>
      </c>
      <c r="I580" s="77">
        <v>0.93400000000000005</v>
      </c>
      <c r="J580" s="77">
        <v>0.93</v>
      </c>
      <c r="K580" s="77">
        <v>0.93</v>
      </c>
      <c r="L580" s="77">
        <v>0.93400000000000005</v>
      </c>
    </row>
    <row r="581" spans="1:12">
      <c r="A581" s="79" t="s">
        <v>658</v>
      </c>
      <c r="B581" s="140">
        <f>B579*0.4</f>
        <v>4.8000000000000007</v>
      </c>
      <c r="C581" s="140">
        <f>(100-D581)/100</f>
        <v>0.9</v>
      </c>
      <c r="D581" s="140">
        <f>D579*0.4</f>
        <v>10</v>
      </c>
      <c r="E581" s="77">
        <v>0.93500000000000005</v>
      </c>
      <c r="F581" s="77">
        <v>0.94499999999999995</v>
      </c>
      <c r="G581" s="77">
        <v>0.95499999999999996</v>
      </c>
      <c r="H581" s="77">
        <v>0.95</v>
      </c>
      <c r="I581" s="77">
        <v>0.83499999999999996</v>
      </c>
      <c r="J581" s="77">
        <v>0.82499999999999996</v>
      </c>
      <c r="K581" s="77">
        <v>0.82499999999999996</v>
      </c>
      <c r="L581" s="77">
        <v>0.83499999999999996</v>
      </c>
    </row>
    <row r="582" spans="1:12">
      <c r="A582" s="79" t="s">
        <v>798</v>
      </c>
      <c r="B582" s="140">
        <f>B579*0.15</f>
        <v>1.7999999999999998</v>
      </c>
      <c r="C582" s="140">
        <f>(100-D582)/100</f>
        <v>0.96250000000000002</v>
      </c>
      <c r="D582" s="140">
        <f>D579*0.15</f>
        <v>3.75</v>
      </c>
      <c r="E582" s="77">
        <v>0.98050000000000004</v>
      </c>
      <c r="F582" s="77">
        <v>0.98350000000000004</v>
      </c>
      <c r="G582" s="77">
        <v>0.98650000000000004</v>
      </c>
      <c r="H582" s="77">
        <v>0.98499999999999999</v>
      </c>
      <c r="I582" s="77">
        <v>0.95050000000000001</v>
      </c>
      <c r="J582" s="77">
        <v>0.94750000000000001</v>
      </c>
      <c r="K582" s="77">
        <v>0.94750000000000001</v>
      </c>
      <c r="L582" s="77">
        <v>0.95050000000000001</v>
      </c>
    </row>
    <row r="583" spans="1:12">
      <c r="A583" s="79" t="s">
        <v>660</v>
      </c>
      <c r="B583" s="140">
        <f>B579*0.3</f>
        <v>3.5999999999999996</v>
      </c>
      <c r="C583" s="140">
        <f>(100-D583)/100</f>
        <v>0.92500000000000004</v>
      </c>
      <c r="D583" s="140">
        <f>D579*0.3</f>
        <v>7.5</v>
      </c>
      <c r="E583" s="77">
        <v>0.94799999999999995</v>
      </c>
      <c r="F583" s="77">
        <v>0.95599999999999996</v>
      </c>
      <c r="G583" s="77">
        <v>0.96399999999999997</v>
      </c>
      <c r="H583" s="77">
        <v>0.96</v>
      </c>
      <c r="I583" s="77">
        <v>0.86799999999999999</v>
      </c>
      <c r="J583" s="77">
        <v>0.86</v>
      </c>
      <c r="K583" s="77">
        <v>0.86</v>
      </c>
      <c r="L583" s="77">
        <v>0.86799999999999999</v>
      </c>
    </row>
    <row r="584" spans="1:12">
      <c r="A584" s="55" t="s">
        <v>748</v>
      </c>
      <c r="B584" s="141">
        <v>11</v>
      </c>
      <c r="C584" s="141"/>
      <c r="D584" s="141">
        <v>25</v>
      </c>
      <c r="E584" s="81">
        <f t="shared" ref="E584:L584" si="138">1 - (E585) * (E586) * (E587) * (E588)</f>
        <v>0.14231837184000007</v>
      </c>
      <c r="F584" s="81">
        <f t="shared" si="138"/>
        <v>0.11964640000000004</v>
      </c>
      <c r="G584" s="81">
        <f>1 - (G585) * (G586) * (G587) * (G588)</f>
        <v>9.6561418240000085E-2</v>
      </c>
      <c r="H584" s="81">
        <f t="shared" si="138"/>
        <v>0.10815581934000007</v>
      </c>
      <c r="I584" s="82">
        <f t="shared" si="138"/>
        <v>0.30936446464000011</v>
      </c>
      <c r="J584" s="82">
        <f t="shared" si="138"/>
        <v>0.37480633750000003</v>
      </c>
      <c r="K584" s="82">
        <f t="shared" si="138"/>
        <v>0.27992968750000002</v>
      </c>
      <c r="L584" s="82">
        <f t="shared" si="138"/>
        <v>0.37480633750000003</v>
      </c>
    </row>
    <row r="585" spans="1:12">
      <c r="A585" s="79" t="s">
        <v>657</v>
      </c>
      <c r="B585" s="140">
        <f>B584*0.15</f>
        <v>1.65</v>
      </c>
      <c r="C585" s="140">
        <f>(100-D585)/100</f>
        <v>0.96250000000000002</v>
      </c>
      <c r="D585" s="140">
        <f>D584*0.15</f>
        <v>3.75</v>
      </c>
      <c r="E585" s="77">
        <v>0.97599999999999998</v>
      </c>
      <c r="F585" s="77">
        <v>0.98</v>
      </c>
      <c r="G585" s="77">
        <v>0.98399999999999999</v>
      </c>
      <c r="H585" s="77">
        <v>0.98199999999999998</v>
      </c>
      <c r="I585" s="77">
        <v>0.94399999999999995</v>
      </c>
      <c r="J585" s="77">
        <v>0.93</v>
      </c>
      <c r="K585" s="77">
        <v>0.95</v>
      </c>
      <c r="L585" s="77">
        <v>0.93</v>
      </c>
    </row>
    <row r="586" spans="1:12">
      <c r="A586" s="79" t="s">
        <v>658</v>
      </c>
      <c r="B586" s="140">
        <f>B584*0.4</f>
        <v>4.4000000000000004</v>
      </c>
      <c r="C586" s="140">
        <f>(100-D586)/100</f>
        <v>0.9</v>
      </c>
      <c r="D586" s="140">
        <f>D584*0.4</f>
        <v>10</v>
      </c>
      <c r="E586" s="77">
        <v>0.94</v>
      </c>
      <c r="F586" s="77">
        <v>0.95</v>
      </c>
      <c r="G586" s="77">
        <v>0.96</v>
      </c>
      <c r="H586" s="77">
        <v>0.95499999999999996</v>
      </c>
      <c r="I586" s="77">
        <v>0.86</v>
      </c>
      <c r="J586" s="77">
        <v>0.82499999999999996</v>
      </c>
      <c r="K586" s="77">
        <v>0.875</v>
      </c>
      <c r="L586" s="77">
        <v>0.82499999999999996</v>
      </c>
    </row>
    <row r="587" spans="1:12">
      <c r="A587" s="79" t="s">
        <v>798</v>
      </c>
      <c r="B587" s="140">
        <f>B584*0.15</f>
        <v>1.65</v>
      </c>
      <c r="C587" s="140">
        <f>(100-D587)/100</f>
        <v>0.96250000000000002</v>
      </c>
      <c r="D587" s="140">
        <f>D584*0.15</f>
        <v>3.75</v>
      </c>
      <c r="E587" s="77">
        <v>0.98199999999999998</v>
      </c>
      <c r="F587" s="77">
        <v>0.98499999999999999</v>
      </c>
      <c r="G587" s="77">
        <v>0.98799999999999999</v>
      </c>
      <c r="H587" s="77">
        <v>0.98650000000000004</v>
      </c>
      <c r="I587" s="77">
        <v>0.95799999999999996</v>
      </c>
      <c r="J587" s="77">
        <v>0.94750000000000001</v>
      </c>
      <c r="K587" s="77">
        <v>0.96250000000000002</v>
      </c>
      <c r="L587" s="77">
        <v>0.94750000000000001</v>
      </c>
    </row>
    <row r="588" spans="1:12">
      <c r="A588" s="79" t="s">
        <v>660</v>
      </c>
      <c r="B588" s="140">
        <f>B584*0.3</f>
        <v>3.3</v>
      </c>
      <c r="C588" s="140">
        <f>(100-D588)/100</f>
        <v>0.92500000000000004</v>
      </c>
      <c r="D588" s="140">
        <f>D584*0.3</f>
        <v>7.5</v>
      </c>
      <c r="E588" s="77">
        <v>0.95199999999999996</v>
      </c>
      <c r="F588" s="77">
        <v>0.96</v>
      </c>
      <c r="G588" s="77">
        <v>0.96799999999999997</v>
      </c>
      <c r="H588" s="77">
        <v>0.96399999999999997</v>
      </c>
      <c r="I588" s="77">
        <v>0.88800000000000001</v>
      </c>
      <c r="J588" s="77">
        <v>0.86</v>
      </c>
      <c r="K588" s="77">
        <v>0.9</v>
      </c>
      <c r="L588" s="77">
        <v>0.86</v>
      </c>
    </row>
    <row r="589" spans="1:12">
      <c r="A589" s="55" t="s">
        <v>985</v>
      </c>
      <c r="B589" s="141">
        <v>11</v>
      </c>
      <c r="C589" s="141"/>
      <c r="D589" s="141">
        <v>25</v>
      </c>
      <c r="E589" s="81">
        <f t="shared" ref="E589:H591" si="139">1 - (E590)</f>
        <v>2.4000000000000021E-2</v>
      </c>
      <c r="F589" s="81">
        <f t="shared" si="139"/>
        <v>2.0000000000000018E-2</v>
      </c>
      <c r="G589" s="81">
        <f t="shared" si="139"/>
        <v>1.6000000000000014E-2</v>
      </c>
      <c r="H589" s="81">
        <f t="shared" si="139"/>
        <v>1.8000000000000016E-2</v>
      </c>
      <c r="I589" s="82">
        <f t="shared" ref="I589:L591" si="140">1 - (I590)</f>
        <v>6.9999999999999951E-2</v>
      </c>
      <c r="J589" s="82">
        <f t="shared" si="140"/>
        <v>5.600000000000005E-2</v>
      </c>
      <c r="K589" s="82">
        <f t="shared" si="140"/>
        <v>6.9999999999999951E-2</v>
      </c>
      <c r="L589" s="82">
        <f t="shared" si="140"/>
        <v>6.9999999999999951E-2</v>
      </c>
    </row>
    <row r="590" spans="1:12">
      <c r="A590" s="79" t="s">
        <v>657</v>
      </c>
      <c r="B590" s="140">
        <f>B589*0.15</f>
        <v>1.65</v>
      </c>
      <c r="C590" s="140">
        <f>(100-D590)/100</f>
        <v>0.96250000000000002</v>
      </c>
      <c r="D590" s="140">
        <f>D589*0.15</f>
        <v>3.75</v>
      </c>
      <c r="E590" s="77">
        <v>0.97599999999999998</v>
      </c>
      <c r="F590" s="77">
        <v>0.98</v>
      </c>
      <c r="G590" s="77">
        <v>0.98399999999999999</v>
      </c>
      <c r="H590" s="77">
        <v>0.98199999999999998</v>
      </c>
      <c r="I590" s="77">
        <v>0.93</v>
      </c>
      <c r="J590" s="77">
        <v>0.94399999999999995</v>
      </c>
      <c r="K590" s="77">
        <v>0.93</v>
      </c>
      <c r="L590" s="77">
        <v>0.93</v>
      </c>
    </row>
    <row r="591" spans="1:12">
      <c r="A591" s="55" t="s">
        <v>964</v>
      </c>
      <c r="B591" s="141">
        <v>11</v>
      </c>
      <c r="C591" s="141"/>
      <c r="D591" s="141">
        <v>25</v>
      </c>
      <c r="E591" s="81">
        <f t="shared" si="139"/>
        <v>2.4000000000000021E-2</v>
      </c>
      <c r="F591" s="81">
        <f t="shared" si="139"/>
        <v>2.0000000000000018E-2</v>
      </c>
      <c r="G591" s="81">
        <f t="shared" si="139"/>
        <v>1.6000000000000014E-2</v>
      </c>
      <c r="H591" s="81">
        <f t="shared" si="139"/>
        <v>1.8000000000000016E-2</v>
      </c>
      <c r="I591" s="82">
        <f t="shared" si="140"/>
        <v>6.9999999999999951E-2</v>
      </c>
      <c r="J591" s="82">
        <f t="shared" si="140"/>
        <v>5.600000000000005E-2</v>
      </c>
      <c r="K591" s="82">
        <f t="shared" si="140"/>
        <v>6.9999999999999951E-2</v>
      </c>
      <c r="L591" s="82">
        <f t="shared" si="140"/>
        <v>6.9999999999999951E-2</v>
      </c>
    </row>
    <row r="592" spans="1:12">
      <c r="A592" s="79" t="s">
        <v>657</v>
      </c>
      <c r="B592" s="140">
        <f>B591*0.15</f>
        <v>1.65</v>
      </c>
      <c r="C592" s="140">
        <f>(100-D592)/100</f>
        <v>0.96250000000000002</v>
      </c>
      <c r="D592" s="140">
        <f>D591*0.15</f>
        <v>3.75</v>
      </c>
      <c r="E592" s="77">
        <v>0.97599999999999998</v>
      </c>
      <c r="F592" s="77">
        <v>0.98</v>
      </c>
      <c r="G592" s="77">
        <v>0.98399999999999999</v>
      </c>
      <c r="H592" s="77">
        <v>0.98199999999999998</v>
      </c>
      <c r="I592" s="77">
        <v>0.93</v>
      </c>
      <c r="J592" s="77">
        <v>0.94399999999999995</v>
      </c>
      <c r="K592" s="77">
        <v>0.93</v>
      </c>
      <c r="L592" s="77">
        <v>0.93</v>
      </c>
    </row>
    <row r="593" spans="1:12">
      <c r="A593" s="143" t="s">
        <v>749</v>
      </c>
      <c r="B593" s="141">
        <v>11</v>
      </c>
      <c r="C593" s="141"/>
      <c r="D593" s="141">
        <v>25</v>
      </c>
      <c r="E593" s="81">
        <f t="shared" ref="E593:L593" si="141">1 - (E594) * (E595) * (E596) * (E597)</f>
        <v>0.14231837184000007</v>
      </c>
      <c r="F593" s="81">
        <f t="shared" si="141"/>
        <v>0.11964640000000004</v>
      </c>
      <c r="G593" s="81">
        <f>1 - (G594) * (G595) * (G596) * (G597)</f>
        <v>9.6561418240000085E-2</v>
      </c>
      <c r="H593" s="81">
        <f t="shared" si="141"/>
        <v>0.10815581934000007</v>
      </c>
      <c r="I593" s="82">
        <f t="shared" si="141"/>
        <v>0.37480633750000003</v>
      </c>
      <c r="J593" s="82">
        <f t="shared" si="141"/>
        <v>0.35656423374000001</v>
      </c>
      <c r="K593" s="82">
        <f t="shared" si="141"/>
        <v>0.37480633750000003</v>
      </c>
      <c r="L593" s="82">
        <f t="shared" si="141"/>
        <v>0.37480633750000003</v>
      </c>
    </row>
    <row r="594" spans="1:12">
      <c r="A594" s="79" t="s">
        <v>657</v>
      </c>
      <c r="B594" s="140">
        <f>B593*0.15</f>
        <v>1.65</v>
      </c>
      <c r="C594" s="140">
        <f>(100-D594)/100</f>
        <v>0.96250000000000002</v>
      </c>
      <c r="D594" s="140">
        <f>D593*0.15</f>
        <v>3.75</v>
      </c>
      <c r="E594" s="77">
        <v>0.97599999999999998</v>
      </c>
      <c r="F594" s="77">
        <v>0.98</v>
      </c>
      <c r="G594" s="77">
        <v>0.98399999999999999</v>
      </c>
      <c r="H594" s="77">
        <v>0.98199999999999998</v>
      </c>
      <c r="I594" s="77">
        <v>0.93</v>
      </c>
      <c r="J594" s="77">
        <v>0.93400000000000005</v>
      </c>
      <c r="K594" s="77">
        <v>0.93</v>
      </c>
      <c r="L594" s="77">
        <v>0.93</v>
      </c>
    </row>
    <row r="595" spans="1:12">
      <c r="A595" s="79" t="s">
        <v>658</v>
      </c>
      <c r="B595" s="140">
        <f>B593*0.4</f>
        <v>4.4000000000000004</v>
      </c>
      <c r="C595" s="140">
        <f>(100-D595)/100</f>
        <v>0.9</v>
      </c>
      <c r="D595" s="140">
        <f>D593*0.4</f>
        <v>10</v>
      </c>
      <c r="E595" s="77">
        <v>0.94</v>
      </c>
      <c r="F595" s="77">
        <v>0.95</v>
      </c>
      <c r="G595" s="77">
        <v>0.96</v>
      </c>
      <c r="H595" s="77">
        <v>0.95499999999999996</v>
      </c>
      <c r="I595" s="77">
        <v>0.82499999999999996</v>
      </c>
      <c r="J595" s="77">
        <v>0.83499999999999996</v>
      </c>
      <c r="K595" s="77">
        <v>0.82499999999999996</v>
      </c>
      <c r="L595" s="77">
        <v>0.82499999999999996</v>
      </c>
    </row>
    <row r="596" spans="1:12">
      <c r="A596" s="79" t="s">
        <v>798</v>
      </c>
      <c r="B596" s="140">
        <f>B593*0.15</f>
        <v>1.65</v>
      </c>
      <c r="C596" s="140">
        <f>(100-D596)/100</f>
        <v>0.96250000000000002</v>
      </c>
      <c r="D596" s="140">
        <f>D593*0.15</f>
        <v>3.75</v>
      </c>
      <c r="E596" s="77">
        <v>0.98199999999999998</v>
      </c>
      <c r="F596" s="77">
        <v>0.98499999999999999</v>
      </c>
      <c r="G596" s="77">
        <v>0.98799999999999999</v>
      </c>
      <c r="H596" s="77">
        <v>0.98650000000000004</v>
      </c>
      <c r="I596" s="77">
        <v>0.94750000000000001</v>
      </c>
      <c r="J596" s="77">
        <v>0.95050000000000001</v>
      </c>
      <c r="K596" s="77">
        <v>0.94750000000000001</v>
      </c>
      <c r="L596" s="77">
        <v>0.94750000000000001</v>
      </c>
    </row>
    <row r="597" spans="1:12">
      <c r="A597" s="79" t="s">
        <v>660</v>
      </c>
      <c r="B597" s="140">
        <f>B593*0.3</f>
        <v>3.3</v>
      </c>
      <c r="C597" s="140">
        <f>(100-D597)/100</f>
        <v>0.92500000000000004</v>
      </c>
      <c r="D597" s="140">
        <f>D593*0.3</f>
        <v>7.5</v>
      </c>
      <c r="E597" s="77">
        <v>0.95199999999999996</v>
      </c>
      <c r="F597" s="77">
        <v>0.96</v>
      </c>
      <c r="G597" s="77">
        <v>0.96799999999999997</v>
      </c>
      <c r="H597" s="77">
        <v>0.96399999999999997</v>
      </c>
      <c r="I597" s="77">
        <v>0.86</v>
      </c>
      <c r="J597" s="77">
        <v>0.86799999999999999</v>
      </c>
      <c r="K597" s="77">
        <v>0.86</v>
      </c>
      <c r="L597" s="77">
        <v>0.86</v>
      </c>
    </row>
    <row r="598" spans="1:12">
      <c r="A598" s="55" t="s">
        <v>864</v>
      </c>
      <c r="B598" s="141">
        <v>11</v>
      </c>
      <c r="C598" s="141"/>
      <c r="D598" s="141">
        <v>25</v>
      </c>
      <c r="E598" s="81">
        <f t="shared" ref="E598:L598" si="142">1 - (E599) * (E600) * (E601) * (E602)</f>
        <v>0.14231837184000007</v>
      </c>
      <c r="F598" s="81">
        <f t="shared" si="142"/>
        <v>0.11964640000000004</v>
      </c>
      <c r="G598" s="81">
        <f t="shared" si="142"/>
        <v>9.6561418240000085E-2</v>
      </c>
      <c r="H598" s="81">
        <f t="shared" si="142"/>
        <v>0.10815581934000007</v>
      </c>
      <c r="I598" s="82">
        <f t="shared" si="142"/>
        <v>0.37480633750000003</v>
      </c>
      <c r="J598" s="82">
        <f t="shared" si="142"/>
        <v>0.27992968750000002</v>
      </c>
      <c r="K598" s="82">
        <f t="shared" si="142"/>
        <v>0.37480633750000003</v>
      </c>
      <c r="L598" s="82">
        <f t="shared" si="142"/>
        <v>0.50049999999999994</v>
      </c>
    </row>
    <row r="599" spans="1:12">
      <c r="A599" s="79" t="s">
        <v>657</v>
      </c>
      <c r="B599" s="140">
        <f>B598*0.15</f>
        <v>1.65</v>
      </c>
      <c r="C599" s="140">
        <f>(100-D599)/100</f>
        <v>0.96250000000000002</v>
      </c>
      <c r="D599" s="140">
        <f>D598*0.15</f>
        <v>3.75</v>
      </c>
      <c r="E599" s="77">
        <v>0.97599999999999998</v>
      </c>
      <c r="F599" s="77">
        <v>0.98</v>
      </c>
      <c r="G599" s="77">
        <v>0.98399999999999999</v>
      </c>
      <c r="H599" s="77">
        <v>0.98199999999999998</v>
      </c>
      <c r="I599" s="77">
        <v>0.93</v>
      </c>
      <c r="J599" s="77">
        <v>0.95</v>
      </c>
      <c r="K599" s="77">
        <v>0.93</v>
      </c>
      <c r="L599" s="77">
        <v>0.9</v>
      </c>
    </row>
    <row r="600" spans="1:12">
      <c r="A600" s="79" t="s">
        <v>658</v>
      </c>
      <c r="B600" s="140">
        <f>B598*0.4</f>
        <v>4.4000000000000004</v>
      </c>
      <c r="C600" s="140">
        <f>(100-D600)/100</f>
        <v>0.9</v>
      </c>
      <c r="D600" s="140">
        <f>D598*0.4</f>
        <v>10</v>
      </c>
      <c r="E600" s="77">
        <v>0.94</v>
      </c>
      <c r="F600" s="77">
        <v>0.95</v>
      </c>
      <c r="G600" s="77">
        <v>0.96</v>
      </c>
      <c r="H600" s="77">
        <v>0.95499999999999996</v>
      </c>
      <c r="I600" s="77">
        <v>0.82499999999999996</v>
      </c>
      <c r="J600" s="77">
        <v>0.875</v>
      </c>
      <c r="K600" s="77">
        <v>0.82499999999999996</v>
      </c>
      <c r="L600" s="77">
        <v>0.75</v>
      </c>
    </row>
    <row r="601" spans="1:12">
      <c r="A601" s="79" t="s">
        <v>798</v>
      </c>
      <c r="B601" s="140">
        <f>B598*0.15</f>
        <v>1.65</v>
      </c>
      <c r="C601" s="140">
        <f>(100-D601)/100</f>
        <v>0.96250000000000002</v>
      </c>
      <c r="D601" s="140">
        <f>D598*0.15</f>
        <v>3.75</v>
      </c>
      <c r="E601" s="77">
        <v>0.98199999999999998</v>
      </c>
      <c r="F601" s="77">
        <v>0.98499999999999999</v>
      </c>
      <c r="G601" s="77">
        <v>0.98799999999999999</v>
      </c>
      <c r="H601" s="77">
        <v>0.98650000000000004</v>
      </c>
      <c r="I601" s="77">
        <v>0.94750000000000001</v>
      </c>
      <c r="J601" s="77">
        <v>0.96250000000000002</v>
      </c>
      <c r="K601" s="77">
        <v>0.94750000000000001</v>
      </c>
      <c r="L601" s="77">
        <v>0.92500000000000004</v>
      </c>
    </row>
    <row r="602" spans="1:12">
      <c r="A602" s="79" t="s">
        <v>660</v>
      </c>
      <c r="B602" s="140">
        <f>B598*0.3</f>
        <v>3.3</v>
      </c>
      <c r="C602" s="140">
        <f>(100-D602)/100</f>
        <v>0.92500000000000004</v>
      </c>
      <c r="D602" s="140">
        <f>D598*0.3</f>
        <v>7.5</v>
      </c>
      <c r="E602" s="77">
        <v>0.95199999999999996</v>
      </c>
      <c r="F602" s="77">
        <v>0.96</v>
      </c>
      <c r="G602" s="77">
        <v>0.96799999999999997</v>
      </c>
      <c r="H602" s="77">
        <v>0.96399999999999997</v>
      </c>
      <c r="I602" s="77">
        <v>0.86</v>
      </c>
      <c r="J602" s="77">
        <v>0.9</v>
      </c>
      <c r="K602" s="77">
        <v>0.86</v>
      </c>
      <c r="L602" s="77">
        <v>0.8</v>
      </c>
    </row>
    <row r="603" spans="1:12">
      <c r="A603" s="55" t="s">
        <v>750</v>
      </c>
      <c r="B603" s="141">
        <v>11</v>
      </c>
      <c r="C603" s="141"/>
      <c r="D603" s="141">
        <v>25</v>
      </c>
      <c r="E603" s="81">
        <f t="shared" ref="E603:L603" si="143">1 - (E604) * (E605) * (E606) * (E607)</f>
        <v>0.14231837184000007</v>
      </c>
      <c r="F603" s="81">
        <f t="shared" si="143"/>
        <v>0.11964640000000004</v>
      </c>
      <c r="G603" s="81">
        <f>1 - (G604) * (G605) * (G606) * (G607)</f>
        <v>9.6561418240000085E-2</v>
      </c>
      <c r="H603" s="81">
        <f t="shared" si="143"/>
        <v>0.10815581934000007</v>
      </c>
      <c r="I603" s="82">
        <f t="shared" si="143"/>
        <v>0.27992968750000002</v>
      </c>
      <c r="J603" s="82">
        <f t="shared" si="143"/>
        <v>0.22896640000000001</v>
      </c>
      <c r="K603" s="82">
        <f t="shared" si="143"/>
        <v>0.22896640000000001</v>
      </c>
      <c r="L603" s="82">
        <f t="shared" si="143"/>
        <v>0.37480633750000003</v>
      </c>
    </row>
    <row r="604" spans="1:12">
      <c r="A604" s="79" t="s">
        <v>657</v>
      </c>
      <c r="B604" s="140">
        <f>B603*0.15</f>
        <v>1.65</v>
      </c>
      <c r="C604" s="140">
        <f>(100-D604)/100</f>
        <v>0.96250000000000002</v>
      </c>
      <c r="D604" s="140">
        <f>D603*0.15</f>
        <v>3.75</v>
      </c>
      <c r="E604" s="77">
        <v>0.97599999999999998</v>
      </c>
      <c r="F604" s="77">
        <v>0.98</v>
      </c>
      <c r="G604" s="77">
        <v>0.98399999999999999</v>
      </c>
      <c r="H604" s="77">
        <v>0.98199999999999998</v>
      </c>
      <c r="I604" s="77">
        <v>0.95</v>
      </c>
      <c r="J604" s="77">
        <v>0.96</v>
      </c>
      <c r="K604" s="77">
        <v>0.96</v>
      </c>
      <c r="L604" s="77">
        <v>0.93</v>
      </c>
    </row>
    <row r="605" spans="1:12">
      <c r="A605" s="79" t="s">
        <v>658</v>
      </c>
      <c r="B605" s="140">
        <f>B603*0.4</f>
        <v>4.4000000000000004</v>
      </c>
      <c r="C605" s="140">
        <f>(100-D605)/100</f>
        <v>0.9</v>
      </c>
      <c r="D605" s="140">
        <f>D603*0.4</f>
        <v>10</v>
      </c>
      <c r="E605" s="77">
        <v>0.94</v>
      </c>
      <c r="F605" s="77">
        <v>0.95</v>
      </c>
      <c r="G605" s="77">
        <v>0.96</v>
      </c>
      <c r="H605" s="77">
        <v>0.95499999999999996</v>
      </c>
      <c r="I605" s="77">
        <v>0.875</v>
      </c>
      <c r="J605" s="77">
        <v>0.9</v>
      </c>
      <c r="K605" s="77">
        <v>0.9</v>
      </c>
      <c r="L605" s="77">
        <v>0.82499999999999996</v>
      </c>
    </row>
    <row r="606" spans="1:12">
      <c r="A606" s="79" t="s">
        <v>798</v>
      </c>
      <c r="B606" s="140">
        <f>B603*0.15</f>
        <v>1.65</v>
      </c>
      <c r="C606" s="140">
        <f>(100-D606)/100</f>
        <v>0.96250000000000002</v>
      </c>
      <c r="D606" s="140">
        <f>D603*0.15</f>
        <v>3.75</v>
      </c>
      <c r="E606" s="77">
        <v>0.98199999999999998</v>
      </c>
      <c r="F606" s="77">
        <v>0.98499999999999999</v>
      </c>
      <c r="G606" s="77">
        <v>0.98799999999999999</v>
      </c>
      <c r="H606" s="77">
        <v>0.98650000000000004</v>
      </c>
      <c r="I606" s="77">
        <v>0.96250000000000002</v>
      </c>
      <c r="J606" s="77">
        <v>0.97</v>
      </c>
      <c r="K606" s="77">
        <v>0.97</v>
      </c>
      <c r="L606" s="77">
        <v>0.94750000000000001</v>
      </c>
    </row>
    <row r="607" spans="1:12">
      <c r="A607" s="79" t="s">
        <v>660</v>
      </c>
      <c r="B607" s="140">
        <f>B603*0.3</f>
        <v>3.3</v>
      </c>
      <c r="C607" s="140">
        <f>(100-D607)/100</f>
        <v>0.92500000000000004</v>
      </c>
      <c r="D607" s="140">
        <f>D603*0.3</f>
        <v>7.5</v>
      </c>
      <c r="E607" s="77">
        <v>0.95199999999999996</v>
      </c>
      <c r="F607" s="77">
        <v>0.96</v>
      </c>
      <c r="G607" s="77">
        <v>0.96799999999999997</v>
      </c>
      <c r="H607" s="77">
        <v>0.96399999999999997</v>
      </c>
      <c r="I607" s="77">
        <v>0.9</v>
      </c>
      <c r="J607" s="77">
        <v>0.92</v>
      </c>
      <c r="K607" s="77">
        <v>0.92</v>
      </c>
      <c r="L607" s="77">
        <v>0.86</v>
      </c>
    </row>
    <row r="608" spans="1:12">
      <c r="A608" s="55" t="s">
        <v>788</v>
      </c>
      <c r="B608" s="141">
        <v>11</v>
      </c>
      <c r="C608" s="141"/>
      <c r="D608" s="141">
        <v>25</v>
      </c>
      <c r="E608" s="81">
        <f t="shared" ref="E608:L608" si="144">1 - (E609)</f>
        <v>2.4000000000000021E-2</v>
      </c>
      <c r="F608" s="81">
        <f t="shared" si="144"/>
        <v>2.0000000000000018E-2</v>
      </c>
      <c r="G608" s="81">
        <f t="shared" si="144"/>
        <v>1.6000000000000014E-2</v>
      </c>
      <c r="H608" s="81">
        <f t="shared" si="144"/>
        <v>1.8000000000000016E-2</v>
      </c>
      <c r="I608" s="82">
        <f t="shared" si="144"/>
        <v>5.0000000000000044E-2</v>
      </c>
      <c r="J608" s="82">
        <f t="shared" si="144"/>
        <v>4.0000000000000036E-2</v>
      </c>
      <c r="K608" s="82">
        <f t="shared" si="144"/>
        <v>4.0000000000000036E-2</v>
      </c>
      <c r="L608" s="82">
        <f t="shared" si="144"/>
        <v>6.9999999999999951E-2</v>
      </c>
    </row>
    <row r="609" spans="1:12">
      <c r="A609" s="79" t="s">
        <v>657</v>
      </c>
      <c r="B609" s="140">
        <f>B608*0.15</f>
        <v>1.65</v>
      </c>
      <c r="C609" s="140">
        <f>(100-D609)/100</f>
        <v>0.96250000000000002</v>
      </c>
      <c r="D609" s="140">
        <f>D608*0.15</f>
        <v>3.75</v>
      </c>
      <c r="E609" s="77">
        <v>0.97599999999999998</v>
      </c>
      <c r="F609" s="77">
        <v>0.98</v>
      </c>
      <c r="G609" s="77">
        <v>0.98399999999999999</v>
      </c>
      <c r="H609" s="77">
        <v>0.98199999999999998</v>
      </c>
      <c r="I609" s="77">
        <v>0.95</v>
      </c>
      <c r="J609" s="77">
        <v>0.96</v>
      </c>
      <c r="K609" s="77">
        <v>0.96</v>
      </c>
      <c r="L609" s="77">
        <v>0.93</v>
      </c>
    </row>
    <row r="610" spans="1:12">
      <c r="A610" s="143" t="s">
        <v>850</v>
      </c>
      <c r="B610" s="141">
        <v>11</v>
      </c>
      <c r="C610" s="141"/>
      <c r="D610" s="141">
        <v>25</v>
      </c>
      <c r="E610" s="81">
        <f t="shared" ref="E610:L610" si="145">1 - (E611) * (E612) * (E613) * (E614)</f>
        <v>0.14231837184000007</v>
      </c>
      <c r="F610" s="81">
        <f t="shared" si="145"/>
        <v>0.11964640000000004</v>
      </c>
      <c r="G610" s="81">
        <f t="shared" si="145"/>
        <v>9.6561418240000085E-2</v>
      </c>
      <c r="H610" s="81">
        <f t="shared" si="145"/>
        <v>0.10815581934000007</v>
      </c>
      <c r="I610" s="82">
        <f t="shared" si="145"/>
        <v>0.27992968750000002</v>
      </c>
      <c r="J610" s="82">
        <f t="shared" si="145"/>
        <v>0.27992968750000002</v>
      </c>
      <c r="K610" s="82">
        <f t="shared" si="145"/>
        <v>0.27992968750000002</v>
      </c>
      <c r="L610" s="82">
        <f t="shared" si="145"/>
        <v>0.27992968750000002</v>
      </c>
    </row>
    <row r="611" spans="1:12">
      <c r="A611" s="79" t="s">
        <v>657</v>
      </c>
      <c r="B611" s="140">
        <f>B610*0.15</f>
        <v>1.65</v>
      </c>
      <c r="C611" s="140">
        <f>(100-D611)/100</f>
        <v>0.96250000000000002</v>
      </c>
      <c r="D611" s="140">
        <f>D610*0.15</f>
        <v>3.75</v>
      </c>
      <c r="E611" s="77">
        <v>0.97599999999999998</v>
      </c>
      <c r="F611" s="77">
        <v>0.98</v>
      </c>
      <c r="G611" s="77">
        <v>0.98399999999999999</v>
      </c>
      <c r="H611" s="77">
        <v>0.98199999999999998</v>
      </c>
      <c r="I611" s="77">
        <v>0.95</v>
      </c>
      <c r="J611" s="77">
        <v>0.95</v>
      </c>
      <c r="K611" s="77">
        <v>0.95</v>
      </c>
      <c r="L611" s="77">
        <v>0.95</v>
      </c>
    </row>
    <row r="612" spans="1:12">
      <c r="A612" s="79" t="s">
        <v>658</v>
      </c>
      <c r="B612" s="140">
        <f>B610*0.4</f>
        <v>4.4000000000000004</v>
      </c>
      <c r="C612" s="140">
        <f>(100-D612)/100</f>
        <v>0.9</v>
      </c>
      <c r="D612" s="140">
        <f>D610*0.4</f>
        <v>10</v>
      </c>
      <c r="E612" s="77">
        <v>0.94</v>
      </c>
      <c r="F612" s="77">
        <v>0.95</v>
      </c>
      <c r="G612" s="77">
        <v>0.96</v>
      </c>
      <c r="H612" s="77">
        <v>0.95499999999999996</v>
      </c>
      <c r="I612" s="77">
        <v>0.875</v>
      </c>
      <c r="J612" s="77">
        <v>0.875</v>
      </c>
      <c r="K612" s="77">
        <v>0.875</v>
      </c>
      <c r="L612" s="77">
        <v>0.875</v>
      </c>
    </row>
    <row r="613" spans="1:12">
      <c r="A613" s="79" t="s">
        <v>798</v>
      </c>
      <c r="B613" s="140">
        <f>B610*0.15</f>
        <v>1.65</v>
      </c>
      <c r="C613" s="140">
        <f>(100-D613)/100</f>
        <v>0.96250000000000002</v>
      </c>
      <c r="D613" s="140">
        <f>D610*0.15</f>
        <v>3.75</v>
      </c>
      <c r="E613" s="77">
        <v>0.98199999999999998</v>
      </c>
      <c r="F613" s="77">
        <v>0.98499999999999999</v>
      </c>
      <c r="G613" s="77">
        <v>0.98799999999999999</v>
      </c>
      <c r="H613" s="77">
        <v>0.98650000000000004</v>
      </c>
      <c r="I613" s="77">
        <v>0.96250000000000002</v>
      </c>
      <c r="J613" s="77">
        <v>0.96250000000000002</v>
      </c>
      <c r="K613" s="77">
        <v>0.96250000000000002</v>
      </c>
      <c r="L613" s="77">
        <v>0.96250000000000002</v>
      </c>
    </row>
    <row r="614" spans="1:12">
      <c r="A614" s="79" t="s">
        <v>660</v>
      </c>
      <c r="B614" s="140">
        <f>B610*0.3</f>
        <v>3.3</v>
      </c>
      <c r="C614" s="140">
        <f>(100-D614)/100</f>
        <v>0.92500000000000004</v>
      </c>
      <c r="D614" s="140">
        <f>D610*0.3</f>
        <v>7.5</v>
      </c>
      <c r="E614" s="77">
        <v>0.95199999999999996</v>
      </c>
      <c r="F614" s="77">
        <v>0.96</v>
      </c>
      <c r="G614" s="77">
        <v>0.96799999999999997</v>
      </c>
      <c r="H614" s="77">
        <v>0.96399999999999997</v>
      </c>
      <c r="I614" s="77">
        <v>0.9</v>
      </c>
      <c r="J614" s="77">
        <v>0.9</v>
      </c>
      <c r="K614" s="77">
        <v>0.9</v>
      </c>
      <c r="L614" s="77">
        <v>0.9</v>
      </c>
    </row>
    <row r="615" spans="1:12">
      <c r="A615" s="55" t="s">
        <v>751</v>
      </c>
      <c r="B615" s="141">
        <v>10</v>
      </c>
      <c r="C615" s="141"/>
      <c r="D615" s="141">
        <v>20</v>
      </c>
      <c r="E615" s="81">
        <f t="shared" ref="E615:L615" si="146">1 - (E616) * (E617) * (E618) * (E619)</f>
        <v>0.13103372853999995</v>
      </c>
      <c r="F615" s="81">
        <f t="shared" si="146"/>
        <v>0.10815581934000007</v>
      </c>
      <c r="G615" s="81">
        <f>1 - (G616) * (G617) * (G618) * (G619)</f>
        <v>8.4862626940000019E-2</v>
      </c>
      <c r="H615" s="81">
        <f t="shared" si="146"/>
        <v>9.6561418240000085E-2</v>
      </c>
      <c r="I615" s="82">
        <f t="shared" si="146"/>
        <v>0.35656423374000001</v>
      </c>
      <c r="J615" s="82">
        <f t="shared" si="146"/>
        <v>0.37480633750000003</v>
      </c>
      <c r="K615" s="82">
        <f t="shared" si="146"/>
        <v>0.30936446464000011</v>
      </c>
      <c r="L615" s="82">
        <f t="shared" si="146"/>
        <v>0.27992968750000002</v>
      </c>
    </row>
    <row r="616" spans="1:12">
      <c r="A616" s="79" t="s">
        <v>657</v>
      </c>
      <c r="B616" s="140">
        <f>B615*0.15</f>
        <v>1.5</v>
      </c>
      <c r="C616" s="140">
        <f>(100-D616)/100</f>
        <v>0.97</v>
      </c>
      <c r="D616" s="140">
        <f>D615*0.15</f>
        <v>3</v>
      </c>
      <c r="E616" s="77">
        <v>0.97799999999999998</v>
      </c>
      <c r="F616" s="77">
        <v>0.98199999999999998</v>
      </c>
      <c r="G616" s="77">
        <v>0.98599999999999999</v>
      </c>
      <c r="H616" s="77">
        <v>0.98399999999999999</v>
      </c>
      <c r="I616" s="77">
        <v>0.93400000000000005</v>
      </c>
      <c r="J616" s="77">
        <v>0.93</v>
      </c>
      <c r="K616" s="77">
        <v>0.94399999999999995</v>
      </c>
      <c r="L616" s="77">
        <v>0.95</v>
      </c>
    </row>
    <row r="617" spans="1:12">
      <c r="A617" s="79" t="s">
        <v>658</v>
      </c>
      <c r="B617" s="140">
        <f>B615*0.4</f>
        <v>4</v>
      </c>
      <c r="C617" s="140">
        <f>(100-D617)/100</f>
        <v>0.92</v>
      </c>
      <c r="D617" s="140">
        <f>D615*0.4</f>
        <v>8</v>
      </c>
      <c r="E617" s="77">
        <v>0.94499999999999995</v>
      </c>
      <c r="F617" s="77">
        <v>0.95499999999999996</v>
      </c>
      <c r="G617" s="77">
        <v>0.96499999999999997</v>
      </c>
      <c r="H617" s="77">
        <v>0.96</v>
      </c>
      <c r="I617" s="77">
        <v>0.83499999999999996</v>
      </c>
      <c r="J617" s="77">
        <v>0.82499999999999996</v>
      </c>
      <c r="K617" s="77">
        <v>0.86</v>
      </c>
      <c r="L617" s="77">
        <v>0.875</v>
      </c>
    </row>
    <row r="618" spans="1:12">
      <c r="A618" s="79" t="s">
        <v>798</v>
      </c>
      <c r="B618" s="140">
        <f>B615*0.15</f>
        <v>1.5</v>
      </c>
      <c r="C618" s="140">
        <f>(100-D618)/100</f>
        <v>0.97</v>
      </c>
      <c r="D618" s="140">
        <f>D615*0.15</f>
        <v>3</v>
      </c>
      <c r="E618" s="77">
        <v>0.98350000000000004</v>
      </c>
      <c r="F618" s="77">
        <v>0.98650000000000004</v>
      </c>
      <c r="G618" s="77">
        <v>0.98950000000000005</v>
      </c>
      <c r="H618" s="77">
        <v>0.98799999999999999</v>
      </c>
      <c r="I618" s="77">
        <v>0.95050000000000001</v>
      </c>
      <c r="J618" s="77">
        <v>0.94750000000000001</v>
      </c>
      <c r="K618" s="77">
        <v>0.95799999999999996</v>
      </c>
      <c r="L618" s="77">
        <v>0.96250000000000002</v>
      </c>
    </row>
    <row r="619" spans="1:12">
      <c r="A619" s="79" t="s">
        <v>660</v>
      </c>
      <c r="B619" s="140">
        <f>B615*0.3</f>
        <v>3</v>
      </c>
      <c r="C619" s="140">
        <f>(100-D619)/100</f>
        <v>0.94</v>
      </c>
      <c r="D619" s="140">
        <f>D615*0.3</f>
        <v>6</v>
      </c>
      <c r="E619" s="77">
        <v>0.95599999999999996</v>
      </c>
      <c r="F619" s="77">
        <v>0.96399999999999997</v>
      </c>
      <c r="G619" s="77">
        <v>0.97199999999999998</v>
      </c>
      <c r="H619" s="77">
        <v>0.96799999999999997</v>
      </c>
      <c r="I619" s="77">
        <v>0.86799999999999999</v>
      </c>
      <c r="J619" s="77">
        <v>0.86</v>
      </c>
      <c r="K619" s="77">
        <v>0.88800000000000001</v>
      </c>
      <c r="L619" s="77">
        <v>0.9</v>
      </c>
    </row>
    <row r="620" spans="1:12">
      <c r="A620" s="55" t="s">
        <v>752</v>
      </c>
      <c r="B620" s="141">
        <v>10</v>
      </c>
      <c r="C620" s="141"/>
      <c r="D620" s="141">
        <v>20</v>
      </c>
      <c r="E620" s="81">
        <f t="shared" ref="E620:L620" si="147">1 - (E621) * (E622) * (E623) * (E624)</f>
        <v>0.13103372853999995</v>
      </c>
      <c r="F620" s="81">
        <f t="shared" si="147"/>
        <v>0.10815581934000007</v>
      </c>
      <c r="G620" s="81">
        <f>1 - (G621) * (G622) * (G623) * (G624)</f>
        <v>8.4862626940000019E-2</v>
      </c>
      <c r="H620" s="81">
        <f t="shared" si="147"/>
        <v>9.6561418240000085E-2</v>
      </c>
      <c r="I620" s="82">
        <f t="shared" si="147"/>
        <v>0.37480633750000003</v>
      </c>
      <c r="J620" s="82">
        <f t="shared" si="147"/>
        <v>0.27992968750000002</v>
      </c>
      <c r="K620" s="82">
        <f t="shared" si="147"/>
        <v>0.22896640000000001</v>
      </c>
      <c r="L620" s="82">
        <f t="shared" si="147"/>
        <v>0.22896640000000001</v>
      </c>
    </row>
    <row r="621" spans="1:12">
      <c r="A621" s="79" t="s">
        <v>657</v>
      </c>
      <c r="B621" s="140">
        <f>B620*0.15</f>
        <v>1.5</v>
      </c>
      <c r="C621" s="140">
        <f>(100-D621)/100</f>
        <v>0.97</v>
      </c>
      <c r="D621" s="140">
        <f>D620*0.15</f>
        <v>3</v>
      </c>
      <c r="E621" s="77">
        <v>0.97799999999999998</v>
      </c>
      <c r="F621" s="77">
        <v>0.98199999999999998</v>
      </c>
      <c r="G621" s="77">
        <v>0.98599999999999999</v>
      </c>
      <c r="H621" s="77">
        <v>0.98399999999999999</v>
      </c>
      <c r="I621" s="77">
        <v>0.93</v>
      </c>
      <c r="J621" s="77">
        <v>0.95</v>
      </c>
      <c r="K621" s="77">
        <v>0.96</v>
      </c>
      <c r="L621" s="77">
        <v>0.96</v>
      </c>
    </row>
    <row r="622" spans="1:12">
      <c r="A622" s="79" t="s">
        <v>658</v>
      </c>
      <c r="B622" s="140">
        <f>B620*0.4</f>
        <v>4</v>
      </c>
      <c r="C622" s="140">
        <f>(100-D622)/100</f>
        <v>0.92</v>
      </c>
      <c r="D622" s="140">
        <f>D620*0.4</f>
        <v>8</v>
      </c>
      <c r="E622" s="77">
        <v>0.94499999999999995</v>
      </c>
      <c r="F622" s="77">
        <v>0.95499999999999996</v>
      </c>
      <c r="G622" s="77">
        <v>0.96499999999999997</v>
      </c>
      <c r="H622" s="77">
        <v>0.96</v>
      </c>
      <c r="I622" s="77">
        <v>0.82499999999999996</v>
      </c>
      <c r="J622" s="77">
        <v>0.875</v>
      </c>
      <c r="K622" s="77">
        <v>0.9</v>
      </c>
      <c r="L622" s="77">
        <v>0.9</v>
      </c>
    </row>
    <row r="623" spans="1:12">
      <c r="A623" s="79" t="s">
        <v>798</v>
      </c>
      <c r="B623" s="140">
        <f>B620*0.15</f>
        <v>1.5</v>
      </c>
      <c r="C623" s="140">
        <f>(100-D623)/100</f>
        <v>0.97</v>
      </c>
      <c r="D623" s="140">
        <f>D620*0.15</f>
        <v>3</v>
      </c>
      <c r="E623" s="77">
        <v>0.98350000000000004</v>
      </c>
      <c r="F623" s="77">
        <v>0.98650000000000004</v>
      </c>
      <c r="G623" s="77">
        <v>0.98950000000000005</v>
      </c>
      <c r="H623" s="77">
        <v>0.98799999999999999</v>
      </c>
      <c r="I623" s="77">
        <v>0.94750000000000001</v>
      </c>
      <c r="J623" s="77">
        <v>0.96250000000000002</v>
      </c>
      <c r="K623" s="77">
        <v>0.97</v>
      </c>
      <c r="L623" s="77">
        <v>0.97</v>
      </c>
    </row>
    <row r="624" spans="1:12">
      <c r="A624" s="79" t="s">
        <v>660</v>
      </c>
      <c r="B624" s="140">
        <f>B620*0.3</f>
        <v>3</v>
      </c>
      <c r="C624" s="140">
        <f>(100-D624)/100</f>
        <v>0.94</v>
      </c>
      <c r="D624" s="140">
        <f>D620*0.3</f>
        <v>6</v>
      </c>
      <c r="E624" s="77">
        <v>0.95599999999999996</v>
      </c>
      <c r="F624" s="77">
        <v>0.96399999999999997</v>
      </c>
      <c r="G624" s="77">
        <v>0.97199999999999998</v>
      </c>
      <c r="H624" s="77">
        <v>0.96799999999999997</v>
      </c>
      <c r="I624" s="77">
        <v>0.86</v>
      </c>
      <c r="J624" s="77">
        <v>0.9</v>
      </c>
      <c r="K624" s="77">
        <v>0.92</v>
      </c>
      <c r="L624" s="77">
        <v>0.92</v>
      </c>
    </row>
    <row r="625" spans="1:12">
      <c r="A625" s="143" t="s">
        <v>753</v>
      </c>
      <c r="B625" s="141">
        <v>10</v>
      </c>
      <c r="C625" s="141"/>
      <c r="D625" s="141">
        <v>20</v>
      </c>
      <c r="E625" s="81">
        <f>1 -  (E626) * (E627) * (E628)</f>
        <v>0.11148643000000014</v>
      </c>
      <c r="F625" s="81">
        <f>1 -  (F626) * (F627) * (F628)</f>
        <v>9.1808370000000084E-2</v>
      </c>
      <c r="G625" s="81">
        <f>1 -  (G626) * (G627) * (G628)</f>
        <v>7.1868790000000016E-2</v>
      </c>
      <c r="H625" s="81">
        <f>1 -  (H626) * (H627) * (H628)</f>
        <v>8.187136000000006E-2</v>
      </c>
      <c r="I625" s="82">
        <f>1 - (I626) * (I627) * (I628)</f>
        <v>0.26839456000000006</v>
      </c>
      <c r="J625" s="82">
        <f>1 - (J626) * (J627) * (J628)</f>
        <v>0.24203125000000003</v>
      </c>
      <c r="K625" s="82">
        <f>1 - (K626) * (K627) * (K628)</f>
        <v>0.32774875000000003</v>
      </c>
      <c r="L625" s="82">
        <f>1 - (L626) * (L627) * (L628)</f>
        <v>0.26839456000000006</v>
      </c>
    </row>
    <row r="626" spans="1:12">
      <c r="A626" s="79" t="s">
        <v>658</v>
      </c>
      <c r="B626" s="140">
        <f>B625*0.4</f>
        <v>4</v>
      </c>
      <c r="C626" s="140">
        <f>(100-D626)/100</f>
        <v>0.92</v>
      </c>
      <c r="D626" s="140">
        <f>D625*0.4</f>
        <v>8</v>
      </c>
      <c r="E626" s="77">
        <v>0.94499999999999995</v>
      </c>
      <c r="F626" s="77">
        <v>0.95499999999999996</v>
      </c>
      <c r="G626" s="77">
        <v>0.96499999999999997</v>
      </c>
      <c r="H626" s="77">
        <v>0.96</v>
      </c>
      <c r="I626" s="77">
        <v>0.86</v>
      </c>
      <c r="J626" s="77">
        <v>0.875</v>
      </c>
      <c r="K626" s="77">
        <v>0.82499999999999996</v>
      </c>
      <c r="L626" s="77">
        <v>0.86</v>
      </c>
    </row>
    <row r="627" spans="1:12">
      <c r="A627" s="79" t="s">
        <v>798</v>
      </c>
      <c r="B627" s="140">
        <f>B625*0.15</f>
        <v>1.5</v>
      </c>
      <c r="C627" s="140">
        <f>(100-D627)/100</f>
        <v>0.97</v>
      </c>
      <c r="D627" s="140">
        <f>D625*0.15</f>
        <v>3</v>
      </c>
      <c r="E627" s="77">
        <v>0.98350000000000004</v>
      </c>
      <c r="F627" s="77">
        <v>0.98650000000000004</v>
      </c>
      <c r="G627" s="77">
        <v>0.98950000000000005</v>
      </c>
      <c r="H627" s="77">
        <v>0.98799999999999999</v>
      </c>
      <c r="I627" s="77">
        <v>0.95799999999999996</v>
      </c>
      <c r="J627" s="77">
        <v>0.96250000000000002</v>
      </c>
      <c r="K627" s="77">
        <v>0.94750000000000001</v>
      </c>
      <c r="L627" s="77">
        <v>0.95799999999999996</v>
      </c>
    </row>
    <row r="628" spans="1:12">
      <c r="A628" s="79" t="s">
        <v>660</v>
      </c>
      <c r="B628" s="140">
        <f>B625*0.3</f>
        <v>3</v>
      </c>
      <c r="C628" s="140">
        <f>(100-D628)/100</f>
        <v>0.94</v>
      </c>
      <c r="D628" s="140">
        <f>D625*0.3</f>
        <v>6</v>
      </c>
      <c r="E628" s="77">
        <v>0.95599999999999996</v>
      </c>
      <c r="F628" s="77">
        <v>0.96399999999999997</v>
      </c>
      <c r="G628" s="77">
        <v>0.97199999999999998</v>
      </c>
      <c r="H628" s="77">
        <v>0.96799999999999997</v>
      </c>
      <c r="I628" s="77">
        <v>0.88800000000000001</v>
      </c>
      <c r="J628" s="77">
        <v>0.9</v>
      </c>
      <c r="K628" s="77">
        <v>0.86</v>
      </c>
      <c r="L628" s="77">
        <v>0.88800000000000001</v>
      </c>
    </row>
    <row r="629" spans="1:12">
      <c r="A629" s="55" t="s">
        <v>754</v>
      </c>
      <c r="B629" s="141">
        <v>10</v>
      </c>
      <c r="C629" s="141"/>
      <c r="D629" s="141">
        <v>20</v>
      </c>
      <c r="E629" s="81">
        <f t="shared" ref="E629:L629" si="148">1 - (E630) * (E631)</f>
        <v>7.5790000000000024E-2</v>
      </c>
      <c r="F629" s="81">
        <f t="shared" si="148"/>
        <v>6.2190000000000079E-2</v>
      </c>
      <c r="G629" s="81">
        <f t="shared" si="148"/>
        <v>4.8510000000000053E-2</v>
      </c>
      <c r="H629" s="81">
        <f t="shared" si="148"/>
        <v>5.5360000000000076E-2</v>
      </c>
      <c r="I629" s="82">
        <f t="shared" si="148"/>
        <v>0.13600000000000001</v>
      </c>
      <c r="J629" s="82">
        <f t="shared" si="148"/>
        <v>0.23275000000000001</v>
      </c>
      <c r="K629" s="82">
        <f t="shared" si="148"/>
        <v>0.2639999999999999</v>
      </c>
      <c r="L629" s="82">
        <f t="shared" si="148"/>
        <v>0.13600000000000001</v>
      </c>
    </row>
    <row r="630" spans="1:12">
      <c r="A630" s="79" t="s">
        <v>657</v>
      </c>
      <c r="B630" s="140">
        <f>B629*0.15</f>
        <v>1.5</v>
      </c>
      <c r="C630" s="140">
        <f>(100-D630)/100</f>
        <v>0.97</v>
      </c>
      <c r="D630" s="140">
        <f>D629*0.15</f>
        <v>3</v>
      </c>
      <c r="E630" s="77">
        <v>0.97799999999999998</v>
      </c>
      <c r="F630" s="77">
        <v>0.98199999999999998</v>
      </c>
      <c r="G630" s="77">
        <v>0.98599999999999999</v>
      </c>
      <c r="H630" s="77">
        <v>0.98399999999999999</v>
      </c>
      <c r="I630" s="77">
        <v>0.96</v>
      </c>
      <c r="J630" s="77">
        <v>0.93</v>
      </c>
      <c r="K630" s="77">
        <v>0.92</v>
      </c>
      <c r="L630" s="77">
        <v>0.96</v>
      </c>
    </row>
    <row r="631" spans="1:12">
      <c r="A631" s="79" t="s">
        <v>660</v>
      </c>
      <c r="B631" s="140">
        <f>B629*0.4</f>
        <v>4</v>
      </c>
      <c r="C631" s="140">
        <f>(100-D631)/100</f>
        <v>0.92</v>
      </c>
      <c r="D631" s="140">
        <f>D629*0.4</f>
        <v>8</v>
      </c>
      <c r="E631" s="77">
        <v>0.94499999999999995</v>
      </c>
      <c r="F631" s="77">
        <v>0.95499999999999996</v>
      </c>
      <c r="G631" s="77">
        <v>0.96499999999999997</v>
      </c>
      <c r="H631" s="77">
        <v>0.96</v>
      </c>
      <c r="I631" s="77">
        <v>0.9</v>
      </c>
      <c r="J631" s="77">
        <v>0.82499999999999996</v>
      </c>
      <c r="K631" s="77">
        <v>0.8</v>
      </c>
      <c r="L631" s="77">
        <v>0.9</v>
      </c>
    </row>
    <row r="632" spans="1:12">
      <c r="A632" s="55" t="s">
        <v>858</v>
      </c>
      <c r="B632" s="141">
        <v>10</v>
      </c>
      <c r="C632" s="141"/>
      <c r="D632" s="141">
        <v>20</v>
      </c>
      <c r="E632" s="81">
        <f t="shared" ref="E632:L632" si="149">1 - (E633) * (E634)</f>
        <v>7.5790000000000024E-2</v>
      </c>
      <c r="F632" s="81">
        <f t="shared" si="149"/>
        <v>6.2190000000000079E-2</v>
      </c>
      <c r="G632" s="81">
        <f t="shared" si="149"/>
        <v>4.8510000000000053E-2</v>
      </c>
      <c r="H632" s="81">
        <f t="shared" si="149"/>
        <v>5.5360000000000076E-2</v>
      </c>
      <c r="I632" s="82">
        <f t="shared" si="149"/>
        <v>0.13600000000000001</v>
      </c>
      <c r="J632" s="82">
        <f t="shared" si="149"/>
        <v>0.23275000000000001</v>
      </c>
      <c r="K632" s="82">
        <f t="shared" si="149"/>
        <v>0.13600000000000001</v>
      </c>
      <c r="L632" s="82">
        <f t="shared" si="149"/>
        <v>0.13600000000000001</v>
      </c>
    </row>
    <row r="633" spans="1:12">
      <c r="A633" s="79" t="s">
        <v>657</v>
      </c>
      <c r="B633" s="140">
        <f>B632*0.15</f>
        <v>1.5</v>
      </c>
      <c r="C633" s="140">
        <f>(100-D633)/100</f>
        <v>0.97</v>
      </c>
      <c r="D633" s="140">
        <f>D632*0.15</f>
        <v>3</v>
      </c>
      <c r="E633" s="77">
        <v>0.97799999999999998</v>
      </c>
      <c r="F633" s="77">
        <v>0.98199999999999998</v>
      </c>
      <c r="G633" s="77">
        <v>0.98599999999999999</v>
      </c>
      <c r="H633" s="77">
        <v>0.98399999999999999</v>
      </c>
      <c r="I633" s="77">
        <v>0.96</v>
      </c>
      <c r="J633" s="77">
        <v>0.93</v>
      </c>
      <c r="K633" s="77">
        <v>0.96</v>
      </c>
      <c r="L633" s="77">
        <v>0.96</v>
      </c>
    </row>
    <row r="634" spans="1:12">
      <c r="A634" s="79" t="s">
        <v>658</v>
      </c>
      <c r="B634" s="140">
        <f>B632*0.4</f>
        <v>4</v>
      </c>
      <c r="C634" s="140">
        <f>(100-D634)/100</f>
        <v>0.92</v>
      </c>
      <c r="D634" s="140">
        <f>D632*0.4</f>
        <v>8</v>
      </c>
      <c r="E634" s="77">
        <v>0.94499999999999995</v>
      </c>
      <c r="F634" s="77">
        <v>0.95499999999999996</v>
      </c>
      <c r="G634" s="77">
        <v>0.96499999999999997</v>
      </c>
      <c r="H634" s="77">
        <v>0.96</v>
      </c>
      <c r="I634" s="77">
        <v>0.9</v>
      </c>
      <c r="J634" s="77">
        <v>0.82499999999999996</v>
      </c>
      <c r="K634" s="77">
        <v>0.9</v>
      </c>
      <c r="L634" s="77">
        <v>0.9</v>
      </c>
    </row>
    <row r="635" spans="1:12">
      <c r="A635" s="156" t="s">
        <v>672</v>
      </c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</row>
    <row r="636" spans="1:12">
      <c r="A636" s="22" t="s">
        <v>662</v>
      </c>
      <c r="B636" s="22" t="s">
        <v>656</v>
      </c>
      <c r="C636" s="22"/>
      <c r="D636" s="22" t="s">
        <v>661</v>
      </c>
      <c r="E636" s="22" t="s">
        <v>663</v>
      </c>
      <c r="F636" s="22" t="s">
        <v>664</v>
      </c>
      <c r="G636" s="22" t="s">
        <v>665</v>
      </c>
      <c r="H636" s="22" t="s">
        <v>666</v>
      </c>
      <c r="I636" s="22" t="s">
        <v>1</v>
      </c>
      <c r="J636" s="22" t="s">
        <v>2</v>
      </c>
      <c r="K636" s="22" t="s">
        <v>3</v>
      </c>
      <c r="L636" s="22" t="s">
        <v>4</v>
      </c>
    </row>
    <row r="637" spans="1:12">
      <c r="A637" s="55" t="s">
        <v>755</v>
      </c>
      <c r="B637" s="141">
        <v>9.4</v>
      </c>
      <c r="C637" s="141"/>
      <c r="D637" s="141">
        <v>20</v>
      </c>
      <c r="E637" s="81">
        <f t="shared" ref="E637:L637" si="150">1 - (E638) * (E639) * (E640) * (E641)</f>
        <v>0.10815581934000007</v>
      </c>
      <c r="F637" s="81">
        <f t="shared" si="150"/>
        <v>8.4862626940000019E-2</v>
      </c>
      <c r="G637" s="81">
        <f>1 - (G638) * (G639) * (G640) * (G641)</f>
        <v>6.1149587499999991E-2</v>
      </c>
      <c r="H637" s="81">
        <f t="shared" si="150"/>
        <v>7.3058874240000016E-2</v>
      </c>
      <c r="I637" s="82">
        <f t="shared" si="150"/>
        <v>0.37480633750000003</v>
      </c>
      <c r="J637" s="82">
        <f t="shared" si="150"/>
        <v>0.41885439999999996</v>
      </c>
      <c r="K637" s="82">
        <f t="shared" si="150"/>
        <v>0.37480633750000003</v>
      </c>
      <c r="L637" s="82">
        <f t="shared" si="150"/>
        <v>0.41885439999999996</v>
      </c>
    </row>
    <row r="638" spans="1:12">
      <c r="A638" s="79" t="s">
        <v>657</v>
      </c>
      <c r="B638" s="140">
        <f>B637*0.15</f>
        <v>1.41</v>
      </c>
      <c r="C638" s="140">
        <f>(100-D638)/100</f>
        <v>0.97</v>
      </c>
      <c r="D638" s="140">
        <f>D637*0.15</f>
        <v>3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0.93</v>
      </c>
      <c r="J638" s="77">
        <v>0.92</v>
      </c>
      <c r="K638" s="77">
        <v>0.93</v>
      </c>
      <c r="L638" s="77">
        <v>0.92</v>
      </c>
    </row>
    <row r="639" spans="1:12">
      <c r="A639" s="79" t="s">
        <v>658</v>
      </c>
      <c r="B639" s="140">
        <f>B637*0.4</f>
        <v>3.7600000000000002</v>
      </c>
      <c r="C639" s="140">
        <f>(100-D639)/100</f>
        <v>0.92</v>
      </c>
      <c r="D639" s="140">
        <f>D637*0.4</f>
        <v>8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0.82499999999999996</v>
      </c>
      <c r="J639" s="77">
        <v>0.8</v>
      </c>
      <c r="K639" s="77">
        <v>0.82499999999999996</v>
      </c>
      <c r="L639" s="77">
        <v>0.8</v>
      </c>
    </row>
    <row r="640" spans="1:12">
      <c r="A640" s="79" t="s">
        <v>798</v>
      </c>
      <c r="B640" s="140">
        <f>B637*0.15</f>
        <v>1.41</v>
      </c>
      <c r="C640" s="140">
        <f>(100-D640)/100</f>
        <v>0.97</v>
      </c>
      <c r="D640" s="140">
        <f>D637*0.15</f>
        <v>3</v>
      </c>
      <c r="E640" s="77">
        <v>0.98650000000000004</v>
      </c>
      <c r="F640" s="77">
        <v>0.98950000000000005</v>
      </c>
      <c r="G640" s="77">
        <v>0.99250000000000005</v>
      </c>
      <c r="H640" s="77">
        <v>0.99099999999999999</v>
      </c>
      <c r="I640" s="77">
        <v>0.94750000000000001</v>
      </c>
      <c r="J640" s="77">
        <v>0.94</v>
      </c>
      <c r="K640" s="77">
        <v>0.94750000000000001</v>
      </c>
      <c r="L640" s="77">
        <v>0.94</v>
      </c>
    </row>
    <row r="641" spans="1:13">
      <c r="A641" s="79" t="s">
        <v>660</v>
      </c>
      <c r="B641" s="140">
        <f>B637*0.3</f>
        <v>2.82</v>
      </c>
      <c r="C641" s="140">
        <f>(100-D641)/100</f>
        <v>0.94</v>
      </c>
      <c r="D641" s="140">
        <f>D637*0.3</f>
        <v>6</v>
      </c>
      <c r="E641" s="77">
        <v>0.96399999999999997</v>
      </c>
      <c r="F641" s="77">
        <v>0.97199999999999998</v>
      </c>
      <c r="G641" s="77">
        <v>0.98</v>
      </c>
      <c r="H641" s="77">
        <v>0.97599999999999998</v>
      </c>
      <c r="I641" s="77">
        <v>0.86</v>
      </c>
      <c r="J641" s="77">
        <v>0.84</v>
      </c>
      <c r="K641" s="77">
        <v>0.86</v>
      </c>
      <c r="L641" s="77">
        <v>0.84</v>
      </c>
    </row>
    <row r="642" spans="1:13">
      <c r="A642" s="143" t="s">
        <v>756</v>
      </c>
      <c r="B642" s="141">
        <v>9.1999999999999993</v>
      </c>
      <c r="C642" s="141"/>
      <c r="D642" s="141">
        <v>20</v>
      </c>
      <c r="E642" s="81">
        <f t="shared" ref="E642:L642" si="151">1 - (E643) * (E644) * (E645) * (E646)</f>
        <v>0.10815581934000007</v>
      </c>
      <c r="F642" s="81">
        <f t="shared" si="151"/>
        <v>8.4862626940000019E-2</v>
      </c>
      <c r="G642" s="81">
        <f>1 - (G643) * (G644) * (G645) * (G646)</f>
        <v>6.1149587499999991E-2</v>
      </c>
      <c r="H642" s="81">
        <f t="shared" si="151"/>
        <v>7.3058874240000016E-2</v>
      </c>
      <c r="I642" s="82">
        <f t="shared" si="151"/>
        <v>0.41885439999999996</v>
      </c>
      <c r="J642" s="82">
        <f t="shared" si="151"/>
        <v>0.41885439999999996</v>
      </c>
      <c r="K642" s="82">
        <f t="shared" si="151"/>
        <v>0.41885439999999996</v>
      </c>
      <c r="L642" s="82">
        <f t="shared" si="151"/>
        <v>0.41885439999999996</v>
      </c>
    </row>
    <row r="643" spans="1:13">
      <c r="A643" s="79" t="s">
        <v>657</v>
      </c>
      <c r="B643" s="140">
        <f>B642*0.15</f>
        <v>1.38</v>
      </c>
      <c r="C643" s="140">
        <f>(100-D643)/100</f>
        <v>0.97</v>
      </c>
      <c r="D643" s="140">
        <f>D642*0.15</f>
        <v>3</v>
      </c>
      <c r="E643" s="77">
        <v>0.98199999999999998</v>
      </c>
      <c r="F643" s="77">
        <v>0.98599999999999999</v>
      </c>
      <c r="G643" s="77">
        <v>0.99</v>
      </c>
      <c r="H643" s="77">
        <v>0.98799999999999999</v>
      </c>
      <c r="I643" s="77">
        <v>0.92</v>
      </c>
      <c r="J643" s="77">
        <v>0.92</v>
      </c>
      <c r="K643" s="77">
        <v>0.92</v>
      </c>
      <c r="L643" s="77">
        <v>0.92</v>
      </c>
    </row>
    <row r="644" spans="1:13">
      <c r="A644" s="79" t="s">
        <v>658</v>
      </c>
      <c r="B644" s="140">
        <f>B642*0.4</f>
        <v>3.6799999999999997</v>
      </c>
      <c r="C644" s="140">
        <f>(100-D644)/100</f>
        <v>0.92</v>
      </c>
      <c r="D644" s="140">
        <f>D642*0.4</f>
        <v>8</v>
      </c>
      <c r="E644" s="77">
        <v>0.95499999999999996</v>
      </c>
      <c r="F644" s="77">
        <v>0.96499999999999997</v>
      </c>
      <c r="G644" s="77">
        <v>0.97499999999999998</v>
      </c>
      <c r="H644" s="77">
        <v>0.97</v>
      </c>
      <c r="I644" s="77">
        <v>0.8</v>
      </c>
      <c r="J644" s="77">
        <v>0.8</v>
      </c>
      <c r="K644" s="77">
        <v>0.8</v>
      </c>
      <c r="L644" s="77">
        <v>0.8</v>
      </c>
    </row>
    <row r="645" spans="1:13">
      <c r="A645" s="79" t="s">
        <v>798</v>
      </c>
      <c r="B645" s="140">
        <f>B642*0.15</f>
        <v>1.38</v>
      </c>
      <c r="C645" s="140">
        <f>(100-D645)/100</f>
        <v>0.97</v>
      </c>
      <c r="D645" s="140">
        <f>D642*0.15</f>
        <v>3</v>
      </c>
      <c r="E645" s="77">
        <v>0.98650000000000004</v>
      </c>
      <c r="F645" s="77">
        <v>0.98950000000000005</v>
      </c>
      <c r="G645" s="77">
        <v>0.99250000000000005</v>
      </c>
      <c r="H645" s="77">
        <v>0.99099999999999999</v>
      </c>
      <c r="I645" s="77">
        <v>0.94</v>
      </c>
      <c r="J645" s="77">
        <v>0.94</v>
      </c>
      <c r="K645" s="77">
        <v>0.94</v>
      </c>
      <c r="L645" s="77">
        <v>0.94</v>
      </c>
    </row>
    <row r="646" spans="1:13">
      <c r="A646" s="79" t="s">
        <v>660</v>
      </c>
      <c r="B646" s="140">
        <f>B642*0.3</f>
        <v>2.76</v>
      </c>
      <c r="C646" s="140">
        <f>(100-D646)/100</f>
        <v>0.94</v>
      </c>
      <c r="D646" s="140">
        <f>D642*0.3</f>
        <v>6</v>
      </c>
      <c r="E646" s="77">
        <v>0.96399999999999997</v>
      </c>
      <c r="F646" s="77">
        <v>0.97199999999999998</v>
      </c>
      <c r="G646" s="77">
        <v>0.98</v>
      </c>
      <c r="H646" s="77">
        <v>0.97599999999999998</v>
      </c>
      <c r="I646" s="77">
        <v>0.84</v>
      </c>
      <c r="J646" s="77">
        <v>0.84</v>
      </c>
      <c r="K646" s="77">
        <v>0.84</v>
      </c>
      <c r="L646" s="77">
        <v>0.84</v>
      </c>
    </row>
    <row r="647" spans="1:13">
      <c r="A647" s="55" t="s">
        <v>757</v>
      </c>
      <c r="B647" s="141">
        <v>9.1999999999999993</v>
      </c>
      <c r="C647" s="141"/>
      <c r="D647" s="141">
        <v>20</v>
      </c>
      <c r="E647" s="81">
        <f t="shared" ref="E647:L647" si="152">1 - (E648) * (E649) * (E650) * (E651)</f>
        <v>0.10815581934000007</v>
      </c>
      <c r="F647" s="81">
        <f t="shared" si="152"/>
        <v>8.4862626940000019E-2</v>
      </c>
      <c r="G647" s="81">
        <f>1 - (G648) * (G649) * (G650) * (G651)</f>
        <v>6.1149587499999991E-2</v>
      </c>
      <c r="H647" s="81">
        <f t="shared" si="152"/>
        <v>7.3058874240000016E-2</v>
      </c>
      <c r="I647" s="82">
        <f t="shared" si="152"/>
        <v>0.41885439999999996</v>
      </c>
      <c r="J647" s="82">
        <f t="shared" si="152"/>
        <v>0.41885439999999996</v>
      </c>
      <c r="K647" s="82">
        <f t="shared" si="152"/>
        <v>0.41885439999999996</v>
      </c>
      <c r="L647" s="82">
        <f t="shared" si="152"/>
        <v>0.41885439999999996</v>
      </c>
      <c r="M647" s="1"/>
    </row>
    <row r="648" spans="1:13">
      <c r="A648" s="79" t="s">
        <v>657</v>
      </c>
      <c r="B648" s="140">
        <f>B647*0.15</f>
        <v>1.38</v>
      </c>
      <c r="C648" s="140">
        <f>(100-D648)/100</f>
        <v>0.97</v>
      </c>
      <c r="D648" s="140">
        <f>D647*0.15</f>
        <v>3</v>
      </c>
      <c r="E648" s="77">
        <v>0.98199999999999998</v>
      </c>
      <c r="F648" s="77">
        <v>0.98599999999999999</v>
      </c>
      <c r="G648" s="77">
        <v>0.99</v>
      </c>
      <c r="H648" s="77">
        <v>0.98799999999999999</v>
      </c>
      <c r="I648" s="77">
        <v>0.92</v>
      </c>
      <c r="J648" s="77">
        <v>0.92</v>
      </c>
      <c r="K648" s="77">
        <v>0.92</v>
      </c>
      <c r="L648" s="77">
        <v>0.92</v>
      </c>
      <c r="M648"/>
    </row>
    <row r="649" spans="1:13">
      <c r="A649" s="79" t="s">
        <v>658</v>
      </c>
      <c r="B649" s="140">
        <f>B647*0.4</f>
        <v>3.6799999999999997</v>
      </c>
      <c r="C649" s="140">
        <f>(100-D649)/100</f>
        <v>0.92</v>
      </c>
      <c r="D649" s="140">
        <f>D647*0.4</f>
        <v>8</v>
      </c>
      <c r="E649" s="77">
        <v>0.95499999999999996</v>
      </c>
      <c r="F649" s="77">
        <v>0.96499999999999997</v>
      </c>
      <c r="G649" s="77">
        <v>0.97499999999999998</v>
      </c>
      <c r="H649" s="77">
        <v>0.97</v>
      </c>
      <c r="I649" s="77">
        <v>0.8</v>
      </c>
      <c r="J649" s="77">
        <v>0.8</v>
      </c>
      <c r="K649" s="77">
        <v>0.8</v>
      </c>
      <c r="L649" s="77">
        <v>0.8</v>
      </c>
      <c r="M649"/>
    </row>
    <row r="650" spans="1:13">
      <c r="A650" s="79" t="s">
        <v>798</v>
      </c>
      <c r="B650" s="140">
        <f>B647*0.15</f>
        <v>1.38</v>
      </c>
      <c r="C650" s="140">
        <f>(100-D650)/100</f>
        <v>0.97</v>
      </c>
      <c r="D650" s="140">
        <f>D647*0.15</f>
        <v>3</v>
      </c>
      <c r="E650" s="77">
        <v>0.98650000000000004</v>
      </c>
      <c r="F650" s="77">
        <v>0.98950000000000005</v>
      </c>
      <c r="G650" s="77">
        <v>0.99250000000000005</v>
      </c>
      <c r="H650" s="77">
        <v>0.99099999999999999</v>
      </c>
      <c r="I650" s="77">
        <v>0.94</v>
      </c>
      <c r="J650" s="77">
        <v>0.94</v>
      </c>
      <c r="K650" s="77">
        <v>0.94</v>
      </c>
      <c r="L650" s="77">
        <v>0.94</v>
      </c>
      <c r="M650"/>
    </row>
    <row r="651" spans="1:13">
      <c r="A651" s="79" t="s">
        <v>660</v>
      </c>
      <c r="B651" s="140">
        <f>B647*0.3</f>
        <v>2.76</v>
      </c>
      <c r="C651" s="140">
        <f>(100-D651)/100</f>
        <v>0.94</v>
      </c>
      <c r="D651" s="140">
        <f>D647*0.3</f>
        <v>6</v>
      </c>
      <c r="E651" s="77">
        <v>0.96399999999999997</v>
      </c>
      <c r="F651" s="77">
        <v>0.97199999999999998</v>
      </c>
      <c r="G651" s="77">
        <v>0.98</v>
      </c>
      <c r="H651" s="77">
        <v>0.97599999999999998</v>
      </c>
      <c r="I651" s="77">
        <v>0.84</v>
      </c>
      <c r="J651" s="77">
        <v>0.84</v>
      </c>
      <c r="K651" s="77">
        <v>0.84</v>
      </c>
      <c r="L651" s="77">
        <v>0.84</v>
      </c>
      <c r="M651"/>
    </row>
    <row r="652" spans="1:13">
      <c r="A652" s="55" t="s">
        <v>785</v>
      </c>
      <c r="B652" s="141">
        <v>9.1999999999999993</v>
      </c>
      <c r="C652" s="141"/>
      <c r="D652" s="141">
        <v>20</v>
      </c>
      <c r="E652" s="81">
        <f t="shared" ref="E652:L652" si="153">1 - (E653)</f>
        <v>1.8000000000000016E-2</v>
      </c>
      <c r="F652" s="81">
        <f t="shared" si="153"/>
        <v>1.4000000000000012E-2</v>
      </c>
      <c r="G652" s="81">
        <f t="shared" si="153"/>
        <v>1.0000000000000009E-2</v>
      </c>
      <c r="H652" s="81">
        <f t="shared" si="153"/>
        <v>1.2000000000000011E-2</v>
      </c>
      <c r="I652" s="82">
        <f t="shared" si="153"/>
        <v>7.999999999999996E-2</v>
      </c>
      <c r="J652" s="82">
        <f t="shared" si="153"/>
        <v>7.999999999999996E-2</v>
      </c>
      <c r="K652" s="82">
        <f t="shared" si="153"/>
        <v>7.999999999999996E-2</v>
      </c>
      <c r="L652" s="82">
        <f t="shared" si="153"/>
        <v>7.999999999999996E-2</v>
      </c>
      <c r="M652"/>
    </row>
    <row r="653" spans="1:13">
      <c r="A653" s="79" t="s">
        <v>657</v>
      </c>
      <c r="B653" s="140">
        <f>B652*0.15</f>
        <v>1.38</v>
      </c>
      <c r="C653" s="140">
        <f>(100-D653)/100</f>
        <v>0.97</v>
      </c>
      <c r="D653" s="140">
        <f>D652*0.15</f>
        <v>3</v>
      </c>
      <c r="E653" s="77">
        <v>0.98199999999999998</v>
      </c>
      <c r="F653" s="77">
        <v>0.98599999999999999</v>
      </c>
      <c r="G653" s="77">
        <v>0.99</v>
      </c>
      <c r="H653" s="77">
        <v>0.98799999999999999</v>
      </c>
      <c r="I653" s="77">
        <v>0.92</v>
      </c>
      <c r="J653" s="77">
        <v>0.92</v>
      </c>
      <c r="K653" s="77">
        <v>0.92</v>
      </c>
      <c r="L653" s="77">
        <v>0.92</v>
      </c>
      <c r="M653"/>
    </row>
    <row r="654" spans="1:13">
      <c r="A654" s="55" t="s">
        <v>758</v>
      </c>
      <c r="B654" s="141">
        <v>9</v>
      </c>
      <c r="C654" s="141"/>
      <c r="D654" s="141">
        <v>15</v>
      </c>
      <c r="E654" s="81">
        <f t="shared" ref="E654:L654" si="154">1 - (E655) * (E656) * (E657) * (E658)</f>
        <v>0.10815581934000007</v>
      </c>
      <c r="F654" s="81">
        <f t="shared" si="154"/>
        <v>8.4862626940000019E-2</v>
      </c>
      <c r="G654" s="81">
        <f>1 - (G655) * (G656) * (G657) * (G658)</f>
        <v>6.1149587499999991E-2</v>
      </c>
      <c r="H654" s="81">
        <f t="shared" si="154"/>
        <v>7.3058874240000016E-2</v>
      </c>
      <c r="I654" s="82">
        <f t="shared" si="154"/>
        <v>0.41885439999999996</v>
      </c>
      <c r="J654" s="82">
        <f t="shared" si="154"/>
        <v>0.37480633750000003</v>
      </c>
      <c r="K654" s="82">
        <f t="shared" si="154"/>
        <v>0.37480633750000003</v>
      </c>
      <c r="L654" s="82">
        <f t="shared" si="154"/>
        <v>0.37480633750000003</v>
      </c>
      <c r="M654"/>
    </row>
    <row r="655" spans="1:13">
      <c r="A655" s="79" t="s">
        <v>657</v>
      </c>
      <c r="B655" s="140">
        <f>B654*0.15</f>
        <v>1.3499999999999999</v>
      </c>
      <c r="C655" s="140">
        <f>(100-D655)/100</f>
        <v>0.97750000000000004</v>
      </c>
      <c r="D655" s="140">
        <f>D654*0.15</f>
        <v>2.25</v>
      </c>
      <c r="E655" s="77">
        <v>0.98199999999999998</v>
      </c>
      <c r="F655" s="77">
        <v>0.98599999999999999</v>
      </c>
      <c r="G655" s="77">
        <v>0.99</v>
      </c>
      <c r="H655" s="77">
        <v>0.98799999999999999</v>
      </c>
      <c r="I655" s="77">
        <v>0.92</v>
      </c>
      <c r="J655" s="77">
        <v>0.93</v>
      </c>
      <c r="K655" s="77">
        <v>0.93</v>
      </c>
      <c r="L655" s="77">
        <v>0.93</v>
      </c>
      <c r="M655"/>
    </row>
    <row r="656" spans="1:13">
      <c r="A656" s="79" t="s">
        <v>658</v>
      </c>
      <c r="B656" s="140">
        <f>B654*0.4</f>
        <v>3.6</v>
      </c>
      <c r="C656" s="140">
        <f>(100-D656)/100</f>
        <v>0.94</v>
      </c>
      <c r="D656" s="140">
        <f>D654*0.4</f>
        <v>6</v>
      </c>
      <c r="E656" s="77">
        <v>0.95499999999999996</v>
      </c>
      <c r="F656" s="77">
        <v>0.96499999999999997</v>
      </c>
      <c r="G656" s="77">
        <v>0.97499999999999998</v>
      </c>
      <c r="H656" s="77">
        <v>0.97</v>
      </c>
      <c r="I656" s="77">
        <v>0.8</v>
      </c>
      <c r="J656" s="77">
        <v>0.82499999999999996</v>
      </c>
      <c r="K656" s="77">
        <v>0.82499999999999996</v>
      </c>
      <c r="L656" s="77">
        <v>0.82499999999999996</v>
      </c>
      <c r="M656"/>
    </row>
    <row r="657" spans="1:13">
      <c r="A657" s="79" t="s">
        <v>798</v>
      </c>
      <c r="B657" s="140">
        <f>B654*0.15</f>
        <v>1.3499999999999999</v>
      </c>
      <c r="C657" s="140">
        <f>(100-D657)/100</f>
        <v>0.97750000000000004</v>
      </c>
      <c r="D657" s="140">
        <f>D654*0.15</f>
        <v>2.25</v>
      </c>
      <c r="E657" s="77">
        <v>0.98650000000000004</v>
      </c>
      <c r="F657" s="77">
        <v>0.98950000000000005</v>
      </c>
      <c r="G657" s="77">
        <v>0.99250000000000005</v>
      </c>
      <c r="H657" s="77">
        <v>0.99099999999999999</v>
      </c>
      <c r="I657" s="77">
        <v>0.94</v>
      </c>
      <c r="J657" s="77">
        <v>0.94750000000000001</v>
      </c>
      <c r="K657" s="77">
        <v>0.94750000000000001</v>
      </c>
      <c r="L657" s="77">
        <v>0.94750000000000001</v>
      </c>
      <c r="M657"/>
    </row>
    <row r="658" spans="1:13">
      <c r="A658" s="79" t="s">
        <v>660</v>
      </c>
      <c r="B658" s="140">
        <f>B654*0.3</f>
        <v>2.6999999999999997</v>
      </c>
      <c r="C658" s="140">
        <f>(100-D658)/100</f>
        <v>0.95499999999999996</v>
      </c>
      <c r="D658" s="140">
        <f>D654*0.3</f>
        <v>4.5</v>
      </c>
      <c r="E658" s="77">
        <v>0.96399999999999997</v>
      </c>
      <c r="F658" s="77">
        <v>0.97199999999999998</v>
      </c>
      <c r="G658" s="77">
        <v>0.98</v>
      </c>
      <c r="H658" s="77">
        <v>0.97599999999999998</v>
      </c>
      <c r="I658" s="77">
        <v>0.84</v>
      </c>
      <c r="J658" s="77">
        <v>0.86</v>
      </c>
      <c r="K658" s="77">
        <v>0.86</v>
      </c>
      <c r="L658" s="77">
        <v>0.86</v>
      </c>
      <c r="M658"/>
    </row>
    <row r="659" spans="1:13">
      <c r="A659" s="143" t="s">
        <v>759</v>
      </c>
      <c r="B659" s="141">
        <v>9</v>
      </c>
      <c r="C659" s="141"/>
      <c r="D659" s="141">
        <v>15</v>
      </c>
      <c r="E659" s="81">
        <f t="shared" ref="E659:L659" si="155">1 - (E660) * (E661) * (E662) * (E663)</f>
        <v>0.10815581934000007</v>
      </c>
      <c r="F659" s="81">
        <f t="shared" si="155"/>
        <v>8.4862626940000019E-2</v>
      </c>
      <c r="G659" s="81">
        <f>1 - (G660) * (G661) * (G662) * (G663)</f>
        <v>6.1149587499999991E-2</v>
      </c>
      <c r="H659" s="81">
        <f t="shared" si="155"/>
        <v>7.3058874240000016E-2</v>
      </c>
      <c r="I659" s="82">
        <f t="shared" si="155"/>
        <v>0.37480633750000003</v>
      </c>
      <c r="J659" s="82">
        <f t="shared" si="155"/>
        <v>0.37480633750000003</v>
      </c>
      <c r="K659" s="82">
        <f t="shared" si="155"/>
        <v>0.41885439999999996</v>
      </c>
      <c r="L659" s="82">
        <f t="shared" si="155"/>
        <v>0.41885439999999996</v>
      </c>
      <c r="M659"/>
    </row>
    <row r="660" spans="1:13">
      <c r="A660" s="79" t="s">
        <v>657</v>
      </c>
      <c r="B660" s="140">
        <f>B659*0.15</f>
        <v>1.3499999999999999</v>
      </c>
      <c r="C660" s="140">
        <f>(100-D660)/100</f>
        <v>0.97750000000000004</v>
      </c>
      <c r="D660" s="140">
        <f>D659*0.15</f>
        <v>2.25</v>
      </c>
      <c r="E660" s="77">
        <v>0.98199999999999998</v>
      </c>
      <c r="F660" s="77">
        <v>0.98599999999999999</v>
      </c>
      <c r="G660" s="77">
        <v>0.99</v>
      </c>
      <c r="H660" s="77">
        <v>0.98799999999999999</v>
      </c>
      <c r="I660" s="77">
        <v>0.93</v>
      </c>
      <c r="J660" s="77">
        <v>0.93</v>
      </c>
      <c r="K660" s="77">
        <v>0.92</v>
      </c>
      <c r="L660" s="77">
        <v>0.92</v>
      </c>
      <c r="M660"/>
    </row>
    <row r="661" spans="1:13">
      <c r="A661" s="79" t="s">
        <v>658</v>
      </c>
      <c r="B661" s="140">
        <f>B659*0.4</f>
        <v>3.6</v>
      </c>
      <c r="C661" s="140">
        <f>(100-D661)/100</f>
        <v>0.94</v>
      </c>
      <c r="D661" s="140">
        <f>D659*0.4</f>
        <v>6</v>
      </c>
      <c r="E661" s="77">
        <v>0.95499999999999996</v>
      </c>
      <c r="F661" s="77">
        <v>0.96499999999999997</v>
      </c>
      <c r="G661" s="77">
        <v>0.97499999999999998</v>
      </c>
      <c r="H661" s="77">
        <v>0.97</v>
      </c>
      <c r="I661" s="77">
        <v>0.82499999999999996</v>
      </c>
      <c r="J661" s="77">
        <v>0.82499999999999996</v>
      </c>
      <c r="K661" s="77">
        <v>0.8</v>
      </c>
      <c r="L661" s="77">
        <v>0.8</v>
      </c>
      <c r="M661"/>
    </row>
    <row r="662" spans="1:13">
      <c r="A662" s="79" t="s">
        <v>798</v>
      </c>
      <c r="B662" s="140">
        <f>B659*0.15</f>
        <v>1.3499999999999999</v>
      </c>
      <c r="C662" s="140">
        <f>(100-D662)/100</f>
        <v>0.97750000000000004</v>
      </c>
      <c r="D662" s="140">
        <f>D659*0.15</f>
        <v>2.25</v>
      </c>
      <c r="E662" s="77">
        <v>0.98650000000000004</v>
      </c>
      <c r="F662" s="77">
        <v>0.98950000000000005</v>
      </c>
      <c r="G662" s="77">
        <v>0.99250000000000005</v>
      </c>
      <c r="H662" s="77">
        <v>0.99099999999999999</v>
      </c>
      <c r="I662" s="77">
        <v>0.94750000000000001</v>
      </c>
      <c r="J662" s="77">
        <v>0.94750000000000001</v>
      </c>
      <c r="K662" s="77">
        <v>0.94</v>
      </c>
      <c r="L662" s="77">
        <v>0.94</v>
      </c>
      <c r="M662"/>
    </row>
    <row r="663" spans="1:13">
      <c r="A663" s="79" t="s">
        <v>660</v>
      </c>
      <c r="B663" s="140">
        <f>B659*0.3</f>
        <v>2.6999999999999997</v>
      </c>
      <c r="C663" s="140">
        <f>(100-D663)/100</f>
        <v>0.95499999999999996</v>
      </c>
      <c r="D663" s="140">
        <f>D659*0.3</f>
        <v>4.5</v>
      </c>
      <c r="E663" s="77">
        <v>0.96399999999999997</v>
      </c>
      <c r="F663" s="77">
        <v>0.97199999999999998</v>
      </c>
      <c r="G663" s="77">
        <v>0.98</v>
      </c>
      <c r="H663" s="77">
        <v>0.97599999999999998</v>
      </c>
      <c r="I663" s="77">
        <v>0.86</v>
      </c>
      <c r="J663" s="77">
        <v>0.86</v>
      </c>
      <c r="K663" s="77">
        <v>0.84</v>
      </c>
      <c r="L663" s="77">
        <v>0.84</v>
      </c>
      <c r="M663"/>
    </row>
    <row r="664" spans="1:13">
      <c r="A664" s="143" t="s">
        <v>786</v>
      </c>
      <c r="B664" s="141">
        <v>9</v>
      </c>
      <c r="C664" s="141"/>
      <c r="D664" s="141">
        <v>15</v>
      </c>
      <c r="E664" s="81">
        <f t="shared" ref="E664:L664" si="156">1 - (E665)</f>
        <v>4.500000000000004E-2</v>
      </c>
      <c r="F664" s="81">
        <f t="shared" si="156"/>
        <v>3.5000000000000031E-2</v>
      </c>
      <c r="G664" s="81">
        <f t="shared" si="156"/>
        <v>2.5000000000000022E-2</v>
      </c>
      <c r="H664" s="81">
        <f t="shared" si="156"/>
        <v>3.0000000000000027E-2</v>
      </c>
      <c r="I664" s="82">
        <f t="shared" si="156"/>
        <v>0.19999999999999996</v>
      </c>
      <c r="J664" s="82">
        <f t="shared" si="156"/>
        <v>0.17500000000000004</v>
      </c>
      <c r="K664" s="82">
        <f t="shared" si="156"/>
        <v>0.17500000000000004</v>
      </c>
      <c r="L664" s="82">
        <f t="shared" si="156"/>
        <v>0.17500000000000004</v>
      </c>
      <c r="M664"/>
    </row>
    <row r="665" spans="1:13">
      <c r="A665" s="79" t="s">
        <v>658</v>
      </c>
      <c r="B665" s="140">
        <f>B664*0.4</f>
        <v>3.6</v>
      </c>
      <c r="C665" s="140">
        <f>(100-D665)/100</f>
        <v>0.97750000000000004</v>
      </c>
      <c r="D665" s="140">
        <f>D664*0.15</f>
        <v>2.25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0.8</v>
      </c>
      <c r="J665" s="77">
        <v>0.82499999999999996</v>
      </c>
      <c r="K665" s="77">
        <v>0.82499999999999996</v>
      </c>
      <c r="L665" s="77">
        <v>0.82499999999999996</v>
      </c>
      <c r="M665"/>
    </row>
    <row r="666" spans="1:13">
      <c r="A666" s="143" t="s">
        <v>793</v>
      </c>
      <c r="B666" s="141">
        <v>9</v>
      </c>
      <c r="C666" s="141"/>
      <c r="D666" s="141">
        <v>15</v>
      </c>
      <c r="E666" s="81">
        <f t="shared" ref="E666:L666" si="157">1 - (E667)</f>
        <v>4.500000000000004E-2</v>
      </c>
      <c r="F666" s="81">
        <f t="shared" si="157"/>
        <v>3.5000000000000031E-2</v>
      </c>
      <c r="G666" s="81">
        <f t="shared" si="157"/>
        <v>2.5000000000000022E-2</v>
      </c>
      <c r="H666" s="81">
        <f t="shared" si="157"/>
        <v>3.0000000000000027E-2</v>
      </c>
      <c r="I666" s="82">
        <f t="shared" si="157"/>
        <v>0.17500000000000004</v>
      </c>
      <c r="J666" s="82">
        <f t="shared" si="157"/>
        <v>0.17500000000000004</v>
      </c>
      <c r="K666" s="82">
        <f t="shared" si="157"/>
        <v>0.17500000000000004</v>
      </c>
      <c r="L666" s="82">
        <f t="shared" si="157"/>
        <v>0.17500000000000004</v>
      </c>
      <c r="M666"/>
    </row>
    <row r="667" spans="1:13">
      <c r="A667" s="79" t="s">
        <v>658</v>
      </c>
      <c r="B667" s="140">
        <f>B666*0.4</f>
        <v>3.6</v>
      </c>
      <c r="C667" s="140">
        <f>(100-D667)/100</f>
        <v>0.97750000000000004</v>
      </c>
      <c r="D667" s="140">
        <f>D666*0.15</f>
        <v>2.25</v>
      </c>
      <c r="E667" s="77">
        <v>0.95499999999999996</v>
      </c>
      <c r="F667" s="77">
        <v>0.96499999999999997</v>
      </c>
      <c r="G667" s="77">
        <v>0.97499999999999998</v>
      </c>
      <c r="H667" s="77">
        <v>0.97</v>
      </c>
      <c r="I667" s="77">
        <v>0.82499999999999996</v>
      </c>
      <c r="J667" s="77">
        <v>0.82499999999999996</v>
      </c>
      <c r="K667" s="77">
        <v>0.82499999999999996</v>
      </c>
      <c r="L667" s="77">
        <v>0.82499999999999996</v>
      </c>
      <c r="M667"/>
    </row>
    <row r="668" spans="1:13">
      <c r="A668" s="55" t="s">
        <v>852</v>
      </c>
      <c r="B668" s="141">
        <v>9</v>
      </c>
      <c r="C668" s="141"/>
      <c r="D668" s="141">
        <v>15</v>
      </c>
      <c r="E668" s="81">
        <f t="shared" ref="E668:L668" si="158">1 - (E669) * (E670) * (E671) * (E672)</f>
        <v>0.10815581934000007</v>
      </c>
      <c r="F668" s="81">
        <f t="shared" si="158"/>
        <v>8.4862626940000019E-2</v>
      </c>
      <c r="G668" s="81">
        <f t="shared" si="158"/>
        <v>6.1149587499999991E-2</v>
      </c>
      <c r="H668" s="81">
        <f t="shared" si="158"/>
        <v>7.3058874240000016E-2</v>
      </c>
      <c r="I668" s="82">
        <f t="shared" si="158"/>
        <v>0.50049999999999994</v>
      </c>
      <c r="J668" s="82">
        <f t="shared" si="158"/>
        <v>0.37480633750000003</v>
      </c>
      <c r="K668" s="82">
        <f t="shared" si="158"/>
        <v>0.37480633750000003</v>
      </c>
      <c r="L668" s="82">
        <f t="shared" si="158"/>
        <v>0.37480633750000003</v>
      </c>
      <c r="M668"/>
    </row>
    <row r="669" spans="1:13">
      <c r="A669" s="79" t="s">
        <v>657</v>
      </c>
      <c r="B669" s="140">
        <f>B668*0.15</f>
        <v>1.3499999999999999</v>
      </c>
      <c r="C669" s="140">
        <f>(100-D669)/100</f>
        <v>0.97750000000000004</v>
      </c>
      <c r="D669" s="140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</v>
      </c>
      <c r="J669" s="77">
        <v>0.93</v>
      </c>
      <c r="K669" s="77">
        <v>0.93</v>
      </c>
      <c r="L669" s="77">
        <v>0.93</v>
      </c>
      <c r="M669"/>
    </row>
    <row r="670" spans="1:13">
      <c r="A670" s="79" t="s">
        <v>658</v>
      </c>
      <c r="B670" s="140">
        <f>B668*0.4</f>
        <v>3.6</v>
      </c>
      <c r="C670" s="140">
        <f>(100-D670)/100</f>
        <v>0.94</v>
      </c>
      <c r="D670" s="140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0.75</v>
      </c>
      <c r="J670" s="77">
        <v>0.82499999999999996</v>
      </c>
      <c r="K670" s="77">
        <v>0.82499999999999996</v>
      </c>
      <c r="L670" s="77">
        <v>0.82499999999999996</v>
      </c>
      <c r="M670"/>
    </row>
    <row r="671" spans="1:13">
      <c r="A671" s="79" t="s">
        <v>798</v>
      </c>
      <c r="B671" s="140">
        <f>B668*0.15</f>
        <v>1.3499999999999999</v>
      </c>
      <c r="C671" s="140">
        <f>(100-D671)/100</f>
        <v>0.97750000000000004</v>
      </c>
      <c r="D671" s="140">
        <f>D668*0.15</f>
        <v>2.25</v>
      </c>
      <c r="E671" s="77">
        <v>0.98650000000000004</v>
      </c>
      <c r="F671" s="77">
        <v>0.98950000000000005</v>
      </c>
      <c r="G671" s="77">
        <v>0.99250000000000005</v>
      </c>
      <c r="H671" s="77">
        <v>0.99099999999999999</v>
      </c>
      <c r="I671" s="77">
        <v>0.92500000000000004</v>
      </c>
      <c r="J671" s="77">
        <v>0.94750000000000001</v>
      </c>
      <c r="K671" s="77">
        <v>0.94750000000000001</v>
      </c>
      <c r="L671" s="77">
        <v>0.94750000000000001</v>
      </c>
      <c r="M671"/>
    </row>
    <row r="672" spans="1:13">
      <c r="A672" s="79" t="s">
        <v>660</v>
      </c>
      <c r="B672" s="140">
        <f>B668*0.3</f>
        <v>2.6999999999999997</v>
      </c>
      <c r="C672" s="140">
        <f>(100-D672)/100</f>
        <v>0.95499999999999996</v>
      </c>
      <c r="D672" s="140">
        <f>D668*0.3</f>
        <v>4.5</v>
      </c>
      <c r="E672" s="77">
        <v>0.96399999999999997</v>
      </c>
      <c r="F672" s="77">
        <v>0.97199999999999998</v>
      </c>
      <c r="G672" s="77">
        <v>0.98</v>
      </c>
      <c r="H672" s="77">
        <v>0.97599999999999998</v>
      </c>
      <c r="I672" s="77">
        <v>0.8</v>
      </c>
      <c r="J672" s="77">
        <v>0.86</v>
      </c>
      <c r="K672" s="77">
        <v>0.86</v>
      </c>
      <c r="L672" s="77">
        <v>0.86</v>
      </c>
      <c r="M672"/>
    </row>
    <row r="673" spans="1:13">
      <c r="A673" s="55" t="s">
        <v>760</v>
      </c>
      <c r="B673" s="141">
        <v>9</v>
      </c>
      <c r="C673" s="141"/>
      <c r="D673" s="141">
        <v>15</v>
      </c>
      <c r="E673" s="81">
        <f t="shared" ref="E673:L673" si="159">1 - (E674) * (E675) * (E676) * (E677)</f>
        <v>0.10815581934000007</v>
      </c>
      <c r="F673" s="81">
        <f t="shared" si="159"/>
        <v>8.4862626940000019E-2</v>
      </c>
      <c r="G673" s="81">
        <f>1 - (G674) * (G675) * (G676) * (G677)</f>
        <v>6.1149587499999991E-2</v>
      </c>
      <c r="H673" s="81">
        <f t="shared" si="159"/>
        <v>7.3058874240000016E-2</v>
      </c>
      <c r="I673" s="82">
        <f t="shared" si="159"/>
        <v>0.41885439999999996</v>
      </c>
      <c r="J673" s="82">
        <f t="shared" si="159"/>
        <v>0.37480633750000003</v>
      </c>
      <c r="K673" s="82">
        <f t="shared" si="159"/>
        <v>0.37480633750000003</v>
      </c>
      <c r="L673" s="82">
        <f t="shared" si="159"/>
        <v>0.37480633750000003</v>
      </c>
      <c r="M673"/>
    </row>
    <row r="674" spans="1:13">
      <c r="A674" s="79" t="s">
        <v>657</v>
      </c>
      <c r="B674" s="140">
        <f>B673*0.15</f>
        <v>1.3499999999999999</v>
      </c>
      <c r="C674" s="140">
        <f>(100-D674)/100</f>
        <v>0.97750000000000004</v>
      </c>
      <c r="D674" s="140">
        <f>D673*0.15</f>
        <v>2.25</v>
      </c>
      <c r="E674" s="77">
        <v>0.98199999999999998</v>
      </c>
      <c r="F674" s="77">
        <v>0.98599999999999999</v>
      </c>
      <c r="G674" s="77">
        <v>0.99</v>
      </c>
      <c r="H674" s="77">
        <v>0.98799999999999999</v>
      </c>
      <c r="I674" s="77">
        <v>0.92</v>
      </c>
      <c r="J674" s="77">
        <v>0.93</v>
      </c>
      <c r="K674" s="77">
        <v>0.93</v>
      </c>
      <c r="L674" s="77">
        <v>0.93</v>
      </c>
      <c r="M674"/>
    </row>
    <row r="675" spans="1:13">
      <c r="A675" s="79" t="s">
        <v>658</v>
      </c>
      <c r="B675" s="140">
        <f>B673*0.4</f>
        <v>3.6</v>
      </c>
      <c r="C675" s="140">
        <f>(100-D675)/100</f>
        <v>0.94</v>
      </c>
      <c r="D675" s="140">
        <f>D673*0.4</f>
        <v>6</v>
      </c>
      <c r="E675" s="77">
        <v>0.95499999999999996</v>
      </c>
      <c r="F675" s="77">
        <v>0.96499999999999997</v>
      </c>
      <c r="G675" s="77">
        <v>0.97499999999999998</v>
      </c>
      <c r="H675" s="77">
        <v>0.97</v>
      </c>
      <c r="I675" s="77">
        <v>0.8</v>
      </c>
      <c r="J675" s="77">
        <v>0.82499999999999996</v>
      </c>
      <c r="K675" s="77">
        <v>0.82499999999999996</v>
      </c>
      <c r="L675" s="77">
        <v>0.82499999999999996</v>
      </c>
      <c r="M675"/>
    </row>
    <row r="676" spans="1:13">
      <c r="A676" s="79" t="s">
        <v>798</v>
      </c>
      <c r="B676" s="140">
        <f>B673*0.15</f>
        <v>1.3499999999999999</v>
      </c>
      <c r="C676" s="140">
        <f>(100-D676)/100</f>
        <v>0.97750000000000004</v>
      </c>
      <c r="D676" s="140">
        <f>D673*0.15</f>
        <v>2.25</v>
      </c>
      <c r="E676" s="77">
        <v>0.98650000000000004</v>
      </c>
      <c r="F676" s="77">
        <v>0.98950000000000005</v>
      </c>
      <c r="G676" s="77">
        <v>0.99250000000000005</v>
      </c>
      <c r="H676" s="77">
        <v>0.99099999999999999</v>
      </c>
      <c r="I676" s="77">
        <v>0.94</v>
      </c>
      <c r="J676" s="77">
        <v>0.94750000000000001</v>
      </c>
      <c r="K676" s="77">
        <v>0.94750000000000001</v>
      </c>
      <c r="L676" s="77">
        <v>0.94750000000000001</v>
      </c>
      <c r="M676"/>
    </row>
    <row r="677" spans="1:13">
      <c r="A677" s="79" t="s">
        <v>660</v>
      </c>
      <c r="B677" s="140">
        <f>B673*0.3</f>
        <v>2.6999999999999997</v>
      </c>
      <c r="C677" s="140">
        <f>(100-D677)/100</f>
        <v>0.95499999999999996</v>
      </c>
      <c r="D677" s="140">
        <f>D673*0.3</f>
        <v>4.5</v>
      </c>
      <c r="E677" s="77">
        <v>0.96399999999999997</v>
      </c>
      <c r="F677" s="77">
        <v>0.97199999999999998</v>
      </c>
      <c r="G677" s="77">
        <v>0.98</v>
      </c>
      <c r="H677" s="77">
        <v>0.97599999999999998</v>
      </c>
      <c r="I677" s="77">
        <v>0.84</v>
      </c>
      <c r="J677" s="77">
        <v>0.86</v>
      </c>
      <c r="K677" s="77">
        <v>0.86</v>
      </c>
      <c r="L677" s="77">
        <v>0.86</v>
      </c>
      <c r="M677"/>
    </row>
    <row r="678" spans="1:13">
      <c r="A678" s="55" t="s">
        <v>787</v>
      </c>
      <c r="B678" s="141">
        <v>9</v>
      </c>
      <c r="C678" s="141"/>
      <c r="D678" s="141">
        <v>15</v>
      </c>
      <c r="E678" s="81">
        <f t="shared" ref="E678:L678" si="160">1 - (E679)</f>
        <v>1.8000000000000016E-2</v>
      </c>
      <c r="F678" s="81">
        <f t="shared" si="160"/>
        <v>1.4000000000000012E-2</v>
      </c>
      <c r="G678" s="81">
        <f t="shared" si="160"/>
        <v>1.0000000000000009E-2</v>
      </c>
      <c r="H678" s="81">
        <f t="shared" si="160"/>
        <v>1.2000000000000011E-2</v>
      </c>
      <c r="I678" s="82">
        <f t="shared" si="160"/>
        <v>9.9999999999999978E-2</v>
      </c>
      <c r="J678" s="82">
        <f t="shared" si="160"/>
        <v>6.9999999999999951E-2</v>
      </c>
      <c r="K678" s="82">
        <f t="shared" si="160"/>
        <v>6.9999999999999951E-2</v>
      </c>
      <c r="L678" s="82">
        <f t="shared" si="160"/>
        <v>6.9999999999999951E-2</v>
      </c>
      <c r="M678"/>
    </row>
    <row r="679" spans="1:13">
      <c r="A679" s="79" t="s">
        <v>657</v>
      </c>
      <c r="B679" s="140">
        <f>B678*0.15</f>
        <v>1.3499999999999999</v>
      </c>
      <c r="C679" s="140">
        <f>(100-D679)/100</f>
        <v>0.97750000000000004</v>
      </c>
      <c r="D679" s="140">
        <f>D678*0.15</f>
        <v>2.25</v>
      </c>
      <c r="E679" s="77">
        <v>0.98199999999999998</v>
      </c>
      <c r="F679" s="77">
        <v>0.98599999999999999</v>
      </c>
      <c r="G679" s="77">
        <v>0.99</v>
      </c>
      <c r="H679" s="77">
        <v>0.98799999999999999</v>
      </c>
      <c r="I679" s="77">
        <v>0.9</v>
      </c>
      <c r="J679" s="77">
        <v>0.93</v>
      </c>
      <c r="K679" s="77">
        <v>0.93</v>
      </c>
      <c r="L679" s="77">
        <v>0.93</v>
      </c>
      <c r="M679"/>
    </row>
    <row r="680" spans="1:13">
      <c r="A680" s="143" t="s">
        <v>846</v>
      </c>
      <c r="B680" s="141">
        <v>9</v>
      </c>
      <c r="C680" s="141"/>
      <c r="D680" s="141">
        <v>15</v>
      </c>
      <c r="E680" s="81">
        <f t="shared" ref="E680:L680" si="161">1 - (E681) * (E682) * (E683) * (E684)</f>
        <v>0.10815581934000007</v>
      </c>
      <c r="F680" s="81">
        <f t="shared" si="161"/>
        <v>8.4862626940000019E-2</v>
      </c>
      <c r="G680" s="81">
        <f t="shared" si="161"/>
        <v>6.1149587499999991E-2</v>
      </c>
      <c r="H680" s="81">
        <f t="shared" si="161"/>
        <v>7.3058874240000016E-2</v>
      </c>
      <c r="I680" s="82">
        <f t="shared" si="161"/>
        <v>0.50049999999999994</v>
      </c>
      <c r="J680" s="82">
        <f t="shared" si="161"/>
        <v>0.37480633750000003</v>
      </c>
      <c r="K680" s="82">
        <f t="shared" si="161"/>
        <v>0.37480633750000003</v>
      </c>
      <c r="L680" s="82">
        <f t="shared" si="161"/>
        <v>0.37480633750000003</v>
      </c>
      <c r="M680"/>
    </row>
    <row r="681" spans="1:13">
      <c r="A681" s="79" t="s">
        <v>657</v>
      </c>
      <c r="B681" s="140">
        <f>B680*0.15</f>
        <v>1.3499999999999999</v>
      </c>
      <c r="C681" s="140">
        <f>(100-D681)/100</f>
        <v>0.97750000000000004</v>
      </c>
      <c r="D681" s="140">
        <f>D680*0.15</f>
        <v>2.25</v>
      </c>
      <c r="E681" s="77">
        <v>0.98199999999999998</v>
      </c>
      <c r="F681" s="77">
        <v>0.98599999999999999</v>
      </c>
      <c r="G681" s="77">
        <v>0.99</v>
      </c>
      <c r="H681" s="77">
        <v>0.98799999999999999</v>
      </c>
      <c r="I681" s="77">
        <v>0.9</v>
      </c>
      <c r="J681" s="77">
        <v>0.93</v>
      </c>
      <c r="K681" s="77">
        <v>0.93</v>
      </c>
      <c r="L681" s="77">
        <v>0.93</v>
      </c>
      <c r="M681"/>
    </row>
    <row r="682" spans="1:13">
      <c r="A682" s="79" t="s">
        <v>658</v>
      </c>
      <c r="B682" s="140">
        <f>B680*0.4</f>
        <v>3.6</v>
      </c>
      <c r="C682" s="140">
        <f>(100-D682)/100</f>
        <v>0.94</v>
      </c>
      <c r="D682" s="140">
        <f>D680*0.4</f>
        <v>6</v>
      </c>
      <c r="E682" s="77">
        <v>0.95499999999999996</v>
      </c>
      <c r="F682" s="77">
        <v>0.96499999999999997</v>
      </c>
      <c r="G682" s="77">
        <v>0.97499999999999998</v>
      </c>
      <c r="H682" s="77">
        <v>0.97</v>
      </c>
      <c r="I682" s="77">
        <v>0.75</v>
      </c>
      <c r="J682" s="77">
        <v>0.82499999999999996</v>
      </c>
      <c r="K682" s="77">
        <v>0.82499999999999996</v>
      </c>
      <c r="L682" s="77">
        <v>0.82499999999999996</v>
      </c>
      <c r="M682"/>
    </row>
    <row r="683" spans="1:13">
      <c r="A683" s="79" t="s">
        <v>798</v>
      </c>
      <c r="B683" s="140">
        <f>B680*0.15</f>
        <v>1.3499999999999999</v>
      </c>
      <c r="C683" s="140">
        <f>(100-D683)/100</f>
        <v>0.97750000000000004</v>
      </c>
      <c r="D683" s="140">
        <f>D680*0.15</f>
        <v>2.25</v>
      </c>
      <c r="E683" s="77">
        <v>0.98650000000000004</v>
      </c>
      <c r="F683" s="77">
        <v>0.98950000000000005</v>
      </c>
      <c r="G683" s="77">
        <v>0.99250000000000005</v>
      </c>
      <c r="H683" s="77">
        <v>0.99099999999999999</v>
      </c>
      <c r="I683" s="77">
        <v>0.92500000000000004</v>
      </c>
      <c r="J683" s="77">
        <v>0.94750000000000001</v>
      </c>
      <c r="K683" s="77">
        <v>0.94750000000000001</v>
      </c>
      <c r="L683" s="77">
        <v>0.94750000000000001</v>
      </c>
      <c r="M683"/>
    </row>
    <row r="684" spans="1:13">
      <c r="A684" s="79" t="s">
        <v>660</v>
      </c>
      <c r="B684" s="140">
        <f>B680*0.3</f>
        <v>2.6999999999999997</v>
      </c>
      <c r="C684" s="140">
        <f>(100-D684)/100</f>
        <v>0.95499999999999996</v>
      </c>
      <c r="D684" s="140">
        <f>D680*0.3</f>
        <v>4.5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</v>
      </c>
      <c r="J684" s="77">
        <v>0.86</v>
      </c>
      <c r="K684" s="77">
        <v>0.86</v>
      </c>
      <c r="L684" s="77">
        <v>0.86</v>
      </c>
      <c r="M684"/>
    </row>
    <row r="685" spans="1:13">
      <c r="A685" s="55" t="s">
        <v>761</v>
      </c>
      <c r="B685" s="141">
        <v>8.5</v>
      </c>
      <c r="C685" s="141"/>
      <c r="D685" s="141">
        <v>15</v>
      </c>
      <c r="E685" s="81">
        <f t="shared" ref="E685:L685" si="162">1 - (E686) * (E687) * (E688) * (E689)</f>
        <v>0.10815581934000007</v>
      </c>
      <c r="F685" s="81">
        <f t="shared" si="162"/>
        <v>8.4862626940000019E-2</v>
      </c>
      <c r="G685" s="81">
        <f>1 - (G686) * (G687) * (G688) * (G689)</f>
        <v>6.1149587499999991E-2</v>
      </c>
      <c r="H685" s="81">
        <f t="shared" si="162"/>
        <v>7.3058874240000016E-2</v>
      </c>
      <c r="I685" s="82">
        <f t="shared" si="162"/>
        <v>0.41885439999999996</v>
      </c>
      <c r="J685" s="82">
        <f t="shared" si="162"/>
        <v>0.37480633750000003</v>
      </c>
      <c r="K685" s="82">
        <f t="shared" si="162"/>
        <v>0.35656423374000001</v>
      </c>
      <c r="L685" s="82">
        <f t="shared" si="162"/>
        <v>0.35656423374000001</v>
      </c>
      <c r="M685"/>
    </row>
    <row r="686" spans="1:13">
      <c r="A686" s="79" t="s">
        <v>657</v>
      </c>
      <c r="B686" s="140">
        <f>B685*0.15</f>
        <v>1.2749999999999999</v>
      </c>
      <c r="C686" s="140">
        <f>(100-D686)/100</f>
        <v>0.97750000000000004</v>
      </c>
      <c r="D686" s="140">
        <f>D685*0.15</f>
        <v>2.25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0.92</v>
      </c>
      <c r="J686" s="77">
        <v>0.93</v>
      </c>
      <c r="K686" s="77">
        <v>0.93400000000000005</v>
      </c>
      <c r="L686" s="77">
        <v>0.93400000000000005</v>
      </c>
      <c r="M686"/>
    </row>
    <row r="687" spans="1:13">
      <c r="A687" s="79" t="s">
        <v>658</v>
      </c>
      <c r="B687" s="140">
        <f>B685*0.4</f>
        <v>3.4000000000000004</v>
      </c>
      <c r="C687" s="140">
        <f>(100-D687)/100</f>
        <v>0.94</v>
      </c>
      <c r="D687" s="140">
        <f>D685*0.4</f>
        <v>6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0.8</v>
      </c>
      <c r="J687" s="77">
        <v>0.82499999999999996</v>
      </c>
      <c r="K687" s="77">
        <v>0.83499999999999996</v>
      </c>
      <c r="L687" s="77">
        <v>0.83499999999999996</v>
      </c>
      <c r="M687"/>
    </row>
    <row r="688" spans="1:13">
      <c r="A688" s="79" t="s">
        <v>798</v>
      </c>
      <c r="B688" s="140">
        <f>B685*0.15</f>
        <v>1.2749999999999999</v>
      </c>
      <c r="C688" s="140">
        <f>(100-D688)/100</f>
        <v>0.97750000000000004</v>
      </c>
      <c r="D688" s="140">
        <f>D685*0.15</f>
        <v>2.25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0.94</v>
      </c>
      <c r="J688" s="77">
        <v>0.94750000000000001</v>
      </c>
      <c r="K688" s="77">
        <v>0.95050000000000001</v>
      </c>
      <c r="L688" s="77">
        <v>0.95050000000000001</v>
      </c>
      <c r="M688"/>
    </row>
    <row r="689" spans="1:13">
      <c r="A689" s="79" t="s">
        <v>660</v>
      </c>
      <c r="B689" s="140">
        <f>B685*0.3</f>
        <v>2.5499999999999998</v>
      </c>
      <c r="C689" s="140">
        <f>(100-D689)/100</f>
        <v>0.95499999999999996</v>
      </c>
      <c r="D689" s="140">
        <f>D685*0.3</f>
        <v>4.5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0.84</v>
      </c>
      <c r="J689" s="77">
        <v>0.86</v>
      </c>
      <c r="K689" s="77">
        <v>0.86799999999999999</v>
      </c>
      <c r="L689" s="77">
        <v>0.86799999999999999</v>
      </c>
      <c r="M689"/>
    </row>
    <row r="690" spans="1:13">
      <c r="A690" s="55" t="s">
        <v>762</v>
      </c>
      <c r="B690" s="141">
        <v>8</v>
      </c>
      <c r="C690" s="141"/>
      <c r="D690" s="141">
        <v>15</v>
      </c>
      <c r="E690" s="81">
        <f t="shared" ref="E690:L690" si="163">1 - (E691) * (E692) * (E693) * (E694)</f>
        <v>0.10815581934000007</v>
      </c>
      <c r="F690" s="81">
        <f t="shared" si="163"/>
        <v>8.4862626940000019E-2</v>
      </c>
      <c r="G690" s="81">
        <f>1 - (G691) * (G692) * (G693) * (G694)</f>
        <v>6.1149587499999991E-2</v>
      </c>
      <c r="H690" s="81">
        <f t="shared" si="163"/>
        <v>7.3058874240000016E-2</v>
      </c>
      <c r="I690" s="82">
        <f t="shared" si="163"/>
        <v>0.22896640000000001</v>
      </c>
      <c r="J690" s="82">
        <f t="shared" si="163"/>
        <v>0.22896640000000001</v>
      </c>
      <c r="K690" s="82">
        <f t="shared" si="163"/>
        <v>0.27992968750000002</v>
      </c>
      <c r="L690" s="82">
        <f t="shared" si="163"/>
        <v>0.22896640000000001</v>
      </c>
      <c r="M690"/>
    </row>
    <row r="691" spans="1:13">
      <c r="A691" s="79" t="s">
        <v>657</v>
      </c>
      <c r="B691" s="140">
        <f>B690*0.15</f>
        <v>1.2</v>
      </c>
      <c r="C691" s="140">
        <f>(100-D691)/100</f>
        <v>0.97750000000000004</v>
      </c>
      <c r="D691" s="140">
        <f>D690*0.15</f>
        <v>2.25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0.96</v>
      </c>
      <c r="J691" s="77">
        <v>0.96</v>
      </c>
      <c r="K691" s="77">
        <v>0.95</v>
      </c>
      <c r="L691" s="77">
        <v>0.96</v>
      </c>
      <c r="M691"/>
    </row>
    <row r="692" spans="1:13">
      <c r="A692" s="79" t="s">
        <v>658</v>
      </c>
      <c r="B692" s="140">
        <f>B690*0.4</f>
        <v>3.2</v>
      </c>
      <c r="C692" s="140">
        <f>(100-D692)/100</f>
        <v>0.94</v>
      </c>
      <c r="D692" s="140">
        <f>D690*0.4</f>
        <v>6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0.9</v>
      </c>
      <c r="J692" s="77">
        <v>0.9</v>
      </c>
      <c r="K692" s="77">
        <v>0.875</v>
      </c>
      <c r="L692" s="77">
        <v>0.9</v>
      </c>
      <c r="M692"/>
    </row>
    <row r="693" spans="1:13">
      <c r="A693" s="79" t="s">
        <v>798</v>
      </c>
      <c r="B693" s="140">
        <f>B690*0.15</f>
        <v>1.2</v>
      </c>
      <c r="C693" s="140">
        <f>(100-D693)/100</f>
        <v>0.97750000000000004</v>
      </c>
      <c r="D693" s="140">
        <f>D690*0.15</f>
        <v>2.25</v>
      </c>
      <c r="E693" s="77">
        <v>0.98650000000000004</v>
      </c>
      <c r="F693" s="77">
        <v>0.98950000000000005</v>
      </c>
      <c r="G693" s="77">
        <v>0.99250000000000005</v>
      </c>
      <c r="H693" s="77">
        <v>0.99099999999999999</v>
      </c>
      <c r="I693" s="77">
        <v>0.97</v>
      </c>
      <c r="J693" s="77">
        <v>0.97</v>
      </c>
      <c r="K693" s="77">
        <v>0.96250000000000002</v>
      </c>
      <c r="L693" s="77">
        <v>0.97</v>
      </c>
      <c r="M693"/>
    </row>
    <row r="694" spans="1:13">
      <c r="A694" s="79" t="s">
        <v>660</v>
      </c>
      <c r="B694" s="140">
        <f>B690*0.3</f>
        <v>2.4</v>
      </c>
      <c r="C694" s="140">
        <f>(100-D694)/100</f>
        <v>0.95499999999999996</v>
      </c>
      <c r="D694" s="140">
        <f>D690*0.3</f>
        <v>4.5</v>
      </c>
      <c r="E694" s="77">
        <v>0.96399999999999997</v>
      </c>
      <c r="F694" s="77">
        <v>0.97199999999999998</v>
      </c>
      <c r="G694" s="77">
        <v>0.98</v>
      </c>
      <c r="H694" s="77">
        <v>0.97599999999999998</v>
      </c>
      <c r="I694" s="77">
        <v>0.92</v>
      </c>
      <c r="J694" s="77">
        <v>0.92</v>
      </c>
      <c r="K694" s="77">
        <v>0.9</v>
      </c>
      <c r="L694" s="77">
        <v>0.92</v>
      </c>
      <c r="M694"/>
    </row>
    <row r="695" spans="1:13">
      <c r="A695" s="143" t="s">
        <v>763</v>
      </c>
      <c r="B695" s="141">
        <v>8</v>
      </c>
      <c r="C695" s="141"/>
      <c r="D695" s="141">
        <v>15</v>
      </c>
      <c r="E695" s="81">
        <f t="shared" ref="E695:L695" si="164">1 - (E696) * (E697) * (E698) * (E699)</f>
        <v>0.10815581934000007</v>
      </c>
      <c r="F695" s="81">
        <f t="shared" si="164"/>
        <v>8.4862626940000019E-2</v>
      </c>
      <c r="G695" s="81">
        <f>1 - (G696) * (G697) * (G698) * (G699)</f>
        <v>6.1149587499999991E-2</v>
      </c>
      <c r="H695" s="81">
        <f t="shared" si="164"/>
        <v>7.3058874240000016E-2</v>
      </c>
      <c r="I695" s="82">
        <f t="shared" si="164"/>
        <v>0.37480633750000003</v>
      </c>
      <c r="J695" s="82">
        <f t="shared" si="164"/>
        <v>0.37480633750000003</v>
      </c>
      <c r="K695" s="82">
        <f t="shared" si="164"/>
        <v>0.37480633750000003</v>
      </c>
      <c r="L695" s="82">
        <f t="shared" si="164"/>
        <v>0.37480633750000003</v>
      </c>
      <c r="M695"/>
    </row>
    <row r="696" spans="1:13">
      <c r="A696" s="79" t="s">
        <v>657</v>
      </c>
      <c r="B696" s="140">
        <f>B695*0.15</f>
        <v>1.2</v>
      </c>
      <c r="C696" s="140">
        <f>(100-D696)/100</f>
        <v>0.97750000000000004</v>
      </c>
      <c r="D696" s="140">
        <f>D695*0.15</f>
        <v>2.25</v>
      </c>
      <c r="E696" s="77">
        <v>0.98199999999999998</v>
      </c>
      <c r="F696" s="77">
        <v>0.98599999999999999</v>
      </c>
      <c r="G696" s="77">
        <v>0.99</v>
      </c>
      <c r="H696" s="77">
        <v>0.98799999999999999</v>
      </c>
      <c r="I696" s="77">
        <v>0.93</v>
      </c>
      <c r="J696" s="77">
        <v>0.93</v>
      </c>
      <c r="K696" s="77">
        <v>0.93</v>
      </c>
      <c r="L696" s="77">
        <v>0.93</v>
      </c>
      <c r="M696"/>
    </row>
    <row r="697" spans="1:13">
      <c r="A697" s="79" t="s">
        <v>658</v>
      </c>
      <c r="B697" s="140">
        <f>B695*0.4</f>
        <v>3.2</v>
      </c>
      <c r="C697" s="140">
        <f>(100-D697)/100</f>
        <v>0.94</v>
      </c>
      <c r="D697" s="140">
        <f>D695*0.4</f>
        <v>6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0.82499999999999996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79" t="s">
        <v>798</v>
      </c>
      <c r="B698" s="140">
        <f>B695*0.15</f>
        <v>1.2</v>
      </c>
      <c r="C698" s="140">
        <f>(100-D698)/100</f>
        <v>0.97750000000000004</v>
      </c>
      <c r="D698" s="140">
        <f>D695*0.15</f>
        <v>2.25</v>
      </c>
      <c r="E698" s="77">
        <v>0.98650000000000004</v>
      </c>
      <c r="F698" s="77">
        <v>0.98950000000000005</v>
      </c>
      <c r="G698" s="77">
        <v>0.99250000000000005</v>
      </c>
      <c r="H698" s="77">
        <v>0.99099999999999999</v>
      </c>
      <c r="I698" s="77">
        <v>0.94750000000000001</v>
      </c>
      <c r="J698" s="77">
        <v>0.94750000000000001</v>
      </c>
      <c r="K698" s="77">
        <v>0.94750000000000001</v>
      </c>
      <c r="L698" s="77">
        <v>0.94750000000000001</v>
      </c>
      <c r="M698"/>
    </row>
    <row r="699" spans="1:13">
      <c r="A699" s="79" t="s">
        <v>660</v>
      </c>
      <c r="B699" s="140">
        <f>B695*0.3</f>
        <v>2.4</v>
      </c>
      <c r="C699" s="140">
        <f>(100-D699)/100</f>
        <v>0.95499999999999996</v>
      </c>
      <c r="D699" s="140">
        <f>D695*0.3</f>
        <v>4.5</v>
      </c>
      <c r="E699" s="77">
        <v>0.96399999999999997</v>
      </c>
      <c r="F699" s="77">
        <v>0.97199999999999998</v>
      </c>
      <c r="G699" s="77">
        <v>0.98</v>
      </c>
      <c r="H699" s="77">
        <v>0.97599999999999998</v>
      </c>
      <c r="I699" s="77">
        <v>0.86</v>
      </c>
      <c r="J699" s="77">
        <v>0.86</v>
      </c>
      <c r="K699" s="77">
        <v>0.86</v>
      </c>
      <c r="L699" s="77">
        <v>0.86</v>
      </c>
      <c r="M699"/>
    </row>
    <row r="700" spans="1:13">
      <c r="A700" s="55" t="s">
        <v>764</v>
      </c>
      <c r="B700" s="141">
        <v>8</v>
      </c>
      <c r="C700" s="141"/>
      <c r="D700" s="141">
        <v>15</v>
      </c>
      <c r="E700" s="81">
        <f t="shared" ref="E700:L700" si="165">1 - (E701) * (E702) * (E703) * (E704)</f>
        <v>0.10815581934000007</v>
      </c>
      <c r="F700" s="81">
        <f t="shared" si="165"/>
        <v>8.4862626940000019E-2</v>
      </c>
      <c r="G700" s="81">
        <f>1 - (G701) * (G702) * (G703) * (G704)</f>
        <v>6.1149587499999991E-2</v>
      </c>
      <c r="H700" s="81">
        <f t="shared" si="165"/>
        <v>7.3058874240000016E-2</v>
      </c>
      <c r="I700" s="82">
        <f t="shared" si="165"/>
        <v>0.35656423374000001</v>
      </c>
      <c r="J700" s="82">
        <f t="shared" si="165"/>
        <v>0.27992968750000002</v>
      </c>
      <c r="K700" s="82">
        <f t="shared" si="165"/>
        <v>0.37480633750000003</v>
      </c>
      <c r="L700" s="82">
        <f t="shared" si="165"/>
        <v>0.41885439999999996</v>
      </c>
      <c r="M700"/>
    </row>
    <row r="701" spans="1:13">
      <c r="A701" s="79" t="s">
        <v>657</v>
      </c>
      <c r="B701" s="140">
        <f>B700*0.15</f>
        <v>1.2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0.93400000000000005</v>
      </c>
      <c r="J701" s="77">
        <v>0.95</v>
      </c>
      <c r="K701" s="77">
        <v>0.93</v>
      </c>
      <c r="L701" s="77">
        <v>0.92</v>
      </c>
      <c r="M701"/>
    </row>
    <row r="702" spans="1:13">
      <c r="A702" s="79" t="s">
        <v>658</v>
      </c>
      <c r="B702" s="140">
        <f>B700*0.4</f>
        <v>3.2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0.83499999999999996</v>
      </c>
      <c r="J702" s="77">
        <v>0.875</v>
      </c>
      <c r="K702" s="77">
        <v>0.82499999999999996</v>
      </c>
      <c r="L702" s="77">
        <v>0.8</v>
      </c>
      <c r="M702"/>
    </row>
    <row r="703" spans="1:13">
      <c r="A703" s="79" t="s">
        <v>798</v>
      </c>
      <c r="B703" s="140">
        <f>B700*0.15</f>
        <v>1.2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0.95050000000000001</v>
      </c>
      <c r="J703" s="77">
        <v>0.96250000000000002</v>
      </c>
      <c r="K703" s="77">
        <v>0.94750000000000001</v>
      </c>
      <c r="L703" s="77">
        <v>0.94</v>
      </c>
      <c r="M703"/>
    </row>
    <row r="704" spans="1:13">
      <c r="A704" s="79" t="s">
        <v>660</v>
      </c>
      <c r="B704" s="140">
        <f>B700*0.3</f>
        <v>2.4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0.86799999999999999</v>
      </c>
      <c r="J704" s="77">
        <v>0.9</v>
      </c>
      <c r="K704" s="77">
        <v>0.86</v>
      </c>
      <c r="L704" s="77">
        <v>0.84</v>
      </c>
      <c r="M704"/>
    </row>
    <row r="705" spans="1:13">
      <c r="A705" s="55" t="s">
        <v>765</v>
      </c>
      <c r="B705" s="141">
        <v>8</v>
      </c>
      <c r="C705" s="141"/>
      <c r="D705" s="141">
        <v>15</v>
      </c>
      <c r="E705" s="81">
        <f t="shared" ref="E705:L705" si="166">1 - (E706) * (E707) * (E708) * (E709)</f>
        <v>0.10815581934000007</v>
      </c>
      <c r="F705" s="81">
        <f t="shared" si="166"/>
        <v>8.4862626940000019E-2</v>
      </c>
      <c r="G705" s="81">
        <f>1 - (G706) * (G707) * (G708) * (G709)</f>
        <v>6.1149587499999991E-2</v>
      </c>
      <c r="H705" s="81">
        <f t="shared" si="166"/>
        <v>7.3058874240000016E-2</v>
      </c>
      <c r="I705" s="82">
        <f t="shared" si="166"/>
        <v>0.35656423374000001</v>
      </c>
      <c r="J705" s="82">
        <f t="shared" si="166"/>
        <v>0.41885439999999996</v>
      </c>
      <c r="K705" s="82">
        <f t="shared" si="166"/>
        <v>0.35656423374000001</v>
      </c>
      <c r="L705" s="82">
        <f t="shared" si="166"/>
        <v>0.35656423374000001</v>
      </c>
      <c r="M705"/>
    </row>
    <row r="706" spans="1:13">
      <c r="A706" s="79" t="s">
        <v>657</v>
      </c>
      <c r="B706" s="140">
        <f>B705*0.15</f>
        <v>1.2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0.93400000000000005</v>
      </c>
      <c r="J706" s="77">
        <v>0.92</v>
      </c>
      <c r="K706" s="77">
        <v>0.93400000000000005</v>
      </c>
      <c r="L706" s="77">
        <v>0.93400000000000005</v>
      </c>
      <c r="M706"/>
    </row>
    <row r="707" spans="1:13">
      <c r="A707" s="79" t="s">
        <v>658</v>
      </c>
      <c r="B707" s="140">
        <f>B705*0.4</f>
        <v>3.2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0.83499999999999996</v>
      </c>
      <c r="J707" s="77">
        <v>0.8</v>
      </c>
      <c r="K707" s="77">
        <v>0.83499999999999996</v>
      </c>
      <c r="L707" s="77">
        <v>0.83499999999999996</v>
      </c>
      <c r="M707"/>
    </row>
    <row r="708" spans="1:13">
      <c r="A708" s="79" t="s">
        <v>798</v>
      </c>
      <c r="B708" s="140">
        <f>B705*0.15</f>
        <v>1.2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0.95050000000000001</v>
      </c>
      <c r="J708" s="77">
        <v>0.94</v>
      </c>
      <c r="K708" s="77">
        <v>0.95050000000000001</v>
      </c>
      <c r="L708" s="77">
        <v>0.95050000000000001</v>
      </c>
      <c r="M708"/>
    </row>
    <row r="709" spans="1:13">
      <c r="A709" s="79" t="s">
        <v>660</v>
      </c>
      <c r="B709" s="140">
        <f>B705*0.3</f>
        <v>2.4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0.86799999999999999</v>
      </c>
      <c r="J709" s="77">
        <v>0.84</v>
      </c>
      <c r="K709" s="77">
        <v>0.86799999999999999</v>
      </c>
      <c r="L709" s="77">
        <v>0.86799999999999999</v>
      </c>
      <c r="M709"/>
    </row>
    <row r="710" spans="1:13">
      <c r="A710" s="143" t="s">
        <v>766</v>
      </c>
      <c r="B710" s="141">
        <v>8</v>
      </c>
      <c r="C710" s="141"/>
      <c r="D710" s="141">
        <v>15</v>
      </c>
      <c r="E710" s="81">
        <f t="shared" ref="E710:L710" si="167">1 - (E711) * (E712) * (E713) * (E714)</f>
        <v>0.10815581934000007</v>
      </c>
      <c r="F710" s="81">
        <f t="shared" si="167"/>
        <v>8.4862626940000019E-2</v>
      </c>
      <c r="G710" s="81">
        <f>1 - (G711) * (G712) * (G713) * (G714)</f>
        <v>6.1149587499999991E-2</v>
      </c>
      <c r="H710" s="81">
        <f t="shared" si="167"/>
        <v>7.3058874240000016E-2</v>
      </c>
      <c r="I710" s="82">
        <f t="shared" si="167"/>
        <v>0.30936446464000011</v>
      </c>
      <c r="J710" s="82">
        <f t="shared" si="167"/>
        <v>0.30936446464000011</v>
      </c>
      <c r="K710" s="82">
        <f t="shared" si="167"/>
        <v>0.35656423374000001</v>
      </c>
      <c r="L710" s="82">
        <f t="shared" si="167"/>
        <v>0.1755618375000001</v>
      </c>
      <c r="M710"/>
    </row>
    <row r="711" spans="1:13">
      <c r="A711" s="79" t="s">
        <v>657</v>
      </c>
      <c r="B711" s="140">
        <f>B710*0.15</f>
        <v>1.2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0.94399999999999995</v>
      </c>
      <c r="J711" s="77">
        <v>0.94399999999999995</v>
      </c>
      <c r="K711" s="77">
        <v>0.93400000000000005</v>
      </c>
      <c r="L711" s="77">
        <v>0.97</v>
      </c>
      <c r="M711"/>
    </row>
    <row r="712" spans="1:13">
      <c r="A712" s="79" t="s">
        <v>658</v>
      </c>
      <c r="B712" s="140">
        <f>B710*0.4</f>
        <v>3.2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0.86</v>
      </c>
      <c r="J712" s="77">
        <v>0.86</v>
      </c>
      <c r="K712" s="77">
        <v>0.83499999999999996</v>
      </c>
      <c r="L712" s="77">
        <v>0.92500000000000004</v>
      </c>
      <c r="M712"/>
    </row>
    <row r="713" spans="1:13">
      <c r="A713" s="79" t="s">
        <v>798</v>
      </c>
      <c r="B713" s="140">
        <f>B710*0.15</f>
        <v>1.2</v>
      </c>
      <c r="C713" s="140">
        <f>(100-D713)/100</f>
        <v>0.97750000000000004</v>
      </c>
      <c r="D713" s="140">
        <f>D710*0.15</f>
        <v>2.25</v>
      </c>
      <c r="E713" s="77">
        <v>0.98650000000000004</v>
      </c>
      <c r="F713" s="77">
        <v>0.98950000000000005</v>
      </c>
      <c r="G713" s="77">
        <v>0.99250000000000005</v>
      </c>
      <c r="H713" s="77">
        <v>0.99099999999999999</v>
      </c>
      <c r="I713" s="77">
        <v>0.95799999999999996</v>
      </c>
      <c r="J713" s="77">
        <v>0.95799999999999996</v>
      </c>
      <c r="K713" s="77">
        <v>0.95050000000000001</v>
      </c>
      <c r="L713" s="77">
        <v>0.97750000000000004</v>
      </c>
      <c r="M713"/>
    </row>
    <row r="714" spans="1:13">
      <c r="A714" s="79" t="s">
        <v>660</v>
      </c>
      <c r="B714" s="140">
        <f>B710*0.3</f>
        <v>2.4</v>
      </c>
      <c r="C714" s="140">
        <f>(100-D714)/100</f>
        <v>0.95499999999999996</v>
      </c>
      <c r="D714" s="140">
        <f>D710*0.3</f>
        <v>4.5</v>
      </c>
      <c r="E714" s="77">
        <v>0.96399999999999997</v>
      </c>
      <c r="F714" s="77">
        <v>0.97199999999999998</v>
      </c>
      <c r="G714" s="77">
        <v>0.98</v>
      </c>
      <c r="H714" s="77">
        <v>0.97599999999999998</v>
      </c>
      <c r="I714" s="77">
        <v>0.88800000000000001</v>
      </c>
      <c r="J714" s="77">
        <v>0.88800000000000001</v>
      </c>
      <c r="K714" s="77">
        <v>0.86799999999999999</v>
      </c>
      <c r="L714" s="77">
        <v>0.94</v>
      </c>
      <c r="M714"/>
    </row>
    <row r="715" spans="1:13">
      <c r="A715" s="55" t="s">
        <v>767</v>
      </c>
      <c r="B715" s="141">
        <v>8</v>
      </c>
      <c r="C715" s="141"/>
      <c r="D715" s="141">
        <v>15</v>
      </c>
      <c r="E715" s="81">
        <f t="shared" ref="E715:L715" si="168">1 - (E716) * (E717) * (E718)</f>
        <v>9.5951160000000146E-2</v>
      </c>
      <c r="F715" s="81">
        <f t="shared" si="168"/>
        <v>7.5151720000000033E-2</v>
      </c>
      <c r="G715" s="81">
        <f t="shared" si="168"/>
        <v>5.4055000000000075E-2</v>
      </c>
      <c r="H715" s="81">
        <f t="shared" si="168"/>
        <v>6.4640640000000027E-2</v>
      </c>
      <c r="I715" s="82">
        <f t="shared" si="168"/>
        <v>0.38175999999999999</v>
      </c>
      <c r="J715" s="82">
        <f t="shared" si="168"/>
        <v>0.27908608000000013</v>
      </c>
      <c r="K715" s="82">
        <f t="shared" si="168"/>
        <v>0.27908608000000013</v>
      </c>
      <c r="L715" s="82">
        <f t="shared" si="168"/>
        <v>0.27908608000000013</v>
      </c>
      <c r="M715"/>
    </row>
    <row r="716" spans="1:13">
      <c r="A716" s="79" t="s">
        <v>657</v>
      </c>
      <c r="B716" s="140">
        <f>B715*0.15</f>
        <v>1.2</v>
      </c>
      <c r="C716" s="140">
        <f>(100-D716)/100</f>
        <v>0.97750000000000004</v>
      </c>
      <c r="D716" s="140">
        <f>D715*0.15</f>
        <v>2.25</v>
      </c>
      <c r="E716" s="77">
        <v>0.98199999999999998</v>
      </c>
      <c r="F716" s="77">
        <v>0.98599999999999999</v>
      </c>
      <c r="G716" s="77">
        <v>0.99</v>
      </c>
      <c r="H716" s="77">
        <v>0.98799999999999999</v>
      </c>
      <c r="I716" s="77">
        <v>0.92</v>
      </c>
      <c r="J716" s="77">
        <v>0.94399999999999995</v>
      </c>
      <c r="K716" s="77">
        <v>0.94399999999999995</v>
      </c>
      <c r="L716" s="77">
        <v>0.94399999999999995</v>
      </c>
      <c r="M716"/>
    </row>
    <row r="717" spans="1:13">
      <c r="A717" s="79" t="s">
        <v>658</v>
      </c>
      <c r="B717" s="140">
        <f>B715*0.4</f>
        <v>3.2</v>
      </c>
      <c r="C717" s="140">
        <f>(100-D717)/100</f>
        <v>0.94</v>
      </c>
      <c r="D717" s="140">
        <f>D715*0.4</f>
        <v>6</v>
      </c>
      <c r="E717" s="77">
        <v>0.95499999999999996</v>
      </c>
      <c r="F717" s="77">
        <v>0.96499999999999997</v>
      </c>
      <c r="G717" s="77">
        <v>0.97499999999999998</v>
      </c>
      <c r="H717" s="77">
        <v>0.97</v>
      </c>
      <c r="I717" s="77">
        <v>0.8</v>
      </c>
      <c r="J717" s="77">
        <v>0.86</v>
      </c>
      <c r="K717" s="77">
        <v>0.86</v>
      </c>
      <c r="L717" s="77">
        <v>0.86</v>
      </c>
      <c r="M717"/>
    </row>
    <row r="718" spans="1:13">
      <c r="A718" s="79" t="s">
        <v>660</v>
      </c>
      <c r="B718" s="140">
        <f>B715*0.3</f>
        <v>2.4</v>
      </c>
      <c r="C718" s="140">
        <f>(100-D718)/100</f>
        <v>0.95499999999999996</v>
      </c>
      <c r="D718" s="140">
        <f>D715*0.3</f>
        <v>4.5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0.84</v>
      </c>
      <c r="J718" s="77">
        <v>0.88800000000000001</v>
      </c>
      <c r="K718" s="77">
        <v>0.88800000000000001</v>
      </c>
      <c r="L718" s="77">
        <v>0.88800000000000001</v>
      </c>
      <c r="M718"/>
    </row>
    <row r="719" spans="1:13">
      <c r="A719" s="55" t="s">
        <v>768</v>
      </c>
      <c r="B719" s="141">
        <v>7</v>
      </c>
      <c r="C719" s="141"/>
      <c r="D719" s="141">
        <v>10</v>
      </c>
      <c r="E719" s="81">
        <f t="shared" ref="E719:L719" si="169">1 - (E720) * (E721) * (E722) * (E723)</f>
        <v>0.10815581934000007</v>
      </c>
      <c r="F719" s="81">
        <f t="shared" si="169"/>
        <v>8.4862626940000019E-2</v>
      </c>
      <c r="G719" s="81">
        <f>1 - (G720) * (G721) * (G722) * (G723)</f>
        <v>6.1149587499999991E-2</v>
      </c>
      <c r="H719" s="81">
        <f t="shared" si="169"/>
        <v>7.3058874240000016E-2</v>
      </c>
      <c r="I719" s="82">
        <f t="shared" si="169"/>
        <v>0.30936446464000011</v>
      </c>
      <c r="J719" s="82">
        <f t="shared" si="169"/>
        <v>0.37480633750000003</v>
      </c>
      <c r="K719" s="82">
        <f t="shared" si="169"/>
        <v>0.35656423374000001</v>
      </c>
      <c r="L719" s="82">
        <f t="shared" si="169"/>
        <v>0.37480633750000003</v>
      </c>
      <c r="M719"/>
    </row>
    <row r="720" spans="1:13">
      <c r="A720" s="79" t="s">
        <v>657</v>
      </c>
      <c r="B720" s="140">
        <f>B719*0.15</f>
        <v>1.05</v>
      </c>
      <c r="C720" s="140">
        <f>(100-D720)/100</f>
        <v>0.98499999999999999</v>
      </c>
      <c r="D720" s="140">
        <f>D719*0.15</f>
        <v>1.5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0.94399999999999995</v>
      </c>
      <c r="J720" s="77">
        <v>0.93</v>
      </c>
      <c r="K720" s="77">
        <v>0.93400000000000005</v>
      </c>
      <c r="L720" s="77">
        <v>0.93</v>
      </c>
      <c r="M720"/>
    </row>
    <row r="721" spans="1:13">
      <c r="A721" s="79" t="s">
        <v>658</v>
      </c>
      <c r="B721" s="140">
        <f>B719*0.4</f>
        <v>2.8000000000000003</v>
      </c>
      <c r="C721" s="140">
        <f>(100-D721)/100</f>
        <v>0.96</v>
      </c>
      <c r="D721" s="140">
        <f>D719*0.4</f>
        <v>4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0.86</v>
      </c>
      <c r="J721" s="77">
        <v>0.82499999999999996</v>
      </c>
      <c r="K721" s="77">
        <v>0.83499999999999996</v>
      </c>
      <c r="L721" s="77">
        <v>0.82499999999999996</v>
      </c>
      <c r="M721"/>
    </row>
    <row r="722" spans="1:13">
      <c r="A722" s="79" t="s">
        <v>798</v>
      </c>
      <c r="B722" s="140">
        <f>B719*0.15</f>
        <v>1.05</v>
      </c>
      <c r="C722" s="140">
        <f>(100-D722)/100</f>
        <v>0.98499999999999999</v>
      </c>
      <c r="D722" s="140">
        <f>D719*0.15</f>
        <v>1.5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0.95799999999999996</v>
      </c>
      <c r="J722" s="77">
        <v>0.94750000000000001</v>
      </c>
      <c r="K722" s="77">
        <v>0.95050000000000001</v>
      </c>
      <c r="L722" s="77">
        <v>0.94750000000000001</v>
      </c>
      <c r="M722"/>
    </row>
    <row r="723" spans="1:13">
      <c r="A723" s="79" t="s">
        <v>660</v>
      </c>
      <c r="B723" s="140">
        <f>B719*0.3</f>
        <v>2.1</v>
      </c>
      <c r="C723" s="140">
        <f>(100-D723)/100</f>
        <v>0.97</v>
      </c>
      <c r="D723" s="140">
        <f>D719*0.3</f>
        <v>3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0.88800000000000001</v>
      </c>
      <c r="J723" s="77">
        <v>0.86</v>
      </c>
      <c r="K723" s="77">
        <v>0.86799999999999999</v>
      </c>
      <c r="L723" s="77">
        <v>0.86</v>
      </c>
      <c r="M723"/>
    </row>
    <row r="724" spans="1:13">
      <c r="A724" s="143" t="s">
        <v>769</v>
      </c>
      <c r="B724" s="141">
        <v>6.8</v>
      </c>
      <c r="C724" s="141"/>
      <c r="D724" s="141">
        <v>10</v>
      </c>
      <c r="E724" s="81">
        <f t="shared" ref="E724:L724" si="170">1 - (E725) * (E726) * (E727)</f>
        <v>9.5951160000000146E-2</v>
      </c>
      <c r="F724" s="81">
        <f t="shared" si="170"/>
        <v>7.5151720000000033E-2</v>
      </c>
      <c r="G724" s="81">
        <f t="shared" si="170"/>
        <v>5.4055000000000075E-2</v>
      </c>
      <c r="H724" s="81">
        <f t="shared" si="170"/>
        <v>6.4640640000000027E-2</v>
      </c>
      <c r="I724" s="82">
        <f t="shared" si="170"/>
        <v>0.32305548000000006</v>
      </c>
      <c r="J724" s="82">
        <f t="shared" si="170"/>
        <v>0.27908608000000013</v>
      </c>
      <c r="K724" s="82">
        <f t="shared" si="170"/>
        <v>0.27908608000000013</v>
      </c>
      <c r="L724" s="82">
        <f t="shared" si="170"/>
        <v>0.34016500000000005</v>
      </c>
      <c r="M724"/>
    </row>
    <row r="725" spans="1:13">
      <c r="A725" s="79" t="s">
        <v>657</v>
      </c>
      <c r="B725" s="140">
        <f>B724*0.15</f>
        <v>1.02</v>
      </c>
      <c r="C725" s="140">
        <f>(100-D725)/100</f>
        <v>0.98499999999999999</v>
      </c>
      <c r="D725" s="140">
        <f>D724*0.15</f>
        <v>1.5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0.93400000000000005</v>
      </c>
      <c r="J725" s="77">
        <v>0.94399999999999995</v>
      </c>
      <c r="K725" s="77">
        <v>0.94399999999999995</v>
      </c>
      <c r="L725" s="77">
        <v>0.93</v>
      </c>
      <c r="M725"/>
    </row>
    <row r="726" spans="1:13">
      <c r="A726" s="79" t="s">
        <v>658</v>
      </c>
      <c r="B726" s="140">
        <f>B724*0.4</f>
        <v>2.72</v>
      </c>
      <c r="C726" s="140">
        <f>(100-D726)/100</f>
        <v>0.96</v>
      </c>
      <c r="D726" s="140">
        <f>D724*0.4</f>
        <v>4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0.83499999999999996</v>
      </c>
      <c r="J726" s="77">
        <v>0.86</v>
      </c>
      <c r="K726" s="77">
        <v>0.86</v>
      </c>
      <c r="L726" s="77">
        <v>0.82499999999999996</v>
      </c>
      <c r="M726"/>
    </row>
    <row r="727" spans="1:13">
      <c r="A727" s="79" t="s">
        <v>660</v>
      </c>
      <c r="B727" s="140">
        <f>B724*0.3</f>
        <v>2.04</v>
      </c>
      <c r="C727" s="140">
        <f>(100-D727)/100</f>
        <v>0.98499999999999999</v>
      </c>
      <c r="D727" s="140">
        <f>D724*0.15</f>
        <v>1.5</v>
      </c>
      <c r="E727" s="77">
        <v>0.96399999999999997</v>
      </c>
      <c r="F727" s="77">
        <v>0.97199999999999998</v>
      </c>
      <c r="G727" s="77">
        <v>0.98</v>
      </c>
      <c r="H727" s="77">
        <v>0.97599999999999998</v>
      </c>
      <c r="I727" s="77">
        <v>0.86799999999999999</v>
      </c>
      <c r="J727" s="77">
        <v>0.88800000000000001</v>
      </c>
      <c r="K727" s="77">
        <v>0.88800000000000001</v>
      </c>
      <c r="L727" s="77">
        <v>0.86</v>
      </c>
      <c r="M727"/>
    </row>
    <row r="728" spans="1:13">
      <c r="A728" s="55" t="s">
        <v>770</v>
      </c>
      <c r="B728" s="141">
        <v>6</v>
      </c>
      <c r="C728" s="141"/>
      <c r="D728" s="141">
        <v>10</v>
      </c>
      <c r="E728" s="81">
        <f t="shared" ref="E728:L728" si="171">1 - (E729) * (E730) * (E731)</f>
        <v>9.5951160000000146E-2</v>
      </c>
      <c r="F728" s="81">
        <f t="shared" si="171"/>
        <v>7.5151720000000033E-2</v>
      </c>
      <c r="G728" s="81">
        <f t="shared" si="171"/>
        <v>5.4055000000000075E-2</v>
      </c>
      <c r="H728" s="81">
        <f t="shared" si="171"/>
        <v>6.4640640000000027E-2</v>
      </c>
      <c r="I728" s="82">
        <f t="shared" si="171"/>
        <v>0.32305548000000006</v>
      </c>
      <c r="J728" s="82">
        <f t="shared" si="171"/>
        <v>0.32305548000000006</v>
      </c>
      <c r="K728" s="82">
        <f t="shared" si="171"/>
        <v>0.32305548000000006</v>
      </c>
      <c r="L728" s="82">
        <f t="shared" si="171"/>
        <v>0.34016500000000005</v>
      </c>
      <c r="M728"/>
    </row>
    <row r="729" spans="1:13">
      <c r="A729" s="79" t="s">
        <v>657</v>
      </c>
      <c r="B729" s="140">
        <f>B728*0.15</f>
        <v>0.89999999999999991</v>
      </c>
      <c r="C729" s="140">
        <f>(100-D729)/100</f>
        <v>0.98499999999999999</v>
      </c>
      <c r="D729" s="140">
        <f>D728*0.15</f>
        <v>1.5</v>
      </c>
      <c r="E729" s="77">
        <v>0.98199999999999998</v>
      </c>
      <c r="F729" s="77">
        <v>0.98599999999999999</v>
      </c>
      <c r="G729" s="77">
        <v>0.99</v>
      </c>
      <c r="H729" s="77">
        <v>0.98799999999999999</v>
      </c>
      <c r="I729" s="77">
        <v>0.93400000000000005</v>
      </c>
      <c r="J729" s="77">
        <v>0.93400000000000005</v>
      </c>
      <c r="K729" s="77">
        <v>0.93400000000000005</v>
      </c>
      <c r="L729" s="77">
        <v>0.93</v>
      </c>
      <c r="M729"/>
    </row>
    <row r="730" spans="1:13">
      <c r="A730" s="79" t="s">
        <v>658</v>
      </c>
      <c r="B730" s="140">
        <f>B728*0.4</f>
        <v>2.4000000000000004</v>
      </c>
      <c r="C730" s="140">
        <f>(100-D730)/100</f>
        <v>0.96</v>
      </c>
      <c r="D730" s="140">
        <f>D728*0.4</f>
        <v>4</v>
      </c>
      <c r="E730" s="77">
        <v>0.95499999999999996</v>
      </c>
      <c r="F730" s="77">
        <v>0.96499999999999997</v>
      </c>
      <c r="G730" s="77">
        <v>0.97499999999999998</v>
      </c>
      <c r="H730" s="77">
        <v>0.97</v>
      </c>
      <c r="I730" s="77">
        <v>0.83499999999999996</v>
      </c>
      <c r="J730" s="77">
        <v>0.83499999999999996</v>
      </c>
      <c r="K730" s="77">
        <v>0.83499999999999996</v>
      </c>
      <c r="L730" s="77">
        <v>0.82499999999999996</v>
      </c>
      <c r="M730"/>
    </row>
    <row r="731" spans="1:13">
      <c r="A731" s="79" t="s">
        <v>660</v>
      </c>
      <c r="B731" s="140">
        <f>B728*0.3</f>
        <v>1.7999999999999998</v>
      </c>
      <c r="C731" s="140">
        <f>(100-D731)/100</f>
        <v>0.98499999999999999</v>
      </c>
      <c r="D731" s="140">
        <f>D728*0.15</f>
        <v>1.5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0.86799999999999999</v>
      </c>
      <c r="J731" s="77">
        <v>0.86799999999999999</v>
      </c>
      <c r="K731" s="77">
        <v>0.86799999999999999</v>
      </c>
      <c r="L731" s="77">
        <v>0.86</v>
      </c>
      <c r="M731"/>
    </row>
    <row r="732" spans="1:13">
      <c r="A732" s="55" t="s">
        <v>771</v>
      </c>
      <c r="B732" s="141">
        <v>6</v>
      </c>
      <c r="C732" s="141"/>
      <c r="D732" s="141">
        <v>10</v>
      </c>
      <c r="E732" s="81">
        <f t="shared" ref="E732:L732" si="172">1 - (E733) * (E734) * (E735) * (E736)</f>
        <v>0.10815581934000007</v>
      </c>
      <c r="F732" s="81">
        <f t="shared" si="172"/>
        <v>8.4862626940000019E-2</v>
      </c>
      <c r="G732" s="81">
        <f>1 - (G733) * (G734) * (G735) * (G736)</f>
        <v>6.1149587499999991E-2</v>
      </c>
      <c r="H732" s="81">
        <f t="shared" si="172"/>
        <v>7.3058874240000016E-2</v>
      </c>
      <c r="I732" s="82">
        <f t="shared" si="172"/>
        <v>0.27992968750000002</v>
      </c>
      <c r="J732" s="82">
        <f t="shared" si="172"/>
        <v>0.30936446464000011</v>
      </c>
      <c r="K732" s="82">
        <f t="shared" si="172"/>
        <v>0.27992968750000002</v>
      </c>
      <c r="L732" s="82">
        <f t="shared" si="172"/>
        <v>0.35656423374000001</v>
      </c>
      <c r="M732"/>
    </row>
    <row r="733" spans="1:13">
      <c r="A733" s="79" t="s">
        <v>657</v>
      </c>
      <c r="B733" s="140">
        <f>B732*0.15</f>
        <v>0.89999999999999991</v>
      </c>
      <c r="C733" s="140">
        <f>(100-D733)/100</f>
        <v>0.98499999999999999</v>
      </c>
      <c r="D733" s="140">
        <f>D732*0.15</f>
        <v>1.5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0.95</v>
      </c>
      <c r="J733" s="77">
        <v>0.94399999999999995</v>
      </c>
      <c r="K733" s="77">
        <v>0.95</v>
      </c>
      <c r="L733" s="77">
        <v>0.93400000000000005</v>
      </c>
      <c r="M733"/>
    </row>
    <row r="734" spans="1:13">
      <c r="A734" s="79" t="s">
        <v>658</v>
      </c>
      <c r="B734" s="140">
        <f>B732*0.4</f>
        <v>2.4000000000000004</v>
      </c>
      <c r="C734" s="140">
        <f>(100-D734)/100</f>
        <v>0.96</v>
      </c>
      <c r="D734" s="140">
        <f>D732*0.4</f>
        <v>4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0.875</v>
      </c>
      <c r="J734" s="77">
        <v>0.86</v>
      </c>
      <c r="K734" s="77">
        <v>0.875</v>
      </c>
      <c r="L734" s="77">
        <v>0.83499999999999996</v>
      </c>
      <c r="M734"/>
    </row>
    <row r="735" spans="1:13">
      <c r="A735" s="79" t="s">
        <v>798</v>
      </c>
      <c r="B735" s="140">
        <f>B732*0.15</f>
        <v>0.89999999999999991</v>
      </c>
      <c r="C735" s="140">
        <f>(100-D735)/100</f>
        <v>0.98499999999999999</v>
      </c>
      <c r="D735" s="140">
        <f>D732*0.15</f>
        <v>1.5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0.96250000000000002</v>
      </c>
      <c r="J735" s="77">
        <v>0.95799999999999996</v>
      </c>
      <c r="K735" s="77">
        <v>0.96250000000000002</v>
      </c>
      <c r="L735" s="77">
        <v>0.95050000000000001</v>
      </c>
      <c r="M735"/>
    </row>
    <row r="736" spans="1:13">
      <c r="A736" s="79" t="s">
        <v>660</v>
      </c>
      <c r="B736" s="140">
        <f>B732*0.3</f>
        <v>1.7999999999999998</v>
      </c>
      <c r="C736" s="140">
        <f>(100-D736)/100</f>
        <v>0.97</v>
      </c>
      <c r="D736" s="140">
        <f>D732*0.3</f>
        <v>3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0.9</v>
      </c>
      <c r="J736" s="77">
        <v>0.88800000000000001</v>
      </c>
      <c r="K736" s="77">
        <v>0.9</v>
      </c>
      <c r="L736" s="77">
        <v>0.86799999999999999</v>
      </c>
      <c r="M736"/>
    </row>
    <row r="737" spans="1:13">
      <c r="A737" s="55" t="s">
        <v>784</v>
      </c>
      <c r="B737" s="141">
        <v>6</v>
      </c>
      <c r="C737" s="141"/>
      <c r="D737" s="141">
        <v>10</v>
      </c>
      <c r="E737" s="81">
        <f t="shared" ref="E737:L739" si="173">1 - (E738)</f>
        <v>1.8000000000000016E-2</v>
      </c>
      <c r="F737" s="81">
        <f t="shared" si="173"/>
        <v>1.4000000000000012E-2</v>
      </c>
      <c r="G737" s="81">
        <f t="shared" si="173"/>
        <v>1.0000000000000009E-2</v>
      </c>
      <c r="H737" s="81">
        <f t="shared" si="173"/>
        <v>1.2000000000000011E-2</v>
      </c>
      <c r="I737" s="82">
        <f t="shared" si="173"/>
        <v>5.0000000000000044E-2</v>
      </c>
      <c r="J737" s="82">
        <f t="shared" si="173"/>
        <v>5.600000000000005E-2</v>
      </c>
      <c r="K737" s="82">
        <f t="shared" si="173"/>
        <v>5.0000000000000044E-2</v>
      </c>
      <c r="L737" s="82">
        <f t="shared" si="173"/>
        <v>6.5999999999999948E-2</v>
      </c>
      <c r="M737"/>
    </row>
    <row r="738" spans="1:13">
      <c r="A738" s="79" t="s">
        <v>657</v>
      </c>
      <c r="B738" s="140">
        <f>B737*0.15</f>
        <v>0.89999999999999991</v>
      </c>
      <c r="C738" s="140">
        <f>(100-D738)/100</f>
        <v>0.98499999999999999</v>
      </c>
      <c r="D738" s="140">
        <f>D737*0.15</f>
        <v>1.5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0.95</v>
      </c>
      <c r="J738" s="77">
        <v>0.94399999999999995</v>
      </c>
      <c r="K738" s="77">
        <v>0.95</v>
      </c>
      <c r="L738" s="77">
        <v>0.93400000000000005</v>
      </c>
      <c r="M738"/>
    </row>
    <row r="739" spans="1:13">
      <c r="A739" s="55" t="s">
        <v>972</v>
      </c>
      <c r="B739" s="141">
        <v>6</v>
      </c>
      <c r="C739" s="141"/>
      <c r="D739" s="141">
        <v>10</v>
      </c>
      <c r="E739" s="81">
        <f t="shared" si="173"/>
        <v>1.8000000000000016E-2</v>
      </c>
      <c r="F739" s="81">
        <f t="shared" si="173"/>
        <v>1.4000000000000012E-2</v>
      </c>
      <c r="G739" s="81">
        <f t="shared" si="173"/>
        <v>1.0000000000000009E-2</v>
      </c>
      <c r="H739" s="81">
        <f t="shared" si="173"/>
        <v>1.2000000000000011E-2</v>
      </c>
      <c r="I739" s="82">
        <f t="shared" si="173"/>
        <v>5.600000000000005E-2</v>
      </c>
      <c r="J739" s="82">
        <f t="shared" si="173"/>
        <v>5.600000000000005E-2</v>
      </c>
      <c r="K739" s="82">
        <f t="shared" si="173"/>
        <v>5.600000000000005E-2</v>
      </c>
      <c r="L739" s="82">
        <f t="shared" si="173"/>
        <v>5.600000000000005E-2</v>
      </c>
      <c r="M739"/>
    </row>
    <row r="740" spans="1:13">
      <c r="A740" s="79" t="s">
        <v>657</v>
      </c>
      <c r="B740" s="140">
        <f>B739*0.15</f>
        <v>0.89999999999999991</v>
      </c>
      <c r="C740" s="140">
        <f>(100-D740)/100</f>
        <v>0.98499999999999999</v>
      </c>
      <c r="D740" s="140">
        <f>D739*0.15</f>
        <v>1.5</v>
      </c>
      <c r="E740" s="77">
        <v>0.98199999999999998</v>
      </c>
      <c r="F740" s="77">
        <v>0.98599999999999999</v>
      </c>
      <c r="G740" s="77">
        <v>0.99</v>
      </c>
      <c r="H740" s="77">
        <v>0.98799999999999999</v>
      </c>
      <c r="I740" s="77">
        <v>0.94399999999999995</v>
      </c>
      <c r="J740" s="77">
        <v>0.94399999999999995</v>
      </c>
      <c r="K740" s="77">
        <v>0.94399999999999995</v>
      </c>
      <c r="L740" s="77">
        <v>0.94399999999999995</v>
      </c>
      <c r="M740"/>
    </row>
    <row r="741" spans="1:13">
      <c r="A741" s="143" t="s">
        <v>772</v>
      </c>
      <c r="B741" s="141">
        <v>6</v>
      </c>
      <c r="C741" s="141"/>
      <c r="D741" s="141">
        <v>10</v>
      </c>
      <c r="E741" s="81">
        <f t="shared" ref="E741:L741" si="174">1 - (E742) * (E743) * (E744) * (E745)</f>
        <v>0.10815581934000007</v>
      </c>
      <c r="F741" s="81">
        <f t="shared" si="174"/>
        <v>8.4862626940000019E-2</v>
      </c>
      <c r="G741" s="81">
        <f>1 - (G742) * (G743) * (G744) * (G745)</f>
        <v>6.1149587499999991E-2</v>
      </c>
      <c r="H741" s="81">
        <f t="shared" si="174"/>
        <v>7.3058874240000016E-2</v>
      </c>
      <c r="I741" s="82">
        <f t="shared" si="174"/>
        <v>0.50049999999999994</v>
      </c>
      <c r="J741" s="82">
        <f t="shared" si="174"/>
        <v>0.27992968750000002</v>
      </c>
      <c r="K741" s="82">
        <f t="shared" si="174"/>
        <v>0.30936446464000011</v>
      </c>
      <c r="L741" s="82">
        <f t="shared" si="174"/>
        <v>0.30936446464000011</v>
      </c>
      <c r="M741"/>
    </row>
    <row r="742" spans="1:13">
      <c r="A742" s="79" t="s">
        <v>657</v>
      </c>
      <c r="B742" s="140">
        <f>B741*0.15</f>
        <v>0.89999999999999991</v>
      </c>
      <c r="C742" s="140">
        <f>(100-D742)/100</f>
        <v>0.98499999999999999</v>
      </c>
      <c r="D742" s="140">
        <f>D741*0.15</f>
        <v>1.5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</v>
      </c>
      <c r="J742" s="77">
        <v>0.95</v>
      </c>
      <c r="K742" s="77">
        <v>0.94399999999999995</v>
      </c>
      <c r="L742" s="77">
        <v>0.94399999999999995</v>
      </c>
      <c r="M742"/>
    </row>
    <row r="743" spans="1:13">
      <c r="A743" s="79" t="s">
        <v>658</v>
      </c>
      <c r="B743" s="140">
        <f>B741*0.4</f>
        <v>2.4000000000000004</v>
      </c>
      <c r="C743" s="140">
        <f>(100-D743)/100</f>
        <v>0.96</v>
      </c>
      <c r="D743" s="140">
        <f>D741*0.4</f>
        <v>4</v>
      </c>
      <c r="E743" s="77">
        <v>0.95499999999999996</v>
      </c>
      <c r="F743" s="77">
        <v>0.96499999999999997</v>
      </c>
      <c r="G743" s="77">
        <v>0.97499999999999998</v>
      </c>
      <c r="H743" s="77">
        <v>0.97</v>
      </c>
      <c r="I743" s="77">
        <v>0.75</v>
      </c>
      <c r="J743" s="77">
        <v>0.875</v>
      </c>
      <c r="K743" s="77">
        <v>0.86</v>
      </c>
      <c r="L743" s="77">
        <v>0.86</v>
      </c>
      <c r="M743"/>
    </row>
    <row r="744" spans="1:13">
      <c r="A744" s="79" t="s">
        <v>798</v>
      </c>
      <c r="B744" s="140">
        <f>B741*0.15</f>
        <v>0.89999999999999991</v>
      </c>
      <c r="C744" s="140">
        <f>(100-D744)/100</f>
        <v>0.98499999999999999</v>
      </c>
      <c r="D744" s="140">
        <f>D741*0.15</f>
        <v>1.5</v>
      </c>
      <c r="E744" s="77">
        <v>0.98650000000000004</v>
      </c>
      <c r="F744" s="77">
        <v>0.98950000000000005</v>
      </c>
      <c r="G744" s="77">
        <v>0.99250000000000005</v>
      </c>
      <c r="H744" s="77">
        <v>0.99099999999999999</v>
      </c>
      <c r="I744" s="77">
        <v>0.92500000000000004</v>
      </c>
      <c r="J744" s="77">
        <v>0.96250000000000002</v>
      </c>
      <c r="K744" s="77">
        <v>0.95799999999999996</v>
      </c>
      <c r="L744" s="77">
        <v>0.95799999999999996</v>
      </c>
      <c r="M744"/>
    </row>
    <row r="745" spans="1:13">
      <c r="A745" s="79" t="s">
        <v>660</v>
      </c>
      <c r="B745" s="140">
        <f>B741*0.3</f>
        <v>1.7999999999999998</v>
      </c>
      <c r="C745" s="140">
        <f>(100-D745)/100</f>
        <v>0.97</v>
      </c>
      <c r="D745" s="140">
        <f>D741*0.3</f>
        <v>3</v>
      </c>
      <c r="E745" s="77">
        <v>0.96399999999999997</v>
      </c>
      <c r="F745" s="77">
        <v>0.97199999999999998</v>
      </c>
      <c r="G745" s="77">
        <v>0.98</v>
      </c>
      <c r="H745" s="77">
        <v>0.97599999999999998</v>
      </c>
      <c r="I745" s="77">
        <v>0.8</v>
      </c>
      <c r="J745" s="77">
        <v>0.9</v>
      </c>
      <c r="K745" s="77">
        <v>0.88800000000000001</v>
      </c>
      <c r="L745" s="77">
        <v>0.88800000000000001</v>
      </c>
      <c r="M745"/>
    </row>
    <row r="746" spans="1:13">
      <c r="A746" s="55" t="s">
        <v>773</v>
      </c>
      <c r="B746" s="141">
        <v>6</v>
      </c>
      <c r="C746" s="141"/>
      <c r="D746" s="141">
        <v>10</v>
      </c>
      <c r="E746" s="81">
        <f t="shared" ref="E746:L746" si="175">1 - (E747) * (E748) * (E749)</f>
        <v>9.1808370000000084E-2</v>
      </c>
      <c r="F746" s="81">
        <f t="shared" si="175"/>
        <v>7.1868790000000016E-2</v>
      </c>
      <c r="G746" s="81">
        <f t="shared" si="175"/>
        <v>5.1666250000000025E-2</v>
      </c>
      <c r="H746" s="81">
        <f t="shared" si="175"/>
        <v>6.1800480000000046E-2</v>
      </c>
      <c r="I746" s="82">
        <f t="shared" si="175"/>
        <v>0.44499999999999995</v>
      </c>
      <c r="J746" s="82">
        <f t="shared" si="175"/>
        <v>0.24203125000000003</v>
      </c>
      <c r="K746" s="82">
        <f t="shared" si="175"/>
        <v>0.26839456000000006</v>
      </c>
      <c r="L746" s="82">
        <f t="shared" si="175"/>
        <v>0.26839456000000006</v>
      </c>
      <c r="M746"/>
    </row>
    <row r="747" spans="1:13">
      <c r="A747" s="79" t="s">
        <v>658</v>
      </c>
      <c r="B747" s="140">
        <f>B746*0.4</f>
        <v>2.4000000000000004</v>
      </c>
      <c r="C747" s="140">
        <f>(100-D747)/100</f>
        <v>0.98499999999999999</v>
      </c>
      <c r="D747" s="140">
        <f>D746*0.15</f>
        <v>1.5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0.875</v>
      </c>
      <c r="K747" s="77">
        <v>0.86</v>
      </c>
      <c r="L747" s="77">
        <v>0.86</v>
      </c>
      <c r="M747"/>
    </row>
    <row r="748" spans="1:13">
      <c r="A748" s="79" t="s">
        <v>798</v>
      </c>
      <c r="B748" s="140">
        <f>B746*0.15</f>
        <v>0.89999999999999991</v>
      </c>
      <c r="C748" s="140">
        <f>(100-D748)/100</f>
        <v>0.96</v>
      </c>
      <c r="D748" s="140">
        <f>D746*0.4</f>
        <v>4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0.96250000000000002</v>
      </c>
      <c r="K748" s="77">
        <v>0.95799999999999996</v>
      </c>
      <c r="L748" s="77">
        <v>0.95799999999999996</v>
      </c>
      <c r="M748"/>
    </row>
    <row r="749" spans="1:13">
      <c r="A749" s="79" t="s">
        <v>660</v>
      </c>
      <c r="B749" s="140">
        <f>B746*0.3</f>
        <v>1.7999999999999998</v>
      </c>
      <c r="C749" s="140">
        <f>(100-D749)/100</f>
        <v>0.97</v>
      </c>
      <c r="D749" s="140">
        <f>D746*0.3</f>
        <v>3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0.9</v>
      </c>
      <c r="K749" s="77">
        <v>0.88800000000000001</v>
      </c>
      <c r="L749" s="77">
        <v>0.88800000000000001</v>
      </c>
      <c r="M749"/>
    </row>
    <row r="750" spans="1:13">
      <c r="A750" s="55" t="s">
        <v>774</v>
      </c>
      <c r="B750" s="141">
        <v>5</v>
      </c>
      <c r="C750" s="141"/>
      <c r="D750" s="141">
        <v>5</v>
      </c>
      <c r="E750" s="81">
        <f t="shared" ref="E750:L750" si="176">1 - (E751) * (E752) * (E753) * (E754)</f>
        <v>0.10815581934000007</v>
      </c>
      <c r="F750" s="81">
        <f t="shared" si="176"/>
        <v>8.4862626940000019E-2</v>
      </c>
      <c r="G750" s="81">
        <f>1 - (G751) * (G752) * (G753) * (G754)</f>
        <v>6.1149587499999991E-2</v>
      </c>
      <c r="H750" s="81">
        <f t="shared" si="176"/>
        <v>7.3058874240000016E-2</v>
      </c>
      <c r="I750" s="82">
        <f t="shared" si="176"/>
        <v>0.1755618375000001</v>
      </c>
      <c r="J750" s="82">
        <f t="shared" si="176"/>
        <v>0.1755618375000001</v>
      </c>
      <c r="K750" s="82">
        <f t="shared" si="176"/>
        <v>0.1755618375000001</v>
      </c>
      <c r="L750" s="82">
        <f t="shared" si="176"/>
        <v>0.1755618375000001</v>
      </c>
      <c r="M750"/>
    </row>
    <row r="751" spans="1:13">
      <c r="A751" s="79" t="s">
        <v>657</v>
      </c>
      <c r="B751" s="140">
        <f>B750*0.15</f>
        <v>0.75</v>
      </c>
      <c r="C751" s="140">
        <f>(100-D751)/100</f>
        <v>0.99250000000000005</v>
      </c>
      <c r="D751" s="140">
        <f>D750*0.15</f>
        <v>0.75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0.97</v>
      </c>
      <c r="J751" s="77">
        <v>0.97</v>
      </c>
      <c r="K751" s="77">
        <v>0.97</v>
      </c>
      <c r="L751" s="77">
        <v>0.97</v>
      </c>
      <c r="M751"/>
    </row>
    <row r="752" spans="1:13">
      <c r="A752" s="79" t="s">
        <v>658</v>
      </c>
      <c r="B752" s="140">
        <f>B750*0.4</f>
        <v>2</v>
      </c>
      <c r="C752" s="140">
        <f>(100-D752)/100</f>
        <v>0.98</v>
      </c>
      <c r="D752" s="140">
        <f>D750*0.4</f>
        <v>2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0.92500000000000004</v>
      </c>
      <c r="J752" s="77">
        <v>0.92500000000000004</v>
      </c>
      <c r="K752" s="77">
        <v>0.92500000000000004</v>
      </c>
      <c r="L752" s="77">
        <v>0.92500000000000004</v>
      </c>
      <c r="M752"/>
    </row>
    <row r="753" spans="1:13">
      <c r="A753" s="79" t="s">
        <v>798</v>
      </c>
      <c r="B753" s="140">
        <f>B750*0.15</f>
        <v>0.75</v>
      </c>
      <c r="C753" s="140">
        <f>(100-D753)/100</f>
        <v>0.99250000000000005</v>
      </c>
      <c r="D753" s="140">
        <f>D750*0.15</f>
        <v>0.75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0.97750000000000004</v>
      </c>
      <c r="J753" s="77">
        <v>0.97750000000000004</v>
      </c>
      <c r="K753" s="77">
        <v>0.97750000000000004</v>
      </c>
      <c r="L753" s="77">
        <v>0.97750000000000004</v>
      </c>
      <c r="M753"/>
    </row>
    <row r="754" spans="1:13">
      <c r="A754" s="79" t="s">
        <v>660</v>
      </c>
      <c r="B754" s="140">
        <f>B750*0.3</f>
        <v>1.5</v>
      </c>
      <c r="C754" s="140">
        <f>(100-D754)/100</f>
        <v>0.98499999999999999</v>
      </c>
      <c r="D754" s="140">
        <f>D750*0.3</f>
        <v>1.5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0.94</v>
      </c>
      <c r="J754" s="77">
        <v>0.94</v>
      </c>
      <c r="K754" s="77">
        <v>0.94</v>
      </c>
      <c r="L754" s="77">
        <v>0.94</v>
      </c>
      <c r="M754"/>
    </row>
    <row r="755" spans="1:13">
      <c r="A755" s="143" t="s">
        <v>775</v>
      </c>
      <c r="B755" s="141">
        <v>5</v>
      </c>
      <c r="C755" s="141"/>
      <c r="D755" s="141">
        <v>5</v>
      </c>
      <c r="E755" s="81">
        <f t="shared" ref="E755:L755" si="177">1 - (E756) * (E757)</f>
        <v>7.9380000000000117E-2</v>
      </c>
      <c r="F755" s="81">
        <f t="shared" si="177"/>
        <v>6.2020000000000075E-2</v>
      </c>
      <c r="G755" s="81">
        <f t="shared" si="177"/>
        <v>4.4499999999999984E-2</v>
      </c>
      <c r="H755" s="81">
        <f t="shared" si="177"/>
        <v>5.3279999999999994E-2</v>
      </c>
      <c r="I755" s="82">
        <f t="shared" si="177"/>
        <v>0.21250000000000002</v>
      </c>
      <c r="J755" s="82">
        <f t="shared" si="177"/>
        <v>0.21250000000000002</v>
      </c>
      <c r="K755" s="82">
        <f t="shared" si="177"/>
        <v>0.21250000000000002</v>
      </c>
      <c r="L755" s="82">
        <f t="shared" si="177"/>
        <v>0.23631999999999997</v>
      </c>
      <c r="M755"/>
    </row>
    <row r="756" spans="1:13">
      <c r="A756" s="79" t="s">
        <v>658</v>
      </c>
      <c r="B756" s="140">
        <f>B755*0.4</f>
        <v>2</v>
      </c>
      <c r="C756" s="140">
        <f>(100-D756)/100</f>
        <v>0.98</v>
      </c>
      <c r="D756" s="140">
        <f>D755*0.4</f>
        <v>2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0.875</v>
      </c>
      <c r="J756" s="77">
        <v>0.875</v>
      </c>
      <c r="K756" s="77">
        <v>0.875</v>
      </c>
      <c r="L756" s="77">
        <v>0.86</v>
      </c>
      <c r="M756"/>
    </row>
    <row r="757" spans="1:13">
      <c r="A757" s="79" t="s">
        <v>660</v>
      </c>
      <c r="B757" s="140">
        <f>B755*0.3</f>
        <v>1.5</v>
      </c>
      <c r="C757" s="140">
        <f>(100-D757)/100</f>
        <v>0.98499999999999999</v>
      </c>
      <c r="D757" s="140">
        <f>D755*0.3</f>
        <v>1.5</v>
      </c>
      <c r="E757" s="77">
        <v>0.96399999999999997</v>
      </c>
      <c r="F757" s="77">
        <v>0.97199999999999998</v>
      </c>
      <c r="G757" s="77">
        <v>0.98</v>
      </c>
      <c r="H757" s="77">
        <v>0.97599999999999998</v>
      </c>
      <c r="I757" s="77">
        <v>0.9</v>
      </c>
      <c r="J757" s="77">
        <v>0.9</v>
      </c>
      <c r="K757" s="77">
        <v>0.9</v>
      </c>
      <c r="L757" s="77">
        <v>0.88800000000000001</v>
      </c>
      <c r="M757"/>
    </row>
    <row r="758" spans="1:13">
      <c r="A758" s="55" t="s">
        <v>776</v>
      </c>
      <c r="B758" s="141">
        <v>5</v>
      </c>
      <c r="C758" s="141"/>
      <c r="D758" s="141">
        <v>5</v>
      </c>
      <c r="E758" s="81">
        <f t="shared" ref="E758:L758" si="178">1 - (E759) * (E760)</f>
        <v>6.2190000000000079E-2</v>
      </c>
      <c r="F758" s="81">
        <f t="shared" si="178"/>
        <v>4.8510000000000053E-2</v>
      </c>
      <c r="G758" s="81">
        <f t="shared" si="178"/>
        <v>3.4750000000000059E-2</v>
      </c>
      <c r="H758" s="81">
        <f t="shared" si="178"/>
        <v>4.164000000000001E-2</v>
      </c>
      <c r="I758" s="82">
        <f t="shared" si="178"/>
        <v>0.1881600000000001</v>
      </c>
      <c r="J758" s="82">
        <f t="shared" si="178"/>
        <v>0.1881600000000001</v>
      </c>
      <c r="K758" s="82">
        <f t="shared" si="178"/>
        <v>0.22011000000000003</v>
      </c>
      <c r="L758" s="82">
        <f t="shared" si="178"/>
        <v>0.1881600000000001</v>
      </c>
      <c r="M758"/>
    </row>
    <row r="759" spans="1:13">
      <c r="A759" s="79" t="s">
        <v>657</v>
      </c>
      <c r="B759" s="140">
        <f>B758*0.15</f>
        <v>0.75</v>
      </c>
      <c r="C759" s="140">
        <f>(100-D759)/100</f>
        <v>0.99250000000000005</v>
      </c>
      <c r="D759" s="140">
        <f>D758*0.15</f>
        <v>0.75</v>
      </c>
      <c r="E759" s="77">
        <v>0.98199999999999998</v>
      </c>
      <c r="F759" s="77">
        <v>0.98599999999999999</v>
      </c>
      <c r="G759" s="77">
        <v>0.99</v>
      </c>
      <c r="H759" s="77">
        <v>0.98799999999999999</v>
      </c>
      <c r="I759" s="77">
        <v>0.94399999999999995</v>
      </c>
      <c r="J759" s="77">
        <v>0.94399999999999995</v>
      </c>
      <c r="K759" s="77">
        <v>0.93400000000000005</v>
      </c>
      <c r="L759" s="77">
        <v>0.94399999999999995</v>
      </c>
      <c r="M759"/>
    </row>
    <row r="760" spans="1:13">
      <c r="A760" s="79" t="s">
        <v>658</v>
      </c>
      <c r="B760" s="140">
        <f>B758*0.4</f>
        <v>2</v>
      </c>
      <c r="C760" s="140">
        <f>(100-D760)/100</f>
        <v>0.98</v>
      </c>
      <c r="D760" s="140">
        <f>D758*0.4</f>
        <v>2</v>
      </c>
      <c r="E760" s="77">
        <v>0.95499999999999996</v>
      </c>
      <c r="F760" s="77">
        <v>0.96499999999999997</v>
      </c>
      <c r="G760" s="77">
        <v>0.97499999999999998</v>
      </c>
      <c r="H760" s="77">
        <v>0.97</v>
      </c>
      <c r="I760" s="77">
        <v>0.86</v>
      </c>
      <c r="J760" s="77">
        <v>0.86</v>
      </c>
      <c r="K760" s="77">
        <v>0.83499999999999996</v>
      </c>
      <c r="L760" s="77">
        <v>0.86</v>
      </c>
      <c r="M760"/>
    </row>
    <row r="761" spans="1:1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</sheetData>
  <mergeCells count="6">
    <mergeCell ref="A635:L635"/>
    <mergeCell ref="A2:L2"/>
    <mergeCell ref="A128:L128"/>
    <mergeCell ref="A207:L207"/>
    <mergeCell ref="A310:L310"/>
    <mergeCell ref="A454:L45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4" t="s">
        <v>601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871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872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869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870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603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7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621</v>
      </c>
    </row>
    <row r="98" spans="1:17">
      <c r="A98" s="27" t="s">
        <v>996</v>
      </c>
      <c r="B98" s="38" t="s">
        <v>603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7" priority="4" operator="greaterThan">
      <formula>0.01</formula>
    </cfRule>
    <cfRule type="cellIs" dxfId="16" priority="5" operator="lessThan">
      <formula>0</formula>
    </cfRule>
    <cfRule type="cellIs" dxfId="15" priority="6" operator="greaterThan">
      <formula>1</formula>
    </cfRule>
  </conditionalFormatting>
  <conditionalFormatting sqref="Q98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4" t="s">
        <v>601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603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7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821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710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956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830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P28" sqref="P28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842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2020-04-24T21:50:02Z</dcterms:modified>
</cp:coreProperties>
</file>