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date1904="1"/>
  <mc:AlternateContent xmlns:mc="http://schemas.openxmlformats.org/markup-compatibility/2006">
    <mc:Choice Requires="x15">
      <x15ac:absPath xmlns:x15ac="http://schemas.microsoft.com/office/spreadsheetml/2010/11/ac" url="/Users/harunmakandi/Desktop/"/>
    </mc:Choice>
  </mc:AlternateContent>
  <bookViews>
    <workbookView xWindow="0" yWindow="460" windowWidth="22440" windowHeight="14060" activeTab="1"/>
  </bookViews>
  <sheets>
    <sheet name="Summary of payments" sheetId="1" r:id="rId1"/>
    <sheet name="Installment 1_ 12,864,434" sheetId="2" r:id="rId2"/>
    <sheet name="Installment 2_  13,928,868.00 " sheetId="3" r:id="rId3"/>
    <sheet name="Installment 3_ 13,928,868.00 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E6" i="4"/>
  <c r="E7" i="4"/>
  <c r="E8" i="4"/>
  <c r="E9" i="4"/>
  <c r="E10" i="4"/>
  <c r="E12" i="4"/>
  <c r="E13" i="4"/>
  <c r="F4" i="3"/>
  <c r="E8" i="3"/>
  <c r="E9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15" i="1"/>
  <c r="D7" i="1"/>
  <c r="D17" i="1"/>
</calcChain>
</file>

<file path=xl/sharedStrings.xml><?xml version="1.0" encoding="utf-8"?>
<sst xmlns="http://schemas.openxmlformats.org/spreadsheetml/2006/main" count="79" uniqueCount="53">
  <si>
    <t>Table 1</t>
  </si>
  <si>
    <t>Credit</t>
  </si>
  <si>
    <t>Inception report</t>
  </si>
  <si>
    <t>Other costs</t>
  </si>
  <si>
    <t>Interim</t>
  </si>
  <si>
    <t>Final report (draft)</t>
  </si>
  <si>
    <t>Total paid by UNDP</t>
  </si>
  <si>
    <t>Debit</t>
  </si>
  <si>
    <t xml:space="preserve">Harun </t>
  </si>
  <si>
    <t>Complete</t>
  </si>
  <si>
    <t>Kaijage</t>
  </si>
  <si>
    <t>Still 4m to complete</t>
  </si>
  <si>
    <t>Severina</t>
  </si>
  <si>
    <t>complete</t>
  </si>
  <si>
    <t>Tulalumba</t>
  </si>
  <si>
    <t>Still 500k to complete</t>
  </si>
  <si>
    <t>Total expenses</t>
  </si>
  <si>
    <t>10m to Geodata and ca. 1.7 field expenses</t>
  </si>
  <si>
    <t>Others (Misc overruns)</t>
  </si>
  <si>
    <t>Changing programmers, etc</t>
  </si>
  <si>
    <t xml:space="preserve">Total </t>
  </si>
  <si>
    <t>Overrun to be recovered</t>
  </si>
  <si>
    <t>No</t>
  </si>
  <si>
    <t>Item</t>
  </si>
  <si>
    <t>Price per unit</t>
  </si>
  <si>
    <t>Units</t>
  </si>
  <si>
    <t>Total Debit</t>
  </si>
  <si>
    <t>Balance (Harun)</t>
  </si>
  <si>
    <t>Car rental</t>
  </si>
  <si>
    <t>Field assistant</t>
  </si>
  <si>
    <t>Field assistant commuting</t>
  </si>
  <si>
    <t>Car fuel</t>
  </si>
  <si>
    <t>Photocopy</t>
  </si>
  <si>
    <t xml:space="preserve">Harun accommodation </t>
  </si>
  <si>
    <t>Harun</t>
  </si>
  <si>
    <t>Domain hosting</t>
  </si>
  <si>
    <t>Initial payment to Cuthbert (web programming)</t>
  </si>
  <si>
    <t>Canon Printer ink (Colour &amp; BW package)</t>
  </si>
  <si>
    <t>GPS batteries</t>
  </si>
  <si>
    <t>Balance</t>
  </si>
  <si>
    <t>Total credit</t>
  </si>
  <si>
    <t>Gave Severina</t>
  </si>
  <si>
    <t>Total</t>
  </si>
  <si>
    <t>Total debit</t>
  </si>
  <si>
    <t>Cedit</t>
  </si>
  <si>
    <t xml:space="preserve">Remarks </t>
  </si>
  <si>
    <t>Balance brought forward</t>
  </si>
  <si>
    <t>Credit (UNDP)</t>
  </si>
  <si>
    <t>Total Credit</t>
  </si>
  <si>
    <t>Kelvin + Mathayo + Tims (For Geodata)</t>
  </si>
  <si>
    <t>Loan interest + penalty (TIMs Brothers)</t>
  </si>
  <si>
    <t>Geodata co (Buberwa, Mageni,  Joram)</t>
  </si>
  <si>
    <t>Cover cost overruns from independent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</si>
</sst>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0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3" fontId="0" fillId="0" borderId="4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3" fontId="0" fillId="0" borderId="7" xfId="0" applyNumberFormat="1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 wrapText="1"/>
    </xf>
    <xf numFmtId="3" fontId="2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2" fillId="0" borderId="6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2" fillId="0" borderId="5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3" fillId="0" borderId="6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2C21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18" customHeight="1" x14ac:dyDescent="0.15"/>
  <cols>
    <col min="1" max="1" width="3.6640625" style="1" customWidth="1"/>
    <col min="2" max="6" width="16.33203125" style="1" customWidth="1"/>
    <col min="7" max="256" width="16.33203125" customWidth="1"/>
  </cols>
  <sheetData>
    <row r="1" spans="1:6" ht="28" customHeight="1" x14ac:dyDescent="0.15">
      <c r="A1" s="27" t="s">
        <v>0</v>
      </c>
      <c r="B1" s="27"/>
      <c r="C1" s="27"/>
      <c r="D1" s="27"/>
      <c r="E1" s="27"/>
      <c r="F1" s="27"/>
    </row>
    <row r="2" spans="1:6" ht="20.5" customHeight="1" x14ac:dyDescent="0.15">
      <c r="A2" s="2"/>
      <c r="B2" s="2"/>
      <c r="C2" s="2"/>
      <c r="D2" s="2"/>
      <c r="E2" s="2"/>
      <c r="F2" s="2"/>
    </row>
    <row r="3" spans="1:6" ht="20.5" customHeight="1" x14ac:dyDescent="0.15">
      <c r="A3" s="3"/>
      <c r="B3" s="4" t="s">
        <v>1</v>
      </c>
      <c r="C3" s="5" t="s">
        <v>2</v>
      </c>
      <c r="D3" s="6">
        <v>6964434</v>
      </c>
      <c r="E3" s="6"/>
      <c r="F3" s="6"/>
    </row>
    <row r="4" spans="1:6" ht="20.25" customHeight="1" x14ac:dyDescent="0.15">
      <c r="A4" s="7"/>
      <c r="B4" s="8"/>
      <c r="C4" s="9" t="s">
        <v>3</v>
      </c>
      <c r="D4" s="10">
        <v>5900000</v>
      </c>
      <c r="E4" s="10"/>
      <c r="F4" s="10"/>
    </row>
    <row r="5" spans="1:6" ht="20.25" customHeight="1" x14ac:dyDescent="0.15">
      <c r="A5" s="7"/>
      <c r="B5" s="8"/>
      <c r="C5" s="9" t="s">
        <v>4</v>
      </c>
      <c r="D5" s="10">
        <v>13928868</v>
      </c>
      <c r="E5" s="10"/>
      <c r="F5" s="10"/>
    </row>
    <row r="6" spans="1:6" ht="20.25" customHeight="1" x14ac:dyDescent="0.15">
      <c r="A6" s="7"/>
      <c r="B6" s="8"/>
      <c r="C6" s="9" t="s">
        <v>5</v>
      </c>
      <c r="D6" s="10">
        <v>13928868</v>
      </c>
      <c r="E6" s="10"/>
      <c r="F6" s="10"/>
    </row>
    <row r="7" spans="1:6" ht="32.25" customHeight="1" x14ac:dyDescent="0.15">
      <c r="A7" s="7"/>
      <c r="B7" s="11"/>
      <c r="C7" s="12" t="s">
        <v>6</v>
      </c>
      <c r="D7" s="13">
        <f>SUM(D3:D6)</f>
        <v>40722170</v>
      </c>
      <c r="E7" s="10"/>
      <c r="F7" s="10"/>
    </row>
    <row r="8" spans="1:6" ht="20.25" customHeight="1" x14ac:dyDescent="0.15">
      <c r="A8" s="7"/>
      <c r="B8" s="8"/>
      <c r="C8" s="14"/>
      <c r="D8" s="10"/>
      <c r="E8" s="10"/>
      <c r="F8" s="10"/>
    </row>
    <row r="9" spans="1:6" ht="20.25" customHeight="1" x14ac:dyDescent="0.15">
      <c r="A9" s="7"/>
      <c r="B9" s="15" t="s">
        <v>7</v>
      </c>
      <c r="C9" s="9" t="s">
        <v>8</v>
      </c>
      <c r="D9" s="10">
        <v>10000000</v>
      </c>
      <c r="E9" s="9" t="s">
        <v>9</v>
      </c>
      <c r="F9" s="10"/>
    </row>
    <row r="10" spans="1:6" ht="32.25" customHeight="1" x14ac:dyDescent="0.15">
      <c r="A10" s="7"/>
      <c r="B10" s="8"/>
      <c r="C10" s="9" t="s">
        <v>10</v>
      </c>
      <c r="D10" s="10">
        <v>10500000</v>
      </c>
      <c r="E10" s="12" t="s">
        <v>11</v>
      </c>
      <c r="F10" s="10"/>
    </row>
    <row r="11" spans="1:6" ht="20.25" customHeight="1" x14ac:dyDescent="0.15">
      <c r="A11" s="7"/>
      <c r="B11" s="8"/>
      <c r="C11" s="9" t="s">
        <v>12</v>
      </c>
      <c r="D11" s="10">
        <v>8000000</v>
      </c>
      <c r="E11" s="9" t="s">
        <v>13</v>
      </c>
      <c r="F11" s="10"/>
    </row>
    <row r="12" spans="1:6" ht="32.25" customHeight="1" x14ac:dyDescent="0.15">
      <c r="A12" s="7"/>
      <c r="B12" s="8"/>
      <c r="C12" s="9" t="s">
        <v>14</v>
      </c>
      <c r="D12" s="10">
        <v>1000000</v>
      </c>
      <c r="E12" s="12" t="s">
        <v>15</v>
      </c>
      <c r="F12" s="10"/>
    </row>
    <row r="13" spans="1:6" ht="44.25" customHeight="1" x14ac:dyDescent="0.15">
      <c r="A13" s="7"/>
      <c r="B13" s="8"/>
      <c r="C13" s="9" t="s">
        <v>16</v>
      </c>
      <c r="D13" s="10">
        <v>11727505</v>
      </c>
      <c r="E13" s="12" t="s">
        <v>17</v>
      </c>
      <c r="F13" s="10"/>
    </row>
    <row r="14" spans="1:6" ht="32.25" customHeight="1" x14ac:dyDescent="0.15">
      <c r="A14" s="7"/>
      <c r="B14" s="8"/>
      <c r="C14" s="9" t="s">
        <v>18</v>
      </c>
      <c r="D14" s="10">
        <v>2642264</v>
      </c>
      <c r="E14" s="9" t="s">
        <v>19</v>
      </c>
      <c r="F14" s="10"/>
    </row>
    <row r="15" spans="1:6" ht="20.25" customHeight="1" x14ac:dyDescent="0.15">
      <c r="A15" s="7"/>
      <c r="B15" s="11"/>
      <c r="C15" s="12" t="s">
        <v>20</v>
      </c>
      <c r="D15" s="13">
        <f>SUM(D9:D14)</f>
        <v>43869769</v>
      </c>
      <c r="E15" s="10"/>
      <c r="F15" s="10"/>
    </row>
    <row r="16" spans="1:6" ht="20.25" customHeight="1" x14ac:dyDescent="0.15">
      <c r="A16" s="7"/>
      <c r="B16" s="8"/>
      <c r="C16" s="14"/>
      <c r="D16" s="10"/>
      <c r="E16" s="10"/>
      <c r="F16" s="10"/>
    </row>
    <row r="17" spans="1:6" ht="32.25" customHeight="1" x14ac:dyDescent="0.15">
      <c r="A17" s="7"/>
      <c r="B17" s="15" t="s">
        <v>21</v>
      </c>
      <c r="C17" s="16"/>
      <c r="D17" s="13">
        <f>D15-D7</f>
        <v>3147599</v>
      </c>
      <c r="E17" s="14"/>
      <c r="F17" s="14"/>
    </row>
    <row r="18" spans="1:6" ht="20.25" customHeight="1" x14ac:dyDescent="0.15">
      <c r="A18" s="7"/>
      <c r="B18" s="8"/>
      <c r="C18" s="14"/>
      <c r="D18" s="14"/>
      <c r="E18" s="14"/>
      <c r="F18" s="14"/>
    </row>
  </sheetData>
  <mergeCells count="1">
    <mergeCell ref="A1:F1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2"/>
  <sheetViews>
    <sheetView showGridLines="0" tabSelected="1" zoomScale="150" workbookViewId="0">
      <pane xSplit="1" ySplit="2" topLeftCell="B3" activePane="bottomRight" state="frozen"/>
      <selection pane="topRight"/>
      <selection pane="bottomLeft"/>
      <selection pane="bottomRight" activeCell="C21" sqref="C21"/>
    </sheetView>
  </sheetViews>
  <sheetFormatPr baseColWidth="10" defaultColWidth="16.33203125" defaultRowHeight="18" customHeight="1" x14ac:dyDescent="0.15"/>
  <cols>
    <col min="1" max="1" width="4.5" style="17" customWidth="1"/>
    <col min="2" max="2" width="25.5" style="17" customWidth="1"/>
    <col min="3" max="3" width="12.1640625" style="17" customWidth="1"/>
    <col min="4" max="4" width="5.6640625" style="17" customWidth="1"/>
    <col min="5" max="6" width="16.33203125" style="17" customWidth="1"/>
    <col min="7" max="256" width="16.33203125" customWidth="1"/>
  </cols>
  <sheetData>
    <row r="1" spans="1:6" ht="28" customHeight="1" x14ac:dyDescent="0.15">
      <c r="A1" s="27" t="s">
        <v>0</v>
      </c>
      <c r="B1" s="27"/>
      <c r="C1" s="27"/>
      <c r="D1" s="27"/>
      <c r="E1" s="27"/>
      <c r="F1" s="27"/>
    </row>
    <row r="2" spans="1:6" ht="20.5" customHeight="1" x14ac:dyDescent="0.15">
      <c r="A2" s="18" t="s">
        <v>22</v>
      </c>
      <c r="B2" s="18" t="s">
        <v>23</v>
      </c>
      <c r="C2" s="18" t="s">
        <v>24</v>
      </c>
      <c r="D2" s="18" t="s">
        <v>25</v>
      </c>
      <c r="E2" s="18" t="s">
        <v>26</v>
      </c>
      <c r="F2" s="18" t="s">
        <v>1</v>
      </c>
    </row>
    <row r="3" spans="1:6" ht="20.5" customHeight="1" x14ac:dyDescent="0.15">
      <c r="A3" s="19"/>
      <c r="B3" s="20"/>
      <c r="C3" s="6"/>
      <c r="D3" s="6"/>
      <c r="E3" s="6">
        <f t="shared" ref="E3:E20" si="0">C3*D3</f>
        <v>0</v>
      </c>
      <c r="F3" s="6">
        <v>12864434</v>
      </c>
    </row>
    <row r="4" spans="1:6" ht="20.25" customHeight="1" x14ac:dyDescent="0.15">
      <c r="A4" s="21">
        <v>1</v>
      </c>
      <c r="B4" s="28" t="s">
        <v>27</v>
      </c>
      <c r="C4" s="10">
        <v>1750000</v>
      </c>
      <c r="D4" s="10">
        <v>1</v>
      </c>
      <c r="E4" s="10">
        <f t="shared" si="0"/>
        <v>1750000</v>
      </c>
      <c r="F4" s="10"/>
    </row>
    <row r="5" spans="1:6" ht="20.25" customHeight="1" x14ac:dyDescent="0.15">
      <c r="A5" s="21">
        <v>2</v>
      </c>
      <c r="B5" s="22" t="s">
        <v>28</v>
      </c>
      <c r="C5" s="10">
        <v>170000</v>
      </c>
      <c r="D5" s="10">
        <v>10</v>
      </c>
      <c r="E5" s="10">
        <f t="shared" si="0"/>
        <v>1700000</v>
      </c>
      <c r="F5" s="10"/>
    </row>
    <row r="6" spans="1:6" ht="20.25" customHeight="1" x14ac:dyDescent="0.15">
      <c r="A6" s="21">
        <v>3</v>
      </c>
      <c r="B6" s="22" t="s">
        <v>29</v>
      </c>
      <c r="C6" s="10">
        <v>80000</v>
      </c>
      <c r="D6" s="10">
        <v>19</v>
      </c>
      <c r="E6" s="10">
        <f t="shared" si="0"/>
        <v>1520000</v>
      </c>
      <c r="F6" s="10"/>
    </row>
    <row r="7" spans="1:6" ht="20.25" customHeight="1" x14ac:dyDescent="0.15">
      <c r="A7" s="21">
        <v>4</v>
      </c>
      <c r="B7" s="22" t="s">
        <v>30</v>
      </c>
      <c r="C7" s="10">
        <v>150000</v>
      </c>
      <c r="D7" s="10">
        <v>1</v>
      </c>
      <c r="E7" s="10">
        <f t="shared" si="0"/>
        <v>150000</v>
      </c>
      <c r="F7" s="10"/>
    </row>
    <row r="8" spans="1:6" ht="20.25" customHeight="1" x14ac:dyDescent="0.15">
      <c r="A8" s="21">
        <v>4</v>
      </c>
      <c r="B8" s="22" t="s">
        <v>31</v>
      </c>
      <c r="C8" s="10">
        <v>101155</v>
      </c>
      <c r="D8" s="10">
        <v>1</v>
      </c>
      <c r="E8" s="10">
        <f t="shared" si="0"/>
        <v>101155</v>
      </c>
      <c r="F8" s="10"/>
    </row>
    <row r="9" spans="1:6" ht="20.25" customHeight="1" x14ac:dyDescent="0.15">
      <c r="A9" s="21">
        <v>5</v>
      </c>
      <c r="B9" s="22" t="s">
        <v>31</v>
      </c>
      <c r="C9" s="10">
        <v>80000</v>
      </c>
      <c r="D9" s="10">
        <v>1</v>
      </c>
      <c r="E9" s="10">
        <f t="shared" si="0"/>
        <v>80000</v>
      </c>
      <c r="F9" s="10"/>
    </row>
    <row r="10" spans="1:6" ht="20.25" customHeight="1" x14ac:dyDescent="0.15">
      <c r="A10" s="21">
        <v>6</v>
      </c>
      <c r="B10" s="22" t="s">
        <v>31</v>
      </c>
      <c r="C10" s="10">
        <v>98650</v>
      </c>
      <c r="D10" s="10">
        <v>1</v>
      </c>
      <c r="E10" s="10">
        <f t="shared" si="0"/>
        <v>98650</v>
      </c>
      <c r="F10" s="10"/>
    </row>
    <row r="11" spans="1:6" ht="20.25" customHeight="1" x14ac:dyDescent="0.15">
      <c r="A11" s="21">
        <v>7</v>
      </c>
      <c r="B11" s="22" t="s">
        <v>32</v>
      </c>
      <c r="C11" s="10">
        <v>14000</v>
      </c>
      <c r="D11" s="10">
        <v>1</v>
      </c>
      <c r="E11" s="10">
        <f t="shared" si="0"/>
        <v>14000</v>
      </c>
      <c r="F11" s="10"/>
    </row>
    <row r="12" spans="1:6" ht="20.25" customHeight="1" x14ac:dyDescent="0.15">
      <c r="A12" s="21">
        <v>8</v>
      </c>
      <c r="B12" s="22" t="s">
        <v>33</v>
      </c>
      <c r="C12" s="10">
        <v>35000</v>
      </c>
      <c r="D12" s="10">
        <v>9</v>
      </c>
      <c r="E12" s="10">
        <f t="shared" si="0"/>
        <v>315000</v>
      </c>
      <c r="F12" s="10"/>
    </row>
    <row r="13" spans="1:6" ht="20.25" customHeight="1" x14ac:dyDescent="0.15">
      <c r="A13" s="21">
        <v>9</v>
      </c>
      <c r="B13" s="22" t="s">
        <v>12</v>
      </c>
      <c r="C13" s="10">
        <v>3000000</v>
      </c>
      <c r="D13" s="10">
        <v>1</v>
      </c>
      <c r="E13" s="10">
        <f t="shared" si="0"/>
        <v>3000000</v>
      </c>
      <c r="F13" s="13"/>
    </row>
    <row r="14" spans="1:6" ht="20.25" customHeight="1" x14ac:dyDescent="0.15">
      <c r="A14" s="21">
        <v>10</v>
      </c>
      <c r="B14" s="22" t="s">
        <v>34</v>
      </c>
      <c r="C14" s="10">
        <v>1200000</v>
      </c>
      <c r="D14" s="10">
        <v>1</v>
      </c>
      <c r="E14" s="10">
        <f t="shared" si="0"/>
        <v>1200000</v>
      </c>
      <c r="F14" s="10"/>
    </row>
    <row r="15" spans="1:6" ht="20.25" customHeight="1" x14ac:dyDescent="0.15">
      <c r="A15" s="21">
        <v>11</v>
      </c>
      <c r="B15" s="22" t="s">
        <v>10</v>
      </c>
      <c r="C15" s="10">
        <v>1500000</v>
      </c>
      <c r="D15" s="10">
        <v>1</v>
      </c>
      <c r="E15" s="10">
        <f t="shared" si="0"/>
        <v>1500000</v>
      </c>
      <c r="F15" s="10"/>
    </row>
    <row r="16" spans="1:6" ht="20.25" customHeight="1" x14ac:dyDescent="0.15">
      <c r="A16" s="21">
        <v>12</v>
      </c>
      <c r="B16" s="22" t="s">
        <v>14</v>
      </c>
      <c r="C16" s="10">
        <v>500000</v>
      </c>
      <c r="D16" s="10">
        <v>1</v>
      </c>
      <c r="E16" s="10">
        <f t="shared" si="0"/>
        <v>500000</v>
      </c>
      <c r="F16" s="10"/>
    </row>
    <row r="17" spans="1:6" ht="20.25" customHeight="1" x14ac:dyDescent="0.15">
      <c r="A17" s="21">
        <v>13</v>
      </c>
      <c r="B17" s="22" t="s">
        <v>35</v>
      </c>
      <c r="C17" s="10">
        <v>300000</v>
      </c>
      <c r="D17" s="10">
        <v>1</v>
      </c>
      <c r="E17" s="10">
        <f t="shared" si="0"/>
        <v>300000</v>
      </c>
      <c r="F17" s="10"/>
    </row>
    <row r="18" spans="1:6" ht="32.25" customHeight="1" x14ac:dyDescent="0.15">
      <c r="A18" s="21">
        <v>14</v>
      </c>
      <c r="B18" s="22" t="s">
        <v>36</v>
      </c>
      <c r="C18" s="10">
        <v>500000</v>
      </c>
      <c r="D18" s="10">
        <v>1</v>
      </c>
      <c r="E18" s="10">
        <f t="shared" si="0"/>
        <v>500000</v>
      </c>
      <c r="F18" s="10"/>
    </row>
    <row r="19" spans="1:6" ht="32.25" customHeight="1" x14ac:dyDescent="0.15">
      <c r="A19" s="21">
        <v>15</v>
      </c>
      <c r="B19" s="22" t="s">
        <v>37</v>
      </c>
      <c r="C19" s="10">
        <v>158200</v>
      </c>
      <c r="D19" s="10">
        <v>1</v>
      </c>
      <c r="E19" s="10">
        <f t="shared" si="0"/>
        <v>158200</v>
      </c>
      <c r="F19" s="10"/>
    </row>
    <row r="20" spans="1:6" ht="20.25" customHeight="1" x14ac:dyDescent="0.15">
      <c r="A20" s="21">
        <v>16</v>
      </c>
      <c r="B20" s="22" t="s">
        <v>38</v>
      </c>
      <c r="C20" s="10">
        <v>10500</v>
      </c>
      <c r="D20" s="10">
        <v>1</v>
      </c>
      <c r="E20" s="10">
        <f t="shared" si="0"/>
        <v>10500</v>
      </c>
      <c r="F20" s="10"/>
    </row>
    <row r="21" spans="1:6" ht="20.25" customHeight="1" x14ac:dyDescent="0.15">
      <c r="A21" s="23"/>
      <c r="B21" s="8"/>
      <c r="C21" s="10"/>
      <c r="D21" s="10"/>
      <c r="E21" s="10">
        <f>SUM(E4:E20)</f>
        <v>12897505</v>
      </c>
      <c r="F21" s="10"/>
    </row>
    <row r="22" spans="1:6" ht="20.25" customHeight="1" x14ac:dyDescent="0.15">
      <c r="A22" s="23"/>
      <c r="B22" s="22" t="s">
        <v>39</v>
      </c>
      <c r="C22" s="10"/>
      <c r="D22" s="10"/>
      <c r="E22" s="10">
        <f>F3-E21</f>
        <v>-33071</v>
      </c>
      <c r="F22" s="10"/>
    </row>
  </sheetData>
  <mergeCells count="1">
    <mergeCell ref="A1:F1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9"/>
  <sheetViews>
    <sheetView showGridLines="0" workbookViewId="0"/>
  </sheetViews>
  <sheetFormatPr baseColWidth="10" defaultColWidth="16.33203125" defaultRowHeight="18" customHeight="1" x14ac:dyDescent="0.15"/>
  <cols>
    <col min="1" max="1" width="3.6640625" style="24" customWidth="1"/>
    <col min="2" max="6" width="16.33203125" style="24" customWidth="1"/>
    <col min="7" max="256" width="16.33203125" customWidth="1"/>
  </cols>
  <sheetData>
    <row r="1" spans="1:6" ht="28" customHeight="1" x14ac:dyDescent="0.15">
      <c r="A1" s="27" t="s">
        <v>0</v>
      </c>
      <c r="B1" s="27"/>
      <c r="C1" s="27"/>
      <c r="D1" s="27"/>
      <c r="E1" s="27"/>
      <c r="F1" s="27"/>
    </row>
    <row r="2" spans="1:6" ht="20.25" customHeight="1" x14ac:dyDescent="0.15">
      <c r="A2" s="9" t="s">
        <v>22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1</v>
      </c>
    </row>
    <row r="3" spans="1:6" ht="20.25" customHeight="1" x14ac:dyDescent="0.15">
      <c r="A3" s="14"/>
      <c r="B3" s="14"/>
      <c r="C3" s="10"/>
      <c r="D3" s="10"/>
      <c r="E3" s="10"/>
      <c r="F3" s="10">
        <v>13928868</v>
      </c>
    </row>
    <row r="4" spans="1:6" ht="20.25" customHeight="1" x14ac:dyDescent="0.15">
      <c r="A4" s="14"/>
      <c r="B4" s="12" t="s">
        <v>40</v>
      </c>
      <c r="C4" s="10"/>
      <c r="D4" s="10"/>
      <c r="E4" s="10"/>
      <c r="F4" s="13">
        <f>SUM(F3:F3)</f>
        <v>13928868</v>
      </c>
    </row>
    <row r="5" spans="1:6" ht="20.25" customHeight="1" x14ac:dyDescent="0.15">
      <c r="A5" s="25">
        <v>1</v>
      </c>
      <c r="B5" s="9" t="s">
        <v>41</v>
      </c>
      <c r="C5" s="10">
        <v>3000000</v>
      </c>
      <c r="D5" s="10">
        <v>1</v>
      </c>
      <c r="E5" s="10">
        <v>3000000</v>
      </c>
      <c r="F5" s="10"/>
    </row>
    <row r="6" spans="1:6" ht="20.25" customHeight="1" x14ac:dyDescent="0.15">
      <c r="A6" s="25">
        <v>2</v>
      </c>
      <c r="B6" s="9" t="s">
        <v>10</v>
      </c>
      <c r="C6" s="10">
        <v>5000000</v>
      </c>
      <c r="D6" s="10">
        <v>1</v>
      </c>
      <c r="E6" s="10">
        <v>5000000</v>
      </c>
      <c r="F6" s="10"/>
    </row>
    <row r="7" spans="1:6" ht="20.25" customHeight="1" x14ac:dyDescent="0.15">
      <c r="A7" s="25">
        <v>3</v>
      </c>
      <c r="B7" s="9" t="s">
        <v>8</v>
      </c>
      <c r="C7" s="10">
        <v>5000000</v>
      </c>
      <c r="D7" s="10">
        <v>1</v>
      </c>
      <c r="E7" s="10">
        <v>5000000</v>
      </c>
      <c r="F7" s="10"/>
    </row>
    <row r="8" spans="1:6" ht="20.25" customHeight="1" x14ac:dyDescent="0.15">
      <c r="A8" s="14"/>
      <c r="B8" s="12" t="s">
        <v>42</v>
      </c>
      <c r="C8" s="10"/>
      <c r="D8" s="10"/>
      <c r="E8" s="13">
        <f>SUM(E5:E7)</f>
        <v>13000000</v>
      </c>
      <c r="F8" s="10"/>
    </row>
    <row r="9" spans="1:6" ht="20.25" customHeight="1" x14ac:dyDescent="0.15">
      <c r="A9" s="14"/>
      <c r="B9" s="12" t="s">
        <v>39</v>
      </c>
      <c r="C9" s="13"/>
      <c r="D9" s="13"/>
      <c r="E9" s="13">
        <f>F4-E8</f>
        <v>928868</v>
      </c>
      <c r="F9" s="10"/>
    </row>
  </sheetData>
  <mergeCells count="1">
    <mergeCell ref="A1:F1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3"/>
  <sheetViews>
    <sheetView showGridLines="0" workbookViewId="0"/>
  </sheetViews>
  <sheetFormatPr baseColWidth="10" defaultColWidth="16.33203125" defaultRowHeight="18" customHeight="1" x14ac:dyDescent="0.15"/>
  <cols>
    <col min="1" max="1" width="3.6640625" style="26" customWidth="1"/>
    <col min="2" max="7" width="16.33203125" style="26" customWidth="1"/>
    <col min="8" max="256" width="16.33203125" customWidth="1"/>
  </cols>
  <sheetData>
    <row r="1" spans="1:7" ht="28" customHeight="1" x14ac:dyDescent="0.15">
      <c r="A1" s="27" t="s">
        <v>0</v>
      </c>
      <c r="B1" s="27"/>
      <c r="C1" s="27"/>
      <c r="D1" s="27"/>
      <c r="E1" s="27"/>
      <c r="F1" s="27"/>
      <c r="G1" s="27"/>
    </row>
    <row r="2" spans="1:7" ht="20.25" customHeight="1" x14ac:dyDescent="0.15">
      <c r="A2" s="9" t="s">
        <v>22</v>
      </c>
      <c r="B2" s="9" t="s">
        <v>23</v>
      </c>
      <c r="C2" s="9" t="s">
        <v>24</v>
      </c>
      <c r="D2" s="9" t="s">
        <v>25</v>
      </c>
      <c r="E2" s="9" t="s">
        <v>43</v>
      </c>
      <c r="F2" s="9" t="s">
        <v>44</v>
      </c>
      <c r="G2" s="9" t="s">
        <v>45</v>
      </c>
    </row>
    <row r="3" spans="1:7" ht="32.25" customHeight="1" x14ac:dyDescent="0.15">
      <c r="A3" s="14"/>
      <c r="B3" s="9" t="s">
        <v>46</v>
      </c>
      <c r="C3" s="10"/>
      <c r="D3" s="10"/>
      <c r="E3" s="10"/>
      <c r="F3" s="10">
        <v>928868</v>
      </c>
      <c r="G3" s="10"/>
    </row>
    <row r="4" spans="1:7" ht="20.25" customHeight="1" x14ac:dyDescent="0.15">
      <c r="A4" s="14"/>
      <c r="B4" s="9" t="s">
        <v>47</v>
      </c>
      <c r="C4" s="10"/>
      <c r="D4" s="10"/>
      <c r="E4" s="10"/>
      <c r="F4" s="10">
        <v>13928868</v>
      </c>
      <c r="G4" s="10"/>
    </row>
    <row r="5" spans="1:7" ht="20.25" customHeight="1" x14ac:dyDescent="0.15">
      <c r="A5" s="14"/>
      <c r="B5" s="12" t="s">
        <v>48</v>
      </c>
      <c r="C5" s="13"/>
      <c r="D5" s="13"/>
      <c r="E5" s="13"/>
      <c r="F5" s="13">
        <f>SUM(F3:F4)</f>
        <v>14857736</v>
      </c>
      <c r="G5" s="13"/>
    </row>
    <row r="6" spans="1:7" ht="20.25" customHeight="1" x14ac:dyDescent="0.15">
      <c r="A6" s="25">
        <v>1</v>
      </c>
      <c r="B6" s="9" t="s">
        <v>12</v>
      </c>
      <c r="C6" s="10">
        <v>2000000</v>
      </c>
      <c r="D6" s="10">
        <v>1</v>
      </c>
      <c r="E6" s="10">
        <f>C6*D6</f>
        <v>2000000</v>
      </c>
      <c r="F6" s="10"/>
      <c r="G6" s="10"/>
    </row>
    <row r="7" spans="1:7" ht="20.25" customHeight="1" x14ac:dyDescent="0.15">
      <c r="A7" s="25">
        <v>2</v>
      </c>
      <c r="B7" s="9" t="s">
        <v>14</v>
      </c>
      <c r="C7" s="10">
        <v>500000</v>
      </c>
      <c r="D7" s="10">
        <v>1</v>
      </c>
      <c r="E7" s="10">
        <f>C7*D7</f>
        <v>500000</v>
      </c>
      <c r="F7" s="10"/>
      <c r="G7" s="10"/>
    </row>
    <row r="8" spans="1:7" ht="20.25" customHeight="1" x14ac:dyDescent="0.15">
      <c r="A8" s="25">
        <v>3</v>
      </c>
      <c r="B8" s="9" t="s">
        <v>10</v>
      </c>
      <c r="C8" s="10">
        <v>4000000</v>
      </c>
      <c r="D8" s="10">
        <v>1</v>
      </c>
      <c r="E8" s="10">
        <f>C8*D8</f>
        <v>4000000</v>
      </c>
      <c r="F8" s="10"/>
      <c r="G8" s="10"/>
    </row>
    <row r="9" spans="1:7" ht="32.25" customHeight="1" x14ac:dyDescent="0.15">
      <c r="A9" s="25">
        <v>4</v>
      </c>
      <c r="B9" s="9" t="s">
        <v>49</v>
      </c>
      <c r="C9" s="10">
        <v>5000000</v>
      </c>
      <c r="D9" s="10">
        <v>1</v>
      </c>
      <c r="E9" s="10">
        <f>C9*D9</f>
        <v>5000000</v>
      </c>
      <c r="F9" s="10"/>
      <c r="G9" s="10"/>
    </row>
    <row r="10" spans="1:7" ht="44.25" customHeight="1" x14ac:dyDescent="0.15">
      <c r="A10" s="25">
        <v>5</v>
      </c>
      <c r="B10" s="9" t="s">
        <v>50</v>
      </c>
      <c r="C10" s="10">
        <v>1000000</v>
      </c>
      <c r="D10" s="10">
        <v>1</v>
      </c>
      <c r="E10" s="10">
        <f>C10*D10</f>
        <v>1000000</v>
      </c>
      <c r="F10" s="10"/>
      <c r="G10" s="10"/>
    </row>
    <row r="11" spans="1:7" ht="44.25" customHeight="1" x14ac:dyDescent="0.15">
      <c r="A11" s="25">
        <v>6</v>
      </c>
      <c r="B11" s="9" t="s">
        <v>51</v>
      </c>
      <c r="C11" s="10"/>
      <c r="D11" s="10"/>
      <c r="E11" s="10">
        <v>5000000</v>
      </c>
      <c r="F11" s="10"/>
      <c r="G11" s="10"/>
    </row>
    <row r="12" spans="1:7" ht="20.25" customHeight="1" x14ac:dyDescent="0.15">
      <c r="A12" s="14"/>
      <c r="B12" s="12" t="s">
        <v>26</v>
      </c>
      <c r="C12" s="13"/>
      <c r="D12" s="13"/>
      <c r="E12" s="13">
        <f>SUM(E6:E11)</f>
        <v>17500000</v>
      </c>
      <c r="F12" s="10"/>
      <c r="G12" s="10"/>
    </row>
    <row r="13" spans="1:7" ht="44.25" customHeight="1" x14ac:dyDescent="0.15">
      <c r="A13" s="25">
        <v>7</v>
      </c>
      <c r="B13" s="9" t="s">
        <v>52</v>
      </c>
      <c r="C13" s="10"/>
      <c r="D13" s="10"/>
      <c r="E13" s="13">
        <f>F5-E12</f>
        <v>-2642264</v>
      </c>
      <c r="F13" s="10"/>
      <c r="G13" s="10"/>
    </row>
  </sheetData>
  <mergeCells count="1">
    <mergeCell ref="A1:G1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of payments</vt:lpstr>
      <vt:lpstr>Installment 1_ 12,864,434</vt:lpstr>
      <vt:lpstr>Installment 2_  13,928,868.00 </vt:lpstr>
      <vt:lpstr>Installment 3_ 13,928,868.00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Harun</cp:lastModifiedBy>
  <dcterms:modified xsi:type="dcterms:W3CDTF">2017-12-19T05:51:01Z</dcterms:modified>
</cp:coreProperties>
</file>