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산출물 완료\"/>
    </mc:Choice>
  </mc:AlternateContent>
  <bookViews>
    <workbookView xWindow="165" yWindow="375" windowWidth="25545" windowHeight="14520"/>
  </bookViews>
  <sheets>
    <sheet name="wb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E20" i="1"/>
  <c r="D20" i="1"/>
  <c r="F18" i="1"/>
  <c r="F24" i="1" l="1"/>
  <c r="F5" i="1" l="1"/>
  <c r="F6" i="1"/>
  <c r="F7" i="1"/>
  <c r="F9" i="1"/>
  <c r="F10" i="1"/>
  <c r="F11" i="1"/>
  <c r="F12" i="1"/>
  <c r="F14" i="1"/>
  <c r="F15" i="1"/>
  <c r="F16" i="1"/>
  <c r="F17" i="1"/>
  <c r="F19" i="1"/>
  <c r="F21" i="1"/>
  <c r="F22" i="1"/>
  <c r="F25" i="1"/>
  <c r="F26" i="1"/>
  <c r="F27" i="1"/>
  <c r="F28" i="1"/>
  <c r="F30" i="1"/>
  <c r="D4" i="1" l="1"/>
  <c r="I3" i="1"/>
  <c r="E29" i="1"/>
  <c r="E13" i="1"/>
  <c r="E8" i="1"/>
  <c r="D29" i="1"/>
  <c r="F29" i="1" s="1"/>
  <c r="F23" i="1"/>
  <c r="D13" i="1"/>
  <c r="D8" i="1"/>
  <c r="E4" i="1"/>
  <c r="F20" i="1" l="1"/>
  <c r="F13" i="1"/>
  <c r="F8" i="1"/>
  <c r="F4" i="1"/>
  <c r="J3" i="1"/>
  <c r="K3" i="1" s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Q2" i="1"/>
</calcChain>
</file>

<file path=xl/sharedStrings.xml><?xml version="1.0" encoding="utf-8"?>
<sst xmlns="http://schemas.openxmlformats.org/spreadsheetml/2006/main" count="49" uniqueCount="49">
  <si>
    <t>구분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</si>
  <si>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</si>
  <si>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</si>
  <si>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</si>
  <si>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</si>
  <si>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</si>
  <si>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설계</t>
    <phoneticPr fontId="1" type="noConversion"/>
  </si>
  <si>
    <t>테스트</t>
    <phoneticPr fontId="1" type="noConversion"/>
  </si>
  <si>
    <t>3월</t>
    <phoneticPr fontId="1" type="noConversion"/>
  </si>
  <si>
    <t>계획</t>
    <phoneticPr fontId="1" type="noConversion"/>
  </si>
  <si>
    <t>분석</t>
    <phoneticPr fontId="1" type="noConversion"/>
  </si>
  <si>
    <t>구현</t>
    <phoneticPr fontId="1" type="noConversion"/>
  </si>
  <si>
    <t>이행</t>
    <phoneticPr fontId="1" type="noConversion"/>
  </si>
  <si>
    <t>JAVA SWING을 이용한 테트리스 제작 프로젝트</t>
    <phoneticPr fontId="1" type="noConversion"/>
  </si>
  <si>
    <t>프로젝트 계획 수립</t>
    <phoneticPr fontId="1" type="noConversion"/>
  </si>
  <si>
    <t>착수 보고</t>
    <phoneticPr fontId="1" type="noConversion"/>
  </si>
  <si>
    <t>형상관리 환경 구축</t>
    <phoneticPr fontId="1" type="noConversion"/>
  </si>
  <si>
    <t>요구사항 정의</t>
    <phoneticPr fontId="1" type="noConversion"/>
  </si>
  <si>
    <t>UI&amp;UX 사례 분석</t>
    <phoneticPr fontId="1" type="noConversion"/>
  </si>
  <si>
    <t>Tetris Source 분석</t>
    <phoneticPr fontId="1" type="noConversion"/>
  </si>
  <si>
    <t>개발환경 설정</t>
    <phoneticPr fontId="1" type="noConversion"/>
  </si>
  <si>
    <t>설계 전략 수립</t>
    <phoneticPr fontId="1" type="noConversion"/>
  </si>
  <si>
    <t>기초 설계</t>
    <phoneticPr fontId="1" type="noConversion"/>
  </si>
  <si>
    <t>상세 설계</t>
    <phoneticPr fontId="1" type="noConversion"/>
  </si>
  <si>
    <t>프로그램 설계</t>
    <phoneticPr fontId="1" type="noConversion"/>
  </si>
  <si>
    <t>단위 테스트 설계</t>
    <phoneticPr fontId="1" type="noConversion"/>
  </si>
  <si>
    <t>프로그래밍</t>
    <phoneticPr fontId="1" type="noConversion"/>
  </si>
  <si>
    <t>시스템 안정화 및 유지보수</t>
    <phoneticPr fontId="1" type="noConversion"/>
  </si>
  <si>
    <t>통합 테스트</t>
    <phoneticPr fontId="1" type="noConversion"/>
  </si>
  <si>
    <t>시스템 테스트</t>
    <phoneticPr fontId="1" type="noConversion"/>
  </si>
  <si>
    <t>이행계획 수립</t>
    <phoneticPr fontId="1" type="noConversion"/>
  </si>
  <si>
    <t>이행 및 완료보고</t>
    <phoneticPr fontId="1" type="noConversion"/>
  </si>
  <si>
    <t>프로젝트 계획서</t>
    <phoneticPr fontId="1" type="noConversion"/>
  </si>
  <si>
    <t>프로젝트 계획서</t>
    <phoneticPr fontId="1" type="noConversion"/>
  </si>
  <si>
    <t>요구사항 분석서</t>
    <phoneticPr fontId="1" type="noConversion"/>
  </si>
  <si>
    <t>기초 설계서</t>
    <phoneticPr fontId="1" type="noConversion"/>
  </si>
  <si>
    <t>상세 설계서</t>
    <phoneticPr fontId="1" type="noConversion"/>
  </si>
  <si>
    <t>SOURCE PGM</t>
    <phoneticPr fontId="1" type="noConversion"/>
  </si>
  <si>
    <t>완료보고서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</si>
  <si>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</si>
  <si>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</si>
  <si>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</si>
  <si>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단위 테스트</t>
    <phoneticPr fontId="1" type="noConversion"/>
  </si>
  <si>
    <t>단위 테스트 결과서</t>
    <phoneticPr fontId="1" type="noConversion"/>
  </si>
  <si>
    <t>통합 테스트 결과서</t>
    <phoneticPr fontId="1" type="noConversion"/>
  </si>
  <si>
    <t>시스템 테스트 결과서</t>
    <phoneticPr fontId="1" type="noConversion"/>
  </si>
  <si>
    <t>부하 테스트</t>
    <phoneticPr fontId="1" type="noConversion"/>
  </si>
  <si>
    <t>부하 테스트 결과서</t>
    <phoneticPr fontId="1" type="noConversion"/>
  </si>
  <si>
    <t>팀장 교체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</si>
</sst>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5" tint="0.3999755851924192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7" xfId="0" applyBorder="1">
      <alignment vertical="center"/>
    </xf>
    <xf numFmtId="179" fontId="7" fillId="0" borderId="8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9" fillId="5" borderId="9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177" fontId="3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7" xfId="0" applyFill="1" applyBorder="1">
      <alignment vertical="center"/>
    </xf>
    <xf numFmtId="0" fontId="0" fillId="0" borderId="0" xfId="0" applyFill="1">
      <alignment vertical="center"/>
    </xf>
    <xf numFmtId="178" fontId="0" fillId="0" borderId="1" xfId="0" applyNumberFormat="1" applyBorder="1">
      <alignment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2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U38"/>
  <sheetViews>
    <sheetView tabSelected="1" zoomScale="85" zoomScaleNormal="85" workbookViewId="0">
      <selection activeCell="C36" sqref="C36"/>
    </sheetView>
  </sheetViews>
  <sheetFormatPr defaultRowHeight="16.5"/>
  <cols>
    <col min="1" max="1" width="3.375" customWidth="1"/>
    <col min="3" max="3" width="25.5" bestFit="1" customWidth="1"/>
    <col min="4" max="5" width="9.875" bestFit="1" customWidth="1"/>
    <col min="7" max="7" width="19.125" customWidth="1"/>
    <col min="8" max="8" width="3.875" customWidth="1"/>
    <col min="9" max="125" width="2.625" customWidth="1"/>
  </cols>
  <sheetData>
    <row r="1" spans="1:125" ht="31.5">
      <c r="B1" s="13" t="s">
        <v>13</v>
      </c>
      <c r="C1" s="14"/>
      <c r="D1" s="14"/>
      <c r="E1" s="14"/>
      <c r="F1" s="14"/>
      <c r="G1" s="15"/>
    </row>
    <row r="2" spans="1:125">
      <c r="G2" s="32">
        <v>44623</v>
      </c>
      <c r="I2" s="11" t="s">
        <v>8</v>
      </c>
      <c r="J2" s="8"/>
      <c r="K2" s="8" t="str">
        <f t="shared" ref="K2:Q2" si="0">IF(DAY(K$3)=1,MONTH(K$3),"")</f>
        <v/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39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40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 t="s">
        <v>41</v>
      </c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0">
        <f>$G$2</f>
        <v>44623</v>
      </c>
      <c r="J3" s="10">
        <f>I3+1</f>
        <v>44624</v>
      </c>
      <c r="K3" s="10">
        <f>J3+1</f>
        <v>44625</v>
      </c>
      <c r="L3" s="10">
        <f t="shared" ref="L3:BW3" si="1">K3+1</f>
        <v>44626</v>
      </c>
      <c r="M3" s="10">
        <f t="shared" si="1"/>
        <v>44627</v>
      </c>
      <c r="N3" s="10">
        <f t="shared" si="1"/>
        <v>44628</v>
      </c>
      <c r="O3" s="10">
        <f t="shared" si="1"/>
        <v>44629</v>
      </c>
      <c r="P3" s="10">
        <f t="shared" si="1"/>
        <v>44630</v>
      </c>
      <c r="Q3" s="10">
        <f t="shared" si="1"/>
        <v>44631</v>
      </c>
      <c r="R3" s="10">
        <f t="shared" si="1"/>
        <v>44632</v>
      </c>
      <c r="S3" s="10">
        <f t="shared" si="1"/>
        <v>44633</v>
      </c>
      <c r="T3" s="10">
        <f t="shared" si="1"/>
        <v>44634</v>
      </c>
      <c r="U3" s="10">
        <f t="shared" si="1"/>
        <v>44635</v>
      </c>
      <c r="V3" s="10">
        <f t="shared" si="1"/>
        <v>44636</v>
      </c>
      <c r="W3" s="10">
        <f t="shared" si="1"/>
        <v>44637</v>
      </c>
      <c r="X3" s="10">
        <f t="shared" si="1"/>
        <v>44638</v>
      </c>
      <c r="Y3" s="10">
        <f t="shared" si="1"/>
        <v>44639</v>
      </c>
      <c r="Z3" s="10">
        <f t="shared" si="1"/>
        <v>44640</v>
      </c>
      <c r="AA3" s="10">
        <f t="shared" si="1"/>
        <v>44641</v>
      </c>
      <c r="AB3" s="10">
        <f t="shared" si="1"/>
        <v>44642</v>
      </c>
      <c r="AC3" s="10">
        <f t="shared" si="1"/>
        <v>44643</v>
      </c>
      <c r="AD3" s="10">
        <f t="shared" si="1"/>
        <v>44644</v>
      </c>
      <c r="AE3" s="10">
        <f t="shared" si="1"/>
        <v>44645</v>
      </c>
      <c r="AF3" s="10">
        <f t="shared" si="1"/>
        <v>44646</v>
      </c>
      <c r="AG3" s="10">
        <f t="shared" si="1"/>
        <v>44647</v>
      </c>
      <c r="AH3" s="10">
        <f t="shared" si="1"/>
        <v>44648</v>
      </c>
      <c r="AI3" s="10">
        <f t="shared" si="1"/>
        <v>44649</v>
      </c>
      <c r="AJ3" s="10">
        <f t="shared" si="1"/>
        <v>44650</v>
      </c>
      <c r="AK3" s="10">
        <f t="shared" si="1"/>
        <v>44651</v>
      </c>
      <c r="AL3" s="10">
        <f t="shared" si="1"/>
        <v>44652</v>
      </c>
      <c r="AM3" s="10">
        <f t="shared" si="1"/>
        <v>44653</v>
      </c>
      <c r="AN3" s="10">
        <f t="shared" si="1"/>
        <v>44654</v>
      </c>
      <c r="AO3" s="10">
        <f t="shared" si="1"/>
        <v>44655</v>
      </c>
      <c r="AP3" s="10">
        <f t="shared" si="1"/>
        <v>44656</v>
      </c>
      <c r="AQ3" s="10">
        <f t="shared" si="1"/>
        <v>44657</v>
      </c>
      <c r="AR3" s="10">
        <f t="shared" si="1"/>
        <v>44658</v>
      </c>
      <c r="AS3" s="10">
        <f t="shared" si="1"/>
        <v>44659</v>
      </c>
      <c r="AT3" s="10">
        <f t="shared" si="1"/>
        <v>44660</v>
      </c>
      <c r="AU3" s="10">
        <f t="shared" si="1"/>
        <v>44661</v>
      </c>
      <c r="AV3" s="10">
        <f t="shared" si="1"/>
        <v>44662</v>
      </c>
      <c r="AW3" s="10">
        <f t="shared" si="1"/>
        <v>44663</v>
      </c>
      <c r="AX3" s="10">
        <f t="shared" si="1"/>
        <v>44664</v>
      </c>
      <c r="AY3" s="10">
        <f t="shared" si="1"/>
        <v>44665</v>
      </c>
      <c r="AZ3" s="10">
        <f t="shared" si="1"/>
        <v>44666</v>
      </c>
      <c r="BA3" s="10">
        <f t="shared" si="1"/>
        <v>44667</v>
      </c>
      <c r="BB3" s="10">
        <f t="shared" si="1"/>
        <v>44668</v>
      </c>
      <c r="BC3" s="10">
        <f t="shared" si="1"/>
        <v>44669</v>
      </c>
      <c r="BD3" s="10">
        <f t="shared" si="1"/>
        <v>44670</v>
      </c>
      <c r="BE3" s="10">
        <f t="shared" si="1"/>
        <v>44671</v>
      </c>
      <c r="BF3" s="10">
        <f t="shared" si="1"/>
        <v>44672</v>
      </c>
      <c r="BG3" s="10">
        <f t="shared" si="1"/>
        <v>44673</v>
      </c>
      <c r="BH3" s="10">
        <f t="shared" si="1"/>
        <v>44674</v>
      </c>
      <c r="BI3" s="10">
        <f t="shared" si="1"/>
        <v>44675</v>
      </c>
      <c r="BJ3" s="10">
        <f t="shared" si="1"/>
        <v>44676</v>
      </c>
      <c r="BK3" s="10">
        <f t="shared" si="1"/>
        <v>44677</v>
      </c>
      <c r="BL3" s="10">
        <f t="shared" si="1"/>
        <v>44678</v>
      </c>
      <c r="BM3" s="10">
        <f t="shared" si="1"/>
        <v>44679</v>
      </c>
      <c r="BN3" s="10">
        <f t="shared" si="1"/>
        <v>44680</v>
      </c>
      <c r="BO3" s="10">
        <f t="shared" si="1"/>
        <v>44681</v>
      </c>
      <c r="BP3" s="10">
        <f t="shared" si="1"/>
        <v>44682</v>
      </c>
      <c r="BQ3" s="10">
        <f t="shared" si="1"/>
        <v>44683</v>
      </c>
      <c r="BR3" s="10">
        <f t="shared" si="1"/>
        <v>44684</v>
      </c>
      <c r="BS3" s="10">
        <f t="shared" si="1"/>
        <v>44685</v>
      </c>
      <c r="BT3" s="10">
        <f t="shared" si="1"/>
        <v>44686</v>
      </c>
      <c r="BU3" s="10">
        <f t="shared" si="1"/>
        <v>44687</v>
      </c>
      <c r="BV3" s="10">
        <f t="shared" si="1"/>
        <v>44688</v>
      </c>
      <c r="BW3" s="10">
        <f t="shared" si="1"/>
        <v>44689</v>
      </c>
      <c r="BX3" s="10">
        <f t="shared" ref="BX3:CH3" si="2">BW3+1</f>
        <v>44690</v>
      </c>
      <c r="BY3" s="10">
        <f t="shared" si="2"/>
        <v>44691</v>
      </c>
      <c r="BZ3" s="10">
        <f t="shared" si="2"/>
        <v>44692</v>
      </c>
      <c r="CA3" s="10">
        <f t="shared" si="2"/>
        <v>44693</v>
      </c>
      <c r="CB3" s="10">
        <f t="shared" si="2"/>
        <v>44694</v>
      </c>
      <c r="CC3" s="10">
        <f t="shared" si="2"/>
        <v>44695</v>
      </c>
      <c r="CD3" s="10">
        <f t="shared" si="2"/>
        <v>44696</v>
      </c>
      <c r="CE3" s="10">
        <f t="shared" si="2"/>
        <v>44697</v>
      </c>
      <c r="CF3" s="10">
        <f t="shared" si="2"/>
        <v>44698</v>
      </c>
      <c r="CG3" s="10">
        <f t="shared" si="2"/>
        <v>44699</v>
      </c>
      <c r="CH3" s="10">
        <f t="shared" si="2"/>
        <v>44700</v>
      </c>
      <c r="CI3" s="10">
        <f t="shared" ref="CI3:DE3" si="3">CH3+1</f>
        <v>44701</v>
      </c>
      <c r="CJ3" s="10">
        <f t="shared" si="3"/>
        <v>44702</v>
      </c>
      <c r="CK3" s="10">
        <f t="shared" si="3"/>
        <v>44703</v>
      </c>
      <c r="CL3" s="10">
        <f t="shared" si="3"/>
        <v>44704</v>
      </c>
      <c r="CM3" s="10">
        <f t="shared" si="3"/>
        <v>44705</v>
      </c>
      <c r="CN3" s="10">
        <f t="shared" si="3"/>
        <v>44706</v>
      </c>
      <c r="CO3" s="10">
        <f t="shared" si="3"/>
        <v>44707</v>
      </c>
      <c r="CP3" s="10">
        <f t="shared" si="3"/>
        <v>44708</v>
      </c>
      <c r="CQ3" s="10">
        <f t="shared" si="3"/>
        <v>44709</v>
      </c>
      <c r="CR3" s="10">
        <f t="shared" si="3"/>
        <v>44710</v>
      </c>
      <c r="CS3" s="10">
        <f t="shared" si="3"/>
        <v>44711</v>
      </c>
      <c r="CT3" s="10">
        <f t="shared" si="3"/>
        <v>44712</v>
      </c>
      <c r="CU3" s="10">
        <f t="shared" si="3"/>
        <v>44713</v>
      </c>
      <c r="CV3" s="10">
        <f t="shared" si="3"/>
        <v>44714</v>
      </c>
      <c r="CW3" s="10">
        <f t="shared" si="3"/>
        <v>44715</v>
      </c>
      <c r="CX3" s="10">
        <f t="shared" si="3"/>
        <v>44716</v>
      </c>
      <c r="CY3" s="10">
        <f t="shared" si="3"/>
        <v>44717</v>
      </c>
      <c r="CZ3" s="10">
        <f t="shared" si="3"/>
        <v>44718</v>
      </c>
      <c r="DA3" s="10">
        <f t="shared" si="3"/>
        <v>44719</v>
      </c>
      <c r="DB3" s="10">
        <f t="shared" si="3"/>
        <v>44720</v>
      </c>
      <c r="DC3" s="10">
        <f t="shared" si="3"/>
        <v>44721</v>
      </c>
      <c r="DD3" s="10">
        <f t="shared" si="3"/>
        <v>44722</v>
      </c>
      <c r="DE3" s="10">
        <f t="shared" si="3"/>
        <v>44723</v>
      </c>
      <c r="DF3" s="10">
        <f t="shared" ref="DF3:DU3" si="4">DE3+1</f>
        <v>44724</v>
      </c>
      <c r="DG3" s="10">
        <f t="shared" si="4"/>
        <v>44725</v>
      </c>
      <c r="DH3" s="10">
        <f t="shared" si="4"/>
        <v>44726</v>
      </c>
      <c r="DI3" s="10">
        <f t="shared" si="4"/>
        <v>44727</v>
      </c>
      <c r="DJ3" s="10">
        <f t="shared" si="4"/>
        <v>44728</v>
      </c>
      <c r="DK3" s="10">
        <f t="shared" si="4"/>
        <v>44729</v>
      </c>
      <c r="DL3" s="10">
        <f t="shared" si="4"/>
        <v>44730</v>
      </c>
      <c r="DM3" s="10">
        <f t="shared" si="4"/>
        <v>44731</v>
      </c>
      <c r="DN3" s="10">
        <f t="shared" si="4"/>
        <v>44732</v>
      </c>
      <c r="DO3" s="10">
        <f t="shared" si="4"/>
        <v>44733</v>
      </c>
      <c r="DP3" s="10">
        <f t="shared" si="4"/>
        <v>44734</v>
      </c>
      <c r="DQ3" s="10">
        <f t="shared" si="4"/>
        <v>44735</v>
      </c>
      <c r="DR3" s="10">
        <f t="shared" si="4"/>
        <v>44736</v>
      </c>
      <c r="DS3" s="10">
        <f t="shared" si="4"/>
        <v>44737</v>
      </c>
      <c r="DT3" s="10">
        <f t="shared" si="4"/>
        <v>44738</v>
      </c>
      <c r="DU3" s="10">
        <f t="shared" si="4"/>
        <v>44739</v>
      </c>
    </row>
    <row r="4" spans="1:125" s="21" customFormat="1" ht="17.25">
      <c r="A4" s="31"/>
      <c r="B4" s="16" t="s">
        <v>9</v>
      </c>
      <c r="C4" s="17"/>
      <c r="D4" s="18">
        <f>MIN(D5:D7)</f>
        <v>44623</v>
      </c>
      <c r="E4" s="18">
        <f>MAX(E5:E7)</f>
        <v>44651</v>
      </c>
      <c r="F4" s="19">
        <f>E4-D4+1</f>
        <v>29</v>
      </c>
      <c r="G4" s="20"/>
      <c r="H4" s="3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</row>
    <row r="5" spans="1:125" ht="17.25">
      <c r="B5" s="5"/>
      <c r="C5" s="2" t="s">
        <v>14</v>
      </c>
      <c r="D5" s="7">
        <v>44623</v>
      </c>
      <c r="E5" s="7">
        <v>44637</v>
      </c>
      <c r="F5" s="3">
        <f t="shared" ref="F5:F30" si="5">E5-D5+1</f>
        <v>15</v>
      </c>
      <c r="G5" s="4" t="s">
        <v>33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ht="17.25">
      <c r="B6" s="5"/>
      <c r="C6" s="2" t="s">
        <v>15</v>
      </c>
      <c r="D6" s="7">
        <v>44637</v>
      </c>
      <c r="E6" s="7">
        <v>44644</v>
      </c>
      <c r="F6" s="3">
        <f t="shared" si="5"/>
        <v>8</v>
      </c>
      <c r="G6" s="4" t="s">
        <v>32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ht="17.25">
      <c r="B7" s="5"/>
      <c r="C7" s="2" t="s">
        <v>16</v>
      </c>
      <c r="D7" s="7">
        <v>44644</v>
      </c>
      <c r="E7" s="7">
        <v>44651</v>
      </c>
      <c r="F7" s="3">
        <f t="shared" si="5"/>
        <v>8</v>
      </c>
      <c r="G7" s="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s="21" customFormat="1" ht="17.25">
      <c r="A8" s="31"/>
      <c r="B8" s="16" t="s">
        <v>10</v>
      </c>
      <c r="C8" s="17"/>
      <c r="D8" s="18">
        <f>MIN(D9:D12)</f>
        <v>44637</v>
      </c>
      <c r="E8" s="18">
        <f>MAX(E9:E12)</f>
        <v>44658</v>
      </c>
      <c r="F8" s="19">
        <f t="shared" si="5"/>
        <v>22</v>
      </c>
      <c r="G8" s="20"/>
      <c r="H8" s="31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</row>
    <row r="9" spans="1:125" ht="17.25">
      <c r="B9" s="5"/>
      <c r="C9" s="2" t="s">
        <v>17</v>
      </c>
      <c r="D9" s="7">
        <v>44644</v>
      </c>
      <c r="E9" s="7">
        <v>44651</v>
      </c>
      <c r="F9" s="3">
        <f t="shared" si="5"/>
        <v>8</v>
      </c>
      <c r="G9" s="4" t="s">
        <v>34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ht="17.25">
      <c r="B10" s="5"/>
      <c r="C10" s="2" t="s">
        <v>18</v>
      </c>
      <c r="D10" s="7">
        <v>44637</v>
      </c>
      <c r="E10" s="7">
        <v>44651</v>
      </c>
      <c r="F10" s="3">
        <f t="shared" si="5"/>
        <v>15</v>
      </c>
      <c r="G10" s="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</row>
    <row r="11" spans="1:125" ht="17.25">
      <c r="B11" s="5"/>
      <c r="C11" s="2" t="s">
        <v>19</v>
      </c>
      <c r="D11" s="7">
        <v>44637</v>
      </c>
      <c r="E11" s="7">
        <v>44651</v>
      </c>
      <c r="F11" s="3">
        <f t="shared" si="5"/>
        <v>15</v>
      </c>
      <c r="G11" s="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</row>
    <row r="12" spans="1:125" ht="17.25">
      <c r="B12" s="5"/>
      <c r="C12" s="2" t="s">
        <v>20</v>
      </c>
      <c r="D12" s="7">
        <v>44651</v>
      </c>
      <c r="E12" s="7">
        <v>44658</v>
      </c>
      <c r="F12" s="3">
        <f t="shared" si="5"/>
        <v>8</v>
      </c>
      <c r="G12" s="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</row>
    <row r="13" spans="1:125" s="21" customFormat="1" ht="17.25">
      <c r="A13" s="31"/>
      <c r="B13" s="16" t="s">
        <v>6</v>
      </c>
      <c r="C13" s="17"/>
      <c r="D13" s="18">
        <f>MIN(D14:D19)</f>
        <v>44652</v>
      </c>
      <c r="E13" s="18">
        <f>MAX(E14:E19)</f>
        <v>44700</v>
      </c>
      <c r="F13" s="19">
        <f t="shared" si="5"/>
        <v>49</v>
      </c>
      <c r="G13" s="20"/>
      <c r="H13" s="31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</row>
    <row r="14" spans="1:125" ht="17.25">
      <c r="B14" s="5"/>
      <c r="C14" s="2" t="s">
        <v>21</v>
      </c>
      <c r="D14" s="7">
        <v>44652</v>
      </c>
      <c r="E14" s="7">
        <v>44658</v>
      </c>
      <c r="F14" s="3">
        <f t="shared" si="5"/>
        <v>7</v>
      </c>
      <c r="G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</row>
    <row r="15" spans="1:125" ht="17.25">
      <c r="B15" s="5"/>
      <c r="C15" s="2" t="s">
        <v>22</v>
      </c>
      <c r="D15" s="7">
        <v>44652</v>
      </c>
      <c r="E15" s="7">
        <v>44658</v>
      </c>
      <c r="F15" s="3">
        <f t="shared" si="5"/>
        <v>7</v>
      </c>
      <c r="G15" s="4" t="s">
        <v>35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</row>
    <row r="16" spans="1:125" ht="17.25">
      <c r="B16" s="5"/>
      <c r="C16" s="2" t="s">
        <v>23</v>
      </c>
      <c r="D16" s="7">
        <v>44659</v>
      </c>
      <c r="E16" s="7">
        <v>44672</v>
      </c>
      <c r="F16" s="3">
        <f t="shared" si="5"/>
        <v>14</v>
      </c>
      <c r="G16" s="4" t="s">
        <v>36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</row>
    <row r="17" spans="1:125" ht="17.25">
      <c r="B17" s="5"/>
      <c r="C17" s="2" t="s">
        <v>24</v>
      </c>
      <c r="D17" s="7">
        <v>44659</v>
      </c>
      <c r="E17" s="7">
        <v>44672</v>
      </c>
      <c r="F17" s="3">
        <f t="shared" si="5"/>
        <v>14</v>
      </c>
      <c r="G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</row>
    <row r="18" spans="1:125" s="29" customFormat="1" ht="17.25">
      <c r="A18" s="31"/>
      <c r="B18" s="33"/>
      <c r="C18" s="25" t="s">
        <v>48</v>
      </c>
      <c r="D18" s="26">
        <v>44679</v>
      </c>
      <c r="E18" s="26">
        <v>44679</v>
      </c>
      <c r="F18" s="27">
        <f t="shared" ref="F18" si="6">E18-D18+1</f>
        <v>1</v>
      </c>
      <c r="G18" s="28"/>
      <c r="H18" s="3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</row>
    <row r="19" spans="1:125" ht="17.25">
      <c r="B19" s="5"/>
      <c r="C19" s="2" t="s">
        <v>25</v>
      </c>
      <c r="D19" s="7">
        <v>44673</v>
      </c>
      <c r="E19" s="7">
        <v>44700</v>
      </c>
      <c r="F19" s="3">
        <f t="shared" si="5"/>
        <v>28</v>
      </c>
      <c r="G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</row>
    <row r="20" spans="1:125" s="21" customFormat="1" ht="17.25">
      <c r="A20" s="31"/>
      <c r="B20" s="16" t="s">
        <v>11</v>
      </c>
      <c r="C20" s="17"/>
      <c r="D20" s="18">
        <f>MIN(D21:D22)</f>
        <v>44673</v>
      </c>
      <c r="E20" s="18">
        <f>MAX(E21:E22)</f>
        <v>44707</v>
      </c>
      <c r="F20" s="19">
        <f t="shared" si="5"/>
        <v>35</v>
      </c>
      <c r="G20" s="20"/>
      <c r="H20" s="31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</row>
    <row r="21" spans="1:125" ht="17.25">
      <c r="B21" s="5"/>
      <c r="C21" s="2" t="s">
        <v>26</v>
      </c>
      <c r="D21" s="7">
        <v>44673</v>
      </c>
      <c r="E21" s="7">
        <v>44700</v>
      </c>
      <c r="F21" s="3">
        <f t="shared" si="5"/>
        <v>28</v>
      </c>
      <c r="G21" s="4" t="s">
        <v>37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 ht="17.25">
      <c r="B22" s="5"/>
      <c r="C22" s="2" t="s">
        <v>27</v>
      </c>
      <c r="D22" s="7">
        <v>44700</v>
      </c>
      <c r="E22" s="7">
        <v>44707</v>
      </c>
      <c r="F22" s="3">
        <f t="shared" si="5"/>
        <v>8</v>
      </c>
      <c r="G22" s="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 s="21" customFormat="1" ht="17.25">
      <c r="A23" s="31"/>
      <c r="B23" s="16" t="s">
        <v>7</v>
      </c>
      <c r="C23" s="17"/>
      <c r="D23" s="18">
        <f>MIN(D24:D28)</f>
        <v>44700</v>
      </c>
      <c r="E23" s="18">
        <f>MAX(E24:E28)</f>
        <v>44720</v>
      </c>
      <c r="F23" s="19">
        <f t="shared" si="5"/>
        <v>21</v>
      </c>
      <c r="G23" s="20"/>
      <c r="H23" s="31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</row>
    <row r="24" spans="1:125" ht="17.25">
      <c r="B24" s="5"/>
      <c r="C24" s="2" t="s">
        <v>42</v>
      </c>
      <c r="D24" s="7">
        <v>44700</v>
      </c>
      <c r="E24" s="7">
        <v>44714</v>
      </c>
      <c r="F24" s="3">
        <f t="shared" ref="F24" si="7">E24-D24+1</f>
        <v>15</v>
      </c>
      <c r="G24" s="4" t="s">
        <v>43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 ht="17.25">
      <c r="B25" s="5"/>
      <c r="C25" s="2" t="s">
        <v>28</v>
      </c>
      <c r="D25" s="7">
        <v>44700</v>
      </c>
      <c r="E25" s="7">
        <v>44714</v>
      </c>
      <c r="F25" s="3">
        <f t="shared" si="5"/>
        <v>15</v>
      </c>
      <c r="G25" s="4" t="s">
        <v>44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 ht="17.25">
      <c r="B26" s="5"/>
      <c r="C26" s="2" t="s">
        <v>29</v>
      </c>
      <c r="D26" s="7">
        <v>44707</v>
      </c>
      <c r="E26" s="7">
        <v>44714</v>
      </c>
      <c r="F26" s="3">
        <f t="shared" si="5"/>
        <v>8</v>
      </c>
      <c r="G26" s="4" t="s">
        <v>45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 ht="17.25">
      <c r="B27" s="5"/>
      <c r="C27" s="2" t="s">
        <v>46</v>
      </c>
      <c r="D27" s="7">
        <v>44707</v>
      </c>
      <c r="E27" s="7">
        <v>44714</v>
      </c>
      <c r="F27" s="3">
        <f t="shared" si="5"/>
        <v>8</v>
      </c>
      <c r="G27" s="4" t="s">
        <v>47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 ht="17.25">
      <c r="B28" s="5"/>
      <c r="C28" s="2" t="s">
        <v>30</v>
      </c>
      <c r="D28" s="7">
        <v>44714</v>
      </c>
      <c r="E28" s="7">
        <v>44720</v>
      </c>
      <c r="F28" s="3">
        <f t="shared" si="5"/>
        <v>7</v>
      </c>
      <c r="G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</row>
    <row r="29" spans="1:125" s="21" customFormat="1" ht="17.25">
      <c r="A29" s="31"/>
      <c r="B29" s="16" t="s">
        <v>12</v>
      </c>
      <c r="C29" s="17"/>
      <c r="D29" s="18">
        <f>MIN(D30:D30)</f>
        <v>44721</v>
      </c>
      <c r="E29" s="18">
        <f>MAX(E30:E30)</f>
        <v>44721</v>
      </c>
      <c r="F29" s="19">
        <f t="shared" si="5"/>
        <v>1</v>
      </c>
      <c r="G29" s="20"/>
      <c r="H29" s="31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</row>
    <row r="30" spans="1:125" ht="17.25">
      <c r="B30" s="6"/>
      <c r="C30" s="2" t="s">
        <v>31</v>
      </c>
      <c r="D30" s="7">
        <v>44721</v>
      </c>
      <c r="E30" s="7">
        <v>44721</v>
      </c>
      <c r="F30" s="3">
        <f t="shared" si="5"/>
        <v>1</v>
      </c>
      <c r="G30" s="4" t="s">
        <v>38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</row>
    <row r="38" spans="3:3">
      <c r="C38" s="12"/>
    </row>
  </sheetData>
  <mergeCells count="1">
    <mergeCell ref="B1:G1"/>
  </mergeCells>
  <phoneticPr fontId="1" type="noConversion"/>
  <conditionalFormatting sqref="CH3 CO3 CV3 DC3 I3:CG5 CI3:CN5 CP3:CU5 CW3:DB5 DD3:DU5 DD7:DU15 CW7:DB15 CP7:CU15 CI7:CN15 I7:CG15 DD28:DU30 CW28:DB30 CP28:CU30 CI28:CN30 I28:CG30 I17:CG17 CI17:CN17 CP17:CU17 CW17:DB17 DD17:DU17 DD19:DU23 CW19:DB23 CP19:CU23 CI19:CN23 I19:CG23">
    <cfRule type="expression" dxfId="24" priority="41">
      <formula>WEEKDAY(I$3)=7</formula>
    </cfRule>
    <cfRule type="expression" dxfId="23" priority="42">
      <formula>WEEKDAY(I$3)=1</formula>
    </cfRule>
  </conditionalFormatting>
  <conditionalFormatting sqref="DD6:DU6 CW6:DB6 CP6:CU6 CI6:CN6 I6:CG6">
    <cfRule type="expression" dxfId="22" priority="36">
      <formula>WEEKDAY(I$3)=7</formula>
    </cfRule>
    <cfRule type="expression" dxfId="21" priority="37">
      <formula>WEEKDAY(I$3)=1</formula>
    </cfRule>
  </conditionalFormatting>
  <conditionalFormatting sqref="DD16:DU16 CW16:DB16 CP16:CU16 CI16:CN16 I16:CG16">
    <cfRule type="expression" dxfId="20" priority="31">
      <formula>WEEKDAY(I$3)=7</formula>
    </cfRule>
    <cfRule type="expression" dxfId="19" priority="32">
      <formula>WEEKDAY(I$3)=1</formula>
    </cfRule>
  </conditionalFormatting>
  <conditionalFormatting sqref="DD25:DU25 CW25:DB25 CP25:CU25 CI25:CN25 I25:CG25">
    <cfRule type="expression" dxfId="18" priority="26">
      <formula>WEEKDAY(I$3)=7</formula>
    </cfRule>
    <cfRule type="expression" dxfId="17" priority="27">
      <formula>WEEKDAY(I$3)=1</formula>
    </cfRule>
  </conditionalFormatting>
  <conditionalFormatting sqref="DD26:DU26 CW26:DB26 CP26:CU26 CI26:CN26 I26:CG26">
    <cfRule type="expression" dxfId="16" priority="16">
      <formula>WEEKDAY(I$3)=7</formula>
    </cfRule>
    <cfRule type="expression" dxfId="15" priority="17">
      <formula>WEEKDAY(I$3)=1</formula>
    </cfRule>
  </conditionalFormatting>
  <conditionalFormatting sqref="DD27:DU27 CW27:DB27 CP27:CU27 CI27:CN27 I27:CG27">
    <cfRule type="expression" dxfId="14" priority="11">
      <formula>WEEKDAY(I$3)=7</formula>
    </cfRule>
    <cfRule type="expression" dxfId="13" priority="12">
      <formula>WEEKDAY(I$3)=1</formula>
    </cfRule>
  </conditionalFormatting>
  <conditionalFormatting sqref="I4:DU17 I25:DU30 I19:DU23">
    <cfRule type="expression" dxfId="12" priority="46">
      <formula>#REF!=""</formula>
    </cfRule>
    <cfRule type="expression" dxfId="11" priority="47">
      <formula>AND(I$3=$E4)</formula>
    </cfRule>
    <cfRule type="expression" dxfId="10" priority="48">
      <formula>AND(I$3&gt;=$D4, I$3&lt;=$E4)</formula>
    </cfRule>
  </conditionalFormatting>
  <conditionalFormatting sqref="DD24:DU24 CW24:DB24 CP24:CU24 CI24:CN24 I24:CG24">
    <cfRule type="expression" dxfId="9" priority="6">
      <formula>WEEKDAY(I$3)=7</formula>
    </cfRule>
    <cfRule type="expression" dxfId="8" priority="7">
      <formula>WEEKDAY(I$3)=1</formula>
    </cfRule>
  </conditionalFormatting>
  <conditionalFormatting sqref="I24:DU24">
    <cfRule type="expression" dxfId="7" priority="8">
      <formula>#REF!=""</formula>
    </cfRule>
    <cfRule type="expression" dxfId="6" priority="9">
      <formula>AND(I$3=$E24)</formula>
    </cfRule>
    <cfRule type="expression" dxfId="5" priority="10">
      <formula>AND(I$3&gt;=$D24, I$3&lt;=$E24)</formula>
    </cfRule>
  </conditionalFormatting>
  <conditionalFormatting sqref="DD18:DU18 CW18:DB18 CP18:CU18 CI18:CN18 I18:CG18">
    <cfRule type="expression" dxfId="4" priority="1">
      <formula>WEEKDAY(I$3)=7</formula>
    </cfRule>
    <cfRule type="expression" dxfId="3" priority="2">
      <formula>WEEKDAY(I$3)=1</formula>
    </cfRule>
  </conditionalFormatting>
  <conditionalFormatting sqref="I18:DU18">
    <cfRule type="expression" dxfId="2" priority="3">
      <formula>#REF!=""</formula>
    </cfRule>
    <cfRule type="expression" dxfId="1" priority="4">
      <formula>AND(I$3=$E18)</formula>
    </cfRule>
    <cfRule type="expression" dxfId="0" priority="5">
      <formula>AND(I$3&gt;=$D18, I$3&lt;=$E18)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user</cp:lastModifiedBy>
  <dcterms:created xsi:type="dcterms:W3CDTF">2013-09-02T08:20:59Z</dcterms:created>
  <dcterms:modified xsi:type="dcterms:W3CDTF">2022-06-08T07:27:06Z</dcterms:modified>
</cp:coreProperties>
</file>