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da\Downloads\"/>
    </mc:Choice>
  </mc:AlternateContent>
  <bookViews>
    <workbookView xWindow="0" yWindow="0" windowWidth="19200" windowHeight="7640"/>
  </bookViews>
  <sheets>
    <sheet name="Sheet1" sheetId="1" r:id="rId1"/>
    <sheet name="Sheet2" sheetId="2" r:id="rId2"/>
    <sheet name="Sheet3" sheetId="3" r:id="rId3"/>
    <sheet name="Not Loaded" sheetId="4" r:id="rId4"/>
    <sheet name="Loaded" sheetId="5" r:id="rId5"/>
  </sheets>
  <definedNames>
    <definedName name="_xlnm._FilterDatabase" localSheetId="1" hidden="1">Sheet2!$A$2:$E$375</definedName>
    <definedName name="_xlnm._FilterDatabase" localSheetId="2" hidden="1">Sheet3!$A$1:$G$298</definedName>
    <definedName name="_xlnm.Print_Area" localSheetId="0">Sheet1!$A$1:$AN$69</definedName>
    <definedName name="_xlnm.Print_Area" localSheetId="1">Sheet2!$B$260:$B$268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7" i="3" l="1"/>
  <c r="I297" i="3"/>
  <c r="H297" i="3"/>
  <c r="G297" i="3"/>
  <c r="F297" i="3"/>
  <c r="E297" i="3"/>
  <c r="D297" i="3"/>
  <c r="C297" i="3"/>
  <c r="A297" i="3"/>
  <c r="J296" i="3"/>
  <c r="I296" i="3"/>
  <c r="H296" i="3"/>
  <c r="G296" i="3"/>
  <c r="F296" i="3"/>
  <c r="E296" i="3"/>
  <c r="D296" i="3"/>
  <c r="C296" i="3"/>
  <c r="A296" i="3"/>
  <c r="J295" i="3"/>
  <c r="I295" i="3"/>
  <c r="H295" i="3"/>
  <c r="G295" i="3"/>
  <c r="F295" i="3"/>
  <c r="E295" i="3"/>
  <c r="D295" i="3"/>
  <c r="C295" i="3"/>
  <c r="A295" i="3"/>
  <c r="J294" i="3"/>
  <c r="I294" i="3"/>
  <c r="H294" i="3"/>
  <c r="G294" i="3"/>
  <c r="F294" i="3"/>
  <c r="E294" i="3"/>
  <c r="D294" i="3"/>
  <c r="C294" i="3"/>
  <c r="A294" i="3"/>
  <c r="J293" i="3"/>
  <c r="I293" i="3"/>
  <c r="H293" i="3"/>
  <c r="G293" i="3"/>
  <c r="F293" i="3"/>
  <c r="E293" i="3"/>
  <c r="D293" i="3"/>
  <c r="C293" i="3"/>
  <c r="A293" i="3"/>
  <c r="J292" i="3"/>
  <c r="I292" i="3"/>
  <c r="H292" i="3"/>
  <c r="G292" i="3"/>
  <c r="F292" i="3"/>
  <c r="E292" i="3"/>
  <c r="D292" i="3"/>
  <c r="C292" i="3"/>
  <c r="A292" i="3"/>
  <c r="J290" i="3"/>
  <c r="I290" i="3"/>
  <c r="H290" i="3"/>
  <c r="G290" i="3"/>
  <c r="F290" i="3"/>
  <c r="E290" i="3"/>
  <c r="D290" i="3"/>
  <c r="C290" i="3"/>
  <c r="A290" i="3"/>
  <c r="J289" i="3"/>
  <c r="I289" i="3"/>
  <c r="H289" i="3"/>
  <c r="G289" i="3"/>
  <c r="F289" i="3"/>
  <c r="E289" i="3"/>
  <c r="D289" i="3"/>
  <c r="C289" i="3"/>
  <c r="A289" i="3"/>
  <c r="J288" i="3"/>
  <c r="I288" i="3"/>
  <c r="H288" i="3"/>
  <c r="G288" i="3"/>
  <c r="F288" i="3"/>
  <c r="E288" i="3"/>
  <c r="D288" i="3"/>
  <c r="C288" i="3"/>
  <c r="A288" i="3"/>
  <c r="J287" i="3"/>
  <c r="I287" i="3"/>
  <c r="H287" i="3"/>
  <c r="G287" i="3"/>
  <c r="F287" i="3"/>
  <c r="E287" i="3"/>
  <c r="D287" i="3"/>
  <c r="C287" i="3"/>
  <c r="A287" i="3"/>
  <c r="J286" i="3"/>
  <c r="I286" i="3"/>
  <c r="H286" i="3"/>
  <c r="G286" i="3"/>
  <c r="F286" i="3"/>
  <c r="E286" i="3"/>
  <c r="D286" i="3"/>
  <c r="C286" i="3"/>
  <c r="A286" i="3"/>
  <c r="J285" i="3"/>
  <c r="I285" i="3"/>
  <c r="H285" i="3"/>
  <c r="G285" i="3"/>
  <c r="F285" i="3"/>
  <c r="E285" i="3"/>
  <c r="D285" i="3"/>
  <c r="C285" i="3"/>
  <c r="A285" i="3"/>
  <c r="J283" i="3"/>
  <c r="I283" i="3"/>
  <c r="H283" i="3"/>
  <c r="G283" i="3"/>
  <c r="F283" i="3"/>
  <c r="E283" i="3"/>
  <c r="D283" i="3"/>
  <c r="C283" i="3"/>
  <c r="A283" i="3"/>
  <c r="J282" i="3"/>
  <c r="I282" i="3"/>
  <c r="H282" i="3"/>
  <c r="G282" i="3"/>
  <c r="F282" i="3"/>
  <c r="E282" i="3"/>
  <c r="D282" i="3"/>
  <c r="C282" i="3"/>
  <c r="A282" i="3"/>
  <c r="J281" i="3"/>
  <c r="I281" i="3"/>
  <c r="H281" i="3"/>
  <c r="G281" i="3"/>
  <c r="F281" i="3"/>
  <c r="E281" i="3"/>
  <c r="D281" i="3"/>
  <c r="C281" i="3"/>
  <c r="A281" i="3"/>
  <c r="J280" i="3"/>
  <c r="I280" i="3"/>
  <c r="H280" i="3"/>
  <c r="G280" i="3"/>
  <c r="F280" i="3"/>
  <c r="E280" i="3"/>
  <c r="D280" i="3"/>
  <c r="C280" i="3"/>
  <c r="A280" i="3"/>
  <c r="J279" i="3"/>
  <c r="I279" i="3"/>
  <c r="H279" i="3"/>
  <c r="G279" i="3"/>
  <c r="F279" i="3"/>
  <c r="E279" i="3"/>
  <c r="D279" i="3"/>
  <c r="C279" i="3"/>
  <c r="A279" i="3"/>
  <c r="J278" i="3"/>
  <c r="I278" i="3"/>
  <c r="H278" i="3"/>
  <c r="G278" i="3"/>
  <c r="F278" i="3"/>
  <c r="E278" i="3"/>
  <c r="D278" i="3"/>
  <c r="C278" i="3"/>
  <c r="A278" i="3"/>
  <c r="J276" i="3"/>
  <c r="I276" i="3"/>
  <c r="H276" i="3"/>
  <c r="G276" i="3"/>
  <c r="F276" i="3"/>
  <c r="E276" i="3"/>
  <c r="D276" i="3"/>
  <c r="C276" i="3"/>
  <c r="A276" i="3"/>
  <c r="J275" i="3"/>
  <c r="I275" i="3"/>
  <c r="H275" i="3"/>
  <c r="G275" i="3"/>
  <c r="F275" i="3"/>
  <c r="E275" i="3"/>
  <c r="D275" i="3"/>
  <c r="C275" i="3"/>
  <c r="A275" i="3"/>
  <c r="J274" i="3"/>
  <c r="I274" i="3"/>
  <c r="H274" i="3"/>
  <c r="G274" i="3"/>
  <c r="F274" i="3"/>
  <c r="E274" i="3"/>
  <c r="D274" i="3"/>
  <c r="C274" i="3"/>
  <c r="A274" i="3"/>
  <c r="J273" i="3"/>
  <c r="I273" i="3"/>
  <c r="H273" i="3"/>
  <c r="G273" i="3"/>
  <c r="F273" i="3"/>
  <c r="E273" i="3"/>
  <c r="D273" i="3"/>
  <c r="C273" i="3"/>
  <c r="A273" i="3"/>
  <c r="J272" i="3"/>
  <c r="I272" i="3"/>
  <c r="H272" i="3"/>
  <c r="G272" i="3"/>
  <c r="F272" i="3"/>
  <c r="E272" i="3"/>
  <c r="D272" i="3"/>
  <c r="C272" i="3"/>
  <c r="A272" i="3"/>
  <c r="J271" i="3"/>
  <c r="I271" i="3"/>
  <c r="H271" i="3"/>
  <c r="G271" i="3"/>
  <c r="F271" i="3"/>
  <c r="E271" i="3"/>
  <c r="D271" i="3"/>
  <c r="C271" i="3"/>
  <c r="A271" i="3"/>
  <c r="J269" i="3"/>
  <c r="I269" i="3"/>
  <c r="H269" i="3"/>
  <c r="G269" i="3"/>
  <c r="F269" i="3"/>
  <c r="E269" i="3"/>
  <c r="D269" i="3"/>
  <c r="C269" i="3"/>
  <c r="A269" i="3"/>
  <c r="J268" i="3"/>
  <c r="I268" i="3"/>
  <c r="H268" i="3"/>
  <c r="G268" i="3"/>
  <c r="F268" i="3"/>
  <c r="E268" i="3"/>
  <c r="D268" i="3"/>
  <c r="C268" i="3"/>
  <c r="A268" i="3"/>
  <c r="J267" i="3"/>
  <c r="I267" i="3"/>
  <c r="H267" i="3"/>
  <c r="G267" i="3"/>
  <c r="F267" i="3"/>
  <c r="E267" i="3"/>
  <c r="D267" i="3"/>
  <c r="C267" i="3"/>
  <c r="A267" i="3"/>
  <c r="J266" i="3"/>
  <c r="I266" i="3"/>
  <c r="H266" i="3"/>
  <c r="G266" i="3"/>
  <c r="F266" i="3"/>
  <c r="E266" i="3"/>
  <c r="D266" i="3"/>
  <c r="C266" i="3"/>
  <c r="A266" i="3"/>
  <c r="J265" i="3"/>
  <c r="I265" i="3"/>
  <c r="H265" i="3"/>
  <c r="G265" i="3"/>
  <c r="F265" i="3"/>
  <c r="E265" i="3"/>
  <c r="D265" i="3"/>
  <c r="C265" i="3"/>
  <c r="A265" i="3"/>
  <c r="J264" i="3"/>
  <c r="I264" i="3"/>
  <c r="H264" i="3"/>
  <c r="G264" i="3"/>
  <c r="F264" i="3"/>
  <c r="E264" i="3"/>
  <c r="D264" i="3"/>
  <c r="C264" i="3"/>
  <c r="A264" i="3"/>
  <c r="J262" i="3"/>
  <c r="I262" i="3"/>
  <c r="H262" i="3"/>
  <c r="G262" i="3"/>
  <c r="F262" i="3"/>
  <c r="E262" i="3"/>
  <c r="D262" i="3"/>
  <c r="C262" i="3"/>
  <c r="A262" i="3"/>
  <c r="J261" i="3"/>
  <c r="I261" i="3"/>
  <c r="H261" i="3"/>
  <c r="G261" i="3"/>
  <c r="F261" i="3"/>
  <c r="E261" i="3"/>
  <c r="D261" i="3"/>
  <c r="C261" i="3"/>
  <c r="A261" i="3"/>
  <c r="J260" i="3"/>
  <c r="I260" i="3"/>
  <c r="H260" i="3"/>
  <c r="G260" i="3"/>
  <c r="F260" i="3"/>
  <c r="E260" i="3"/>
  <c r="D260" i="3"/>
  <c r="C260" i="3"/>
  <c r="A260" i="3"/>
  <c r="J259" i="3"/>
  <c r="I259" i="3"/>
  <c r="H259" i="3"/>
  <c r="G259" i="3"/>
  <c r="F259" i="3"/>
  <c r="E259" i="3"/>
  <c r="D259" i="3"/>
  <c r="C259" i="3"/>
  <c r="A259" i="3"/>
  <c r="J258" i="3"/>
  <c r="I258" i="3"/>
  <c r="H258" i="3"/>
  <c r="G258" i="3"/>
  <c r="F258" i="3"/>
  <c r="E258" i="3"/>
  <c r="D258" i="3"/>
  <c r="C258" i="3"/>
  <c r="A258" i="3"/>
  <c r="J257" i="3"/>
  <c r="I257" i="3"/>
  <c r="H257" i="3"/>
  <c r="G257" i="3"/>
  <c r="F257" i="3"/>
  <c r="E257" i="3"/>
  <c r="D257" i="3"/>
  <c r="C257" i="3"/>
  <c r="A257" i="3"/>
  <c r="J255" i="3"/>
  <c r="I255" i="3"/>
  <c r="H255" i="3"/>
  <c r="G255" i="3"/>
  <c r="F255" i="3"/>
  <c r="E255" i="3"/>
  <c r="D255" i="3"/>
  <c r="C255" i="3"/>
  <c r="A255" i="3"/>
  <c r="J254" i="3"/>
  <c r="I254" i="3"/>
  <c r="H254" i="3"/>
  <c r="G254" i="3"/>
  <c r="F254" i="3"/>
  <c r="E254" i="3"/>
  <c r="D254" i="3"/>
  <c r="C254" i="3"/>
  <c r="A254" i="3"/>
  <c r="J253" i="3"/>
  <c r="I253" i="3"/>
  <c r="H253" i="3"/>
  <c r="G253" i="3"/>
  <c r="F253" i="3"/>
  <c r="E253" i="3"/>
  <c r="D253" i="3"/>
  <c r="C253" i="3"/>
  <c r="A253" i="3"/>
  <c r="J252" i="3"/>
  <c r="I252" i="3"/>
  <c r="H252" i="3"/>
  <c r="G252" i="3"/>
  <c r="F252" i="3"/>
  <c r="E252" i="3"/>
  <c r="D252" i="3"/>
  <c r="C252" i="3"/>
  <c r="A252" i="3"/>
  <c r="J251" i="3"/>
  <c r="I251" i="3"/>
  <c r="H251" i="3"/>
  <c r="G251" i="3"/>
  <c r="F251" i="3"/>
  <c r="E251" i="3"/>
  <c r="D251" i="3"/>
  <c r="C251" i="3"/>
  <c r="A251" i="3"/>
  <c r="J250" i="3"/>
  <c r="I250" i="3"/>
  <c r="H250" i="3"/>
  <c r="G250" i="3"/>
  <c r="F250" i="3"/>
  <c r="E250" i="3"/>
  <c r="D250" i="3"/>
  <c r="C250" i="3"/>
  <c r="A250" i="3"/>
  <c r="J248" i="3"/>
  <c r="I248" i="3"/>
  <c r="H248" i="3"/>
  <c r="G248" i="3"/>
  <c r="F248" i="3"/>
  <c r="E248" i="3"/>
  <c r="D248" i="3"/>
  <c r="C248" i="3"/>
  <c r="A248" i="3"/>
  <c r="J247" i="3"/>
  <c r="I247" i="3"/>
  <c r="H247" i="3"/>
  <c r="G247" i="3"/>
  <c r="F247" i="3"/>
  <c r="E247" i="3"/>
  <c r="D247" i="3"/>
  <c r="C247" i="3"/>
  <c r="A247" i="3"/>
  <c r="J246" i="3"/>
  <c r="I246" i="3"/>
  <c r="H246" i="3"/>
  <c r="G246" i="3"/>
  <c r="F246" i="3"/>
  <c r="E246" i="3"/>
  <c r="D246" i="3"/>
  <c r="C246" i="3"/>
  <c r="A246" i="3"/>
  <c r="J245" i="3"/>
  <c r="I245" i="3"/>
  <c r="H245" i="3"/>
  <c r="G245" i="3"/>
  <c r="F245" i="3"/>
  <c r="E245" i="3"/>
  <c r="D245" i="3"/>
  <c r="C245" i="3"/>
  <c r="A245" i="3"/>
  <c r="J244" i="3"/>
  <c r="I244" i="3"/>
  <c r="H244" i="3"/>
  <c r="G244" i="3"/>
  <c r="F244" i="3"/>
  <c r="E244" i="3"/>
  <c r="D244" i="3"/>
  <c r="C244" i="3"/>
  <c r="A244" i="3"/>
  <c r="J243" i="3"/>
  <c r="I243" i="3"/>
  <c r="H243" i="3"/>
  <c r="G243" i="3"/>
  <c r="F243" i="3"/>
  <c r="E243" i="3"/>
  <c r="D243" i="3"/>
  <c r="C243" i="3"/>
  <c r="A243" i="3"/>
  <c r="J241" i="3"/>
  <c r="I241" i="3"/>
  <c r="H241" i="3"/>
  <c r="G241" i="3"/>
  <c r="F241" i="3"/>
  <c r="E241" i="3"/>
  <c r="D241" i="3"/>
  <c r="C241" i="3"/>
  <c r="A241" i="3"/>
  <c r="J240" i="3"/>
  <c r="I240" i="3"/>
  <c r="H240" i="3"/>
  <c r="G240" i="3"/>
  <c r="F240" i="3"/>
  <c r="E240" i="3"/>
  <c r="D240" i="3"/>
  <c r="C240" i="3"/>
  <c r="A240" i="3"/>
  <c r="J239" i="3"/>
  <c r="I239" i="3"/>
  <c r="H239" i="3"/>
  <c r="G239" i="3"/>
  <c r="F239" i="3"/>
  <c r="E239" i="3"/>
  <c r="D239" i="3"/>
  <c r="C239" i="3"/>
  <c r="A239" i="3"/>
  <c r="J238" i="3"/>
  <c r="I238" i="3"/>
  <c r="H238" i="3"/>
  <c r="G238" i="3"/>
  <c r="F238" i="3"/>
  <c r="E238" i="3"/>
  <c r="D238" i="3"/>
  <c r="C238" i="3"/>
  <c r="A238" i="3"/>
  <c r="J237" i="3"/>
  <c r="I237" i="3"/>
  <c r="H237" i="3"/>
  <c r="G237" i="3"/>
  <c r="F237" i="3"/>
  <c r="E237" i="3"/>
  <c r="D237" i="3"/>
  <c r="C237" i="3"/>
  <c r="A237" i="3"/>
  <c r="J236" i="3"/>
  <c r="I236" i="3"/>
  <c r="H236" i="3"/>
  <c r="G236" i="3"/>
  <c r="F236" i="3"/>
  <c r="E236" i="3"/>
  <c r="D236" i="3"/>
  <c r="C236" i="3"/>
  <c r="A236" i="3"/>
  <c r="J234" i="3"/>
  <c r="I234" i="3"/>
  <c r="H234" i="3"/>
  <c r="G234" i="3"/>
  <c r="F234" i="3"/>
  <c r="E234" i="3"/>
  <c r="D234" i="3"/>
  <c r="C234" i="3"/>
  <c r="A234" i="3"/>
  <c r="J233" i="3"/>
  <c r="I233" i="3"/>
  <c r="H233" i="3"/>
  <c r="G233" i="3"/>
  <c r="F233" i="3"/>
  <c r="E233" i="3"/>
  <c r="D233" i="3"/>
  <c r="C233" i="3"/>
  <c r="A233" i="3"/>
  <c r="J232" i="3"/>
  <c r="I232" i="3"/>
  <c r="H232" i="3"/>
  <c r="G232" i="3"/>
  <c r="F232" i="3"/>
  <c r="E232" i="3"/>
  <c r="D232" i="3"/>
  <c r="C232" i="3"/>
  <c r="A232" i="3"/>
  <c r="J231" i="3"/>
  <c r="I231" i="3"/>
  <c r="H231" i="3"/>
  <c r="G231" i="3"/>
  <c r="F231" i="3"/>
  <c r="E231" i="3"/>
  <c r="D231" i="3"/>
  <c r="C231" i="3"/>
  <c r="A231" i="3"/>
  <c r="J230" i="3"/>
  <c r="I230" i="3"/>
  <c r="H230" i="3"/>
  <c r="G230" i="3"/>
  <c r="F230" i="3"/>
  <c r="E230" i="3"/>
  <c r="D230" i="3"/>
  <c r="C230" i="3"/>
  <c r="A230" i="3"/>
  <c r="J229" i="3"/>
  <c r="I229" i="3"/>
  <c r="H229" i="3"/>
  <c r="G229" i="3"/>
  <c r="F229" i="3"/>
  <c r="E229" i="3"/>
  <c r="D229" i="3"/>
  <c r="C229" i="3"/>
  <c r="A229" i="3"/>
  <c r="J227" i="3"/>
  <c r="I227" i="3"/>
  <c r="H227" i="3"/>
  <c r="G227" i="3"/>
  <c r="F227" i="3"/>
  <c r="E227" i="3"/>
  <c r="D227" i="3"/>
  <c r="C227" i="3"/>
  <c r="A227" i="3"/>
  <c r="J226" i="3"/>
  <c r="I226" i="3"/>
  <c r="H226" i="3"/>
  <c r="G226" i="3"/>
  <c r="F226" i="3"/>
  <c r="E226" i="3"/>
  <c r="D226" i="3"/>
  <c r="C226" i="3"/>
  <c r="A226" i="3"/>
  <c r="J225" i="3"/>
  <c r="I225" i="3"/>
  <c r="H225" i="3"/>
  <c r="G225" i="3"/>
  <c r="F225" i="3"/>
  <c r="E225" i="3"/>
  <c r="D225" i="3"/>
  <c r="C225" i="3"/>
  <c r="A225" i="3"/>
  <c r="J224" i="3"/>
  <c r="I224" i="3"/>
  <c r="H224" i="3"/>
  <c r="G224" i="3"/>
  <c r="F224" i="3"/>
  <c r="E224" i="3"/>
  <c r="D224" i="3"/>
  <c r="C224" i="3"/>
  <c r="A224" i="3"/>
  <c r="J223" i="3"/>
  <c r="I223" i="3"/>
  <c r="H223" i="3"/>
  <c r="G223" i="3"/>
  <c r="F223" i="3"/>
  <c r="E223" i="3"/>
  <c r="D223" i="3"/>
  <c r="C223" i="3"/>
  <c r="A223" i="3"/>
  <c r="J222" i="3"/>
  <c r="I222" i="3"/>
  <c r="H222" i="3"/>
  <c r="G222" i="3"/>
  <c r="F222" i="3"/>
  <c r="E222" i="3"/>
  <c r="D222" i="3"/>
  <c r="C222" i="3"/>
  <c r="A222" i="3"/>
  <c r="J220" i="3"/>
  <c r="I220" i="3"/>
  <c r="H220" i="3"/>
  <c r="G220" i="3"/>
  <c r="F220" i="3"/>
  <c r="E220" i="3"/>
  <c r="D220" i="3"/>
  <c r="C220" i="3"/>
  <c r="A220" i="3"/>
  <c r="J219" i="3"/>
  <c r="I219" i="3"/>
  <c r="H219" i="3"/>
  <c r="G219" i="3"/>
  <c r="F219" i="3"/>
  <c r="E219" i="3"/>
  <c r="D219" i="3"/>
  <c r="C219" i="3"/>
  <c r="A219" i="3"/>
  <c r="J218" i="3"/>
  <c r="I218" i="3"/>
  <c r="H218" i="3"/>
  <c r="G218" i="3"/>
  <c r="F218" i="3"/>
  <c r="E218" i="3"/>
  <c r="D218" i="3"/>
  <c r="C218" i="3"/>
  <c r="A218" i="3"/>
  <c r="J217" i="3"/>
  <c r="I217" i="3"/>
  <c r="H217" i="3"/>
  <c r="G217" i="3"/>
  <c r="F217" i="3"/>
  <c r="E217" i="3"/>
  <c r="D217" i="3"/>
  <c r="C217" i="3"/>
  <c r="A217" i="3"/>
  <c r="J216" i="3"/>
  <c r="I216" i="3"/>
  <c r="H216" i="3"/>
  <c r="G216" i="3"/>
  <c r="F216" i="3"/>
  <c r="E216" i="3"/>
  <c r="D216" i="3"/>
  <c r="C216" i="3"/>
  <c r="A216" i="3"/>
  <c r="J215" i="3"/>
  <c r="I215" i="3"/>
  <c r="H215" i="3"/>
  <c r="G215" i="3"/>
  <c r="F215" i="3"/>
  <c r="E215" i="3"/>
  <c r="D215" i="3"/>
  <c r="C215" i="3"/>
  <c r="A215" i="3"/>
  <c r="J213" i="3"/>
  <c r="I213" i="3"/>
  <c r="H213" i="3"/>
  <c r="G213" i="3"/>
  <c r="F213" i="3"/>
  <c r="E213" i="3"/>
  <c r="D213" i="3"/>
  <c r="C213" i="3"/>
  <c r="A213" i="3"/>
  <c r="J212" i="3"/>
  <c r="I212" i="3"/>
  <c r="H212" i="3"/>
  <c r="G212" i="3"/>
  <c r="F212" i="3"/>
  <c r="E212" i="3"/>
  <c r="D212" i="3"/>
  <c r="C212" i="3"/>
  <c r="A212" i="3"/>
  <c r="J211" i="3"/>
  <c r="I211" i="3"/>
  <c r="H211" i="3"/>
  <c r="G211" i="3"/>
  <c r="F211" i="3"/>
  <c r="E211" i="3"/>
  <c r="D211" i="3"/>
  <c r="C211" i="3"/>
  <c r="A211" i="3"/>
  <c r="J210" i="3"/>
  <c r="I210" i="3"/>
  <c r="H210" i="3"/>
  <c r="G210" i="3"/>
  <c r="F210" i="3"/>
  <c r="E210" i="3"/>
  <c r="D210" i="3"/>
  <c r="C210" i="3"/>
  <c r="A210" i="3"/>
  <c r="J209" i="3"/>
  <c r="I209" i="3"/>
  <c r="H209" i="3"/>
  <c r="G209" i="3"/>
  <c r="F209" i="3"/>
  <c r="E209" i="3"/>
  <c r="D209" i="3"/>
  <c r="C209" i="3"/>
  <c r="A209" i="3"/>
  <c r="J208" i="3"/>
  <c r="I208" i="3"/>
  <c r="H208" i="3"/>
  <c r="G208" i="3"/>
  <c r="F208" i="3"/>
  <c r="E208" i="3"/>
  <c r="D208" i="3"/>
  <c r="C208" i="3"/>
  <c r="A208" i="3"/>
  <c r="J206" i="3"/>
  <c r="I206" i="3"/>
  <c r="H206" i="3"/>
  <c r="G206" i="3"/>
  <c r="F206" i="3"/>
  <c r="E206" i="3"/>
  <c r="D206" i="3"/>
  <c r="C206" i="3"/>
  <c r="A206" i="3"/>
  <c r="J205" i="3"/>
  <c r="I205" i="3"/>
  <c r="H205" i="3"/>
  <c r="G205" i="3"/>
  <c r="F205" i="3"/>
  <c r="E205" i="3"/>
  <c r="D205" i="3"/>
  <c r="C205" i="3"/>
  <c r="A205" i="3"/>
  <c r="J204" i="3"/>
  <c r="I204" i="3"/>
  <c r="H204" i="3"/>
  <c r="G204" i="3"/>
  <c r="F204" i="3"/>
  <c r="E204" i="3"/>
  <c r="D204" i="3"/>
  <c r="C204" i="3"/>
  <c r="A204" i="3"/>
  <c r="J203" i="3"/>
  <c r="I203" i="3"/>
  <c r="H203" i="3"/>
  <c r="G203" i="3"/>
  <c r="F203" i="3"/>
  <c r="E203" i="3"/>
  <c r="D203" i="3"/>
  <c r="C203" i="3"/>
  <c r="A203" i="3"/>
  <c r="J202" i="3"/>
  <c r="I202" i="3"/>
  <c r="H202" i="3"/>
  <c r="G202" i="3"/>
  <c r="F202" i="3"/>
  <c r="E202" i="3"/>
  <c r="D202" i="3"/>
  <c r="C202" i="3"/>
  <c r="A202" i="3"/>
  <c r="J201" i="3"/>
  <c r="I201" i="3"/>
  <c r="H201" i="3"/>
  <c r="G201" i="3"/>
  <c r="F201" i="3"/>
  <c r="E201" i="3"/>
  <c r="D201" i="3"/>
  <c r="C201" i="3"/>
  <c r="A201" i="3"/>
  <c r="J199" i="3"/>
  <c r="I199" i="3"/>
  <c r="H199" i="3"/>
  <c r="G199" i="3"/>
  <c r="F199" i="3"/>
  <c r="E199" i="3"/>
  <c r="D199" i="3"/>
  <c r="C199" i="3"/>
  <c r="A199" i="3"/>
  <c r="J198" i="3"/>
  <c r="I198" i="3"/>
  <c r="H198" i="3"/>
  <c r="G198" i="3"/>
  <c r="F198" i="3"/>
  <c r="E198" i="3"/>
  <c r="D198" i="3"/>
  <c r="C198" i="3"/>
  <c r="A198" i="3"/>
  <c r="J197" i="3"/>
  <c r="I197" i="3"/>
  <c r="H197" i="3"/>
  <c r="G197" i="3"/>
  <c r="F197" i="3"/>
  <c r="E197" i="3"/>
  <c r="D197" i="3"/>
  <c r="C197" i="3"/>
  <c r="A197" i="3"/>
  <c r="J196" i="3"/>
  <c r="I196" i="3"/>
  <c r="H196" i="3"/>
  <c r="G196" i="3"/>
  <c r="F196" i="3"/>
  <c r="E196" i="3"/>
  <c r="D196" i="3"/>
  <c r="C196" i="3"/>
  <c r="A196" i="3"/>
  <c r="J195" i="3"/>
  <c r="I195" i="3"/>
  <c r="H195" i="3"/>
  <c r="G195" i="3"/>
  <c r="F195" i="3"/>
  <c r="E195" i="3"/>
  <c r="D195" i="3"/>
  <c r="C195" i="3"/>
  <c r="A195" i="3"/>
  <c r="J194" i="3"/>
  <c r="I194" i="3"/>
  <c r="H194" i="3"/>
  <c r="G194" i="3"/>
  <c r="F194" i="3"/>
  <c r="E194" i="3"/>
  <c r="D194" i="3"/>
  <c r="C194" i="3"/>
  <c r="A194" i="3"/>
  <c r="J192" i="3"/>
  <c r="I192" i="3"/>
  <c r="H192" i="3"/>
  <c r="G192" i="3"/>
  <c r="F192" i="3"/>
  <c r="E192" i="3"/>
  <c r="D192" i="3"/>
  <c r="C192" i="3"/>
  <c r="A192" i="3"/>
  <c r="J191" i="3"/>
  <c r="I191" i="3"/>
  <c r="H191" i="3"/>
  <c r="G191" i="3"/>
  <c r="F191" i="3"/>
  <c r="E191" i="3"/>
  <c r="D191" i="3"/>
  <c r="C191" i="3"/>
  <c r="A191" i="3"/>
  <c r="J190" i="3"/>
  <c r="I190" i="3"/>
  <c r="H190" i="3"/>
  <c r="G190" i="3"/>
  <c r="F190" i="3"/>
  <c r="E190" i="3"/>
  <c r="D190" i="3"/>
  <c r="C190" i="3"/>
  <c r="A190" i="3"/>
  <c r="J189" i="3"/>
  <c r="I189" i="3"/>
  <c r="H189" i="3"/>
  <c r="G189" i="3"/>
  <c r="F189" i="3"/>
  <c r="E189" i="3"/>
  <c r="D189" i="3"/>
  <c r="C189" i="3"/>
  <c r="A189" i="3"/>
  <c r="J188" i="3"/>
  <c r="I188" i="3"/>
  <c r="H188" i="3"/>
  <c r="G188" i="3"/>
  <c r="F188" i="3"/>
  <c r="E188" i="3"/>
  <c r="D188" i="3"/>
  <c r="C188" i="3"/>
  <c r="A188" i="3"/>
  <c r="J187" i="3"/>
  <c r="I187" i="3"/>
  <c r="H187" i="3"/>
  <c r="G187" i="3"/>
  <c r="F187" i="3"/>
  <c r="E187" i="3"/>
  <c r="D187" i="3"/>
  <c r="C187" i="3"/>
  <c r="A187" i="3"/>
  <c r="J186" i="3"/>
  <c r="I186" i="3"/>
  <c r="H186" i="3"/>
  <c r="G186" i="3"/>
  <c r="F186" i="3"/>
  <c r="E186" i="3"/>
  <c r="D186" i="3"/>
  <c r="C186" i="3"/>
  <c r="A186" i="3"/>
  <c r="J184" i="3"/>
  <c r="I184" i="3"/>
  <c r="H184" i="3"/>
  <c r="G184" i="3"/>
  <c r="F184" i="3"/>
  <c r="E184" i="3"/>
  <c r="D184" i="3"/>
  <c r="C184" i="3"/>
  <c r="A184" i="3"/>
  <c r="J183" i="3"/>
  <c r="I183" i="3"/>
  <c r="H183" i="3"/>
  <c r="G183" i="3"/>
  <c r="F183" i="3"/>
  <c r="E183" i="3"/>
  <c r="D183" i="3"/>
  <c r="C183" i="3"/>
  <c r="A183" i="3"/>
  <c r="J182" i="3"/>
  <c r="I182" i="3"/>
  <c r="H182" i="3"/>
  <c r="G182" i="3"/>
  <c r="F182" i="3"/>
  <c r="E182" i="3"/>
  <c r="D182" i="3"/>
  <c r="C182" i="3"/>
  <c r="A182" i="3"/>
  <c r="J181" i="3"/>
  <c r="I181" i="3"/>
  <c r="H181" i="3"/>
  <c r="G181" i="3"/>
  <c r="F181" i="3"/>
  <c r="E181" i="3"/>
  <c r="D181" i="3"/>
  <c r="C181" i="3"/>
  <c r="A181" i="3"/>
  <c r="J180" i="3"/>
  <c r="I180" i="3"/>
  <c r="H180" i="3"/>
  <c r="G180" i="3"/>
  <c r="F180" i="3"/>
  <c r="E180" i="3"/>
  <c r="D180" i="3"/>
  <c r="C180" i="3"/>
  <c r="A180" i="3"/>
  <c r="J179" i="3"/>
  <c r="I179" i="3"/>
  <c r="H179" i="3"/>
  <c r="G179" i="3"/>
  <c r="F179" i="3"/>
  <c r="E179" i="3"/>
  <c r="D179" i="3"/>
  <c r="C179" i="3"/>
  <c r="A179" i="3"/>
  <c r="J178" i="3"/>
  <c r="I178" i="3"/>
  <c r="H178" i="3"/>
  <c r="G178" i="3"/>
  <c r="F178" i="3"/>
  <c r="E178" i="3"/>
  <c r="D178" i="3"/>
  <c r="C178" i="3"/>
  <c r="A178" i="3"/>
  <c r="J176" i="3"/>
  <c r="I176" i="3"/>
  <c r="H176" i="3"/>
  <c r="G176" i="3"/>
  <c r="F176" i="3"/>
  <c r="E176" i="3"/>
  <c r="D176" i="3"/>
  <c r="C176" i="3"/>
  <c r="A176" i="3"/>
  <c r="J175" i="3"/>
  <c r="I175" i="3"/>
  <c r="H175" i="3"/>
  <c r="G175" i="3"/>
  <c r="F175" i="3"/>
  <c r="E175" i="3"/>
  <c r="D175" i="3"/>
  <c r="C175" i="3"/>
  <c r="A175" i="3"/>
  <c r="J174" i="3"/>
  <c r="I174" i="3"/>
  <c r="H174" i="3"/>
  <c r="G174" i="3"/>
  <c r="F174" i="3"/>
  <c r="E174" i="3"/>
  <c r="D174" i="3"/>
  <c r="C174" i="3"/>
  <c r="A174" i="3"/>
  <c r="J173" i="3"/>
  <c r="I173" i="3"/>
  <c r="H173" i="3"/>
  <c r="G173" i="3"/>
  <c r="F173" i="3"/>
  <c r="E173" i="3"/>
  <c r="D173" i="3"/>
  <c r="C173" i="3"/>
  <c r="A173" i="3"/>
  <c r="J172" i="3"/>
  <c r="I172" i="3"/>
  <c r="H172" i="3"/>
  <c r="G172" i="3"/>
  <c r="F172" i="3"/>
  <c r="E172" i="3"/>
  <c r="D172" i="3"/>
  <c r="C172" i="3"/>
  <c r="A172" i="3"/>
  <c r="J171" i="3"/>
  <c r="I171" i="3"/>
  <c r="H171" i="3"/>
  <c r="G171" i="3"/>
  <c r="F171" i="3"/>
  <c r="E171" i="3"/>
  <c r="D171" i="3"/>
  <c r="C171" i="3"/>
  <c r="A171" i="3"/>
  <c r="J170" i="3"/>
  <c r="I170" i="3"/>
  <c r="H170" i="3"/>
  <c r="G170" i="3"/>
  <c r="F170" i="3"/>
  <c r="E170" i="3"/>
  <c r="D170" i="3"/>
  <c r="C170" i="3"/>
  <c r="A170" i="3"/>
  <c r="J168" i="3"/>
  <c r="I168" i="3"/>
  <c r="H168" i="3"/>
  <c r="G168" i="3"/>
  <c r="F168" i="3"/>
  <c r="E168" i="3"/>
  <c r="D168" i="3"/>
  <c r="C168" i="3"/>
  <c r="A168" i="3"/>
  <c r="J167" i="3"/>
  <c r="I167" i="3"/>
  <c r="H167" i="3"/>
  <c r="G167" i="3"/>
  <c r="F167" i="3"/>
  <c r="E167" i="3"/>
  <c r="D167" i="3"/>
  <c r="C167" i="3"/>
  <c r="A167" i="3"/>
  <c r="J166" i="3"/>
  <c r="I166" i="3"/>
  <c r="H166" i="3"/>
  <c r="G166" i="3"/>
  <c r="F166" i="3"/>
  <c r="E166" i="3"/>
  <c r="D166" i="3"/>
  <c r="C166" i="3"/>
  <c r="A166" i="3"/>
  <c r="J165" i="3"/>
  <c r="I165" i="3"/>
  <c r="H165" i="3"/>
  <c r="G165" i="3"/>
  <c r="F165" i="3"/>
  <c r="E165" i="3"/>
  <c r="D165" i="3"/>
  <c r="C165" i="3"/>
  <c r="A165" i="3"/>
  <c r="J164" i="3"/>
  <c r="I164" i="3"/>
  <c r="H164" i="3"/>
  <c r="G164" i="3"/>
  <c r="F164" i="3"/>
  <c r="E164" i="3"/>
  <c r="D164" i="3"/>
  <c r="C164" i="3"/>
  <c r="A164" i="3"/>
  <c r="J163" i="3"/>
  <c r="I163" i="3"/>
  <c r="H163" i="3"/>
  <c r="G163" i="3"/>
  <c r="F163" i="3"/>
  <c r="E163" i="3"/>
  <c r="D163" i="3"/>
  <c r="C163" i="3"/>
  <c r="A163" i="3"/>
  <c r="J162" i="3"/>
  <c r="I162" i="3"/>
  <c r="H162" i="3"/>
  <c r="G162" i="3"/>
  <c r="F162" i="3"/>
  <c r="E162" i="3"/>
  <c r="D162" i="3"/>
  <c r="C162" i="3"/>
  <c r="A162" i="3"/>
  <c r="J160" i="3"/>
  <c r="I160" i="3"/>
  <c r="H160" i="3"/>
  <c r="G160" i="3"/>
  <c r="F160" i="3"/>
  <c r="E160" i="3"/>
  <c r="D160" i="3"/>
  <c r="C160" i="3"/>
  <c r="A160" i="3"/>
  <c r="J159" i="3"/>
  <c r="I159" i="3"/>
  <c r="H159" i="3"/>
  <c r="G159" i="3"/>
  <c r="F159" i="3"/>
  <c r="E159" i="3"/>
  <c r="D159" i="3"/>
  <c r="C159" i="3"/>
  <c r="A159" i="3"/>
  <c r="J158" i="3"/>
  <c r="I158" i="3"/>
  <c r="H158" i="3"/>
  <c r="G158" i="3"/>
  <c r="F158" i="3"/>
  <c r="E158" i="3"/>
  <c r="D158" i="3"/>
  <c r="C158" i="3"/>
  <c r="A158" i="3"/>
  <c r="J157" i="3"/>
  <c r="I157" i="3"/>
  <c r="H157" i="3"/>
  <c r="G157" i="3"/>
  <c r="F157" i="3"/>
  <c r="E157" i="3"/>
  <c r="D157" i="3"/>
  <c r="C157" i="3"/>
  <c r="A157" i="3"/>
  <c r="J156" i="3"/>
  <c r="I156" i="3"/>
  <c r="H156" i="3"/>
  <c r="G156" i="3"/>
  <c r="F156" i="3"/>
  <c r="E156" i="3"/>
  <c r="D156" i="3"/>
  <c r="C156" i="3"/>
  <c r="A156" i="3"/>
  <c r="J155" i="3"/>
  <c r="I155" i="3"/>
  <c r="H155" i="3"/>
  <c r="G155" i="3"/>
  <c r="F155" i="3"/>
  <c r="E155" i="3"/>
  <c r="D155" i="3"/>
  <c r="C155" i="3"/>
  <c r="A155" i="3"/>
  <c r="J154" i="3"/>
  <c r="I154" i="3"/>
  <c r="H154" i="3"/>
  <c r="G154" i="3"/>
  <c r="F154" i="3"/>
  <c r="E154" i="3"/>
  <c r="D154" i="3"/>
  <c r="C154" i="3"/>
  <c r="A154" i="3"/>
  <c r="J152" i="3"/>
  <c r="I152" i="3"/>
  <c r="H152" i="3"/>
  <c r="G152" i="3"/>
  <c r="F152" i="3"/>
  <c r="E152" i="3"/>
  <c r="D152" i="3"/>
  <c r="C152" i="3"/>
  <c r="A152" i="3"/>
  <c r="J151" i="3"/>
  <c r="I151" i="3"/>
  <c r="H151" i="3"/>
  <c r="G151" i="3"/>
  <c r="F151" i="3"/>
  <c r="E151" i="3"/>
  <c r="D151" i="3"/>
  <c r="C151" i="3"/>
  <c r="A151" i="3"/>
  <c r="J150" i="3"/>
  <c r="I150" i="3"/>
  <c r="H150" i="3"/>
  <c r="G150" i="3"/>
  <c r="F150" i="3"/>
  <c r="E150" i="3"/>
  <c r="D150" i="3"/>
  <c r="C150" i="3"/>
  <c r="A150" i="3"/>
  <c r="J149" i="3"/>
  <c r="I149" i="3"/>
  <c r="H149" i="3"/>
  <c r="G149" i="3"/>
  <c r="F149" i="3"/>
  <c r="E149" i="3"/>
  <c r="D149" i="3"/>
  <c r="C149" i="3"/>
  <c r="A149" i="3"/>
  <c r="J148" i="3"/>
  <c r="I148" i="3"/>
  <c r="H148" i="3"/>
  <c r="G148" i="3"/>
  <c r="F148" i="3"/>
  <c r="E148" i="3"/>
  <c r="D148" i="3"/>
  <c r="C148" i="3"/>
  <c r="A148" i="3"/>
  <c r="J147" i="3"/>
  <c r="I147" i="3"/>
  <c r="H147" i="3"/>
  <c r="G147" i="3"/>
  <c r="F147" i="3"/>
  <c r="E147" i="3"/>
  <c r="D147" i="3"/>
  <c r="C147" i="3"/>
  <c r="A147" i="3"/>
  <c r="J146" i="3"/>
  <c r="I146" i="3"/>
  <c r="H146" i="3"/>
  <c r="G146" i="3"/>
  <c r="F146" i="3"/>
  <c r="E146" i="3"/>
  <c r="D146" i="3"/>
  <c r="C146" i="3"/>
  <c r="A146" i="3"/>
  <c r="J144" i="3"/>
  <c r="I144" i="3"/>
  <c r="H144" i="3"/>
  <c r="G144" i="3"/>
  <c r="F144" i="3"/>
  <c r="E144" i="3"/>
  <c r="D144" i="3"/>
  <c r="C144" i="3"/>
  <c r="A144" i="3"/>
  <c r="J143" i="3"/>
  <c r="I143" i="3"/>
  <c r="H143" i="3"/>
  <c r="G143" i="3"/>
  <c r="F143" i="3"/>
  <c r="E143" i="3"/>
  <c r="D143" i="3"/>
  <c r="C143" i="3"/>
  <c r="A143" i="3"/>
  <c r="J142" i="3"/>
  <c r="I142" i="3"/>
  <c r="H142" i="3"/>
  <c r="G142" i="3"/>
  <c r="F142" i="3"/>
  <c r="E142" i="3"/>
  <c r="D142" i="3"/>
  <c r="C142" i="3"/>
  <c r="A142" i="3"/>
  <c r="J141" i="3"/>
  <c r="I141" i="3"/>
  <c r="H141" i="3"/>
  <c r="G141" i="3"/>
  <c r="F141" i="3"/>
  <c r="E141" i="3"/>
  <c r="D141" i="3"/>
  <c r="C141" i="3"/>
  <c r="A141" i="3"/>
  <c r="J140" i="3"/>
  <c r="I140" i="3"/>
  <c r="H140" i="3"/>
  <c r="G140" i="3"/>
  <c r="F140" i="3"/>
  <c r="E140" i="3"/>
  <c r="D140" i="3"/>
  <c r="C140" i="3"/>
  <c r="A140" i="3"/>
  <c r="J139" i="3"/>
  <c r="I139" i="3"/>
  <c r="H139" i="3"/>
  <c r="G139" i="3"/>
  <c r="F139" i="3"/>
  <c r="E139" i="3"/>
  <c r="D139" i="3"/>
  <c r="C139" i="3"/>
  <c r="A139" i="3"/>
  <c r="J138" i="3"/>
  <c r="I138" i="3"/>
  <c r="H138" i="3"/>
  <c r="G138" i="3"/>
  <c r="F138" i="3"/>
  <c r="E138" i="3"/>
  <c r="D138" i="3"/>
  <c r="C138" i="3"/>
  <c r="A138" i="3"/>
  <c r="J136" i="3"/>
  <c r="I136" i="3"/>
  <c r="H136" i="3"/>
  <c r="G136" i="3"/>
  <c r="F136" i="3"/>
  <c r="E136" i="3"/>
  <c r="D136" i="3"/>
  <c r="C136" i="3"/>
  <c r="A136" i="3"/>
  <c r="J135" i="3"/>
  <c r="I135" i="3"/>
  <c r="H135" i="3"/>
  <c r="G135" i="3"/>
  <c r="F135" i="3"/>
  <c r="E135" i="3"/>
  <c r="D135" i="3"/>
  <c r="C135" i="3"/>
  <c r="A135" i="3"/>
  <c r="J134" i="3"/>
  <c r="I134" i="3"/>
  <c r="H134" i="3"/>
  <c r="G134" i="3"/>
  <c r="F134" i="3"/>
  <c r="E134" i="3"/>
  <c r="D134" i="3"/>
  <c r="C134" i="3"/>
  <c r="A134" i="3"/>
  <c r="J133" i="3"/>
  <c r="I133" i="3"/>
  <c r="H133" i="3"/>
  <c r="G133" i="3"/>
  <c r="F133" i="3"/>
  <c r="E133" i="3"/>
  <c r="D133" i="3"/>
  <c r="C133" i="3"/>
  <c r="A133" i="3"/>
  <c r="J132" i="3"/>
  <c r="I132" i="3"/>
  <c r="H132" i="3"/>
  <c r="G132" i="3"/>
  <c r="F132" i="3"/>
  <c r="E132" i="3"/>
  <c r="D132" i="3"/>
  <c r="C132" i="3"/>
  <c r="A132" i="3"/>
  <c r="J131" i="3"/>
  <c r="I131" i="3"/>
  <c r="H131" i="3"/>
  <c r="G131" i="3"/>
  <c r="F131" i="3"/>
  <c r="E131" i="3"/>
  <c r="D131" i="3"/>
  <c r="C131" i="3"/>
  <c r="A131" i="3"/>
  <c r="J130" i="3"/>
  <c r="I130" i="3"/>
  <c r="H130" i="3"/>
  <c r="G130" i="3"/>
  <c r="F130" i="3"/>
  <c r="E130" i="3"/>
  <c r="D130" i="3"/>
  <c r="C130" i="3"/>
  <c r="A130" i="3"/>
  <c r="J128" i="3"/>
  <c r="I128" i="3"/>
  <c r="H128" i="3"/>
  <c r="G128" i="3"/>
  <c r="F128" i="3"/>
  <c r="E128" i="3"/>
  <c r="D128" i="3"/>
  <c r="C128" i="3"/>
  <c r="A128" i="3"/>
  <c r="J127" i="3"/>
  <c r="I127" i="3"/>
  <c r="H127" i="3"/>
  <c r="G127" i="3"/>
  <c r="F127" i="3"/>
  <c r="E127" i="3"/>
  <c r="D127" i="3"/>
  <c r="C127" i="3"/>
  <c r="A127" i="3"/>
  <c r="J126" i="3"/>
  <c r="I126" i="3"/>
  <c r="H126" i="3"/>
  <c r="G126" i="3"/>
  <c r="F126" i="3"/>
  <c r="E126" i="3"/>
  <c r="D126" i="3"/>
  <c r="C126" i="3"/>
  <c r="A126" i="3"/>
  <c r="J125" i="3"/>
  <c r="I125" i="3"/>
  <c r="H125" i="3"/>
  <c r="G125" i="3"/>
  <c r="F125" i="3"/>
  <c r="E125" i="3"/>
  <c r="D125" i="3"/>
  <c r="C125" i="3"/>
  <c r="A125" i="3"/>
  <c r="J124" i="3"/>
  <c r="I124" i="3"/>
  <c r="H124" i="3"/>
  <c r="G124" i="3"/>
  <c r="F124" i="3"/>
  <c r="E124" i="3"/>
  <c r="D124" i="3"/>
  <c r="C124" i="3"/>
  <c r="A124" i="3"/>
  <c r="J123" i="3"/>
  <c r="I123" i="3"/>
  <c r="H123" i="3"/>
  <c r="G123" i="3"/>
  <c r="F123" i="3"/>
  <c r="E123" i="3"/>
  <c r="D123" i="3"/>
  <c r="C123" i="3"/>
  <c r="A123" i="3"/>
  <c r="J122" i="3"/>
  <c r="I122" i="3"/>
  <c r="H122" i="3"/>
  <c r="G122" i="3"/>
  <c r="F122" i="3"/>
  <c r="E122" i="3"/>
  <c r="D122" i="3"/>
  <c r="C122" i="3"/>
  <c r="A122" i="3"/>
  <c r="J120" i="3"/>
  <c r="I120" i="3"/>
  <c r="H120" i="3"/>
  <c r="G120" i="3"/>
  <c r="F120" i="3"/>
  <c r="E120" i="3"/>
  <c r="D120" i="3"/>
  <c r="C120" i="3"/>
  <c r="A120" i="3"/>
  <c r="J119" i="3"/>
  <c r="I119" i="3"/>
  <c r="H119" i="3"/>
  <c r="G119" i="3"/>
  <c r="F119" i="3"/>
  <c r="E119" i="3"/>
  <c r="D119" i="3"/>
  <c r="C119" i="3"/>
  <c r="A119" i="3"/>
  <c r="J118" i="3"/>
  <c r="I118" i="3"/>
  <c r="H118" i="3"/>
  <c r="G118" i="3"/>
  <c r="F118" i="3"/>
  <c r="E118" i="3"/>
  <c r="D118" i="3"/>
  <c r="C118" i="3"/>
  <c r="A118" i="3"/>
  <c r="J117" i="3"/>
  <c r="I117" i="3"/>
  <c r="H117" i="3"/>
  <c r="G117" i="3"/>
  <c r="F117" i="3"/>
  <c r="E117" i="3"/>
  <c r="D117" i="3"/>
  <c r="C117" i="3"/>
  <c r="A117" i="3"/>
  <c r="J116" i="3"/>
  <c r="I116" i="3"/>
  <c r="H116" i="3"/>
  <c r="G116" i="3"/>
  <c r="F116" i="3"/>
  <c r="E116" i="3"/>
  <c r="D116" i="3"/>
  <c r="C116" i="3"/>
  <c r="A116" i="3"/>
  <c r="J115" i="3"/>
  <c r="I115" i="3"/>
  <c r="H115" i="3"/>
  <c r="G115" i="3"/>
  <c r="F115" i="3"/>
  <c r="E115" i="3"/>
  <c r="D115" i="3"/>
  <c r="C115" i="3"/>
  <c r="A115" i="3"/>
  <c r="J114" i="3"/>
  <c r="I114" i="3"/>
  <c r="H114" i="3"/>
  <c r="G114" i="3"/>
  <c r="F114" i="3"/>
  <c r="E114" i="3"/>
  <c r="D114" i="3"/>
  <c r="C114" i="3"/>
  <c r="A114" i="3"/>
  <c r="J112" i="3"/>
  <c r="I112" i="3"/>
  <c r="H112" i="3"/>
  <c r="G112" i="3"/>
  <c r="F112" i="3"/>
  <c r="E112" i="3"/>
  <c r="D112" i="3"/>
  <c r="C112" i="3"/>
  <c r="A112" i="3"/>
  <c r="J111" i="3"/>
  <c r="I111" i="3"/>
  <c r="H111" i="3"/>
  <c r="G111" i="3"/>
  <c r="F111" i="3"/>
  <c r="E111" i="3"/>
  <c r="D111" i="3"/>
  <c r="C111" i="3"/>
  <c r="A111" i="3"/>
  <c r="J110" i="3"/>
  <c r="I110" i="3"/>
  <c r="H110" i="3"/>
  <c r="G110" i="3"/>
  <c r="F110" i="3"/>
  <c r="E110" i="3"/>
  <c r="D110" i="3"/>
  <c r="C110" i="3"/>
  <c r="A110" i="3"/>
  <c r="J109" i="3"/>
  <c r="I109" i="3"/>
  <c r="H109" i="3"/>
  <c r="G109" i="3"/>
  <c r="F109" i="3"/>
  <c r="E109" i="3"/>
  <c r="D109" i="3"/>
  <c r="C109" i="3"/>
  <c r="A109" i="3"/>
  <c r="J108" i="3"/>
  <c r="I108" i="3"/>
  <c r="H108" i="3"/>
  <c r="G108" i="3"/>
  <c r="F108" i="3"/>
  <c r="E108" i="3"/>
  <c r="D108" i="3"/>
  <c r="C108" i="3"/>
  <c r="A108" i="3"/>
  <c r="J107" i="3"/>
  <c r="I107" i="3"/>
  <c r="H107" i="3"/>
  <c r="G107" i="3"/>
  <c r="F107" i="3"/>
  <c r="E107" i="3"/>
  <c r="D107" i="3"/>
  <c r="C107" i="3"/>
  <c r="A107" i="3"/>
  <c r="J106" i="3"/>
  <c r="I106" i="3"/>
  <c r="H106" i="3"/>
  <c r="G106" i="3"/>
  <c r="F106" i="3"/>
  <c r="E106" i="3"/>
  <c r="D106" i="3"/>
  <c r="C106" i="3"/>
  <c r="A106" i="3"/>
  <c r="J104" i="3"/>
  <c r="I104" i="3"/>
  <c r="H104" i="3"/>
  <c r="G104" i="3"/>
  <c r="F104" i="3"/>
  <c r="E104" i="3"/>
  <c r="D104" i="3"/>
  <c r="C104" i="3"/>
  <c r="A104" i="3"/>
  <c r="J103" i="3"/>
  <c r="I103" i="3"/>
  <c r="H103" i="3"/>
  <c r="G103" i="3"/>
  <c r="F103" i="3"/>
  <c r="E103" i="3"/>
  <c r="D103" i="3"/>
  <c r="C103" i="3"/>
  <c r="A103" i="3"/>
  <c r="J102" i="3"/>
  <c r="I102" i="3"/>
  <c r="H102" i="3"/>
  <c r="G102" i="3"/>
  <c r="F102" i="3"/>
  <c r="E102" i="3"/>
  <c r="D102" i="3"/>
  <c r="C102" i="3"/>
  <c r="A102" i="3"/>
  <c r="J101" i="3"/>
  <c r="I101" i="3"/>
  <c r="H101" i="3"/>
  <c r="G101" i="3"/>
  <c r="F101" i="3"/>
  <c r="E101" i="3"/>
  <c r="D101" i="3"/>
  <c r="C101" i="3"/>
  <c r="A101" i="3"/>
  <c r="J100" i="3"/>
  <c r="I100" i="3"/>
  <c r="H100" i="3"/>
  <c r="G100" i="3"/>
  <c r="F100" i="3"/>
  <c r="E100" i="3"/>
  <c r="D100" i="3"/>
  <c r="C100" i="3"/>
  <c r="A100" i="3"/>
  <c r="J99" i="3"/>
  <c r="I99" i="3"/>
  <c r="H99" i="3"/>
  <c r="G99" i="3"/>
  <c r="F99" i="3"/>
  <c r="E99" i="3"/>
  <c r="D99" i="3"/>
  <c r="C99" i="3"/>
  <c r="A99" i="3"/>
  <c r="J98" i="3"/>
  <c r="I98" i="3"/>
  <c r="H98" i="3"/>
  <c r="G98" i="3"/>
  <c r="F98" i="3"/>
  <c r="E98" i="3"/>
  <c r="D98" i="3"/>
  <c r="C98" i="3"/>
  <c r="A98" i="3"/>
  <c r="J96" i="3"/>
  <c r="I96" i="3"/>
  <c r="H96" i="3"/>
  <c r="G96" i="3"/>
  <c r="F96" i="3"/>
  <c r="E96" i="3"/>
  <c r="D96" i="3"/>
  <c r="C96" i="3"/>
  <c r="A96" i="3"/>
  <c r="J95" i="3"/>
  <c r="I95" i="3"/>
  <c r="H95" i="3"/>
  <c r="G95" i="3"/>
  <c r="F95" i="3"/>
  <c r="E95" i="3"/>
  <c r="D95" i="3"/>
  <c r="C95" i="3"/>
  <c r="A95" i="3"/>
  <c r="J94" i="3"/>
  <c r="I94" i="3"/>
  <c r="H94" i="3"/>
  <c r="G94" i="3"/>
  <c r="F94" i="3"/>
  <c r="E94" i="3"/>
  <c r="D94" i="3"/>
  <c r="C94" i="3"/>
  <c r="A94" i="3"/>
  <c r="J93" i="3"/>
  <c r="I93" i="3"/>
  <c r="H93" i="3"/>
  <c r="G93" i="3"/>
  <c r="F93" i="3"/>
  <c r="E93" i="3"/>
  <c r="D93" i="3"/>
  <c r="C93" i="3"/>
  <c r="A93" i="3"/>
  <c r="J92" i="3"/>
  <c r="I92" i="3"/>
  <c r="H92" i="3"/>
  <c r="G92" i="3"/>
  <c r="F92" i="3"/>
  <c r="E92" i="3"/>
  <c r="D92" i="3"/>
  <c r="C92" i="3"/>
  <c r="A92" i="3"/>
  <c r="J91" i="3"/>
  <c r="I91" i="3"/>
  <c r="H91" i="3"/>
  <c r="G91" i="3"/>
  <c r="F91" i="3"/>
  <c r="E91" i="3"/>
  <c r="D91" i="3"/>
  <c r="C91" i="3"/>
  <c r="A91" i="3"/>
  <c r="J90" i="3"/>
  <c r="I90" i="3"/>
  <c r="H90" i="3"/>
  <c r="G90" i="3"/>
  <c r="F90" i="3"/>
  <c r="E90" i="3"/>
  <c r="D90" i="3"/>
  <c r="C90" i="3"/>
  <c r="A90" i="3"/>
  <c r="J88" i="3"/>
  <c r="I88" i="3"/>
  <c r="H88" i="3"/>
  <c r="G88" i="3"/>
  <c r="F88" i="3"/>
  <c r="E88" i="3"/>
  <c r="D88" i="3"/>
  <c r="C88" i="3"/>
  <c r="A88" i="3"/>
  <c r="J87" i="3"/>
  <c r="I87" i="3"/>
  <c r="H87" i="3"/>
  <c r="G87" i="3"/>
  <c r="F87" i="3"/>
  <c r="E87" i="3"/>
  <c r="D87" i="3"/>
  <c r="C87" i="3"/>
  <c r="A87" i="3"/>
  <c r="J86" i="3"/>
  <c r="I86" i="3"/>
  <c r="H86" i="3"/>
  <c r="G86" i="3"/>
  <c r="F86" i="3"/>
  <c r="E86" i="3"/>
  <c r="D86" i="3"/>
  <c r="C86" i="3"/>
  <c r="A86" i="3"/>
  <c r="J85" i="3"/>
  <c r="I85" i="3"/>
  <c r="H85" i="3"/>
  <c r="G85" i="3"/>
  <c r="F85" i="3"/>
  <c r="E85" i="3"/>
  <c r="D85" i="3"/>
  <c r="C85" i="3"/>
  <c r="A85" i="3"/>
  <c r="J84" i="3"/>
  <c r="I84" i="3"/>
  <c r="H84" i="3"/>
  <c r="G84" i="3"/>
  <c r="F84" i="3"/>
  <c r="E84" i="3"/>
  <c r="D84" i="3"/>
  <c r="C84" i="3"/>
  <c r="A84" i="3"/>
  <c r="J83" i="3"/>
  <c r="I83" i="3"/>
  <c r="H83" i="3"/>
  <c r="G83" i="3"/>
  <c r="F83" i="3"/>
  <c r="E83" i="3"/>
  <c r="D83" i="3"/>
  <c r="C83" i="3"/>
  <c r="A83" i="3"/>
  <c r="J82" i="3"/>
  <c r="I82" i="3"/>
  <c r="H82" i="3"/>
  <c r="G82" i="3"/>
  <c r="F82" i="3"/>
  <c r="E82" i="3"/>
  <c r="D82" i="3"/>
  <c r="C82" i="3"/>
  <c r="A82" i="3"/>
  <c r="J80" i="3"/>
  <c r="I80" i="3"/>
  <c r="H80" i="3"/>
  <c r="G80" i="3"/>
  <c r="F80" i="3"/>
  <c r="E80" i="3"/>
  <c r="D80" i="3"/>
  <c r="C80" i="3"/>
  <c r="A80" i="3"/>
  <c r="J79" i="3"/>
  <c r="I79" i="3"/>
  <c r="H79" i="3"/>
  <c r="G79" i="3"/>
  <c r="F79" i="3"/>
  <c r="E79" i="3"/>
  <c r="D79" i="3"/>
  <c r="C79" i="3"/>
  <c r="A79" i="3"/>
  <c r="J78" i="3"/>
  <c r="I78" i="3"/>
  <c r="H78" i="3"/>
  <c r="G78" i="3"/>
  <c r="F78" i="3"/>
  <c r="E78" i="3"/>
  <c r="D78" i="3"/>
  <c r="C78" i="3"/>
  <c r="A78" i="3"/>
  <c r="J77" i="3"/>
  <c r="I77" i="3"/>
  <c r="H77" i="3"/>
  <c r="G77" i="3"/>
  <c r="F77" i="3"/>
  <c r="E77" i="3"/>
  <c r="D77" i="3"/>
  <c r="C77" i="3"/>
  <c r="A77" i="3"/>
  <c r="J76" i="3"/>
  <c r="I76" i="3"/>
  <c r="H76" i="3"/>
  <c r="G76" i="3"/>
  <c r="F76" i="3"/>
  <c r="E76" i="3"/>
  <c r="D76" i="3"/>
  <c r="C76" i="3"/>
  <c r="A76" i="3"/>
  <c r="J75" i="3"/>
  <c r="I75" i="3"/>
  <c r="H75" i="3"/>
  <c r="G75" i="3"/>
  <c r="F75" i="3"/>
  <c r="E75" i="3"/>
  <c r="D75" i="3"/>
  <c r="C75" i="3"/>
  <c r="A75" i="3"/>
  <c r="J74" i="3"/>
  <c r="I74" i="3"/>
  <c r="H74" i="3"/>
  <c r="G74" i="3"/>
  <c r="F74" i="3"/>
  <c r="E74" i="3"/>
  <c r="D74" i="3"/>
  <c r="C74" i="3"/>
  <c r="A74" i="3"/>
  <c r="J72" i="3"/>
  <c r="I72" i="3"/>
  <c r="H72" i="3"/>
  <c r="G72" i="3"/>
  <c r="F72" i="3"/>
  <c r="E72" i="3"/>
  <c r="D72" i="3"/>
  <c r="C72" i="3"/>
  <c r="A72" i="3"/>
  <c r="J71" i="3"/>
  <c r="I71" i="3"/>
  <c r="H71" i="3"/>
  <c r="G71" i="3"/>
  <c r="F71" i="3"/>
  <c r="E71" i="3"/>
  <c r="D71" i="3"/>
  <c r="C71" i="3"/>
  <c r="A71" i="3"/>
  <c r="J70" i="3"/>
  <c r="I70" i="3"/>
  <c r="H70" i="3"/>
  <c r="G70" i="3"/>
  <c r="F70" i="3"/>
  <c r="E70" i="3"/>
  <c r="D70" i="3"/>
  <c r="C70" i="3"/>
  <c r="A70" i="3"/>
  <c r="J69" i="3"/>
  <c r="I69" i="3"/>
  <c r="H69" i="3"/>
  <c r="G69" i="3"/>
  <c r="F69" i="3"/>
  <c r="E69" i="3"/>
  <c r="D69" i="3"/>
  <c r="C69" i="3"/>
  <c r="A69" i="3"/>
  <c r="J68" i="3"/>
  <c r="I68" i="3"/>
  <c r="H68" i="3"/>
  <c r="G68" i="3"/>
  <c r="F68" i="3"/>
  <c r="E68" i="3"/>
  <c r="D68" i="3"/>
  <c r="C68" i="3"/>
  <c r="A68" i="3"/>
  <c r="J67" i="3"/>
  <c r="I67" i="3"/>
  <c r="H67" i="3"/>
  <c r="G67" i="3"/>
  <c r="F67" i="3"/>
  <c r="E67" i="3"/>
  <c r="D67" i="3"/>
  <c r="C67" i="3"/>
  <c r="A67" i="3"/>
  <c r="J66" i="3"/>
  <c r="I66" i="3"/>
  <c r="H66" i="3"/>
  <c r="G66" i="3"/>
  <c r="F66" i="3"/>
  <c r="E66" i="3"/>
  <c r="D66" i="3"/>
  <c r="C66" i="3"/>
  <c r="A66" i="3"/>
  <c r="J64" i="3"/>
  <c r="I64" i="3"/>
  <c r="H64" i="3"/>
  <c r="G64" i="3"/>
  <c r="F64" i="3"/>
  <c r="E64" i="3"/>
  <c r="D64" i="3"/>
  <c r="C64" i="3"/>
  <c r="A64" i="3"/>
  <c r="J63" i="3"/>
  <c r="I63" i="3"/>
  <c r="H63" i="3"/>
  <c r="G63" i="3"/>
  <c r="F63" i="3"/>
  <c r="E63" i="3"/>
  <c r="D63" i="3"/>
  <c r="C63" i="3"/>
  <c r="A63" i="3"/>
  <c r="J62" i="3"/>
  <c r="I62" i="3"/>
  <c r="H62" i="3"/>
  <c r="G62" i="3"/>
  <c r="F62" i="3"/>
  <c r="E62" i="3"/>
  <c r="D62" i="3"/>
  <c r="C62" i="3"/>
  <c r="A62" i="3"/>
  <c r="J61" i="3"/>
  <c r="I61" i="3"/>
  <c r="H61" i="3"/>
  <c r="G61" i="3"/>
  <c r="F61" i="3"/>
  <c r="E61" i="3"/>
  <c r="D61" i="3"/>
  <c r="C61" i="3"/>
  <c r="A61" i="3"/>
  <c r="J60" i="3"/>
  <c r="I60" i="3"/>
  <c r="H60" i="3"/>
  <c r="G60" i="3"/>
  <c r="F60" i="3"/>
  <c r="E60" i="3"/>
  <c r="D60" i="3"/>
  <c r="C60" i="3"/>
  <c r="A60" i="3"/>
  <c r="J59" i="3"/>
  <c r="I59" i="3"/>
  <c r="H59" i="3"/>
  <c r="G59" i="3"/>
  <c r="F59" i="3"/>
  <c r="E59" i="3"/>
  <c r="D59" i="3"/>
  <c r="C59" i="3"/>
  <c r="A59" i="3"/>
  <c r="J58" i="3"/>
  <c r="I58" i="3"/>
  <c r="H58" i="3"/>
  <c r="G58" i="3"/>
  <c r="F58" i="3"/>
  <c r="E58" i="3"/>
  <c r="D58" i="3"/>
  <c r="C58" i="3"/>
  <c r="A58" i="3"/>
  <c r="J56" i="3"/>
  <c r="I56" i="3"/>
  <c r="H56" i="3"/>
  <c r="G56" i="3"/>
  <c r="F56" i="3"/>
  <c r="E56" i="3"/>
  <c r="D56" i="3"/>
  <c r="C56" i="3"/>
  <c r="A56" i="3"/>
  <c r="J55" i="3"/>
  <c r="I55" i="3"/>
  <c r="H55" i="3"/>
  <c r="G55" i="3"/>
  <c r="F55" i="3"/>
  <c r="E55" i="3"/>
  <c r="D55" i="3"/>
  <c r="C55" i="3"/>
  <c r="A55" i="3"/>
  <c r="J54" i="3"/>
  <c r="I54" i="3"/>
  <c r="H54" i="3"/>
  <c r="G54" i="3"/>
  <c r="F54" i="3"/>
  <c r="E54" i="3"/>
  <c r="D54" i="3"/>
  <c r="C54" i="3"/>
  <c r="A54" i="3"/>
  <c r="J53" i="3"/>
  <c r="I53" i="3"/>
  <c r="H53" i="3"/>
  <c r="G53" i="3"/>
  <c r="F53" i="3"/>
  <c r="E53" i="3"/>
  <c r="D53" i="3"/>
  <c r="C53" i="3"/>
  <c r="A53" i="3"/>
  <c r="J52" i="3"/>
  <c r="I52" i="3"/>
  <c r="H52" i="3"/>
  <c r="G52" i="3"/>
  <c r="F52" i="3"/>
  <c r="E52" i="3"/>
  <c r="D52" i="3"/>
  <c r="C52" i="3"/>
  <c r="A52" i="3"/>
  <c r="J51" i="3"/>
  <c r="I51" i="3"/>
  <c r="H51" i="3"/>
  <c r="G51" i="3"/>
  <c r="F51" i="3"/>
  <c r="E51" i="3"/>
  <c r="D51" i="3"/>
  <c r="C51" i="3"/>
  <c r="A51" i="3"/>
  <c r="J50" i="3"/>
  <c r="I50" i="3"/>
  <c r="H50" i="3"/>
  <c r="G50" i="3"/>
  <c r="F50" i="3"/>
  <c r="E50" i="3"/>
  <c r="D50" i="3"/>
  <c r="C50" i="3"/>
  <c r="A50" i="3"/>
  <c r="J48" i="3"/>
  <c r="I48" i="3"/>
  <c r="H48" i="3"/>
  <c r="G48" i="3"/>
  <c r="F48" i="3"/>
  <c r="E48" i="3"/>
  <c r="D48" i="3"/>
  <c r="C48" i="3"/>
  <c r="A48" i="3"/>
  <c r="J47" i="3"/>
  <c r="I47" i="3"/>
  <c r="H47" i="3"/>
  <c r="G47" i="3"/>
  <c r="F47" i="3"/>
  <c r="E47" i="3"/>
  <c r="D47" i="3"/>
  <c r="C47" i="3"/>
  <c r="A47" i="3"/>
  <c r="J46" i="3"/>
  <c r="I46" i="3"/>
  <c r="H46" i="3"/>
  <c r="G46" i="3"/>
  <c r="F46" i="3"/>
  <c r="E46" i="3"/>
  <c r="D46" i="3"/>
  <c r="C46" i="3"/>
  <c r="A46" i="3"/>
  <c r="J45" i="3"/>
  <c r="I45" i="3"/>
  <c r="H45" i="3"/>
  <c r="G45" i="3"/>
  <c r="F45" i="3"/>
  <c r="E45" i="3"/>
  <c r="D45" i="3"/>
  <c r="C45" i="3"/>
  <c r="A45" i="3"/>
  <c r="J44" i="3"/>
  <c r="I44" i="3"/>
  <c r="H44" i="3"/>
  <c r="G44" i="3"/>
  <c r="F44" i="3"/>
  <c r="E44" i="3"/>
  <c r="D44" i="3"/>
  <c r="C44" i="3"/>
  <c r="A44" i="3"/>
  <c r="J43" i="3"/>
  <c r="I43" i="3"/>
  <c r="H43" i="3"/>
  <c r="G43" i="3"/>
  <c r="F43" i="3"/>
  <c r="E43" i="3"/>
  <c r="D43" i="3"/>
  <c r="C43" i="3"/>
  <c r="A43" i="3"/>
  <c r="J42" i="3"/>
  <c r="I42" i="3"/>
  <c r="H42" i="3"/>
  <c r="G42" i="3"/>
  <c r="F42" i="3"/>
  <c r="E42" i="3"/>
  <c r="D42" i="3"/>
  <c r="C42" i="3"/>
  <c r="A42" i="3"/>
  <c r="J40" i="3"/>
  <c r="I40" i="3"/>
  <c r="H40" i="3"/>
  <c r="G40" i="3"/>
  <c r="F40" i="3"/>
  <c r="E40" i="3"/>
  <c r="D40" i="3"/>
  <c r="C40" i="3"/>
  <c r="A40" i="3"/>
  <c r="J39" i="3"/>
  <c r="I39" i="3"/>
  <c r="H39" i="3"/>
  <c r="G39" i="3"/>
  <c r="F39" i="3"/>
  <c r="E39" i="3"/>
  <c r="D39" i="3"/>
  <c r="C39" i="3"/>
  <c r="A39" i="3"/>
  <c r="J38" i="3"/>
  <c r="I38" i="3"/>
  <c r="H38" i="3"/>
  <c r="G38" i="3"/>
  <c r="F38" i="3"/>
  <c r="E38" i="3"/>
  <c r="D38" i="3"/>
  <c r="C38" i="3"/>
  <c r="A38" i="3"/>
  <c r="J37" i="3"/>
  <c r="I37" i="3"/>
  <c r="H37" i="3"/>
  <c r="G37" i="3"/>
  <c r="F37" i="3"/>
  <c r="E37" i="3"/>
  <c r="D37" i="3"/>
  <c r="C37" i="3"/>
  <c r="A37" i="3"/>
  <c r="J36" i="3"/>
  <c r="I36" i="3"/>
  <c r="H36" i="3"/>
  <c r="G36" i="3"/>
  <c r="F36" i="3"/>
  <c r="E36" i="3"/>
  <c r="D36" i="3"/>
  <c r="C36" i="3"/>
  <c r="A36" i="3"/>
  <c r="J35" i="3"/>
  <c r="I35" i="3"/>
  <c r="H35" i="3"/>
  <c r="G35" i="3"/>
  <c r="F35" i="3"/>
  <c r="E35" i="3"/>
  <c r="D35" i="3"/>
  <c r="C35" i="3"/>
  <c r="A35" i="3"/>
  <c r="J34" i="3"/>
  <c r="I34" i="3"/>
  <c r="H34" i="3"/>
  <c r="G34" i="3"/>
  <c r="F34" i="3"/>
  <c r="E34" i="3"/>
  <c r="D34" i="3"/>
  <c r="C34" i="3"/>
  <c r="A34" i="3"/>
  <c r="J32" i="3"/>
  <c r="I32" i="3"/>
  <c r="H32" i="3"/>
  <c r="G32" i="3"/>
  <c r="F32" i="3"/>
  <c r="E32" i="3"/>
  <c r="D32" i="3"/>
  <c r="C32" i="3"/>
  <c r="A32" i="3"/>
  <c r="J31" i="3"/>
  <c r="I31" i="3"/>
  <c r="H31" i="3"/>
  <c r="G31" i="3"/>
  <c r="F31" i="3"/>
  <c r="E31" i="3"/>
  <c r="D31" i="3"/>
  <c r="C31" i="3"/>
  <c r="A31" i="3"/>
  <c r="J30" i="3"/>
  <c r="I30" i="3"/>
  <c r="H30" i="3"/>
  <c r="G30" i="3"/>
  <c r="F30" i="3"/>
  <c r="E30" i="3"/>
  <c r="D30" i="3"/>
  <c r="C30" i="3"/>
  <c r="A30" i="3"/>
  <c r="J29" i="3"/>
  <c r="I29" i="3"/>
  <c r="H29" i="3"/>
  <c r="G29" i="3"/>
  <c r="F29" i="3"/>
  <c r="E29" i="3"/>
  <c r="D29" i="3"/>
  <c r="C29" i="3"/>
  <c r="A29" i="3"/>
  <c r="J28" i="3"/>
  <c r="I28" i="3"/>
  <c r="H28" i="3"/>
  <c r="G28" i="3"/>
  <c r="F28" i="3"/>
  <c r="E28" i="3"/>
  <c r="D28" i="3"/>
  <c r="C28" i="3"/>
  <c r="A28" i="3"/>
  <c r="J27" i="3"/>
  <c r="I27" i="3"/>
  <c r="H27" i="3"/>
  <c r="G27" i="3"/>
  <c r="F27" i="3"/>
  <c r="E27" i="3"/>
  <c r="D27" i="3"/>
  <c r="C27" i="3"/>
  <c r="A27" i="3"/>
  <c r="J26" i="3"/>
  <c r="I26" i="3"/>
  <c r="H26" i="3"/>
  <c r="G26" i="3"/>
  <c r="F26" i="3"/>
  <c r="E26" i="3"/>
  <c r="D26" i="3"/>
  <c r="C26" i="3"/>
  <c r="A26" i="3"/>
  <c r="J24" i="3"/>
  <c r="I24" i="3"/>
  <c r="H24" i="3"/>
  <c r="G24" i="3"/>
  <c r="F24" i="3"/>
  <c r="E24" i="3"/>
  <c r="D24" i="3"/>
  <c r="C24" i="3"/>
  <c r="A24" i="3"/>
  <c r="J23" i="3"/>
  <c r="I23" i="3"/>
  <c r="H23" i="3"/>
  <c r="G23" i="3"/>
  <c r="F23" i="3"/>
  <c r="E23" i="3"/>
  <c r="D23" i="3"/>
  <c r="C23" i="3"/>
  <c r="A23" i="3"/>
  <c r="J22" i="3"/>
  <c r="I22" i="3"/>
  <c r="H22" i="3"/>
  <c r="G22" i="3"/>
  <c r="F22" i="3"/>
  <c r="E22" i="3"/>
  <c r="D22" i="3"/>
  <c r="C22" i="3"/>
  <c r="A22" i="3"/>
  <c r="J21" i="3"/>
  <c r="I21" i="3"/>
  <c r="H21" i="3"/>
  <c r="G21" i="3"/>
  <c r="F21" i="3"/>
  <c r="E21" i="3"/>
  <c r="D21" i="3"/>
  <c r="C21" i="3"/>
  <c r="A21" i="3"/>
  <c r="J20" i="3"/>
  <c r="I20" i="3"/>
  <c r="H20" i="3"/>
  <c r="G20" i="3"/>
  <c r="F20" i="3"/>
  <c r="E20" i="3"/>
  <c r="D20" i="3"/>
  <c r="C20" i="3"/>
  <c r="A20" i="3"/>
  <c r="J19" i="3"/>
  <c r="I19" i="3"/>
  <c r="H19" i="3"/>
  <c r="G19" i="3"/>
  <c r="F19" i="3"/>
  <c r="E19" i="3"/>
  <c r="D19" i="3"/>
  <c r="C19" i="3"/>
  <c r="A19" i="3"/>
  <c r="J18" i="3"/>
  <c r="I18" i="3"/>
  <c r="H18" i="3"/>
  <c r="G18" i="3"/>
  <c r="F18" i="3"/>
  <c r="E18" i="3"/>
  <c r="D18" i="3"/>
  <c r="C18" i="3"/>
  <c r="A18" i="3"/>
  <c r="J16" i="3"/>
  <c r="I16" i="3"/>
  <c r="H16" i="3"/>
  <c r="G16" i="3"/>
  <c r="F16" i="3"/>
  <c r="E16" i="3"/>
  <c r="D16" i="3"/>
  <c r="C16" i="3"/>
  <c r="A16" i="3"/>
  <c r="J15" i="3"/>
  <c r="I15" i="3"/>
  <c r="H15" i="3"/>
  <c r="G15" i="3"/>
  <c r="F15" i="3"/>
  <c r="E15" i="3"/>
  <c r="D15" i="3"/>
  <c r="C15" i="3"/>
  <c r="A15" i="3"/>
  <c r="J14" i="3"/>
  <c r="I14" i="3"/>
  <c r="H14" i="3"/>
  <c r="G14" i="3"/>
  <c r="F14" i="3"/>
  <c r="E14" i="3"/>
  <c r="D14" i="3"/>
  <c r="C14" i="3"/>
  <c r="A14" i="3"/>
  <c r="J13" i="3"/>
  <c r="I13" i="3"/>
  <c r="H13" i="3"/>
  <c r="G13" i="3"/>
  <c r="F13" i="3"/>
  <c r="E13" i="3"/>
  <c r="D13" i="3"/>
  <c r="C13" i="3"/>
  <c r="A13" i="3"/>
  <c r="J12" i="3"/>
  <c r="I12" i="3"/>
  <c r="H12" i="3"/>
  <c r="G12" i="3"/>
  <c r="F12" i="3"/>
  <c r="E12" i="3"/>
  <c r="D12" i="3"/>
  <c r="C12" i="3"/>
  <c r="A12" i="3"/>
  <c r="J11" i="3"/>
  <c r="I11" i="3"/>
  <c r="H11" i="3"/>
  <c r="G11" i="3"/>
  <c r="F11" i="3"/>
  <c r="E11" i="3"/>
  <c r="D11" i="3"/>
  <c r="C11" i="3"/>
  <c r="A11" i="3"/>
  <c r="J10" i="3"/>
  <c r="I10" i="3"/>
  <c r="H10" i="3"/>
  <c r="G10" i="3"/>
  <c r="F10" i="3"/>
  <c r="E10" i="3"/>
  <c r="D10" i="3"/>
  <c r="C10" i="3"/>
  <c r="A10" i="3"/>
  <c r="J8" i="3"/>
  <c r="I8" i="3"/>
  <c r="H8" i="3"/>
  <c r="G8" i="3"/>
  <c r="F8" i="3"/>
  <c r="E8" i="3"/>
  <c r="D8" i="3"/>
  <c r="C8" i="3"/>
  <c r="A8" i="3"/>
  <c r="J7" i="3"/>
  <c r="I7" i="3"/>
  <c r="H7" i="3"/>
  <c r="G7" i="3"/>
  <c r="F7" i="3"/>
  <c r="E7" i="3"/>
  <c r="D7" i="3"/>
  <c r="C7" i="3"/>
  <c r="A7" i="3"/>
  <c r="J6" i="3"/>
  <c r="I6" i="3"/>
  <c r="H6" i="3"/>
  <c r="G6" i="3"/>
  <c r="F6" i="3"/>
  <c r="E6" i="3"/>
  <c r="D6" i="3"/>
  <c r="C6" i="3"/>
  <c r="A6" i="3"/>
  <c r="J5" i="3"/>
  <c r="I5" i="3"/>
  <c r="H5" i="3"/>
  <c r="G5" i="3"/>
  <c r="F5" i="3"/>
  <c r="E5" i="3"/>
  <c r="D5" i="3"/>
  <c r="C5" i="3"/>
  <c r="A5" i="3"/>
  <c r="J4" i="3"/>
  <c r="I4" i="3"/>
  <c r="H4" i="3"/>
  <c r="G4" i="3"/>
  <c r="F4" i="3"/>
  <c r="E4" i="3"/>
  <c r="D4" i="3"/>
  <c r="C4" i="3"/>
  <c r="A4" i="3"/>
  <c r="J3" i="3"/>
  <c r="I3" i="3"/>
  <c r="H3" i="3"/>
  <c r="G3" i="3"/>
  <c r="F3" i="3"/>
  <c r="E3" i="3"/>
  <c r="D3" i="3"/>
  <c r="C3" i="3"/>
  <c r="A3" i="3"/>
  <c r="J2" i="3"/>
  <c r="I2" i="3"/>
  <c r="H2" i="3"/>
  <c r="G2" i="3"/>
  <c r="F2" i="3"/>
  <c r="E2" i="3"/>
  <c r="D2" i="3"/>
  <c r="C2" i="3"/>
  <c r="A2" i="3"/>
  <c r="C375" i="2"/>
  <c r="B375" i="2"/>
  <c r="D375" i="2" s="1"/>
  <c r="D374" i="2"/>
  <c r="C374" i="2"/>
  <c r="B374" i="2"/>
  <c r="C373" i="2"/>
  <c r="B373" i="2"/>
  <c r="D373" i="2" s="1"/>
  <c r="C372" i="2"/>
  <c r="B372" i="2"/>
  <c r="D372" i="2" s="1"/>
  <c r="C371" i="2"/>
  <c r="B371" i="2"/>
  <c r="D371" i="2" s="1"/>
  <c r="C370" i="2"/>
  <c r="B370" i="2"/>
  <c r="D370" i="2" s="1"/>
  <c r="C369" i="2"/>
  <c r="B369" i="2"/>
  <c r="B368" i="2"/>
  <c r="D368" i="2" s="1"/>
  <c r="D367" i="2"/>
  <c r="B367" i="2"/>
  <c r="D366" i="2"/>
  <c r="C365" i="2"/>
  <c r="B365" i="2"/>
  <c r="D365" i="2" s="1"/>
  <c r="C364" i="2"/>
  <c r="B364" i="2"/>
  <c r="D364" i="2" s="1"/>
  <c r="C363" i="2"/>
  <c r="B363" i="2"/>
  <c r="D363" i="2" s="1"/>
  <c r="D362" i="2"/>
  <c r="C362" i="2"/>
  <c r="B362" i="2"/>
  <c r="D361" i="2"/>
  <c r="C361" i="2"/>
  <c r="B361" i="2"/>
  <c r="D360" i="2"/>
  <c r="C360" i="2"/>
  <c r="B360" i="2"/>
  <c r="C359" i="2"/>
  <c r="B359" i="2"/>
  <c r="B358" i="2"/>
  <c r="D358" i="2" s="1"/>
  <c r="B357" i="2"/>
  <c r="D357" i="2" s="1"/>
  <c r="D356" i="2"/>
  <c r="D355" i="2"/>
  <c r="C355" i="2"/>
  <c r="B355" i="2"/>
  <c r="D354" i="2"/>
  <c r="C354" i="2"/>
  <c r="B354" i="2"/>
  <c r="D353" i="2"/>
  <c r="C353" i="2"/>
  <c r="B353" i="2"/>
  <c r="C352" i="2"/>
  <c r="B352" i="2"/>
  <c r="D352" i="2" s="1"/>
  <c r="C351" i="2"/>
  <c r="B351" i="2"/>
  <c r="D351" i="2" s="1"/>
  <c r="C350" i="2"/>
  <c r="B350" i="2"/>
  <c r="D350" i="2" s="1"/>
  <c r="C349" i="2"/>
  <c r="B349" i="2"/>
  <c r="D348" i="2"/>
  <c r="B348" i="2"/>
  <c r="D347" i="2"/>
  <c r="B347" i="2"/>
  <c r="D346" i="2"/>
  <c r="C345" i="2"/>
  <c r="B345" i="2"/>
  <c r="D345" i="2" s="1"/>
  <c r="C344" i="2"/>
  <c r="B344" i="2"/>
  <c r="D344" i="2" s="1"/>
  <c r="D343" i="2"/>
  <c r="C343" i="2"/>
  <c r="B343" i="2"/>
  <c r="C342" i="2"/>
  <c r="B342" i="2"/>
  <c r="D342" i="2" s="1"/>
  <c r="D341" i="2"/>
  <c r="C341" i="2"/>
  <c r="B341" i="2"/>
  <c r="D340" i="2"/>
  <c r="C340" i="2"/>
  <c r="B340" i="2"/>
  <c r="C339" i="2"/>
  <c r="B339" i="2"/>
  <c r="B338" i="2"/>
  <c r="D338" i="2" s="1"/>
  <c r="B337" i="2"/>
  <c r="D337" i="2" s="1"/>
  <c r="D336" i="2"/>
  <c r="C335" i="2"/>
  <c r="B335" i="2"/>
  <c r="D335" i="2" s="1"/>
  <c r="D334" i="2"/>
  <c r="C334" i="2"/>
  <c r="B334" i="2"/>
  <c r="D333" i="2"/>
  <c r="C333" i="2"/>
  <c r="B333" i="2"/>
  <c r="C332" i="2"/>
  <c r="B332" i="2"/>
  <c r="D332" i="2" s="1"/>
  <c r="C331" i="2"/>
  <c r="B331" i="2"/>
  <c r="D331" i="2" s="1"/>
  <c r="D330" i="2"/>
  <c r="C330" i="2"/>
  <c r="B330" i="2"/>
  <c r="C329" i="2"/>
  <c r="B329" i="2"/>
  <c r="D328" i="2"/>
  <c r="B328" i="2"/>
  <c r="D327" i="2"/>
  <c r="B327" i="2"/>
  <c r="D326" i="2"/>
  <c r="C325" i="2"/>
  <c r="B325" i="2"/>
  <c r="D325" i="2" s="1"/>
  <c r="C324" i="2"/>
  <c r="B324" i="2"/>
  <c r="D324" i="2" s="1"/>
  <c r="C323" i="2"/>
  <c r="B323" i="2"/>
  <c r="D323" i="2" s="1"/>
  <c r="C322" i="2"/>
  <c r="B322" i="2"/>
  <c r="D322" i="2" s="1"/>
  <c r="C321" i="2"/>
  <c r="B321" i="2"/>
  <c r="D321" i="2" s="1"/>
  <c r="C320" i="2"/>
  <c r="B320" i="2"/>
  <c r="D320" i="2" s="1"/>
  <c r="C319" i="2"/>
  <c r="B319" i="2"/>
  <c r="B318" i="2"/>
  <c r="D318" i="2" s="1"/>
  <c r="D317" i="2"/>
  <c r="B317" i="2"/>
  <c r="D316" i="2"/>
  <c r="D315" i="2"/>
  <c r="C315" i="2"/>
  <c r="B315" i="2"/>
  <c r="C314" i="2"/>
  <c r="B314" i="2"/>
  <c r="D314" i="2" s="1"/>
  <c r="C313" i="2"/>
  <c r="B313" i="2"/>
  <c r="D313" i="2" s="1"/>
  <c r="C312" i="2"/>
  <c r="B312" i="2"/>
  <c r="D312" i="2" s="1"/>
  <c r="D311" i="2"/>
  <c r="C311" i="2"/>
  <c r="B311" i="2"/>
  <c r="C310" i="2"/>
  <c r="B310" i="2"/>
  <c r="D310" i="2" s="1"/>
  <c r="C309" i="2"/>
  <c r="B309" i="2"/>
  <c r="D308" i="2"/>
  <c r="B308" i="2"/>
  <c r="B307" i="2"/>
  <c r="D307" i="2" s="1"/>
  <c r="D306" i="2"/>
  <c r="C305" i="2"/>
  <c r="B305" i="2"/>
  <c r="D305" i="2" s="1"/>
  <c r="D304" i="2"/>
  <c r="C304" i="2"/>
  <c r="B304" i="2"/>
  <c r="C303" i="2"/>
  <c r="B303" i="2"/>
  <c r="D303" i="2" s="1"/>
  <c r="C302" i="2"/>
  <c r="B302" i="2"/>
  <c r="D302" i="2" s="1"/>
  <c r="C301" i="2"/>
  <c r="B301" i="2"/>
  <c r="D301" i="2" s="1"/>
  <c r="C300" i="2"/>
  <c r="B300" i="2"/>
  <c r="D300" i="2" s="1"/>
  <c r="C299" i="2"/>
  <c r="B299" i="2"/>
  <c r="D298" i="2"/>
  <c r="B298" i="2"/>
  <c r="D297" i="2"/>
  <c r="B297" i="2"/>
  <c r="D296" i="2"/>
  <c r="C295" i="2"/>
  <c r="B295" i="2"/>
  <c r="D295" i="2" s="1"/>
  <c r="C294" i="2"/>
  <c r="B294" i="2"/>
  <c r="D294" i="2" s="1"/>
  <c r="C293" i="2"/>
  <c r="B293" i="2"/>
  <c r="D293" i="2" s="1"/>
  <c r="C292" i="2"/>
  <c r="B292" i="2"/>
  <c r="D292" i="2" s="1"/>
  <c r="C291" i="2"/>
  <c r="B291" i="2"/>
  <c r="D291" i="2" s="1"/>
  <c r="D290" i="2"/>
  <c r="C290" i="2"/>
  <c r="B290" i="2"/>
  <c r="D289" i="2"/>
  <c r="C289" i="2"/>
  <c r="B289" i="2"/>
  <c r="B288" i="2"/>
  <c r="D288" i="2" s="1"/>
  <c r="D287" i="2"/>
  <c r="C286" i="2"/>
  <c r="B286" i="2"/>
  <c r="D286" i="2" s="1"/>
  <c r="D285" i="2"/>
  <c r="C285" i="2"/>
  <c r="B285" i="2"/>
  <c r="D284" i="2"/>
  <c r="C284" i="2"/>
  <c r="B284" i="2"/>
  <c r="C283" i="2"/>
  <c r="B283" i="2"/>
  <c r="D283" i="2" s="1"/>
  <c r="C282" i="2"/>
  <c r="B282" i="2"/>
  <c r="D282" i="2" s="1"/>
  <c r="C281" i="2"/>
  <c r="B281" i="2"/>
  <c r="D281" i="2" s="1"/>
  <c r="D280" i="2"/>
  <c r="C280" i="2"/>
  <c r="B280" i="2"/>
  <c r="B279" i="2"/>
  <c r="D279" i="2" s="1"/>
  <c r="D278" i="2"/>
  <c r="C277" i="2"/>
  <c r="B277" i="2"/>
  <c r="D277" i="2" s="1"/>
  <c r="C276" i="2"/>
  <c r="B276" i="2"/>
  <c r="D276" i="2" s="1"/>
  <c r="C275" i="2"/>
  <c r="B275" i="2"/>
  <c r="D275" i="2" s="1"/>
  <c r="C274" i="2"/>
  <c r="B274" i="2"/>
  <c r="D274" i="2" s="1"/>
  <c r="C273" i="2"/>
  <c r="B273" i="2"/>
  <c r="D273" i="2" s="1"/>
  <c r="D272" i="2"/>
  <c r="C272" i="2"/>
  <c r="B272" i="2"/>
  <c r="D271" i="2"/>
  <c r="C271" i="2"/>
  <c r="B271" i="2"/>
  <c r="B270" i="2"/>
  <c r="D270" i="2" s="1"/>
  <c r="D269" i="2"/>
  <c r="C268" i="2"/>
  <c r="B268" i="2"/>
  <c r="D268" i="2" s="1"/>
  <c r="C267" i="2"/>
  <c r="B267" i="2"/>
  <c r="D267" i="2" s="1"/>
  <c r="C266" i="2"/>
  <c r="B266" i="2"/>
  <c r="D266" i="2" s="1"/>
  <c r="C265" i="2"/>
  <c r="B265" i="2"/>
  <c r="D265" i="2" s="1"/>
  <c r="C264" i="2"/>
  <c r="B264" i="2"/>
  <c r="D264" i="2" s="1"/>
  <c r="C263" i="2"/>
  <c r="B263" i="2"/>
  <c r="D263" i="2" s="1"/>
  <c r="C262" i="2"/>
  <c r="B262" i="2"/>
  <c r="B261" i="2"/>
  <c r="D261" i="2" s="1"/>
  <c r="D260" i="2"/>
  <c r="B260" i="2"/>
  <c r="D259" i="2"/>
  <c r="C258" i="2"/>
  <c r="B258" i="2"/>
  <c r="D258" i="2" s="1"/>
  <c r="C257" i="2"/>
  <c r="B257" i="2"/>
  <c r="D257" i="2" s="1"/>
  <c r="C256" i="2"/>
  <c r="B256" i="2"/>
  <c r="D256" i="2" s="1"/>
  <c r="D255" i="2"/>
  <c r="C255" i="2"/>
  <c r="B255" i="2"/>
  <c r="D254" i="2"/>
  <c r="C254" i="2"/>
  <c r="B254" i="2"/>
  <c r="D253" i="2"/>
  <c r="C253" i="2"/>
  <c r="B253" i="2"/>
  <c r="C252" i="2"/>
  <c r="B252" i="2"/>
  <c r="D252" i="2" s="1"/>
  <c r="B251" i="2"/>
  <c r="D251" i="2" s="1"/>
  <c r="D250" i="2"/>
  <c r="C249" i="2"/>
  <c r="B249" i="2"/>
  <c r="D249" i="2" s="1"/>
  <c r="C248" i="2"/>
  <c r="B248" i="2"/>
  <c r="D248" i="2" s="1"/>
  <c r="D247" i="2"/>
  <c r="C247" i="2"/>
  <c r="B247" i="2"/>
  <c r="D246" i="2"/>
  <c r="C246" i="2"/>
  <c r="B246" i="2"/>
  <c r="C245" i="2"/>
  <c r="B245" i="2"/>
  <c r="D245" i="2" s="1"/>
  <c r="C244" i="2"/>
  <c r="B244" i="2"/>
  <c r="D244" i="2" s="1"/>
  <c r="C243" i="2"/>
  <c r="B243" i="2"/>
  <c r="D243" i="2" s="1"/>
  <c r="B242" i="2"/>
  <c r="D242" i="2" s="1"/>
  <c r="D241" i="2"/>
  <c r="C240" i="2"/>
  <c r="B240" i="2"/>
  <c r="D239" i="2" s="1"/>
  <c r="C239" i="2"/>
  <c r="B239" i="2"/>
  <c r="D238" i="2"/>
  <c r="C238" i="2"/>
  <c r="B238" i="2"/>
  <c r="D237" i="2" s="1"/>
  <c r="C237" i="2"/>
  <c r="B237" i="2"/>
  <c r="D236" i="2" s="1"/>
  <c r="C236" i="2"/>
  <c r="B236" i="2"/>
  <c r="D235" i="2"/>
  <c r="C235" i="2"/>
  <c r="B235" i="2"/>
  <c r="D234" i="2"/>
  <c r="C234" i="2"/>
  <c r="B234" i="2"/>
  <c r="B233" i="2"/>
  <c r="D233" i="2" s="1"/>
  <c r="B232" i="2"/>
  <c r="D232" i="2" s="1"/>
  <c r="D231" i="2"/>
  <c r="D230" i="2"/>
  <c r="C229" i="2"/>
  <c r="B229" i="2"/>
  <c r="D229" i="2" s="1"/>
  <c r="C228" i="2"/>
  <c r="B228" i="2"/>
  <c r="D228" i="2" s="1"/>
  <c r="C227" i="2"/>
  <c r="B227" i="2"/>
  <c r="D227" i="2" s="1"/>
  <c r="C226" i="2"/>
  <c r="B226" i="2"/>
  <c r="D226" i="2" s="1"/>
  <c r="C225" i="2"/>
  <c r="B225" i="2"/>
  <c r="D225" i="2" s="1"/>
  <c r="D224" i="2"/>
  <c r="C224" i="2"/>
  <c r="B224" i="2"/>
  <c r="D223" i="2"/>
  <c r="C223" i="2"/>
  <c r="B223" i="2"/>
  <c r="D222" i="2"/>
  <c r="B222" i="2"/>
  <c r="D221" i="2"/>
  <c r="C220" i="2"/>
  <c r="B220" i="2"/>
  <c r="D220" i="2" s="1"/>
  <c r="C219" i="2"/>
  <c r="B219" i="2"/>
  <c r="D219" i="2" s="1"/>
  <c r="C218" i="2"/>
  <c r="B218" i="2"/>
  <c r="D218" i="2" s="1"/>
  <c r="C217" i="2"/>
  <c r="B217" i="2"/>
  <c r="D217" i="2" s="1"/>
  <c r="D216" i="2"/>
  <c r="C216" i="2"/>
  <c r="B216" i="2"/>
  <c r="D215" i="2"/>
  <c r="C215" i="2"/>
  <c r="B215" i="2"/>
  <c r="C214" i="2"/>
  <c r="B214" i="2"/>
  <c r="D214" i="2" s="1"/>
  <c r="B213" i="2"/>
  <c r="D213" i="2" s="1"/>
  <c r="D212" i="2"/>
  <c r="C211" i="2"/>
  <c r="B211" i="2"/>
  <c r="D211" i="2" s="1"/>
  <c r="D210" i="2"/>
  <c r="C210" i="2"/>
  <c r="B210" i="2"/>
  <c r="D209" i="2"/>
  <c r="C209" i="2"/>
  <c r="B209" i="2"/>
  <c r="C208" i="2"/>
  <c r="B208" i="2"/>
  <c r="D208" i="2" s="1"/>
  <c r="C207" i="2"/>
  <c r="B207" i="2"/>
  <c r="D207" i="2" s="1"/>
  <c r="D206" i="2"/>
  <c r="C206" i="2"/>
  <c r="B206" i="2"/>
  <c r="C205" i="2"/>
  <c r="B205" i="2"/>
  <c r="D205" i="2" s="1"/>
  <c r="D204" i="2"/>
  <c r="B204" i="2"/>
  <c r="D203" i="2"/>
  <c r="C202" i="2"/>
  <c r="B202" i="2"/>
  <c r="D202" i="2" s="1"/>
  <c r="C201" i="2"/>
  <c r="B201" i="2"/>
  <c r="D201" i="2" s="1"/>
  <c r="C200" i="2"/>
  <c r="B200" i="2"/>
  <c r="D200" i="2" s="1"/>
  <c r="C199" i="2"/>
  <c r="B199" i="2"/>
  <c r="D199" i="2" s="1"/>
  <c r="D198" i="2"/>
  <c r="C198" i="2"/>
  <c r="B198" i="2"/>
  <c r="D197" i="2"/>
  <c r="C197" i="2"/>
  <c r="B197" i="2"/>
  <c r="C196" i="2"/>
  <c r="B196" i="2"/>
  <c r="D196" i="2" s="1"/>
  <c r="D195" i="2"/>
  <c r="B195" i="2"/>
  <c r="D194" i="2"/>
  <c r="C193" i="2"/>
  <c r="B193" i="2"/>
  <c r="D193" i="2" s="1"/>
  <c r="C192" i="2"/>
  <c r="B192" i="2"/>
  <c r="D192" i="2" s="1"/>
  <c r="D191" i="2"/>
  <c r="C191" i="2"/>
  <c r="B191" i="2"/>
  <c r="C190" i="2"/>
  <c r="B190" i="2"/>
  <c r="D190" i="2" s="1"/>
  <c r="C189" i="2"/>
  <c r="B189" i="2"/>
  <c r="D189" i="2" s="1"/>
  <c r="D188" i="2"/>
  <c r="C188" i="2"/>
  <c r="B188" i="2"/>
  <c r="C187" i="2"/>
  <c r="B187" i="2"/>
  <c r="D187" i="2" s="1"/>
  <c r="B186" i="2"/>
  <c r="D186" i="2" s="1"/>
  <c r="D185" i="2"/>
  <c r="C184" i="2"/>
  <c r="B184" i="2"/>
  <c r="D184" i="2" s="1"/>
  <c r="C183" i="2"/>
  <c r="B183" i="2"/>
  <c r="D183" i="2" s="1"/>
  <c r="D182" i="2"/>
  <c r="C182" i="2"/>
  <c r="B182" i="2"/>
  <c r="C181" i="2"/>
  <c r="B181" i="2"/>
  <c r="D181" i="2" s="1"/>
  <c r="C180" i="2"/>
  <c r="B180" i="2"/>
  <c r="D180" i="2" s="1"/>
  <c r="D179" i="2"/>
  <c r="C179" i="2"/>
  <c r="B179" i="2"/>
  <c r="C178" i="2"/>
  <c r="B178" i="2"/>
  <c r="D178" i="2" s="1"/>
  <c r="B177" i="2"/>
  <c r="D176" i="2"/>
  <c r="B176" i="2"/>
  <c r="D175" i="2"/>
  <c r="C174" i="2"/>
  <c r="B174" i="2"/>
  <c r="D174" i="2" s="1"/>
  <c r="C173" i="2"/>
  <c r="B173" i="2"/>
  <c r="D173" i="2" s="1"/>
  <c r="D172" i="2"/>
  <c r="C172" i="2"/>
  <c r="B172" i="2"/>
  <c r="C171" i="2"/>
  <c r="B171" i="2"/>
  <c r="D171" i="2" s="1"/>
  <c r="D170" i="2"/>
  <c r="C170" i="2"/>
  <c r="B170" i="2"/>
  <c r="D169" i="2"/>
  <c r="C169" i="2"/>
  <c r="B169" i="2"/>
  <c r="D168" i="2"/>
  <c r="C168" i="2"/>
  <c r="B168" i="2"/>
  <c r="B167" i="2"/>
  <c r="D166" i="2"/>
  <c r="B166" i="2"/>
  <c r="D165" i="2"/>
  <c r="C164" i="2"/>
  <c r="B164" i="2"/>
  <c r="D164" i="2" s="1"/>
  <c r="D163" i="2"/>
  <c r="C163" i="2"/>
  <c r="B163" i="2"/>
  <c r="C162" i="2"/>
  <c r="B162" i="2"/>
  <c r="D162" i="2" s="1"/>
  <c r="D161" i="2"/>
  <c r="C161" i="2"/>
  <c r="B161" i="2"/>
  <c r="D160" i="2"/>
  <c r="C160" i="2"/>
  <c r="B160" i="2"/>
  <c r="C159" i="2"/>
  <c r="B159" i="2"/>
  <c r="D159" i="2" s="1"/>
  <c r="C158" i="2"/>
  <c r="B158" i="2"/>
  <c r="D158" i="2" s="1"/>
  <c r="B157" i="2"/>
  <c r="D156" i="2"/>
  <c r="B156" i="2"/>
  <c r="D155" i="2"/>
  <c r="D154" i="2"/>
  <c r="C154" i="2"/>
  <c r="B154" i="2"/>
  <c r="D153" i="2"/>
  <c r="C153" i="2"/>
  <c r="B153" i="2"/>
  <c r="C152" i="2"/>
  <c r="B152" i="2"/>
  <c r="D152" i="2" s="1"/>
  <c r="C151" i="2"/>
  <c r="B151" i="2"/>
  <c r="D151" i="2" s="1"/>
  <c r="D150" i="2"/>
  <c r="C150" i="2"/>
  <c r="B150" i="2"/>
  <c r="D149" i="2"/>
  <c r="C149" i="2"/>
  <c r="B149" i="2"/>
  <c r="D148" i="2"/>
  <c r="C148" i="2"/>
  <c r="B148" i="2"/>
  <c r="B147" i="2"/>
  <c r="B146" i="2"/>
  <c r="D146" i="2" s="1"/>
  <c r="D145" i="2"/>
  <c r="C144" i="2"/>
  <c r="B144" i="2"/>
  <c r="D144" i="2" s="1"/>
  <c r="D143" i="2"/>
  <c r="C143" i="2"/>
  <c r="B143" i="2"/>
  <c r="C142" i="2"/>
  <c r="B142" i="2"/>
  <c r="D142" i="2" s="1"/>
  <c r="C141" i="2"/>
  <c r="B141" i="2"/>
  <c r="D141" i="2" s="1"/>
  <c r="D140" i="2"/>
  <c r="C140" i="2"/>
  <c r="B140" i="2"/>
  <c r="C139" i="2"/>
  <c r="B139" i="2"/>
  <c r="D139" i="2" s="1"/>
  <c r="C138" i="2"/>
  <c r="B138" i="2"/>
  <c r="D138" i="2" s="1"/>
  <c r="B137" i="2"/>
  <c r="B136" i="2"/>
  <c r="D136" i="2" s="1"/>
  <c r="B135" i="2"/>
  <c r="D134" i="2"/>
  <c r="C133" i="2"/>
  <c r="B133" i="2"/>
  <c r="D133" i="2" s="1"/>
  <c r="C132" i="2"/>
  <c r="B132" i="2"/>
  <c r="D132" i="2" s="1"/>
  <c r="C131" i="2"/>
  <c r="B131" i="2"/>
  <c r="D131" i="2" s="1"/>
  <c r="D130" i="2"/>
  <c r="C130" i="2"/>
  <c r="B130" i="2"/>
  <c r="C129" i="2"/>
  <c r="B129" i="2"/>
  <c r="D129" i="2" s="1"/>
  <c r="C128" i="2"/>
  <c r="B128" i="2"/>
  <c r="D128" i="2" s="1"/>
  <c r="D127" i="2"/>
  <c r="C127" i="2"/>
  <c r="B127" i="2"/>
  <c r="B126" i="2"/>
  <c r="B125" i="2"/>
  <c r="D125" i="2" s="1"/>
  <c r="D124" i="2"/>
  <c r="D123" i="2"/>
  <c r="C123" i="2"/>
  <c r="B123" i="2"/>
  <c r="C122" i="2"/>
  <c r="B122" i="2"/>
  <c r="D122" i="2" s="1"/>
  <c r="C121" i="2"/>
  <c r="B121" i="2"/>
  <c r="D121" i="2" s="1"/>
  <c r="D120" i="2"/>
  <c r="C120" i="2"/>
  <c r="B120" i="2"/>
  <c r="C119" i="2"/>
  <c r="B119" i="2"/>
  <c r="D119" i="2" s="1"/>
  <c r="D118" i="2"/>
  <c r="C118" i="2"/>
  <c r="B118" i="2"/>
  <c r="C117" i="2"/>
  <c r="B117" i="2"/>
  <c r="D117" i="2" s="1"/>
  <c r="B116" i="2"/>
  <c r="B115" i="2"/>
  <c r="D115" i="2" s="1"/>
  <c r="D114" i="2"/>
  <c r="D113" i="2"/>
  <c r="C113" i="2"/>
  <c r="B113" i="2"/>
  <c r="C112" i="2"/>
  <c r="B112" i="2"/>
  <c r="D112" i="2" s="1"/>
  <c r="D111" i="2"/>
  <c r="C111" i="2"/>
  <c r="B111" i="2"/>
  <c r="C110" i="2"/>
  <c r="B110" i="2"/>
  <c r="D110" i="2" s="1"/>
  <c r="C109" i="2"/>
  <c r="B109" i="2"/>
  <c r="D109" i="2" s="1"/>
  <c r="D108" i="2"/>
  <c r="C108" i="2"/>
  <c r="B108" i="2"/>
  <c r="C107" i="2"/>
  <c r="B107" i="2"/>
  <c r="D107" i="2" s="1"/>
  <c r="B106" i="2"/>
  <c r="B105" i="2"/>
  <c r="D105" i="2" s="1"/>
  <c r="D104" i="2"/>
  <c r="C103" i="2"/>
  <c r="B103" i="2"/>
  <c r="D103" i="2" s="1"/>
  <c r="C102" i="2"/>
  <c r="B102" i="2"/>
  <c r="D102" i="2" s="1"/>
  <c r="D101" i="2"/>
  <c r="C101" i="2"/>
  <c r="B101" i="2"/>
  <c r="C100" i="2"/>
  <c r="B100" i="2"/>
  <c r="D100" i="2" s="1"/>
  <c r="C99" i="2"/>
  <c r="B99" i="2"/>
  <c r="D99" i="2" s="1"/>
  <c r="C98" i="2"/>
  <c r="B98" i="2"/>
  <c r="D98" i="2" s="1"/>
  <c r="D97" i="2"/>
  <c r="C97" i="2"/>
  <c r="B97" i="2"/>
  <c r="B96" i="2"/>
  <c r="D95" i="2"/>
  <c r="B95" i="2"/>
  <c r="D94" i="2"/>
  <c r="C93" i="2"/>
  <c r="B93" i="2"/>
  <c r="D93" i="2" s="1"/>
  <c r="C92" i="2"/>
  <c r="B92" i="2"/>
  <c r="D92" i="2" s="1"/>
  <c r="D91" i="2"/>
  <c r="C91" i="2"/>
  <c r="B91" i="2"/>
  <c r="D90" i="2"/>
  <c r="C90" i="2"/>
  <c r="B90" i="2"/>
  <c r="D89" i="2"/>
  <c r="C89" i="2"/>
  <c r="B89" i="2"/>
  <c r="C88" i="2"/>
  <c r="B88" i="2"/>
  <c r="D88" i="2" s="1"/>
  <c r="C87" i="2"/>
  <c r="B87" i="2"/>
  <c r="D87" i="2" s="1"/>
  <c r="B86" i="2"/>
  <c r="D85" i="2"/>
  <c r="B85" i="2"/>
  <c r="D84" i="2"/>
  <c r="C83" i="2"/>
  <c r="B83" i="2"/>
  <c r="D83" i="2" s="1"/>
  <c r="D82" i="2"/>
  <c r="C82" i="2"/>
  <c r="B82" i="2"/>
  <c r="C81" i="2"/>
  <c r="B81" i="2"/>
  <c r="D81" i="2" s="1"/>
  <c r="C80" i="2"/>
  <c r="B80" i="2"/>
  <c r="D80" i="2" s="1"/>
  <c r="D79" i="2"/>
  <c r="C79" i="2"/>
  <c r="B79" i="2"/>
  <c r="C78" i="2"/>
  <c r="B78" i="2"/>
  <c r="D78" i="2" s="1"/>
  <c r="C77" i="2"/>
  <c r="B77" i="2"/>
  <c r="D77" i="2" s="1"/>
  <c r="B76" i="2"/>
  <c r="B75" i="2"/>
  <c r="D75" i="2" s="1"/>
  <c r="B74" i="2"/>
  <c r="D73" i="2"/>
  <c r="C72" i="2"/>
  <c r="B72" i="2"/>
  <c r="D72" i="2" s="1"/>
  <c r="C71" i="2"/>
  <c r="B71" i="2"/>
  <c r="D71" i="2" s="1"/>
  <c r="C70" i="2"/>
  <c r="B70" i="2"/>
  <c r="D70" i="2" s="1"/>
  <c r="C69" i="2"/>
  <c r="B69" i="2"/>
  <c r="D69" i="2" s="1"/>
  <c r="C68" i="2"/>
  <c r="B68" i="2"/>
  <c r="D68" i="2" s="1"/>
  <c r="C67" i="2"/>
  <c r="B67" i="2"/>
  <c r="D67" i="2" s="1"/>
  <c r="D66" i="2"/>
  <c r="C66" i="2"/>
  <c r="B66" i="2"/>
  <c r="B65" i="2"/>
  <c r="B64" i="2"/>
  <c r="D64" i="2" s="1"/>
  <c r="D63" i="2"/>
  <c r="D62" i="2"/>
  <c r="C62" i="2"/>
  <c r="B62" i="2"/>
  <c r="C61" i="2"/>
  <c r="B61" i="2"/>
  <c r="D61" i="2" s="1"/>
  <c r="C60" i="2"/>
  <c r="B60" i="2"/>
  <c r="D60" i="2" s="1"/>
  <c r="D59" i="2"/>
  <c r="C59" i="2"/>
  <c r="B59" i="2"/>
  <c r="C58" i="2"/>
  <c r="B58" i="2"/>
  <c r="D58" i="2" s="1"/>
  <c r="C57" i="2"/>
  <c r="B57" i="2"/>
  <c r="D57" i="2" s="1"/>
  <c r="D56" i="2"/>
  <c r="C56" i="2"/>
  <c r="B56" i="2"/>
  <c r="B55" i="2"/>
  <c r="B54" i="2"/>
  <c r="D54" i="2" s="1"/>
  <c r="D53" i="2"/>
  <c r="D52" i="2"/>
  <c r="C52" i="2"/>
  <c r="B52" i="2"/>
  <c r="C51" i="2"/>
  <c r="B51" i="2"/>
  <c r="D51" i="2" s="1"/>
  <c r="C50" i="2"/>
  <c r="B50" i="2"/>
  <c r="D50" i="2" s="1"/>
  <c r="D49" i="2"/>
  <c r="C49" i="2"/>
  <c r="B49" i="2"/>
  <c r="C48" i="2"/>
  <c r="B48" i="2"/>
  <c r="D48" i="2" s="1"/>
  <c r="D47" i="2"/>
  <c r="C47" i="2"/>
  <c r="B47" i="2"/>
  <c r="C46" i="2"/>
  <c r="B46" i="2"/>
  <c r="D46" i="2" s="1"/>
  <c r="B45" i="2"/>
  <c r="B44" i="2"/>
  <c r="D44" i="2" s="1"/>
  <c r="D42" i="2"/>
  <c r="C41" i="2"/>
  <c r="B41" i="2"/>
  <c r="D41" i="2" s="1"/>
  <c r="C40" i="2"/>
  <c r="B40" i="2"/>
  <c r="D40" i="2" s="1"/>
  <c r="D39" i="2"/>
  <c r="C39" i="2"/>
  <c r="B39" i="2"/>
  <c r="D38" i="2"/>
  <c r="C38" i="2"/>
  <c r="B38" i="2"/>
  <c r="D37" i="2"/>
  <c r="C37" i="2"/>
  <c r="B37" i="2"/>
  <c r="D36" i="2"/>
  <c r="C36" i="2"/>
  <c r="B36" i="2"/>
  <c r="C35" i="2"/>
  <c r="B35" i="2"/>
  <c r="D35" i="2" s="1"/>
  <c r="B34" i="2"/>
  <c r="D33" i="2"/>
  <c r="B33" i="2"/>
  <c r="D32" i="2"/>
  <c r="D31" i="2"/>
  <c r="C31" i="2"/>
  <c r="B31" i="2"/>
  <c r="D30" i="2"/>
  <c r="C30" i="2"/>
  <c r="B30" i="2"/>
  <c r="D29" i="2"/>
  <c r="C29" i="2"/>
  <c r="B29" i="2"/>
  <c r="C28" i="2"/>
  <c r="B28" i="2"/>
  <c r="D28" i="2" s="1"/>
  <c r="C27" i="2"/>
  <c r="B27" i="2"/>
  <c r="D27" i="2" s="1"/>
  <c r="C26" i="2"/>
  <c r="B26" i="2"/>
  <c r="D26" i="2" s="1"/>
  <c r="D25" i="2"/>
  <c r="C25" i="2"/>
  <c r="B25" i="2"/>
  <c r="B24" i="2"/>
  <c r="D23" i="2"/>
  <c r="B23" i="2"/>
  <c r="D22" i="2"/>
  <c r="C21" i="2"/>
  <c r="B21" i="2"/>
  <c r="D21" i="2" s="1"/>
  <c r="C20" i="2"/>
  <c r="B20" i="2"/>
  <c r="D20" i="2" s="1"/>
  <c r="C19" i="2"/>
  <c r="B19" i="2"/>
  <c r="D19" i="2" s="1"/>
  <c r="C18" i="2"/>
  <c r="B18" i="2"/>
  <c r="D18" i="2" s="1"/>
  <c r="D17" i="2"/>
  <c r="C17" i="2"/>
  <c r="B17" i="2"/>
  <c r="C16" i="2"/>
  <c r="B16" i="2"/>
  <c r="D16" i="2" s="1"/>
  <c r="C15" i="2"/>
  <c r="B15" i="2"/>
  <c r="D15" i="2" s="1"/>
  <c r="B14" i="2"/>
  <c r="B13" i="2"/>
  <c r="D13" i="2" s="1"/>
  <c r="D12" i="2"/>
  <c r="D11" i="2"/>
  <c r="C11" i="2"/>
  <c r="B11" i="2"/>
  <c r="D10" i="2"/>
  <c r="C10" i="2"/>
  <c r="B10" i="2"/>
  <c r="C9" i="2"/>
  <c r="B9" i="2"/>
  <c r="D9" i="2" s="1"/>
  <c r="D8" i="2"/>
  <c r="C8" i="2"/>
  <c r="B8" i="2"/>
  <c r="C7" i="2"/>
  <c r="B7" i="2"/>
  <c r="D7" i="2" s="1"/>
  <c r="C6" i="2"/>
  <c r="B6" i="2"/>
  <c r="D6" i="2" s="1"/>
  <c r="D5" i="2"/>
  <c r="C5" i="2"/>
  <c r="B5" i="2"/>
  <c r="B4" i="2"/>
  <c r="B3" i="2"/>
  <c r="D3" i="2" s="1"/>
  <c r="AN13" i="1"/>
  <c r="AI13" i="1"/>
  <c r="AH13" i="1"/>
  <c r="AG13" i="1"/>
  <c r="AF13" i="1"/>
  <c r="AE13" i="1"/>
  <c r="AD13" i="1"/>
  <c r="AC13" i="1"/>
  <c r="W13" i="1"/>
  <c r="T13" i="1"/>
  <c r="R13" i="1"/>
  <c r="Q13" i="1"/>
  <c r="P13" i="1"/>
  <c r="O13" i="1"/>
  <c r="G13" i="1"/>
  <c r="B13" i="1"/>
  <c r="AN12" i="1"/>
  <c r="AM12" i="1"/>
  <c r="AM13" i="1" s="1"/>
  <c r="AL12" i="1"/>
  <c r="AL13" i="1" s="1"/>
  <c r="AK12" i="1"/>
  <c r="AK13" i="1" s="1"/>
  <c r="AJ12" i="1"/>
  <c r="AJ13" i="1" s="1"/>
  <c r="AI12" i="1"/>
  <c r="AH12" i="1"/>
  <c r="AG12" i="1"/>
  <c r="AG10" i="1" s="1"/>
  <c r="AF12" i="1"/>
  <c r="AF10" i="1" s="1"/>
  <c r="AE12" i="1"/>
  <c r="AE10" i="1" s="1"/>
  <c r="AD12" i="1"/>
  <c r="AD10" i="1" s="1"/>
  <c r="AC12" i="1"/>
  <c r="AC10" i="1" s="1"/>
  <c r="AC11" i="1" s="1"/>
  <c r="AB12" i="1"/>
  <c r="AB13" i="1" s="1"/>
  <c r="AA12" i="1"/>
  <c r="AA13" i="1" s="1"/>
  <c r="Z12" i="1"/>
  <c r="Z13" i="1" s="1"/>
  <c r="X12" i="1"/>
  <c r="W12" i="1"/>
  <c r="V12" i="1"/>
  <c r="V13" i="1" s="1"/>
  <c r="U12" i="1"/>
  <c r="U13" i="1" s="1"/>
  <c r="T12" i="1"/>
  <c r="S12" i="1"/>
  <c r="S13" i="1" s="1"/>
  <c r="R12" i="1"/>
  <c r="Q12" i="1"/>
  <c r="P12" i="1"/>
  <c r="P10" i="1" s="1"/>
  <c r="O12" i="1"/>
  <c r="O10" i="1" s="1"/>
  <c r="N12" i="1"/>
  <c r="N10" i="1" s="1"/>
  <c r="N11" i="1" s="1"/>
  <c r="M12" i="1"/>
  <c r="M10" i="1" s="1"/>
  <c r="L12" i="1"/>
  <c r="L13" i="1" s="1"/>
  <c r="K12" i="1"/>
  <c r="K13" i="1" s="1"/>
  <c r="J12" i="1"/>
  <c r="J13" i="1" s="1"/>
  <c r="I12" i="1"/>
  <c r="I13" i="1" s="1"/>
  <c r="H12" i="1"/>
  <c r="G12" i="1"/>
  <c r="F12" i="1"/>
  <c r="F10" i="1" s="1"/>
  <c r="E12" i="1"/>
  <c r="E10" i="1" s="1"/>
  <c r="E11" i="1" s="1"/>
  <c r="D12" i="1"/>
  <c r="D10" i="1" s="1"/>
  <c r="D11" i="1" s="1"/>
  <c r="C12" i="1"/>
  <c r="C13" i="1" s="1"/>
  <c r="B12" i="1"/>
  <c r="AG11" i="1"/>
  <c r="AF11" i="1"/>
  <c r="AE11" i="1"/>
  <c r="AD11" i="1"/>
  <c r="T11" i="1"/>
  <c r="R11" i="1"/>
  <c r="P11" i="1"/>
  <c r="O11" i="1"/>
  <c r="M11" i="1"/>
  <c r="B11" i="1"/>
  <c r="AN10" i="1"/>
  <c r="AN11" i="1" s="1"/>
  <c r="AM10" i="1"/>
  <c r="AM11" i="1" s="1"/>
  <c r="AK10" i="1"/>
  <c r="AK11" i="1" s="1"/>
  <c r="AJ10" i="1"/>
  <c r="AJ11" i="1" s="1"/>
  <c r="AI10" i="1"/>
  <c r="AI11" i="1" s="1"/>
  <c r="AH10" i="1"/>
  <c r="AH11" i="1" s="1"/>
  <c r="AA10" i="1"/>
  <c r="AA11" i="1" s="1"/>
  <c r="W10" i="1"/>
  <c r="W11" i="1" s="1"/>
  <c r="T10" i="1"/>
  <c r="S10" i="1"/>
  <c r="S11" i="1" s="1"/>
  <c r="R10" i="1"/>
  <c r="Q10" i="1"/>
  <c r="Q11" i="1" s="1"/>
  <c r="L10" i="1"/>
  <c r="L11" i="1" s="1"/>
  <c r="K10" i="1"/>
  <c r="K11" i="1" s="1"/>
  <c r="J10" i="1"/>
  <c r="J11" i="1" s="1"/>
  <c r="G10" i="1"/>
  <c r="G11" i="1" s="1"/>
  <c r="B10" i="1"/>
  <c r="AO9" i="1"/>
  <c r="AL1" i="1"/>
  <c r="AF1" i="1"/>
  <c r="Z1" i="1"/>
  <c r="T1" i="1"/>
  <c r="N1" i="1"/>
  <c r="H1" i="1"/>
  <c r="F11" i="1" l="1"/>
  <c r="B43" i="2"/>
  <c r="V10" i="1"/>
  <c r="V11" i="1" s="1"/>
  <c r="E13" i="1"/>
  <c r="C10" i="1"/>
  <c r="C11" i="1" s="1"/>
  <c r="AO11" i="1" s="1"/>
  <c r="Z10" i="1"/>
  <c r="Z11" i="1" s="1"/>
  <c r="H10" i="1"/>
  <c r="H11" i="1" s="1"/>
  <c r="H13" i="1"/>
  <c r="F13" i="1"/>
  <c r="AL10" i="1"/>
  <c r="AL11" i="1" s="1"/>
  <c r="AO12" i="1"/>
  <c r="AO13" i="1" s="1"/>
  <c r="AB10" i="1"/>
  <c r="AB11" i="1" s="1"/>
  <c r="M13" i="1"/>
  <c r="D13" i="1"/>
  <c r="N13" i="1"/>
  <c r="X10" i="1"/>
  <c r="X11" i="1" s="1"/>
  <c r="X13" i="1"/>
  <c r="I10" i="1"/>
  <c r="I11" i="1" s="1"/>
  <c r="U10" i="1"/>
  <c r="U11" i="1" s="1"/>
  <c r="AO10" i="1" l="1"/>
  <c r="AN5" i="1" l="1"/>
  <c r="AE5" i="1"/>
  <c r="X5" i="1"/>
  <c r="AK5" i="1"/>
  <c r="G5" i="1"/>
  <c r="S5" i="1"/>
  <c r="M5" i="1"/>
</calcChain>
</file>

<file path=xl/sharedStrings.xml><?xml version="1.0" encoding="utf-8"?>
<sst xmlns="http://schemas.openxmlformats.org/spreadsheetml/2006/main" count="661" uniqueCount="236">
  <si>
    <t>TU 01 - Transport Utilization Report</t>
  </si>
  <si>
    <t xml:space="preserve">Pay Load </t>
  </si>
  <si>
    <t>Tons Loaded</t>
  </si>
  <si>
    <t>Diff</t>
  </si>
  <si>
    <t>Vehicle Mass</t>
  </si>
  <si>
    <t>% Untilization</t>
  </si>
  <si>
    <t>Vehicle type</t>
  </si>
  <si>
    <t>FUSO</t>
  </si>
  <si>
    <t xml:space="preserve">FUSO </t>
  </si>
  <si>
    <t>FUSO(CRANE)</t>
  </si>
  <si>
    <t xml:space="preserve">NISSAN UD </t>
  </si>
  <si>
    <t>ISUZU</t>
  </si>
  <si>
    <t>M/BENZ</t>
  </si>
  <si>
    <t>M/BENZ(CRANE)</t>
  </si>
  <si>
    <t>Vehicle registration</t>
  </si>
  <si>
    <t>JP33CFGP</t>
  </si>
  <si>
    <t>FG24FJGP</t>
  </si>
  <si>
    <t>KH82LZGP</t>
  </si>
  <si>
    <t>DN32BSGP</t>
  </si>
  <si>
    <t>JZ32NHGP</t>
  </si>
  <si>
    <t>DX17CYGP</t>
  </si>
  <si>
    <t>BV66PWGP</t>
  </si>
  <si>
    <t>HH94BWGP</t>
  </si>
  <si>
    <t>DP87WWGP</t>
  </si>
  <si>
    <t>HJ56YJGP</t>
  </si>
  <si>
    <t>DK32MNGP</t>
  </si>
  <si>
    <t>DS10YNGP</t>
  </si>
  <si>
    <t>DS10YSGP</t>
  </si>
  <si>
    <t>DY70FBGP</t>
  </si>
  <si>
    <t>FV95JVGP</t>
  </si>
  <si>
    <t xml:space="preserve">FV95JKGP </t>
  </si>
  <si>
    <t>FV46TMGP</t>
  </si>
  <si>
    <t>FV46TWGP</t>
  </si>
  <si>
    <t>JW62RGGP</t>
  </si>
  <si>
    <t>JX05JXGP</t>
  </si>
  <si>
    <t>JX16SPGP</t>
  </si>
  <si>
    <t>LT91GGGP</t>
  </si>
  <si>
    <t>BS19TXGP</t>
  </si>
  <si>
    <t>JP33FMGP</t>
  </si>
  <si>
    <t>KM89YXGP</t>
  </si>
  <si>
    <t>KM74LDGP</t>
  </si>
  <si>
    <t>DX17CZGP</t>
  </si>
  <si>
    <t>DX17CKGP</t>
  </si>
  <si>
    <t>JG99MLGP</t>
  </si>
  <si>
    <t>JG89TYGP</t>
  </si>
  <si>
    <t>DK32LZGP</t>
  </si>
  <si>
    <t>JW33HMGP</t>
  </si>
  <si>
    <t>HH96FCGP</t>
  </si>
  <si>
    <t>DK32NCGP</t>
  </si>
  <si>
    <t>JG80PWGP</t>
  </si>
  <si>
    <t>JG72RSGP</t>
  </si>
  <si>
    <t>MK23XTGP</t>
  </si>
  <si>
    <t>KN98ZMGP</t>
  </si>
  <si>
    <t>Fleet number</t>
  </si>
  <si>
    <t>AS46</t>
  </si>
  <si>
    <t>AS32</t>
  </si>
  <si>
    <t>AS02</t>
  </si>
  <si>
    <t>AS31</t>
  </si>
  <si>
    <t>AS51</t>
  </si>
  <si>
    <t>AS19</t>
  </si>
  <si>
    <t>AS11</t>
  </si>
  <si>
    <t>AS40</t>
  </si>
  <si>
    <t>AS30</t>
  </si>
  <si>
    <t>AS38</t>
  </si>
  <si>
    <t>AS26</t>
  </si>
  <si>
    <t>AS22</t>
  </si>
  <si>
    <t>AS27</t>
  </si>
  <si>
    <t>AS29</t>
  </si>
  <si>
    <t>AS35</t>
  </si>
  <si>
    <t>AS36</t>
  </si>
  <si>
    <t>AS34</t>
  </si>
  <si>
    <t>AS37</t>
  </si>
  <si>
    <t>AS48</t>
  </si>
  <si>
    <t>AS49</t>
  </si>
  <si>
    <t>AS50</t>
  </si>
  <si>
    <t>AS08</t>
  </si>
  <si>
    <t>AS13</t>
  </si>
  <si>
    <t>AS45</t>
  </si>
  <si>
    <t>AS05</t>
  </si>
  <si>
    <t>AS06</t>
  </si>
  <si>
    <t>AS21</t>
  </si>
  <si>
    <t>AS18</t>
  </si>
  <si>
    <t>AS41</t>
  </si>
  <si>
    <t>AS43</t>
  </si>
  <si>
    <t>AS23</t>
  </si>
  <si>
    <t>AS47</t>
  </si>
  <si>
    <t>AS39</t>
  </si>
  <si>
    <t>AS24</t>
  </si>
  <si>
    <t>AS44</t>
  </si>
  <si>
    <t>AS42</t>
  </si>
  <si>
    <t>AS14</t>
  </si>
  <si>
    <t>AS07</t>
  </si>
  <si>
    <t>Length</t>
  </si>
  <si>
    <t>8 METER</t>
  </si>
  <si>
    <t xml:space="preserve">7 METER </t>
  </si>
  <si>
    <t>5,8 METER</t>
  </si>
  <si>
    <t xml:space="preserve">8,5 METER </t>
  </si>
  <si>
    <t>13 METER</t>
  </si>
  <si>
    <t xml:space="preserve">13,2 METER </t>
  </si>
  <si>
    <t xml:space="preserve">13,5 METER </t>
  </si>
  <si>
    <t xml:space="preserve">13 METER </t>
  </si>
  <si>
    <t>4,2 &amp; 6,9 METER</t>
  </si>
  <si>
    <t>13,2 METER</t>
  </si>
  <si>
    <t xml:space="preserve">14,4 METER </t>
  </si>
  <si>
    <t>9 METER</t>
  </si>
  <si>
    <t>11 METER</t>
  </si>
  <si>
    <t xml:space="preserve">11,5 METER </t>
  </si>
  <si>
    <t>Backboard</t>
  </si>
  <si>
    <t>NO</t>
  </si>
  <si>
    <t>YES</t>
  </si>
  <si>
    <t xml:space="preserve">NO </t>
  </si>
  <si>
    <t>UPRIGHTS</t>
  </si>
  <si>
    <t>ABNORMAL</t>
  </si>
  <si>
    <t xml:space="preserve">YES </t>
  </si>
  <si>
    <t>YES(DRICECAM)</t>
  </si>
  <si>
    <t xml:space="preserve">Trailor Registration </t>
  </si>
  <si>
    <t>Rigid</t>
  </si>
  <si>
    <t>KC26WD GP (AS51T)</t>
  </si>
  <si>
    <t>LT91GBGP</t>
  </si>
  <si>
    <t>LK17BFGP</t>
  </si>
  <si>
    <t>JP33FZGP</t>
  </si>
  <si>
    <t>KB27GLGP</t>
  </si>
  <si>
    <t>DY03LTGP</t>
  </si>
  <si>
    <t>KB26HDGP</t>
  </si>
  <si>
    <t>JP33GRGP</t>
  </si>
  <si>
    <t>JP33GVGP</t>
  </si>
  <si>
    <t>KB27GDGP</t>
  </si>
  <si>
    <t>LK16ZSGP</t>
  </si>
  <si>
    <t>KB27ZPGP</t>
  </si>
  <si>
    <t>KB23RHGP</t>
  </si>
  <si>
    <t xml:space="preserve">JZ97FBGP (AS48TE) </t>
  </si>
  <si>
    <t>JX75TRGP</t>
  </si>
  <si>
    <t>KB09DKGP (AS50TE)</t>
  </si>
  <si>
    <t>LR26FLGP (AS08T)</t>
  </si>
  <si>
    <t>BP70LSGP</t>
  </si>
  <si>
    <t>RIGID</t>
  </si>
  <si>
    <t>TKW534GP</t>
  </si>
  <si>
    <t>PRW315GP</t>
  </si>
  <si>
    <t>JH83TLGP</t>
  </si>
  <si>
    <t>JH83TMGP</t>
  </si>
  <si>
    <t>KB23PZGP</t>
  </si>
  <si>
    <t>KB26HJGP</t>
  </si>
  <si>
    <t>JP56ZFGP</t>
  </si>
  <si>
    <t>KM74LCGP</t>
  </si>
  <si>
    <t>JH83TRGP</t>
  </si>
  <si>
    <t>JH83TGGP</t>
  </si>
  <si>
    <t>KM70PCGP</t>
  </si>
  <si>
    <t>KM89YZGP</t>
  </si>
  <si>
    <t>Driver name</t>
  </si>
  <si>
    <t>Patrick</t>
  </si>
  <si>
    <t>TBA1</t>
  </si>
  <si>
    <t>TBA2</t>
  </si>
  <si>
    <t>Jabulani</t>
  </si>
  <si>
    <t>Ronald</t>
  </si>
  <si>
    <t>SACKY</t>
  </si>
  <si>
    <t>Ezekiel</t>
  </si>
  <si>
    <t>Thulani</t>
  </si>
  <si>
    <t>Biki</t>
  </si>
  <si>
    <t>Peter</t>
  </si>
  <si>
    <t>Gerhard</t>
  </si>
  <si>
    <t>Ben</t>
  </si>
  <si>
    <t>Joel</t>
  </si>
  <si>
    <t>Thabiso (T.MAN)</t>
  </si>
  <si>
    <t>Dumisani</t>
  </si>
  <si>
    <t>Matimu</t>
  </si>
  <si>
    <t>Jackson</t>
  </si>
  <si>
    <t>Paulos</t>
  </si>
  <si>
    <t>Excellent</t>
  </si>
  <si>
    <t>Doctor</t>
  </si>
  <si>
    <t>Godfrey</t>
  </si>
  <si>
    <t>Thabiso</t>
  </si>
  <si>
    <t>TBA3</t>
  </si>
  <si>
    <t>PITSO</t>
  </si>
  <si>
    <t>TBA4</t>
  </si>
  <si>
    <t>PETRUS</t>
  </si>
  <si>
    <t>MAFA</t>
  </si>
  <si>
    <t>TBA5</t>
  </si>
  <si>
    <t>JONAS</t>
  </si>
  <si>
    <t>LEONARD</t>
  </si>
  <si>
    <t>QUINTON</t>
  </si>
  <si>
    <t>GOLDRICK</t>
  </si>
  <si>
    <t>GODFREY M</t>
  </si>
  <si>
    <t>POULOS</t>
  </si>
  <si>
    <t>Alfred</t>
  </si>
  <si>
    <t>ELLIAS</t>
  </si>
  <si>
    <t>THOBANI</t>
  </si>
  <si>
    <t>JERRY</t>
  </si>
  <si>
    <t>Customer</t>
  </si>
  <si>
    <t>Del Area</t>
  </si>
  <si>
    <t>Sales order</t>
  </si>
  <si>
    <t>Product</t>
  </si>
  <si>
    <t>Comments</t>
  </si>
  <si>
    <t xml:space="preserve">Sales person </t>
  </si>
  <si>
    <t>Mass</t>
  </si>
  <si>
    <t>See below Trucks loading @ ALRODE</t>
  </si>
  <si>
    <t>Comments to Elias &amp; Logistics team</t>
  </si>
  <si>
    <t>Filter 1</t>
  </si>
  <si>
    <t>Filter 2</t>
  </si>
  <si>
    <t>See below Trucks loading @ ASSM</t>
  </si>
  <si>
    <t>1st lines not to print in Bold - see lower down where there is info</t>
  </si>
  <si>
    <t>Not BOLD please</t>
  </si>
  <si>
    <t>DATE</t>
  </si>
  <si>
    <t>FROM</t>
  </si>
  <si>
    <t>TRUCK NO</t>
  </si>
  <si>
    <t>DRIVER NAME</t>
  </si>
  <si>
    <t>CUSTOMER</t>
  </si>
  <si>
    <t>DEL AREA</t>
  </si>
  <si>
    <t>WEIGHT</t>
  </si>
  <si>
    <t>PRODUCT</t>
  </si>
  <si>
    <t>COMMENT</t>
  </si>
  <si>
    <t>SALES PERSON</t>
  </si>
  <si>
    <t>ALRODE</t>
  </si>
  <si>
    <t>ASSM</t>
  </si>
  <si>
    <t>SlpName</t>
  </si>
  <si>
    <t>Sales Order Number</t>
  </si>
  <si>
    <t>Customer Name</t>
  </si>
  <si>
    <t>Delivery Date</t>
  </si>
  <si>
    <t>Address2</t>
  </si>
  <si>
    <t>Customer Ref. No.</t>
  </si>
  <si>
    <t>Item Description</t>
  </si>
  <si>
    <t>Lip Channel Qty</t>
  </si>
  <si>
    <t>Quantity</t>
  </si>
  <si>
    <t>Weight</t>
  </si>
  <si>
    <t>U_lenth</t>
  </si>
  <si>
    <t>Send to Dispatch</t>
  </si>
  <si>
    <t>Logistics Verification</t>
  </si>
  <si>
    <t>Quality Verification</t>
  </si>
  <si>
    <t>Send to Production</t>
  </si>
  <si>
    <t>Order Status</t>
  </si>
  <si>
    <t>LOOKUP</t>
  </si>
  <si>
    <t>AREA</t>
  </si>
  <si>
    <t>ROUTE</t>
  </si>
  <si>
    <t>ZONE</t>
  </si>
  <si>
    <t>Date &amp; time Uploaded</t>
  </si>
  <si>
    <t>DRIVER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</si>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</sst>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002060"/>
      <name val="Arial Black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Verdana"/>
      <family val="2"/>
    </font>
    <font>
      <b/>
      <u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7" fillId="5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7" fillId="4" borderId="0" xfId="0" applyFont="1" applyFill="1"/>
    <xf numFmtId="0" fontId="0" fillId="6" borderId="0" xfId="0" applyFill="1"/>
    <xf numFmtId="0" fontId="9" fillId="8" borderId="0" xfId="0" applyFont="1" applyFill="1"/>
    <xf numFmtId="0" fontId="9" fillId="4" borderId="0" xfId="0" applyFont="1" applyFill="1"/>
    <xf numFmtId="0" fontId="0" fillId="9" borderId="0" xfId="0" applyFill="1"/>
    <xf numFmtId="14" fontId="0" fillId="0" borderId="0" xfId="0" applyNumberFormat="1"/>
    <xf numFmtId="0" fontId="0" fillId="10" borderId="0" xfId="0" applyFill="1"/>
    <xf numFmtId="3" fontId="0" fillId="0" borderId="0" xfId="0" applyNumberFormat="1"/>
    <xf numFmtId="3" fontId="3" fillId="0" borderId="0" xfId="1" applyNumberFormat="1" applyFont="1"/>
    <xf numFmtId="3" fontId="3" fillId="0" borderId="0" xfId="0" applyNumberFormat="1" applyFont="1"/>
    <xf numFmtId="0" fontId="3" fillId="0" borderId="9" xfId="0" applyFont="1" applyBorder="1"/>
    <xf numFmtId="3" fontId="3" fillId="0" borderId="9" xfId="0" applyNumberFormat="1" applyFont="1" applyBorder="1"/>
    <xf numFmtId="0" fontId="8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6" xfId="0" applyFont="1" applyFill="1" applyBorder="1"/>
    <xf numFmtId="3" fontId="11" fillId="7" borderId="8" xfId="0" applyNumberFormat="1" applyFont="1" applyFill="1" applyBorder="1" applyAlignment="1">
      <alignment horizontal="center" vertical="center"/>
    </xf>
    <xf numFmtId="3" fontId="12" fillId="7" borderId="8" xfId="0" applyNumberFormat="1" applyFont="1" applyFill="1" applyBorder="1" applyAlignment="1">
      <alignment horizontal="center"/>
    </xf>
    <xf numFmtId="3" fontId="12" fillId="7" borderId="16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2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5" fillId="0" borderId="17" xfId="0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9" fillId="11" borderId="0" xfId="0" applyNumberFormat="1" applyFont="1" applyFill="1"/>
    <xf numFmtId="0" fontId="15" fillId="0" borderId="1" xfId="0" applyFont="1" applyBorder="1" applyAlignment="1">
      <alignment vertical="center"/>
    </xf>
    <xf numFmtId="3" fontId="16" fillId="2" borderId="8" xfId="0" applyNumberFormat="1" applyFont="1" applyFill="1" applyBorder="1" applyAlignment="1">
      <alignment horizontal="center" vertical="top"/>
    </xf>
    <xf numFmtId="3" fontId="16" fillId="2" borderId="8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9" fontId="17" fillId="2" borderId="17" xfId="0" applyNumberFormat="1" applyFont="1" applyFill="1" applyBorder="1" applyAlignment="1">
      <alignment horizontal="center" vertical="center"/>
    </xf>
    <xf numFmtId="9" fontId="17" fillId="2" borderId="17" xfId="0" applyNumberFormat="1" applyFont="1" applyFill="1" applyBorder="1" applyAlignment="1">
      <alignment horizontal="center"/>
    </xf>
    <xf numFmtId="9" fontId="17" fillId="2" borderId="18" xfId="0" applyNumberFormat="1" applyFont="1" applyFill="1" applyBorder="1" applyAlignment="1">
      <alignment horizontal="center"/>
    </xf>
    <xf numFmtId="0" fontId="18" fillId="0" borderId="17" xfId="0" applyFont="1" applyBorder="1"/>
    <xf numFmtId="0" fontId="9" fillId="2" borderId="17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9" fillId="0" borderId="10" xfId="0" applyFont="1" applyBorder="1" applyAlignment="1">
      <alignment wrapText="1"/>
    </xf>
    <xf numFmtId="0" fontId="9" fillId="2" borderId="10" xfId="0" applyFont="1" applyFill="1" applyBorder="1" applyAlignment="1">
      <alignment horizontal="left" wrapText="1"/>
    </xf>
    <xf numFmtId="0" fontId="9" fillId="0" borderId="11" xfId="0" applyFont="1" applyBorder="1" applyAlignment="1">
      <alignment wrapText="1"/>
    </xf>
    <xf numFmtId="0" fontId="9" fillId="2" borderId="11" xfId="0" applyFont="1" applyFill="1" applyBorder="1" applyAlignment="1">
      <alignment horizontal="left" wrapText="1"/>
    </xf>
    <xf numFmtId="3" fontId="9" fillId="0" borderId="12" xfId="0" applyNumberFormat="1" applyFont="1" applyBorder="1" applyAlignment="1">
      <alignment wrapText="1"/>
    </xf>
    <xf numFmtId="3" fontId="9" fillId="2" borderId="12" xfId="0" applyNumberFormat="1" applyFont="1" applyFill="1" applyBorder="1" applyAlignment="1">
      <alignment horizontal="left" wrapText="1"/>
    </xf>
    <xf numFmtId="0" fontId="9" fillId="0" borderId="0" xfId="0" applyFont="1" applyAlignment="1">
      <alignment horizontal="center"/>
    </xf>
    <xf numFmtId="0" fontId="20" fillId="0" borderId="0" xfId="0" applyFont="1"/>
    <xf numFmtId="3" fontId="9" fillId="4" borderId="0" xfId="0" applyNumberFormat="1" applyFont="1" applyFill="1" applyAlignment="1">
      <alignment horizontal="center"/>
    </xf>
    <xf numFmtId="3" fontId="16" fillId="4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center"/>
    </xf>
    <xf numFmtId="9" fontId="17" fillId="4" borderId="0" xfId="0" applyNumberFormat="1" applyFont="1" applyFill="1" applyAlignment="1">
      <alignment horizontal="center"/>
    </xf>
    <xf numFmtId="10" fontId="3" fillId="0" borderId="9" xfId="0" applyNumberFormat="1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14" fontId="22" fillId="0" borderId="0" xfId="0" applyNumberFormat="1" applyFont="1"/>
    <xf numFmtId="0" fontId="9" fillId="4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3" fontId="9" fillId="4" borderId="0" xfId="0" applyNumberFormat="1" applyFont="1" applyFill="1" applyAlignment="1">
      <alignment horizontal="left" wrapText="1"/>
    </xf>
    <xf numFmtId="0" fontId="3" fillId="3" borderId="1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" fontId="9" fillId="0" borderId="0" xfId="0" applyNumberFormat="1" applyFont="1" applyAlignment="1">
      <alignment wrapText="1"/>
    </xf>
    <xf numFmtId="0" fontId="19" fillId="0" borderId="18" xfId="0" applyFont="1" applyBorder="1" applyAlignment="1">
      <alignment horizontal="center"/>
    </xf>
    <xf numFmtId="0" fontId="0" fillId="12" borderId="0" xfId="0" applyFill="1"/>
    <xf numFmtId="0" fontId="9" fillId="12" borderId="0" xfId="0" applyFont="1" applyFill="1"/>
    <xf numFmtId="0" fontId="9" fillId="0" borderId="13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3" fontId="9" fillId="0" borderId="15" xfId="0" applyNumberFormat="1" applyFont="1" applyBorder="1" applyAlignment="1">
      <alignment horizontal="left" wrapText="1"/>
    </xf>
    <xf numFmtId="3" fontId="9" fillId="0" borderId="12" xfId="0" applyNumberFormat="1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/>
    </xf>
    <xf numFmtId="1" fontId="9" fillId="0" borderId="0" xfId="0" applyNumberFormat="1" applyFont="1"/>
    <xf numFmtId="1" fontId="0" fillId="0" borderId="0" xfId="0" applyNumberFormat="1" applyAlignment="1">
      <alignment horizontal="left" vertical="top"/>
    </xf>
    <xf numFmtId="1" fontId="0" fillId="0" borderId="0" xfId="0" applyNumberFormat="1"/>
    <xf numFmtId="1" fontId="9" fillId="0" borderId="0" xfId="0" applyNumberFormat="1" applyFont="1" applyAlignment="1">
      <alignment horizontal="left" vertical="top"/>
    </xf>
    <xf numFmtId="1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21" fillId="0" borderId="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theme="0"/>
      </font>
    </dxf>
    <dxf>
      <font>
        <color theme="3"/>
      </font>
      <fill>
        <patternFill>
          <bgColor theme="3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9"/>
  <sheetViews>
    <sheetView showGridLines="0" tabSelected="1" view="pageBreakPreview" topLeftCell="AB4" zoomScale="70" zoomScaleNormal="70" zoomScaleSheetLayoutView="70" workbookViewId="0">
      <selection activeCell="AM16" sqref="AM16"/>
    </sheetView>
  </sheetViews>
  <sheetFormatPr defaultColWidth="9.1796875" defaultRowHeight="14.5" x14ac:dyDescent="0.35"/>
  <cols>
    <col min="1" max="1" width="25.81640625" style="8" customWidth="1"/>
    <col min="2" max="24" width="25.453125" style="8" customWidth="1"/>
    <col min="25" max="25" width="5.54296875" style="8" customWidth="1"/>
    <col min="26" max="40" width="28.54296875" style="8" customWidth="1"/>
    <col min="41" max="41" width="16.1796875" style="8" customWidth="1"/>
    <col min="42" max="42" width="14.453125" style="8" customWidth="1"/>
    <col min="43" max="45" width="9.1796875" style="8" customWidth="1"/>
    <col min="46" max="16384" width="9.1796875" style="8"/>
  </cols>
  <sheetData>
    <row r="1" spans="1:42" ht="15" hidden="1" customHeight="1" x14ac:dyDescent="0.55000000000000004">
      <c r="A1" s="106">
        <v>45666.330893587961</v>
      </c>
      <c r="B1" s="106"/>
      <c r="H1" s="106">
        <f>A1</f>
        <v>45666.330893587961</v>
      </c>
      <c r="N1" s="106">
        <f>A1</f>
        <v>45666.330893587961</v>
      </c>
      <c r="T1" s="106">
        <f>A1</f>
        <v>45666.330893587961</v>
      </c>
      <c r="U1" s="107"/>
      <c r="V1" s="81"/>
      <c r="Y1" s="43"/>
      <c r="Z1" s="106">
        <f>A1</f>
        <v>45666.330893587961</v>
      </c>
      <c r="AA1" s="107"/>
      <c r="AF1" s="106">
        <f>A1</f>
        <v>45666.330893587961</v>
      </c>
      <c r="AG1" s="107"/>
      <c r="AL1" s="106">
        <f>A1</f>
        <v>45666.330893587961</v>
      </c>
      <c r="AM1" s="107"/>
    </row>
    <row r="2" spans="1:42" ht="15" hidden="1" customHeight="1" x14ac:dyDescent="0.55000000000000004">
      <c r="A2" s="106"/>
      <c r="B2" s="106"/>
      <c r="C2" s="45"/>
      <c r="H2" s="107"/>
      <c r="M2" s="45"/>
      <c r="N2" s="107"/>
      <c r="R2" s="46"/>
      <c r="S2" s="46"/>
      <c r="T2" s="107"/>
      <c r="U2" s="107"/>
      <c r="V2" s="81"/>
      <c r="W2" s="46"/>
      <c r="X2" s="46"/>
      <c r="Y2" s="43"/>
      <c r="Z2" s="107"/>
      <c r="AA2" s="107"/>
      <c r="AC2" s="45"/>
      <c r="AF2" s="107"/>
      <c r="AG2" s="107"/>
      <c r="AI2" s="45"/>
      <c r="AL2" s="107"/>
      <c r="AM2" s="107"/>
    </row>
    <row r="3" spans="1:42" ht="15" hidden="1" customHeight="1" x14ac:dyDescent="0.55000000000000004">
      <c r="A3" s="106"/>
      <c r="B3" s="106"/>
      <c r="C3" s="45"/>
      <c r="H3" s="107"/>
      <c r="M3" s="45"/>
      <c r="N3" s="107"/>
      <c r="R3" s="46"/>
      <c r="S3" s="46"/>
      <c r="T3" s="107"/>
      <c r="U3" s="107"/>
      <c r="V3" s="81"/>
      <c r="W3" s="46"/>
      <c r="X3" s="46"/>
      <c r="Y3" s="43"/>
      <c r="Z3" s="107"/>
      <c r="AA3" s="107"/>
      <c r="AC3" s="45"/>
      <c r="AF3" s="107"/>
      <c r="AG3" s="107"/>
      <c r="AI3" s="45"/>
      <c r="AL3" s="107"/>
      <c r="AM3" s="107"/>
    </row>
    <row r="4" spans="1:42" ht="15" customHeight="1" x14ac:dyDescent="0.55000000000000004">
      <c r="A4" s="106"/>
      <c r="B4" s="106"/>
      <c r="C4" s="45"/>
      <c r="H4" s="107"/>
      <c r="M4" s="45"/>
      <c r="N4" s="107"/>
      <c r="R4" s="46"/>
      <c r="S4" s="46"/>
      <c r="T4" s="107"/>
      <c r="U4" s="107"/>
      <c r="V4" s="81"/>
      <c r="W4" s="46"/>
      <c r="X4" s="46"/>
      <c r="Y4" s="43"/>
      <c r="Z4" s="107"/>
      <c r="AA4" s="107"/>
      <c r="AC4" s="45"/>
      <c r="AF4" s="107"/>
      <c r="AG4" s="107"/>
      <c r="AI4" s="45"/>
      <c r="AL4" s="107"/>
      <c r="AM4" s="107"/>
    </row>
    <row r="5" spans="1:42" ht="15" customHeight="1" x14ac:dyDescent="0.55000000000000004">
      <c r="A5" s="118"/>
      <c r="B5" s="118"/>
      <c r="C5" s="45"/>
      <c r="G5" s="47">
        <f>$AO10</f>
        <v>0</v>
      </c>
      <c r="H5" s="108"/>
      <c r="M5" s="47">
        <f>$AO10</f>
        <v>0</v>
      </c>
      <c r="N5" s="108"/>
      <c r="R5" s="48"/>
      <c r="S5" s="47">
        <f>$AO10</f>
        <v>0</v>
      </c>
      <c r="T5" s="108"/>
      <c r="U5" s="108"/>
      <c r="V5" s="82"/>
      <c r="W5" s="48"/>
      <c r="X5" s="47">
        <f>$AO10</f>
        <v>0</v>
      </c>
      <c r="Y5" s="43"/>
      <c r="Z5" s="108"/>
      <c r="AA5" s="108"/>
      <c r="AE5" s="47">
        <f>$AO10</f>
        <v>0</v>
      </c>
      <c r="AF5" s="108"/>
      <c r="AG5" s="108"/>
      <c r="AK5" s="47">
        <f>$AO10</f>
        <v>0</v>
      </c>
      <c r="AL5" s="108"/>
      <c r="AM5" s="108"/>
      <c r="AN5" s="47">
        <f>$AO10</f>
        <v>0</v>
      </c>
    </row>
    <row r="6" spans="1:42" ht="15" customHeight="1" x14ac:dyDescent="0.55000000000000004">
      <c r="A6" s="115" t="s">
        <v>0</v>
      </c>
      <c r="B6" s="109"/>
      <c r="C6" s="109"/>
      <c r="D6" s="109"/>
      <c r="E6" s="109"/>
      <c r="F6" s="109"/>
      <c r="G6" s="110"/>
      <c r="H6" s="109" t="s">
        <v>0</v>
      </c>
      <c r="I6" s="109"/>
      <c r="J6" s="109"/>
      <c r="K6" s="109"/>
      <c r="L6" s="109"/>
      <c r="M6" s="109"/>
      <c r="N6" s="115" t="s">
        <v>0</v>
      </c>
      <c r="O6" s="109"/>
      <c r="P6" s="109"/>
      <c r="Q6" s="109"/>
      <c r="R6" s="109"/>
      <c r="S6" s="110"/>
      <c r="T6" s="115" t="s">
        <v>0</v>
      </c>
      <c r="U6" s="109"/>
      <c r="V6" s="109"/>
      <c r="W6" s="109"/>
      <c r="X6" s="110"/>
      <c r="Y6" s="43"/>
      <c r="Z6" s="115" t="s">
        <v>0</v>
      </c>
      <c r="AA6" s="109"/>
      <c r="AB6" s="109"/>
      <c r="AC6" s="109"/>
      <c r="AD6" s="109"/>
      <c r="AE6" s="109"/>
      <c r="AF6" s="115" t="s">
        <v>0</v>
      </c>
      <c r="AG6" s="109"/>
      <c r="AH6" s="109"/>
      <c r="AI6" s="109"/>
      <c r="AJ6" s="109"/>
      <c r="AK6" s="110"/>
      <c r="AL6" s="109" t="s">
        <v>0</v>
      </c>
      <c r="AM6" s="109"/>
      <c r="AN6" s="110"/>
    </row>
    <row r="7" spans="1:42" ht="15" customHeight="1" x14ac:dyDescent="0.55000000000000004">
      <c r="A7" s="116"/>
      <c r="B7" s="111"/>
      <c r="C7" s="111"/>
      <c r="D7" s="111"/>
      <c r="E7" s="111"/>
      <c r="F7" s="111"/>
      <c r="G7" s="112"/>
      <c r="H7" s="111"/>
      <c r="I7" s="111"/>
      <c r="J7" s="111"/>
      <c r="K7" s="111"/>
      <c r="L7" s="111"/>
      <c r="M7" s="111"/>
      <c r="N7" s="116"/>
      <c r="O7" s="111"/>
      <c r="P7" s="111"/>
      <c r="Q7" s="111"/>
      <c r="R7" s="111"/>
      <c r="S7" s="112"/>
      <c r="T7" s="116"/>
      <c r="U7" s="111"/>
      <c r="V7" s="111"/>
      <c r="W7" s="111"/>
      <c r="X7" s="112"/>
      <c r="Y7" s="43"/>
      <c r="Z7" s="116"/>
      <c r="AA7" s="111"/>
      <c r="AB7" s="111"/>
      <c r="AC7" s="111"/>
      <c r="AD7" s="111"/>
      <c r="AE7" s="111"/>
      <c r="AF7" s="116"/>
      <c r="AG7" s="111"/>
      <c r="AH7" s="111"/>
      <c r="AI7" s="111"/>
      <c r="AJ7" s="111"/>
      <c r="AK7" s="112"/>
      <c r="AL7" s="111"/>
      <c r="AM7" s="111"/>
      <c r="AN7" s="112"/>
    </row>
    <row r="8" spans="1:42" ht="15" customHeight="1" x14ac:dyDescent="0.55000000000000004">
      <c r="A8" s="117"/>
      <c r="B8" s="113"/>
      <c r="C8" s="113"/>
      <c r="D8" s="113"/>
      <c r="E8" s="113"/>
      <c r="F8" s="113"/>
      <c r="G8" s="114"/>
      <c r="H8" s="113"/>
      <c r="I8" s="113"/>
      <c r="J8" s="113"/>
      <c r="K8" s="113"/>
      <c r="L8" s="113"/>
      <c r="M8" s="113"/>
      <c r="N8" s="119"/>
      <c r="O8" s="120"/>
      <c r="P8" s="120"/>
      <c r="Q8" s="120"/>
      <c r="R8" s="120"/>
      <c r="S8" s="121"/>
      <c r="T8" s="117"/>
      <c r="U8" s="113"/>
      <c r="V8" s="113"/>
      <c r="W8" s="113"/>
      <c r="X8" s="114"/>
      <c r="Y8" s="43"/>
      <c r="Z8" s="117"/>
      <c r="AA8" s="113"/>
      <c r="AB8" s="113"/>
      <c r="AC8" s="113"/>
      <c r="AD8" s="113"/>
      <c r="AE8" s="113"/>
      <c r="AF8" s="117"/>
      <c r="AG8" s="113"/>
      <c r="AH8" s="113"/>
      <c r="AI8" s="113"/>
      <c r="AJ8" s="113"/>
      <c r="AK8" s="114"/>
      <c r="AL8" s="113"/>
      <c r="AM8" s="113"/>
      <c r="AN8" s="114"/>
    </row>
    <row r="9" spans="1:42" s="3" customFormat="1" ht="21" customHeight="1" x14ac:dyDescent="0.55000000000000004">
      <c r="A9" s="21" t="s">
        <v>1</v>
      </c>
      <c r="B9" s="22">
        <v>8</v>
      </c>
      <c r="C9" s="22">
        <v>8</v>
      </c>
      <c r="D9" s="22">
        <v>13</v>
      </c>
      <c r="E9" s="23">
        <v>13</v>
      </c>
      <c r="F9" s="22">
        <v>20</v>
      </c>
      <c r="G9" s="23">
        <v>13</v>
      </c>
      <c r="H9" s="23">
        <v>20</v>
      </c>
      <c r="I9" s="23">
        <v>30</v>
      </c>
      <c r="J9" s="22">
        <v>30</v>
      </c>
      <c r="K9" s="23">
        <v>30</v>
      </c>
      <c r="L9" s="23">
        <v>28</v>
      </c>
      <c r="M9" s="24">
        <v>30</v>
      </c>
      <c r="N9" s="79">
        <v>30</v>
      </c>
      <c r="O9" s="79">
        <v>30</v>
      </c>
      <c r="P9" s="79">
        <v>30</v>
      </c>
      <c r="Q9" s="79">
        <v>30</v>
      </c>
      <c r="R9" s="80">
        <v>30</v>
      </c>
      <c r="S9" s="79">
        <v>30</v>
      </c>
      <c r="T9" s="23">
        <v>30</v>
      </c>
      <c r="U9" s="23">
        <v>30</v>
      </c>
      <c r="V9" s="23">
        <v>30</v>
      </c>
      <c r="W9" s="23">
        <v>30</v>
      </c>
      <c r="X9" s="22">
        <v>30</v>
      </c>
      <c r="Y9" s="43"/>
      <c r="Z9" s="22">
        <v>8</v>
      </c>
      <c r="AA9" s="23">
        <v>8</v>
      </c>
      <c r="AB9" s="23">
        <v>16</v>
      </c>
      <c r="AC9" s="23">
        <v>13</v>
      </c>
      <c r="AD9" s="23">
        <v>13</v>
      </c>
      <c r="AE9" s="23">
        <v>30</v>
      </c>
      <c r="AF9" s="22">
        <v>30</v>
      </c>
      <c r="AG9" s="23">
        <v>30</v>
      </c>
      <c r="AH9" s="23">
        <v>30</v>
      </c>
      <c r="AI9" s="23">
        <v>30</v>
      </c>
      <c r="AJ9" s="23">
        <v>30</v>
      </c>
      <c r="AK9" s="23">
        <v>30</v>
      </c>
      <c r="AL9" s="23">
        <v>30</v>
      </c>
      <c r="AM9" s="23">
        <v>30</v>
      </c>
      <c r="AN9" s="23">
        <v>30</v>
      </c>
      <c r="AO9" s="19">
        <f>SUM(B9:AN9)</f>
        <v>931</v>
      </c>
    </row>
    <row r="10" spans="1:42" s="18" customFormat="1" ht="21" customHeight="1" x14ac:dyDescent="0.55000000000000004">
      <c r="A10" s="25" t="s">
        <v>2</v>
      </c>
      <c r="B10" s="26">
        <f t="shared" ref="B10:X10" si="0">B12</f>
        <v>0</v>
      </c>
      <c r="C10" s="26">
        <f t="shared" si="0"/>
        <v>0</v>
      </c>
      <c r="D10" s="26">
        <f t="shared" si="0"/>
        <v>0</v>
      </c>
      <c r="E10" s="27">
        <f t="shared" si="0"/>
        <v>0</v>
      </c>
      <c r="F10" s="26">
        <f>F12</f>
        <v>0</v>
      </c>
      <c r="G10" s="27">
        <f>G12</f>
        <v>0</v>
      </c>
      <c r="H10" s="27">
        <f t="shared" si="0"/>
        <v>0</v>
      </c>
      <c r="I10" s="27">
        <f t="shared" si="0"/>
        <v>0</v>
      </c>
      <c r="J10" s="26">
        <f t="shared" si="0"/>
        <v>0</v>
      </c>
      <c r="K10" s="27">
        <f t="shared" si="0"/>
        <v>0</v>
      </c>
      <c r="L10" s="27">
        <f t="shared" si="0"/>
        <v>0</v>
      </c>
      <c r="M10" s="27">
        <f t="shared" si="0"/>
        <v>0</v>
      </c>
      <c r="N10" s="27">
        <f t="shared" si="0"/>
        <v>0</v>
      </c>
      <c r="O10" s="27">
        <f t="shared" si="0"/>
        <v>0</v>
      </c>
      <c r="P10" s="27">
        <f t="shared" si="0"/>
        <v>0</v>
      </c>
      <c r="Q10" s="27">
        <f t="shared" si="0"/>
        <v>0</v>
      </c>
      <c r="R10" s="26">
        <f t="shared" si="0"/>
        <v>0</v>
      </c>
      <c r="S10" s="27">
        <f t="shared" si="0"/>
        <v>0</v>
      </c>
      <c r="T10" s="27">
        <f t="shared" si="0"/>
        <v>0</v>
      </c>
      <c r="U10" s="27">
        <f t="shared" si="0"/>
        <v>0</v>
      </c>
      <c r="V10" s="27">
        <f t="shared" si="0"/>
        <v>0</v>
      </c>
      <c r="W10" s="27">
        <f t="shared" si="0"/>
        <v>0</v>
      </c>
      <c r="X10" s="27">
        <f t="shared" si="0"/>
        <v>0</v>
      </c>
      <c r="Y10" s="69"/>
      <c r="Z10" s="26">
        <f t="shared" ref="Z10:AN10" si="1">Z12</f>
        <v>0</v>
      </c>
      <c r="AA10" s="27">
        <f t="shared" si="1"/>
        <v>0</v>
      </c>
      <c r="AB10" s="27">
        <f t="shared" si="1"/>
        <v>0</v>
      </c>
      <c r="AC10" s="27">
        <f t="shared" si="1"/>
        <v>0</v>
      </c>
      <c r="AD10" s="27">
        <f t="shared" si="1"/>
        <v>0</v>
      </c>
      <c r="AE10" s="27">
        <f t="shared" si="1"/>
        <v>0</v>
      </c>
      <c r="AF10" s="26">
        <f t="shared" si="1"/>
        <v>0</v>
      </c>
      <c r="AG10" s="27">
        <f t="shared" si="1"/>
        <v>0</v>
      </c>
      <c r="AH10" s="27">
        <f t="shared" si="1"/>
        <v>0</v>
      </c>
      <c r="AI10" s="27">
        <f t="shared" si="1"/>
        <v>0</v>
      </c>
      <c r="AJ10" s="27">
        <f t="shared" si="1"/>
        <v>0</v>
      </c>
      <c r="AK10" s="27">
        <f t="shared" si="1"/>
        <v>0</v>
      </c>
      <c r="AL10" s="27">
        <f t="shared" si="1"/>
        <v>0</v>
      </c>
      <c r="AM10" s="27">
        <f t="shared" si="1"/>
        <v>0</v>
      </c>
      <c r="AN10" s="27">
        <f t="shared" si="1"/>
        <v>0</v>
      </c>
      <c r="AO10" s="20">
        <f>SUM(B10:AN10)</f>
        <v>0</v>
      </c>
      <c r="AP10" s="17"/>
    </row>
    <row r="11" spans="1:42" s="18" customFormat="1" ht="21" customHeight="1" x14ac:dyDescent="0.55000000000000004">
      <c r="A11" s="25" t="s">
        <v>3</v>
      </c>
      <c r="B11" s="26">
        <f t="shared" ref="B11:S11" si="2">(B9*1000)-B10</f>
        <v>8000</v>
      </c>
      <c r="C11" s="26">
        <f t="shared" si="2"/>
        <v>8000</v>
      </c>
      <c r="D11" s="26">
        <f t="shared" si="2"/>
        <v>13000</v>
      </c>
      <c r="E11" s="27">
        <f t="shared" si="2"/>
        <v>13000</v>
      </c>
      <c r="F11" s="26">
        <f>(F9*1000)-F10</f>
        <v>20000</v>
      </c>
      <c r="G11" s="27">
        <f>(G9*1000)-G10</f>
        <v>13000</v>
      </c>
      <c r="H11" s="27">
        <f t="shared" si="2"/>
        <v>20000</v>
      </c>
      <c r="I11" s="27">
        <f t="shared" si="2"/>
        <v>30000</v>
      </c>
      <c r="J11" s="26">
        <f t="shared" si="2"/>
        <v>30000</v>
      </c>
      <c r="K11" s="27">
        <f t="shared" si="2"/>
        <v>30000</v>
      </c>
      <c r="L11" s="27">
        <f t="shared" si="2"/>
        <v>28000</v>
      </c>
      <c r="M11" s="27">
        <f t="shared" si="2"/>
        <v>30000</v>
      </c>
      <c r="N11" s="27">
        <f t="shared" si="2"/>
        <v>30000</v>
      </c>
      <c r="O11" s="27">
        <f t="shared" si="2"/>
        <v>30000</v>
      </c>
      <c r="P11" s="27">
        <f t="shared" si="2"/>
        <v>30000</v>
      </c>
      <c r="Q11" s="27">
        <f t="shared" si="2"/>
        <v>30000</v>
      </c>
      <c r="R11" s="26">
        <f t="shared" si="2"/>
        <v>30000</v>
      </c>
      <c r="S11" s="27">
        <f t="shared" si="2"/>
        <v>30000</v>
      </c>
      <c r="T11" s="27">
        <f>(T9*1000)-T10</f>
        <v>30000</v>
      </c>
      <c r="U11" s="27">
        <f>(U9*1000)-U10</f>
        <v>30000</v>
      </c>
      <c r="V11" s="27">
        <f>(V9*1000)-V10</f>
        <v>30000</v>
      </c>
      <c r="W11" s="27">
        <f>(W9*1000)-W10</f>
        <v>30000</v>
      </c>
      <c r="X11" s="27">
        <f>(X9*1000)-X10</f>
        <v>30000</v>
      </c>
      <c r="Y11" s="69"/>
      <c r="Z11" s="26">
        <f t="shared" ref="Z11:AN11" si="3">(Z9*1000)-Z10</f>
        <v>8000</v>
      </c>
      <c r="AA11" s="27">
        <f t="shared" si="3"/>
        <v>8000</v>
      </c>
      <c r="AB11" s="27">
        <f t="shared" si="3"/>
        <v>16000</v>
      </c>
      <c r="AC11" s="27">
        <f t="shared" si="3"/>
        <v>13000</v>
      </c>
      <c r="AD11" s="27">
        <f t="shared" si="3"/>
        <v>13000</v>
      </c>
      <c r="AE11" s="27">
        <f t="shared" si="3"/>
        <v>30000</v>
      </c>
      <c r="AF11" s="26">
        <f t="shared" si="3"/>
        <v>30000</v>
      </c>
      <c r="AG11" s="27">
        <f t="shared" si="3"/>
        <v>30000</v>
      </c>
      <c r="AH11" s="27">
        <f t="shared" si="3"/>
        <v>30000</v>
      </c>
      <c r="AI11" s="27">
        <f t="shared" si="3"/>
        <v>30000</v>
      </c>
      <c r="AJ11" s="27">
        <f t="shared" si="3"/>
        <v>30000</v>
      </c>
      <c r="AK11" s="27">
        <f t="shared" si="3"/>
        <v>30000</v>
      </c>
      <c r="AL11" s="27">
        <f t="shared" si="3"/>
        <v>30000</v>
      </c>
      <c r="AM11" s="27">
        <f t="shared" si="3"/>
        <v>30000</v>
      </c>
      <c r="AN11" s="27">
        <f t="shared" si="3"/>
        <v>30000</v>
      </c>
      <c r="AO11" s="20">
        <f>SUM(B11:AN11)</f>
        <v>931000</v>
      </c>
    </row>
    <row r="12" spans="1:42" s="71" customFormat="1" ht="23.5" x14ac:dyDescent="0.55000000000000004">
      <c r="A12" s="42" t="s">
        <v>4</v>
      </c>
      <c r="B12" s="49">
        <f t="shared" ref="B12:E12" si="4">B27+B34+B41+B48+B55+B62+B69</f>
        <v>0</v>
      </c>
      <c r="C12" s="50">
        <f t="shared" si="4"/>
        <v>0</v>
      </c>
      <c r="D12" s="50">
        <f t="shared" si="4"/>
        <v>0</v>
      </c>
      <c r="E12" s="51">
        <f t="shared" si="4"/>
        <v>0</v>
      </c>
      <c r="F12" s="50">
        <f t="shared" ref="F12:X12" si="5">F27+F34+F41+F48+F55+F62+F69</f>
        <v>0</v>
      </c>
      <c r="G12" s="51">
        <f t="shared" si="5"/>
        <v>0</v>
      </c>
      <c r="H12" s="51">
        <f t="shared" si="5"/>
        <v>0</v>
      </c>
      <c r="I12" s="51">
        <f t="shared" si="5"/>
        <v>0</v>
      </c>
      <c r="J12" s="50">
        <f t="shared" si="5"/>
        <v>0</v>
      </c>
      <c r="K12" s="51">
        <f t="shared" si="5"/>
        <v>0</v>
      </c>
      <c r="L12" s="51">
        <f t="shared" si="5"/>
        <v>0</v>
      </c>
      <c r="M12" s="51">
        <f t="shared" si="5"/>
        <v>0</v>
      </c>
      <c r="N12" s="51">
        <f t="shared" si="5"/>
        <v>0</v>
      </c>
      <c r="O12" s="51">
        <f t="shared" si="5"/>
        <v>0</v>
      </c>
      <c r="P12" s="51">
        <f t="shared" si="5"/>
        <v>0</v>
      </c>
      <c r="Q12" s="51">
        <f t="shared" si="5"/>
        <v>0</v>
      </c>
      <c r="R12" s="50">
        <f t="shared" si="5"/>
        <v>0</v>
      </c>
      <c r="S12" s="51">
        <f t="shared" si="5"/>
        <v>0</v>
      </c>
      <c r="T12" s="51">
        <f t="shared" si="5"/>
        <v>0</v>
      </c>
      <c r="U12" s="51">
        <f t="shared" si="5"/>
        <v>0</v>
      </c>
      <c r="V12" s="51">
        <f>V27+V34+V41+V48+V55+V62+V69</f>
        <v>0</v>
      </c>
      <c r="W12" s="51">
        <f t="shared" si="5"/>
        <v>0</v>
      </c>
      <c r="X12" s="51">
        <f t="shared" si="5"/>
        <v>0</v>
      </c>
      <c r="Y12" s="70"/>
      <c r="Z12" s="50">
        <f t="shared" ref="Z12:AN12" si="6">Z27+Z34+Z41+Z48+Z55+Z62+Z69</f>
        <v>0</v>
      </c>
      <c r="AA12" s="51">
        <f t="shared" si="6"/>
        <v>0</v>
      </c>
      <c r="AB12" s="51">
        <f t="shared" si="6"/>
        <v>0</v>
      </c>
      <c r="AC12" s="51">
        <f t="shared" si="6"/>
        <v>0</v>
      </c>
      <c r="AD12" s="51">
        <f t="shared" si="6"/>
        <v>0</v>
      </c>
      <c r="AE12" s="51">
        <f t="shared" si="6"/>
        <v>0</v>
      </c>
      <c r="AF12" s="50">
        <f t="shared" si="6"/>
        <v>0</v>
      </c>
      <c r="AG12" s="51">
        <f t="shared" si="6"/>
        <v>0</v>
      </c>
      <c r="AH12" s="51">
        <f t="shared" si="6"/>
        <v>0</v>
      </c>
      <c r="AI12" s="51">
        <f t="shared" si="6"/>
        <v>0</v>
      </c>
      <c r="AJ12" s="51">
        <f t="shared" si="6"/>
        <v>0</v>
      </c>
      <c r="AK12" s="51">
        <f t="shared" si="6"/>
        <v>0</v>
      </c>
      <c r="AL12" s="51">
        <f t="shared" si="6"/>
        <v>0</v>
      </c>
      <c r="AM12" s="51">
        <f t="shared" si="6"/>
        <v>0</v>
      </c>
      <c r="AN12" s="51">
        <f t="shared" si="6"/>
        <v>0</v>
      </c>
      <c r="AO12" s="20">
        <f>SUM(B12:AN12)</f>
        <v>0</v>
      </c>
    </row>
    <row r="13" spans="1:42" s="67" customFormat="1" ht="21" customHeight="1" x14ac:dyDescent="0.6">
      <c r="A13" s="41" t="s">
        <v>5</v>
      </c>
      <c r="B13" s="52">
        <f t="shared" ref="B13:X13" si="7">(B12/1000)/B9</f>
        <v>0</v>
      </c>
      <c r="C13" s="53">
        <f t="shared" si="7"/>
        <v>0</v>
      </c>
      <c r="D13" s="53">
        <f t="shared" si="7"/>
        <v>0</v>
      </c>
      <c r="E13" s="54">
        <f t="shared" si="7"/>
        <v>0</v>
      </c>
      <c r="F13" s="53">
        <f>(F12/1000)/F9</f>
        <v>0</v>
      </c>
      <c r="G13" s="54">
        <f>(G12/1000)/G9</f>
        <v>0</v>
      </c>
      <c r="H13" s="54">
        <f t="shared" si="7"/>
        <v>0</v>
      </c>
      <c r="I13" s="54">
        <f t="shared" si="7"/>
        <v>0</v>
      </c>
      <c r="J13" s="53">
        <f t="shared" si="7"/>
        <v>0</v>
      </c>
      <c r="K13" s="54">
        <f t="shared" si="7"/>
        <v>0</v>
      </c>
      <c r="L13" s="54">
        <f t="shared" si="7"/>
        <v>0</v>
      </c>
      <c r="M13" s="54">
        <f t="shared" si="7"/>
        <v>0</v>
      </c>
      <c r="N13" s="54">
        <f t="shared" si="7"/>
        <v>0</v>
      </c>
      <c r="O13" s="54">
        <f t="shared" si="7"/>
        <v>0</v>
      </c>
      <c r="P13" s="54">
        <f t="shared" si="7"/>
        <v>0</v>
      </c>
      <c r="Q13" s="54">
        <f t="shared" si="7"/>
        <v>0</v>
      </c>
      <c r="R13" s="53">
        <f t="shared" si="7"/>
        <v>0</v>
      </c>
      <c r="S13" s="54">
        <f t="shared" si="7"/>
        <v>0</v>
      </c>
      <c r="T13" s="54">
        <f t="shared" si="7"/>
        <v>0</v>
      </c>
      <c r="U13" s="54">
        <f t="shared" si="7"/>
        <v>0</v>
      </c>
      <c r="V13" s="54">
        <f>(V12/1000)/V9</f>
        <v>0</v>
      </c>
      <c r="W13" s="54">
        <f t="shared" si="7"/>
        <v>0</v>
      </c>
      <c r="X13" s="54">
        <f t="shared" si="7"/>
        <v>0</v>
      </c>
      <c r="Y13" s="72"/>
      <c r="Z13" s="53">
        <f t="shared" ref="Z13:AN13" si="8">(Z12/1000)/Z9</f>
        <v>0</v>
      </c>
      <c r="AA13" s="54">
        <f t="shared" si="8"/>
        <v>0</v>
      </c>
      <c r="AB13" s="54">
        <f t="shared" si="8"/>
        <v>0</v>
      </c>
      <c r="AC13" s="54">
        <f t="shared" si="8"/>
        <v>0</v>
      </c>
      <c r="AD13" s="54">
        <f t="shared" si="8"/>
        <v>0</v>
      </c>
      <c r="AE13" s="54">
        <f t="shared" si="8"/>
        <v>0</v>
      </c>
      <c r="AF13" s="53">
        <f t="shared" si="8"/>
        <v>0</v>
      </c>
      <c r="AG13" s="54">
        <f t="shared" si="8"/>
        <v>0</v>
      </c>
      <c r="AH13" s="54">
        <f t="shared" si="8"/>
        <v>0</v>
      </c>
      <c r="AI13" s="54">
        <f t="shared" si="8"/>
        <v>0</v>
      </c>
      <c r="AJ13" s="54">
        <f t="shared" si="8"/>
        <v>0</v>
      </c>
      <c r="AK13" s="54">
        <f t="shared" si="8"/>
        <v>0</v>
      </c>
      <c r="AL13" s="54">
        <f t="shared" si="8"/>
        <v>0</v>
      </c>
      <c r="AM13" s="54">
        <f t="shared" si="8"/>
        <v>0</v>
      </c>
      <c r="AN13" s="54">
        <f t="shared" si="8"/>
        <v>0</v>
      </c>
      <c r="AO13" s="73">
        <f>AO12/(AO9*1000)</f>
        <v>0</v>
      </c>
    </row>
    <row r="14" spans="1:42" ht="19.5" customHeight="1" x14ac:dyDescent="0.45">
      <c r="A14" s="55" t="s">
        <v>6</v>
      </c>
      <c r="B14" s="56" t="s">
        <v>7</v>
      </c>
      <c r="C14" s="56" t="s">
        <v>8</v>
      </c>
      <c r="D14" s="57" t="s">
        <v>9</v>
      </c>
      <c r="E14" s="58" t="s">
        <v>10</v>
      </c>
      <c r="F14" s="56" t="s">
        <v>7</v>
      </c>
      <c r="G14" s="58" t="s">
        <v>11</v>
      </c>
      <c r="H14" s="58" t="s">
        <v>12</v>
      </c>
      <c r="I14" s="59" t="s">
        <v>12</v>
      </c>
      <c r="J14" s="57" t="s">
        <v>12</v>
      </c>
      <c r="K14" s="59" t="s">
        <v>12</v>
      </c>
      <c r="L14" s="59" t="s">
        <v>13</v>
      </c>
      <c r="M14" s="59" t="s">
        <v>12</v>
      </c>
      <c r="N14" s="59" t="s">
        <v>12</v>
      </c>
      <c r="O14" s="59" t="s">
        <v>12</v>
      </c>
      <c r="P14" s="59" t="s">
        <v>12</v>
      </c>
      <c r="Q14" s="59" t="s">
        <v>12</v>
      </c>
      <c r="R14" s="56" t="s">
        <v>12</v>
      </c>
      <c r="S14" s="58" t="s">
        <v>12</v>
      </c>
      <c r="T14" s="58" t="s">
        <v>12</v>
      </c>
      <c r="U14" s="58" t="s">
        <v>12</v>
      </c>
      <c r="V14" s="58" t="s">
        <v>12</v>
      </c>
      <c r="W14" s="58" t="s">
        <v>12</v>
      </c>
      <c r="X14" s="56" t="s">
        <v>12</v>
      </c>
      <c r="Y14" s="74"/>
      <c r="Z14" s="56" t="s">
        <v>7</v>
      </c>
      <c r="AA14" s="58" t="s">
        <v>7</v>
      </c>
      <c r="AB14" s="58" t="s">
        <v>7</v>
      </c>
      <c r="AC14" s="58" t="s">
        <v>12</v>
      </c>
      <c r="AD14" s="58" t="s">
        <v>11</v>
      </c>
      <c r="AE14" s="58" t="s">
        <v>12</v>
      </c>
      <c r="AF14" s="56" t="s">
        <v>12</v>
      </c>
      <c r="AG14" s="59" t="s">
        <v>12</v>
      </c>
      <c r="AH14" s="59" t="s">
        <v>12</v>
      </c>
      <c r="AI14" s="59" t="s">
        <v>12</v>
      </c>
      <c r="AJ14" s="59" t="s">
        <v>12</v>
      </c>
      <c r="AK14" s="59" t="s">
        <v>12</v>
      </c>
      <c r="AL14" s="59" t="s">
        <v>12</v>
      </c>
      <c r="AM14" s="59" t="s">
        <v>12</v>
      </c>
      <c r="AN14" s="59" t="s">
        <v>12</v>
      </c>
      <c r="AO14" s="75"/>
    </row>
    <row r="15" spans="1:42" s="4" customFormat="1" ht="20.25" customHeight="1" x14ac:dyDescent="0.5">
      <c r="A15" s="35" t="s">
        <v>14</v>
      </c>
      <c r="B15" s="36" t="s">
        <v>15</v>
      </c>
      <c r="C15" s="36" t="s">
        <v>16</v>
      </c>
      <c r="D15" s="36" t="s">
        <v>17</v>
      </c>
      <c r="E15" s="37" t="s">
        <v>18</v>
      </c>
      <c r="F15" s="36" t="s">
        <v>19</v>
      </c>
      <c r="G15" s="37" t="s">
        <v>20</v>
      </c>
      <c r="H15" s="37" t="s">
        <v>21</v>
      </c>
      <c r="I15" s="38" t="s">
        <v>22</v>
      </c>
      <c r="J15" s="39" t="s">
        <v>23</v>
      </c>
      <c r="K15" s="40" t="s">
        <v>24</v>
      </c>
      <c r="L15" s="38" t="s">
        <v>25</v>
      </c>
      <c r="M15" s="38" t="s">
        <v>26</v>
      </c>
      <c r="N15" s="38" t="s">
        <v>27</v>
      </c>
      <c r="O15" s="38" t="s">
        <v>28</v>
      </c>
      <c r="P15" s="38" t="s">
        <v>29</v>
      </c>
      <c r="Q15" s="38" t="s">
        <v>30</v>
      </c>
      <c r="R15" s="36" t="s">
        <v>31</v>
      </c>
      <c r="S15" s="37" t="s">
        <v>32</v>
      </c>
      <c r="T15" s="37" t="s">
        <v>33</v>
      </c>
      <c r="U15" s="37" t="s">
        <v>34</v>
      </c>
      <c r="V15" s="37" t="s">
        <v>35</v>
      </c>
      <c r="W15" s="37" t="s">
        <v>36</v>
      </c>
      <c r="X15" s="39" t="s">
        <v>37</v>
      </c>
      <c r="Y15" s="44"/>
      <c r="Z15" s="36" t="s">
        <v>38</v>
      </c>
      <c r="AA15" s="37" t="s">
        <v>39</v>
      </c>
      <c r="AB15" s="37" t="s">
        <v>40</v>
      </c>
      <c r="AC15" s="37" t="s">
        <v>41</v>
      </c>
      <c r="AD15" s="37" t="s">
        <v>42</v>
      </c>
      <c r="AE15" s="37" t="s">
        <v>43</v>
      </c>
      <c r="AF15" s="36" t="s">
        <v>44</v>
      </c>
      <c r="AG15" s="37" t="s">
        <v>45</v>
      </c>
      <c r="AH15" s="37" t="s">
        <v>46</v>
      </c>
      <c r="AI15" s="37" t="s">
        <v>47</v>
      </c>
      <c r="AJ15" s="37" t="s">
        <v>48</v>
      </c>
      <c r="AK15" s="37" t="s">
        <v>49</v>
      </c>
      <c r="AL15" s="37" t="s">
        <v>50</v>
      </c>
      <c r="AM15" s="38" t="s">
        <v>51</v>
      </c>
      <c r="AN15" s="38" t="s">
        <v>52</v>
      </c>
    </row>
    <row r="16" spans="1:42" ht="20.25" customHeight="1" x14ac:dyDescent="0.45">
      <c r="A16" s="55" t="s">
        <v>53</v>
      </c>
      <c r="B16" s="56" t="s">
        <v>54</v>
      </c>
      <c r="C16" s="56" t="s">
        <v>55</v>
      </c>
      <c r="D16" s="57" t="s">
        <v>56</v>
      </c>
      <c r="E16" s="58" t="s">
        <v>57</v>
      </c>
      <c r="F16" s="56" t="s">
        <v>58</v>
      </c>
      <c r="G16" s="58" t="s">
        <v>59</v>
      </c>
      <c r="H16" s="58" t="s">
        <v>60</v>
      </c>
      <c r="I16" s="59" t="s">
        <v>61</v>
      </c>
      <c r="J16" s="57" t="s">
        <v>62</v>
      </c>
      <c r="K16" s="60" t="s">
        <v>63</v>
      </c>
      <c r="L16" s="59" t="s">
        <v>64</v>
      </c>
      <c r="M16" s="59" t="s">
        <v>65</v>
      </c>
      <c r="N16" s="59" t="s">
        <v>66</v>
      </c>
      <c r="O16" s="59" t="s">
        <v>67</v>
      </c>
      <c r="P16" s="59" t="s">
        <v>68</v>
      </c>
      <c r="Q16" s="59" t="s">
        <v>69</v>
      </c>
      <c r="R16" s="56" t="s">
        <v>70</v>
      </c>
      <c r="S16" s="58" t="s">
        <v>71</v>
      </c>
      <c r="T16" s="58" t="s">
        <v>72</v>
      </c>
      <c r="U16" s="58" t="s">
        <v>73</v>
      </c>
      <c r="V16" s="58" t="s">
        <v>74</v>
      </c>
      <c r="W16" s="58" t="s">
        <v>75</v>
      </c>
      <c r="X16" s="56" t="s">
        <v>76</v>
      </c>
      <c r="Y16" s="74"/>
      <c r="Z16" s="56" t="s">
        <v>77</v>
      </c>
      <c r="AA16" s="58" t="s">
        <v>78</v>
      </c>
      <c r="AB16" s="58" t="s">
        <v>79</v>
      </c>
      <c r="AC16" s="58" t="s">
        <v>80</v>
      </c>
      <c r="AD16" s="58" t="s">
        <v>81</v>
      </c>
      <c r="AE16" s="58" t="s">
        <v>82</v>
      </c>
      <c r="AF16" s="56" t="s">
        <v>83</v>
      </c>
      <c r="AG16" s="58" t="s">
        <v>84</v>
      </c>
      <c r="AH16" s="58" t="s">
        <v>85</v>
      </c>
      <c r="AI16" s="58" t="s">
        <v>86</v>
      </c>
      <c r="AJ16" s="58" t="s">
        <v>87</v>
      </c>
      <c r="AK16" s="58" t="s">
        <v>88</v>
      </c>
      <c r="AL16" s="58" t="s">
        <v>89</v>
      </c>
      <c r="AM16" s="59" t="s">
        <v>90</v>
      </c>
      <c r="AN16" s="59" t="s">
        <v>91</v>
      </c>
    </row>
    <row r="17" spans="1:40" ht="20.25" customHeight="1" x14ac:dyDescent="0.45">
      <c r="A17" s="55" t="s">
        <v>92</v>
      </c>
      <c r="B17" s="56" t="s">
        <v>93</v>
      </c>
      <c r="C17" s="56" t="s">
        <v>94</v>
      </c>
      <c r="D17" s="57" t="s">
        <v>95</v>
      </c>
      <c r="E17" s="58" t="s">
        <v>96</v>
      </c>
      <c r="F17" s="56" t="s">
        <v>97</v>
      </c>
      <c r="G17" s="58" t="s">
        <v>98</v>
      </c>
      <c r="H17" s="58" t="s">
        <v>94</v>
      </c>
      <c r="I17" s="59" t="s">
        <v>98</v>
      </c>
      <c r="J17" s="57" t="s">
        <v>99</v>
      </c>
      <c r="K17" s="59" t="s">
        <v>100</v>
      </c>
      <c r="L17" s="59" t="s">
        <v>101</v>
      </c>
      <c r="M17" s="59" t="s">
        <v>102</v>
      </c>
      <c r="N17" s="59" t="s">
        <v>100</v>
      </c>
      <c r="O17" s="59" t="s">
        <v>100</v>
      </c>
      <c r="P17" s="59" t="s">
        <v>98</v>
      </c>
      <c r="Q17" s="59" t="s">
        <v>100</v>
      </c>
      <c r="R17" s="56" t="s">
        <v>102</v>
      </c>
      <c r="S17" s="58" t="s">
        <v>100</v>
      </c>
      <c r="T17" s="58" t="s">
        <v>103</v>
      </c>
      <c r="U17" s="58" t="s">
        <v>98</v>
      </c>
      <c r="V17" s="58" t="s">
        <v>103</v>
      </c>
      <c r="W17" s="59" t="s">
        <v>102</v>
      </c>
      <c r="X17" s="57" t="s">
        <v>100</v>
      </c>
      <c r="Y17" s="74"/>
      <c r="Z17" s="56" t="s">
        <v>93</v>
      </c>
      <c r="AA17" s="58" t="s">
        <v>93</v>
      </c>
      <c r="AB17" s="58" t="s">
        <v>104</v>
      </c>
      <c r="AC17" s="58" t="s">
        <v>105</v>
      </c>
      <c r="AD17" s="58" t="s">
        <v>106</v>
      </c>
      <c r="AE17" s="58" t="s">
        <v>100</v>
      </c>
      <c r="AF17" s="56" t="s">
        <v>100</v>
      </c>
      <c r="AG17" s="58" t="s">
        <v>98</v>
      </c>
      <c r="AH17" s="58" t="s">
        <v>98</v>
      </c>
      <c r="AI17" s="58" t="s">
        <v>98</v>
      </c>
      <c r="AJ17" s="58" t="s">
        <v>100</v>
      </c>
      <c r="AK17" s="58" t="s">
        <v>98</v>
      </c>
      <c r="AL17" s="58" t="s">
        <v>98</v>
      </c>
      <c r="AM17" s="58" t="s">
        <v>98</v>
      </c>
      <c r="AN17" s="58" t="s">
        <v>98</v>
      </c>
    </row>
    <row r="18" spans="1:40" ht="20.25" customHeight="1" x14ac:dyDescent="0.45">
      <c r="A18" s="55" t="s">
        <v>107</v>
      </c>
      <c r="B18" s="56" t="s">
        <v>108</v>
      </c>
      <c r="C18" s="56" t="s">
        <v>108</v>
      </c>
      <c r="D18" s="57" t="s">
        <v>109</v>
      </c>
      <c r="E18" s="58" t="s">
        <v>108</v>
      </c>
      <c r="F18" s="58" t="s">
        <v>108</v>
      </c>
      <c r="G18" s="58" t="s">
        <v>108</v>
      </c>
      <c r="H18" s="58" t="s">
        <v>108</v>
      </c>
      <c r="I18" s="59" t="s">
        <v>108</v>
      </c>
      <c r="J18" s="57" t="s">
        <v>110</v>
      </c>
      <c r="K18" s="59" t="s">
        <v>110</v>
      </c>
      <c r="L18" s="34" t="s">
        <v>111</v>
      </c>
      <c r="M18" s="59" t="s">
        <v>108</v>
      </c>
      <c r="N18" s="59" t="s">
        <v>108</v>
      </c>
      <c r="O18" s="59" t="s">
        <v>108</v>
      </c>
      <c r="P18" s="34" t="s">
        <v>112</v>
      </c>
      <c r="Q18" s="84" t="s">
        <v>108</v>
      </c>
      <c r="R18" s="34" t="s">
        <v>112</v>
      </c>
      <c r="S18" s="58" t="s">
        <v>108</v>
      </c>
      <c r="T18" s="34" t="s">
        <v>111</v>
      </c>
      <c r="U18" s="34" t="s">
        <v>111</v>
      </c>
      <c r="V18" s="34" t="s">
        <v>111</v>
      </c>
      <c r="W18" s="58" t="s">
        <v>108</v>
      </c>
      <c r="X18" s="58" t="s">
        <v>108</v>
      </c>
      <c r="Y18" s="74"/>
      <c r="Z18" s="56" t="s">
        <v>110</v>
      </c>
      <c r="AA18" s="58" t="s">
        <v>110</v>
      </c>
      <c r="AB18" s="58" t="s">
        <v>110</v>
      </c>
      <c r="AC18" s="58" t="s">
        <v>110</v>
      </c>
      <c r="AD18" s="58" t="s">
        <v>108</v>
      </c>
      <c r="AE18" s="58" t="s">
        <v>108</v>
      </c>
      <c r="AF18" s="56" t="s">
        <v>108</v>
      </c>
      <c r="AG18" s="58" t="s">
        <v>109</v>
      </c>
      <c r="AH18" s="58" t="s">
        <v>113</v>
      </c>
      <c r="AI18" s="58" t="s">
        <v>113</v>
      </c>
      <c r="AJ18" s="58" t="s">
        <v>114</v>
      </c>
      <c r="AK18" s="58" t="s">
        <v>108</v>
      </c>
      <c r="AL18" s="58" t="s">
        <v>113</v>
      </c>
      <c r="AM18" s="59" t="s">
        <v>113</v>
      </c>
      <c r="AN18" s="59" t="s">
        <v>108</v>
      </c>
    </row>
    <row r="19" spans="1:40" ht="20.25" customHeight="1" x14ac:dyDescent="0.45">
      <c r="A19" s="55" t="s">
        <v>115</v>
      </c>
      <c r="B19" s="56" t="s">
        <v>116</v>
      </c>
      <c r="C19" s="56" t="s">
        <v>116</v>
      </c>
      <c r="D19" s="57" t="s">
        <v>116</v>
      </c>
      <c r="E19" s="58" t="s">
        <v>116</v>
      </c>
      <c r="F19" s="56" t="s">
        <v>117</v>
      </c>
      <c r="G19" s="58" t="s">
        <v>118</v>
      </c>
      <c r="H19" s="58" t="s">
        <v>116</v>
      </c>
      <c r="I19" s="59" t="s">
        <v>119</v>
      </c>
      <c r="J19" s="57" t="s">
        <v>120</v>
      </c>
      <c r="K19" s="60" t="s">
        <v>121</v>
      </c>
      <c r="L19" s="59" t="s">
        <v>122</v>
      </c>
      <c r="M19" s="59" t="s">
        <v>123</v>
      </c>
      <c r="N19" s="59" t="s">
        <v>124</v>
      </c>
      <c r="O19" s="59" t="s">
        <v>125</v>
      </c>
      <c r="P19" s="59" t="s">
        <v>126</v>
      </c>
      <c r="Q19" s="59" t="s">
        <v>127</v>
      </c>
      <c r="R19" s="56" t="s">
        <v>128</v>
      </c>
      <c r="S19" s="58" t="s">
        <v>129</v>
      </c>
      <c r="T19" s="58" t="s">
        <v>130</v>
      </c>
      <c r="U19" s="58" t="s">
        <v>131</v>
      </c>
      <c r="V19" s="58" t="s">
        <v>132</v>
      </c>
      <c r="W19" s="58" t="s">
        <v>133</v>
      </c>
      <c r="X19" s="56" t="s">
        <v>134</v>
      </c>
      <c r="Y19" s="74"/>
      <c r="Z19" s="56" t="s">
        <v>135</v>
      </c>
      <c r="AA19" s="58" t="s">
        <v>135</v>
      </c>
      <c r="AB19" s="58" t="s">
        <v>135</v>
      </c>
      <c r="AC19" s="58" t="s">
        <v>136</v>
      </c>
      <c r="AD19" s="58" t="s">
        <v>137</v>
      </c>
      <c r="AE19" s="58" t="s">
        <v>138</v>
      </c>
      <c r="AF19" s="56" t="s">
        <v>139</v>
      </c>
      <c r="AG19" s="58" t="s">
        <v>140</v>
      </c>
      <c r="AH19" s="58" t="s">
        <v>141</v>
      </c>
      <c r="AI19" s="58" t="s">
        <v>142</v>
      </c>
      <c r="AJ19" s="58" t="s">
        <v>143</v>
      </c>
      <c r="AK19" s="58" t="s">
        <v>144</v>
      </c>
      <c r="AL19" s="58" t="s">
        <v>145</v>
      </c>
      <c r="AM19" s="59" t="s">
        <v>146</v>
      </c>
      <c r="AN19" s="59" t="s">
        <v>147</v>
      </c>
    </row>
    <row r="20" spans="1:40" s="3" customFormat="1" ht="21" customHeight="1" x14ac:dyDescent="0.55000000000000004">
      <c r="A20" s="28" t="s">
        <v>148</v>
      </c>
      <c r="B20" s="29" t="s">
        <v>149</v>
      </c>
      <c r="C20" s="30" t="s">
        <v>150</v>
      </c>
      <c r="D20" s="30" t="s">
        <v>151</v>
      </c>
      <c r="E20" s="31" t="s">
        <v>152</v>
      </c>
      <c r="F20" s="30" t="s">
        <v>153</v>
      </c>
      <c r="G20" s="31" t="s">
        <v>154</v>
      </c>
      <c r="H20" s="32" t="s">
        <v>155</v>
      </c>
      <c r="I20" s="32" t="s">
        <v>156</v>
      </c>
      <c r="J20" s="30" t="s">
        <v>157</v>
      </c>
      <c r="K20" s="33" t="s">
        <v>158</v>
      </c>
      <c r="L20" s="31" t="s">
        <v>159</v>
      </c>
      <c r="M20" s="31" t="s">
        <v>160</v>
      </c>
      <c r="N20" s="31" t="s">
        <v>161</v>
      </c>
      <c r="O20" s="31" t="s">
        <v>162</v>
      </c>
      <c r="P20" s="31" t="s">
        <v>163</v>
      </c>
      <c r="Q20" s="31" t="s">
        <v>164</v>
      </c>
      <c r="R20" s="29" t="s">
        <v>165</v>
      </c>
      <c r="S20" s="31" t="s">
        <v>166</v>
      </c>
      <c r="T20" s="31" t="s">
        <v>167</v>
      </c>
      <c r="U20" s="31" t="s">
        <v>168</v>
      </c>
      <c r="V20" s="31" t="s">
        <v>169</v>
      </c>
      <c r="W20" s="31" t="s">
        <v>170</v>
      </c>
      <c r="X20" s="29" t="s">
        <v>171</v>
      </c>
      <c r="Y20" s="43"/>
      <c r="Z20" s="29" t="s">
        <v>172</v>
      </c>
      <c r="AA20" s="31" t="s">
        <v>173</v>
      </c>
      <c r="AB20" s="31" t="s">
        <v>174</v>
      </c>
      <c r="AC20" s="31" t="s">
        <v>175</v>
      </c>
      <c r="AD20" s="32" t="s">
        <v>176</v>
      </c>
      <c r="AE20" s="31" t="s">
        <v>177</v>
      </c>
      <c r="AF20" s="29" t="s">
        <v>178</v>
      </c>
      <c r="AG20" s="31" t="s">
        <v>179</v>
      </c>
      <c r="AH20" s="31" t="s">
        <v>180</v>
      </c>
      <c r="AI20" s="31" t="s">
        <v>181</v>
      </c>
      <c r="AJ20" s="31" t="s">
        <v>182</v>
      </c>
      <c r="AK20" s="31" t="s">
        <v>183</v>
      </c>
      <c r="AL20" s="31" t="s">
        <v>184</v>
      </c>
      <c r="AM20" s="32" t="s">
        <v>185</v>
      </c>
      <c r="AN20" s="32" t="s">
        <v>186</v>
      </c>
    </row>
    <row r="21" spans="1:40" s="77" customFormat="1" x14ac:dyDescent="0.35">
      <c r="A21" s="61" t="s">
        <v>187</v>
      </c>
      <c r="B21" s="62"/>
      <c r="C21" s="62"/>
      <c r="D21" s="62"/>
      <c r="E21" s="87"/>
      <c r="F21" s="88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8"/>
      <c r="S21" s="87"/>
      <c r="T21" s="87"/>
      <c r="U21" s="87"/>
      <c r="V21" s="87"/>
      <c r="W21" s="87"/>
      <c r="X21" s="88"/>
      <c r="Y21" s="76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</row>
    <row r="22" spans="1:40" s="77" customFormat="1" x14ac:dyDescent="0.35">
      <c r="A22" s="63" t="s">
        <v>188</v>
      </c>
      <c r="B22" s="64"/>
      <c r="C22" s="64"/>
      <c r="D22" s="64"/>
      <c r="E22" s="89"/>
      <c r="F22" s="90"/>
      <c r="G22" s="89"/>
      <c r="H22" s="89"/>
      <c r="I22" s="89"/>
      <c r="J22" s="90"/>
      <c r="K22" s="89"/>
      <c r="L22" s="89"/>
      <c r="M22" s="89"/>
      <c r="N22" s="89"/>
      <c r="O22" s="89"/>
      <c r="P22" s="89"/>
      <c r="Q22" s="89"/>
      <c r="R22" s="90"/>
      <c r="S22" s="89"/>
      <c r="T22" s="89"/>
      <c r="U22" s="89"/>
      <c r="V22" s="89"/>
      <c r="W22" s="89"/>
      <c r="X22" s="90"/>
      <c r="Y22" s="76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</row>
    <row r="23" spans="1:40" s="77" customFormat="1" ht="15" customHeight="1" x14ac:dyDescent="0.35">
      <c r="A23" s="63" t="s">
        <v>189</v>
      </c>
      <c r="B23" s="64"/>
      <c r="C23" s="64"/>
      <c r="D23" s="64"/>
      <c r="E23" s="89"/>
      <c r="F23" s="90"/>
      <c r="G23" s="89"/>
      <c r="H23" s="89"/>
      <c r="I23" s="89"/>
      <c r="J23" s="90"/>
      <c r="K23" s="89"/>
      <c r="L23" s="89"/>
      <c r="M23" s="89"/>
      <c r="N23" s="89"/>
      <c r="O23" s="89"/>
      <c r="P23" s="89"/>
      <c r="Q23" s="89"/>
      <c r="R23" s="90"/>
      <c r="S23" s="89"/>
      <c r="T23" s="89"/>
      <c r="U23" s="89"/>
      <c r="V23" s="89"/>
      <c r="W23" s="89"/>
      <c r="X23" s="90"/>
      <c r="Y23" s="76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</row>
    <row r="24" spans="1:40" s="77" customFormat="1" ht="15" customHeight="1" x14ac:dyDescent="0.35">
      <c r="A24" s="63" t="s">
        <v>190</v>
      </c>
      <c r="B24" s="64"/>
      <c r="C24" s="64"/>
      <c r="D24" s="64"/>
      <c r="E24" s="89"/>
      <c r="F24" s="90"/>
      <c r="G24" s="89"/>
      <c r="H24" s="89"/>
      <c r="I24" s="89"/>
      <c r="J24" s="90"/>
      <c r="K24" s="89"/>
      <c r="L24" s="89"/>
      <c r="M24" s="89"/>
      <c r="N24" s="89"/>
      <c r="O24" s="89"/>
      <c r="P24" s="89"/>
      <c r="Q24" s="89"/>
      <c r="R24" s="90"/>
      <c r="S24" s="89"/>
      <c r="T24" s="89"/>
      <c r="U24" s="89"/>
      <c r="V24" s="89"/>
      <c r="W24" s="89"/>
      <c r="X24" s="90"/>
      <c r="Y24" s="76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</row>
    <row r="25" spans="1:40" s="77" customFormat="1" ht="15" customHeight="1" x14ac:dyDescent="0.35">
      <c r="A25" s="63" t="s">
        <v>191</v>
      </c>
      <c r="B25" s="64"/>
      <c r="C25" s="64"/>
      <c r="D25" s="64"/>
      <c r="E25" s="89"/>
      <c r="F25" s="90"/>
      <c r="G25" s="89"/>
      <c r="H25" s="89"/>
      <c r="I25" s="89"/>
      <c r="J25" s="90"/>
      <c r="K25" s="89"/>
      <c r="L25" s="89"/>
      <c r="M25" s="89"/>
      <c r="N25" s="89"/>
      <c r="O25" s="89"/>
      <c r="P25" s="89"/>
      <c r="Q25" s="89"/>
      <c r="R25" s="90"/>
      <c r="S25" s="89"/>
      <c r="T25" s="89"/>
      <c r="U25" s="89"/>
      <c r="V25" s="89"/>
      <c r="W25" s="89"/>
      <c r="X25" s="90"/>
      <c r="Y25" s="76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</row>
    <row r="26" spans="1:40" s="77" customFormat="1" ht="15" customHeight="1" x14ac:dyDescent="0.35">
      <c r="A26" s="63" t="s">
        <v>192</v>
      </c>
      <c r="B26" s="64"/>
      <c r="C26" s="64"/>
      <c r="D26" s="64"/>
      <c r="E26" s="89"/>
      <c r="F26" s="90"/>
      <c r="G26" s="89"/>
      <c r="H26" s="89"/>
      <c r="I26" s="89"/>
      <c r="J26" s="90"/>
      <c r="K26" s="89"/>
      <c r="L26" s="89"/>
      <c r="M26" s="89"/>
      <c r="N26" s="89"/>
      <c r="O26" s="89"/>
      <c r="P26" s="89"/>
      <c r="Q26" s="89"/>
      <c r="R26" s="90"/>
      <c r="S26" s="89"/>
      <c r="T26" s="89"/>
      <c r="U26" s="89"/>
      <c r="V26" s="89"/>
      <c r="W26" s="89"/>
      <c r="X26" s="90"/>
      <c r="Y26" s="76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</row>
    <row r="27" spans="1:40" s="83" customFormat="1" ht="15" customHeight="1" x14ac:dyDescent="0.35">
      <c r="A27" s="65" t="s">
        <v>193</v>
      </c>
      <c r="B27" s="66"/>
      <c r="C27" s="66"/>
      <c r="D27" s="66"/>
      <c r="E27" s="91"/>
      <c r="F27" s="92"/>
      <c r="G27" s="91"/>
      <c r="H27" s="91"/>
      <c r="I27" s="91"/>
      <c r="J27" s="92"/>
      <c r="K27" s="91"/>
      <c r="L27" s="91"/>
      <c r="M27" s="91"/>
      <c r="N27" s="91"/>
      <c r="O27" s="91"/>
      <c r="P27" s="91"/>
      <c r="Q27" s="91"/>
      <c r="R27" s="92"/>
      <c r="S27" s="91"/>
      <c r="T27" s="91"/>
      <c r="U27" s="91"/>
      <c r="V27" s="91"/>
      <c r="W27" s="91"/>
      <c r="X27" s="92"/>
      <c r="Y27" s="78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</row>
    <row r="28" spans="1:40" s="77" customFormat="1" ht="15" customHeight="1" x14ac:dyDescent="0.35">
      <c r="A28" s="61" t="s">
        <v>187</v>
      </c>
      <c r="B28" s="62"/>
      <c r="C28" s="62"/>
      <c r="D28" s="62"/>
      <c r="E28" s="87"/>
      <c r="F28" s="88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8"/>
      <c r="S28" s="87"/>
      <c r="T28" s="87"/>
      <c r="U28" s="87"/>
      <c r="V28" s="87"/>
      <c r="W28" s="87"/>
      <c r="X28" s="88"/>
      <c r="Y28" s="76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</row>
    <row r="29" spans="1:40" s="77" customFormat="1" ht="15" customHeight="1" x14ac:dyDescent="0.35">
      <c r="A29" s="63" t="s">
        <v>188</v>
      </c>
      <c r="B29" s="64"/>
      <c r="C29" s="64"/>
      <c r="D29" s="64"/>
      <c r="E29" s="89"/>
      <c r="F29" s="90"/>
      <c r="G29" s="89"/>
      <c r="H29" s="89"/>
      <c r="I29" s="89"/>
      <c r="J29" s="90"/>
      <c r="K29" s="89"/>
      <c r="L29" s="89"/>
      <c r="M29" s="89"/>
      <c r="N29" s="89"/>
      <c r="O29" s="89"/>
      <c r="P29" s="89"/>
      <c r="Q29" s="89"/>
      <c r="R29" s="90"/>
      <c r="S29" s="89"/>
      <c r="T29" s="89"/>
      <c r="U29" s="89"/>
      <c r="V29" s="89"/>
      <c r="W29" s="89"/>
      <c r="X29" s="90"/>
      <c r="Y29" s="76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</row>
    <row r="30" spans="1:40" s="77" customFormat="1" ht="15" customHeight="1" x14ac:dyDescent="0.35">
      <c r="A30" s="63" t="s">
        <v>189</v>
      </c>
      <c r="B30" s="64"/>
      <c r="C30" s="64"/>
      <c r="D30" s="64"/>
      <c r="E30" s="89"/>
      <c r="F30" s="90"/>
      <c r="G30" s="89"/>
      <c r="H30" s="89"/>
      <c r="I30" s="89"/>
      <c r="J30" s="90"/>
      <c r="K30" s="89"/>
      <c r="L30" s="89"/>
      <c r="M30" s="89"/>
      <c r="N30" s="89"/>
      <c r="O30" s="89"/>
      <c r="P30" s="89"/>
      <c r="Q30" s="89"/>
      <c r="R30" s="90"/>
      <c r="S30" s="89"/>
      <c r="T30" s="89"/>
      <c r="U30" s="89"/>
      <c r="V30" s="89"/>
      <c r="W30" s="89"/>
      <c r="X30" s="90"/>
      <c r="Y30" s="76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</row>
    <row r="31" spans="1:40" s="77" customFormat="1" ht="15" customHeight="1" x14ac:dyDescent="0.35">
      <c r="A31" s="63" t="s">
        <v>190</v>
      </c>
      <c r="B31" s="64"/>
      <c r="C31" s="64"/>
      <c r="D31" s="64"/>
      <c r="E31" s="89"/>
      <c r="F31" s="90"/>
      <c r="G31" s="89"/>
      <c r="H31" s="89"/>
      <c r="I31" s="89"/>
      <c r="J31" s="90"/>
      <c r="K31" s="89"/>
      <c r="L31" s="89"/>
      <c r="M31" s="89"/>
      <c r="N31" s="89"/>
      <c r="O31" s="89"/>
      <c r="P31" s="89"/>
      <c r="Q31" s="89"/>
      <c r="R31" s="90"/>
      <c r="S31" s="89"/>
      <c r="T31" s="89"/>
      <c r="U31" s="89"/>
      <c r="V31" s="89"/>
      <c r="W31" s="89"/>
      <c r="X31" s="90"/>
      <c r="Y31" s="76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</row>
    <row r="32" spans="1:40" s="77" customFormat="1" ht="15" customHeight="1" x14ac:dyDescent="0.35">
      <c r="A32" s="63" t="s">
        <v>191</v>
      </c>
      <c r="B32" s="64"/>
      <c r="C32" s="64"/>
      <c r="D32" s="64"/>
      <c r="E32" s="89"/>
      <c r="F32" s="90"/>
      <c r="G32" s="89"/>
      <c r="H32" s="89"/>
      <c r="I32" s="89"/>
      <c r="J32" s="90"/>
      <c r="K32" s="89"/>
      <c r="L32" s="89"/>
      <c r="M32" s="89"/>
      <c r="N32" s="89"/>
      <c r="O32" s="89"/>
      <c r="P32" s="89"/>
      <c r="Q32" s="89"/>
      <c r="R32" s="90"/>
      <c r="S32" s="89"/>
      <c r="T32" s="89"/>
      <c r="U32" s="89"/>
      <c r="V32" s="89"/>
      <c r="W32" s="89"/>
      <c r="X32" s="90"/>
      <c r="Y32" s="76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</row>
    <row r="33" spans="1:40" s="77" customFormat="1" ht="15" customHeight="1" x14ac:dyDescent="0.35">
      <c r="A33" s="63" t="s">
        <v>192</v>
      </c>
      <c r="B33" s="64"/>
      <c r="C33" s="64"/>
      <c r="D33" s="64"/>
      <c r="E33" s="89"/>
      <c r="F33" s="90"/>
      <c r="G33" s="89"/>
      <c r="H33" s="89"/>
      <c r="I33" s="89"/>
      <c r="J33" s="90"/>
      <c r="K33" s="89"/>
      <c r="L33" s="89"/>
      <c r="M33" s="89"/>
      <c r="N33" s="89"/>
      <c r="O33" s="89"/>
      <c r="P33" s="89"/>
      <c r="Q33" s="89"/>
      <c r="R33" s="90"/>
      <c r="S33" s="89"/>
      <c r="T33" s="89"/>
      <c r="U33" s="89"/>
      <c r="V33" s="89"/>
      <c r="W33" s="89"/>
      <c r="X33" s="90"/>
      <c r="Y33" s="76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</row>
    <row r="34" spans="1:40" s="83" customFormat="1" ht="15" customHeight="1" x14ac:dyDescent="0.35">
      <c r="A34" s="65" t="s">
        <v>193</v>
      </c>
      <c r="B34" s="66"/>
      <c r="C34" s="66"/>
      <c r="D34" s="66"/>
      <c r="E34" s="91"/>
      <c r="F34" s="92"/>
      <c r="G34" s="91"/>
      <c r="H34" s="91"/>
      <c r="I34" s="91"/>
      <c r="J34" s="92"/>
      <c r="K34" s="91"/>
      <c r="L34" s="91"/>
      <c r="M34" s="91"/>
      <c r="N34" s="91"/>
      <c r="O34" s="91"/>
      <c r="P34" s="91"/>
      <c r="Q34" s="91"/>
      <c r="R34" s="92"/>
      <c r="S34" s="91"/>
      <c r="T34" s="91"/>
      <c r="U34" s="91"/>
      <c r="V34" s="91"/>
      <c r="W34" s="91"/>
      <c r="X34" s="92"/>
      <c r="Y34" s="78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</row>
    <row r="35" spans="1:40" s="77" customFormat="1" x14ac:dyDescent="0.35">
      <c r="A35" s="61" t="s">
        <v>187</v>
      </c>
      <c r="B35" s="62"/>
      <c r="C35" s="62"/>
      <c r="D35" s="62"/>
      <c r="E35" s="87"/>
      <c r="F35" s="88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8"/>
      <c r="S35" s="87"/>
      <c r="T35" s="87"/>
      <c r="U35" s="87"/>
      <c r="V35" s="87"/>
      <c r="W35" s="87"/>
      <c r="X35" s="88"/>
      <c r="Y35" s="76"/>
      <c r="Z35" s="88"/>
      <c r="AA35" s="87"/>
      <c r="AB35" s="87"/>
      <c r="AC35" s="87"/>
      <c r="AD35" s="87"/>
      <c r="AE35" s="87"/>
      <c r="AF35" s="88"/>
      <c r="AG35" s="87"/>
      <c r="AH35" s="87"/>
      <c r="AI35" s="87"/>
      <c r="AJ35" s="87"/>
      <c r="AK35" s="87"/>
      <c r="AL35" s="87"/>
      <c r="AM35" s="87"/>
      <c r="AN35" s="88"/>
    </row>
    <row r="36" spans="1:40" s="77" customFormat="1" x14ac:dyDescent="0.35">
      <c r="A36" s="63" t="s">
        <v>188</v>
      </c>
      <c r="B36" s="64"/>
      <c r="C36" s="64"/>
      <c r="D36" s="64"/>
      <c r="E36" s="89"/>
      <c r="F36" s="90"/>
      <c r="G36" s="89"/>
      <c r="H36" s="89"/>
      <c r="I36" s="89"/>
      <c r="J36" s="90"/>
      <c r="K36" s="89"/>
      <c r="L36" s="89"/>
      <c r="M36" s="89"/>
      <c r="N36" s="89"/>
      <c r="O36" s="89"/>
      <c r="P36" s="89"/>
      <c r="Q36" s="89"/>
      <c r="R36" s="90"/>
      <c r="S36" s="89"/>
      <c r="T36" s="89"/>
      <c r="U36" s="89"/>
      <c r="V36" s="89"/>
      <c r="W36" s="89"/>
      <c r="X36" s="90"/>
      <c r="Y36" s="76"/>
      <c r="Z36" s="90"/>
      <c r="AA36" s="89"/>
      <c r="AB36" s="89"/>
      <c r="AC36" s="89"/>
      <c r="AD36" s="89"/>
      <c r="AE36" s="89"/>
      <c r="AF36" s="90"/>
      <c r="AG36" s="89"/>
      <c r="AH36" s="89"/>
      <c r="AI36" s="89"/>
      <c r="AJ36" s="89"/>
      <c r="AK36" s="89"/>
      <c r="AL36" s="89"/>
      <c r="AM36" s="89"/>
      <c r="AN36" s="90"/>
    </row>
    <row r="37" spans="1:40" s="77" customFormat="1" x14ac:dyDescent="0.35">
      <c r="A37" s="63" t="s">
        <v>189</v>
      </c>
      <c r="B37" s="64"/>
      <c r="C37" s="64"/>
      <c r="D37" s="64"/>
      <c r="E37" s="89"/>
      <c r="F37" s="90"/>
      <c r="G37" s="89"/>
      <c r="H37" s="89"/>
      <c r="I37" s="89"/>
      <c r="J37" s="90"/>
      <c r="K37" s="89"/>
      <c r="L37" s="89"/>
      <c r="M37" s="89"/>
      <c r="N37" s="89"/>
      <c r="O37" s="89"/>
      <c r="P37" s="89"/>
      <c r="Q37" s="89"/>
      <c r="R37" s="90"/>
      <c r="S37" s="89"/>
      <c r="T37" s="89"/>
      <c r="U37" s="89"/>
      <c r="V37" s="89"/>
      <c r="W37" s="89"/>
      <c r="X37" s="90"/>
      <c r="Y37" s="76"/>
      <c r="Z37" s="90"/>
      <c r="AA37" s="89"/>
      <c r="AB37" s="89"/>
      <c r="AC37" s="89"/>
      <c r="AD37" s="89"/>
      <c r="AE37" s="89"/>
      <c r="AF37" s="90"/>
      <c r="AG37" s="89"/>
      <c r="AH37" s="89"/>
      <c r="AI37" s="89"/>
      <c r="AJ37" s="89"/>
      <c r="AK37" s="89"/>
      <c r="AL37" s="89"/>
      <c r="AM37" s="89"/>
      <c r="AN37" s="90"/>
    </row>
    <row r="38" spans="1:40" s="77" customFormat="1" x14ac:dyDescent="0.35">
      <c r="A38" s="63" t="s">
        <v>190</v>
      </c>
      <c r="B38" s="64"/>
      <c r="C38" s="64"/>
      <c r="D38" s="64"/>
      <c r="E38" s="89"/>
      <c r="F38" s="90"/>
      <c r="G38" s="89"/>
      <c r="H38" s="89"/>
      <c r="I38" s="89"/>
      <c r="J38" s="90"/>
      <c r="K38" s="89"/>
      <c r="L38" s="89"/>
      <c r="M38" s="89"/>
      <c r="N38" s="89"/>
      <c r="O38" s="89"/>
      <c r="P38" s="89"/>
      <c r="Q38" s="89"/>
      <c r="R38" s="90"/>
      <c r="S38" s="89"/>
      <c r="T38" s="89"/>
      <c r="U38" s="89"/>
      <c r="V38" s="89"/>
      <c r="W38" s="89"/>
      <c r="X38" s="90"/>
      <c r="Y38" s="76"/>
      <c r="Z38" s="90"/>
      <c r="AA38" s="89"/>
      <c r="AB38" s="89"/>
      <c r="AC38" s="89"/>
      <c r="AD38" s="89"/>
      <c r="AE38" s="89"/>
      <c r="AF38" s="90"/>
      <c r="AG38" s="89"/>
      <c r="AH38" s="89"/>
      <c r="AI38" s="89"/>
      <c r="AJ38" s="89"/>
      <c r="AK38" s="89"/>
      <c r="AL38" s="89"/>
      <c r="AM38" s="89"/>
      <c r="AN38" s="90"/>
    </row>
    <row r="39" spans="1:40" s="77" customFormat="1" x14ac:dyDescent="0.35">
      <c r="A39" s="63" t="s">
        <v>191</v>
      </c>
      <c r="B39" s="64"/>
      <c r="C39" s="64"/>
      <c r="D39" s="64"/>
      <c r="E39" s="89"/>
      <c r="F39" s="90"/>
      <c r="G39" s="89"/>
      <c r="H39" s="89"/>
      <c r="I39" s="89"/>
      <c r="J39" s="90"/>
      <c r="K39" s="89"/>
      <c r="L39" s="89"/>
      <c r="M39" s="89"/>
      <c r="N39" s="89"/>
      <c r="O39" s="89"/>
      <c r="P39" s="89"/>
      <c r="Q39" s="89"/>
      <c r="R39" s="90"/>
      <c r="S39" s="89"/>
      <c r="T39" s="89"/>
      <c r="U39" s="89"/>
      <c r="V39" s="89"/>
      <c r="W39" s="89"/>
      <c r="X39" s="90"/>
      <c r="Y39" s="76"/>
      <c r="Z39" s="90"/>
      <c r="AA39" s="89"/>
      <c r="AB39" s="89"/>
      <c r="AC39" s="89"/>
      <c r="AD39" s="89"/>
      <c r="AE39" s="89"/>
      <c r="AF39" s="90"/>
      <c r="AG39" s="89"/>
      <c r="AH39" s="89"/>
      <c r="AI39" s="89"/>
      <c r="AJ39" s="89"/>
      <c r="AK39" s="89"/>
      <c r="AL39" s="89"/>
      <c r="AM39" s="89"/>
      <c r="AN39" s="90"/>
    </row>
    <row r="40" spans="1:40" s="77" customFormat="1" x14ac:dyDescent="0.35">
      <c r="A40" s="63" t="s">
        <v>192</v>
      </c>
      <c r="B40" s="64"/>
      <c r="C40" s="64"/>
      <c r="D40" s="64"/>
      <c r="E40" s="89"/>
      <c r="F40" s="90"/>
      <c r="G40" s="89"/>
      <c r="H40" s="89"/>
      <c r="I40" s="89"/>
      <c r="J40" s="90"/>
      <c r="K40" s="89"/>
      <c r="L40" s="89"/>
      <c r="M40" s="89"/>
      <c r="N40" s="89"/>
      <c r="O40" s="89"/>
      <c r="P40" s="89"/>
      <c r="Q40" s="89"/>
      <c r="R40" s="90"/>
      <c r="S40" s="89"/>
      <c r="T40" s="89"/>
      <c r="U40" s="89"/>
      <c r="V40" s="89"/>
      <c r="W40" s="89"/>
      <c r="X40" s="90"/>
      <c r="Y40" s="76"/>
      <c r="Z40" s="90"/>
      <c r="AA40" s="89"/>
      <c r="AB40" s="89"/>
      <c r="AC40" s="89"/>
      <c r="AD40" s="89"/>
      <c r="AE40" s="89"/>
      <c r="AF40" s="90"/>
      <c r="AG40" s="89"/>
      <c r="AH40" s="89"/>
      <c r="AI40" s="89"/>
      <c r="AJ40" s="89"/>
      <c r="AK40" s="89"/>
      <c r="AL40" s="89"/>
      <c r="AM40" s="89"/>
      <c r="AN40" s="90"/>
    </row>
    <row r="41" spans="1:40" s="83" customFormat="1" x14ac:dyDescent="0.35">
      <c r="A41" s="65" t="s">
        <v>193</v>
      </c>
      <c r="B41" s="66"/>
      <c r="C41" s="66"/>
      <c r="D41" s="66"/>
      <c r="E41" s="91"/>
      <c r="F41" s="92"/>
      <c r="G41" s="91"/>
      <c r="H41" s="91"/>
      <c r="I41" s="91"/>
      <c r="J41" s="92"/>
      <c r="K41" s="91"/>
      <c r="L41" s="91"/>
      <c r="M41" s="91"/>
      <c r="N41" s="91"/>
      <c r="O41" s="91"/>
      <c r="P41" s="91"/>
      <c r="Q41" s="91"/>
      <c r="R41" s="92"/>
      <c r="S41" s="91"/>
      <c r="T41" s="91"/>
      <c r="U41" s="91"/>
      <c r="V41" s="91"/>
      <c r="W41" s="91"/>
      <c r="X41" s="92"/>
      <c r="Y41" s="78"/>
      <c r="Z41" s="92"/>
      <c r="AA41" s="93"/>
      <c r="AB41" s="93"/>
      <c r="AC41" s="91"/>
      <c r="AD41" s="91"/>
      <c r="AE41" s="91"/>
      <c r="AF41" s="92"/>
      <c r="AG41" s="91"/>
      <c r="AH41" s="91"/>
      <c r="AI41" s="91"/>
      <c r="AJ41" s="91"/>
      <c r="AK41" s="91"/>
      <c r="AL41" s="91"/>
      <c r="AM41" s="91"/>
      <c r="AN41" s="92"/>
    </row>
    <row r="42" spans="1:40" s="77" customFormat="1" x14ac:dyDescent="0.35">
      <c r="A42" s="61" t="s">
        <v>187</v>
      </c>
      <c r="B42" s="62"/>
      <c r="C42" s="62"/>
      <c r="D42" s="62"/>
      <c r="E42" s="87"/>
      <c r="F42" s="88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8"/>
      <c r="S42" s="87"/>
      <c r="T42" s="87"/>
      <c r="U42" s="87"/>
      <c r="V42" s="87"/>
      <c r="W42" s="87"/>
      <c r="X42" s="88"/>
      <c r="Y42" s="76"/>
      <c r="Z42" s="88"/>
      <c r="AA42" s="87"/>
      <c r="AB42" s="87"/>
      <c r="AC42" s="87"/>
      <c r="AD42" s="87"/>
      <c r="AE42" s="87"/>
      <c r="AF42" s="88"/>
      <c r="AG42" s="87"/>
      <c r="AH42" s="87"/>
      <c r="AI42" s="87"/>
      <c r="AJ42" s="87"/>
      <c r="AK42" s="87"/>
      <c r="AL42" s="87"/>
      <c r="AM42" s="87"/>
      <c r="AN42" s="87"/>
    </row>
    <row r="43" spans="1:40" s="77" customFormat="1" x14ac:dyDescent="0.35">
      <c r="A43" s="63" t="s">
        <v>188</v>
      </c>
      <c r="B43" s="64"/>
      <c r="C43" s="64"/>
      <c r="D43" s="64"/>
      <c r="E43" s="89"/>
      <c r="F43" s="90"/>
      <c r="G43" s="89"/>
      <c r="H43" s="89"/>
      <c r="I43" s="89"/>
      <c r="J43" s="90"/>
      <c r="K43" s="89"/>
      <c r="L43" s="89"/>
      <c r="M43" s="89"/>
      <c r="N43" s="89"/>
      <c r="O43" s="89"/>
      <c r="P43" s="89"/>
      <c r="Q43" s="89"/>
      <c r="R43" s="90"/>
      <c r="S43" s="89"/>
      <c r="T43" s="89"/>
      <c r="U43" s="89"/>
      <c r="V43" s="89"/>
      <c r="W43" s="89"/>
      <c r="X43" s="90"/>
      <c r="Y43" s="76"/>
      <c r="Z43" s="90"/>
      <c r="AA43" s="89"/>
      <c r="AB43" s="89"/>
      <c r="AC43" s="89"/>
      <c r="AD43" s="89"/>
      <c r="AE43" s="89"/>
      <c r="AF43" s="90"/>
      <c r="AG43" s="89"/>
      <c r="AH43" s="89"/>
      <c r="AI43" s="89"/>
      <c r="AJ43" s="89"/>
      <c r="AK43" s="89"/>
      <c r="AL43" s="89"/>
      <c r="AM43" s="89"/>
      <c r="AN43" s="89"/>
    </row>
    <row r="44" spans="1:40" s="77" customFormat="1" x14ac:dyDescent="0.35">
      <c r="A44" s="63" t="s">
        <v>189</v>
      </c>
      <c r="B44" s="64"/>
      <c r="C44" s="64"/>
      <c r="D44" s="64"/>
      <c r="E44" s="89"/>
      <c r="F44" s="90"/>
      <c r="G44" s="89"/>
      <c r="H44" s="89"/>
      <c r="I44" s="89"/>
      <c r="J44" s="90"/>
      <c r="K44" s="89"/>
      <c r="L44" s="89"/>
      <c r="M44" s="89"/>
      <c r="N44" s="89"/>
      <c r="O44" s="89"/>
      <c r="P44" s="89"/>
      <c r="Q44" s="89"/>
      <c r="R44" s="90"/>
      <c r="S44" s="89"/>
      <c r="T44" s="89"/>
      <c r="U44" s="89"/>
      <c r="V44" s="89"/>
      <c r="W44" s="89"/>
      <c r="X44" s="90"/>
      <c r="Y44" s="76"/>
      <c r="Z44" s="90"/>
      <c r="AA44" s="89"/>
      <c r="AB44" s="89"/>
      <c r="AC44" s="89"/>
      <c r="AD44" s="89"/>
      <c r="AE44" s="89"/>
      <c r="AF44" s="90"/>
      <c r="AG44" s="89"/>
      <c r="AH44" s="89"/>
      <c r="AI44" s="89"/>
      <c r="AJ44" s="89"/>
      <c r="AK44" s="89"/>
      <c r="AL44" s="89"/>
      <c r="AM44" s="89"/>
      <c r="AN44" s="89"/>
    </row>
    <row r="45" spans="1:40" s="77" customFormat="1" x14ac:dyDescent="0.35">
      <c r="A45" s="63" t="s">
        <v>190</v>
      </c>
      <c r="B45" s="64"/>
      <c r="C45" s="64"/>
      <c r="D45" s="64"/>
      <c r="E45" s="89"/>
      <c r="F45" s="90"/>
      <c r="G45" s="89"/>
      <c r="H45" s="89"/>
      <c r="I45" s="89"/>
      <c r="J45" s="90"/>
      <c r="K45" s="89"/>
      <c r="L45" s="89"/>
      <c r="M45" s="89"/>
      <c r="N45" s="89"/>
      <c r="O45" s="89"/>
      <c r="P45" s="89"/>
      <c r="Q45" s="89"/>
      <c r="R45" s="90"/>
      <c r="S45" s="89"/>
      <c r="T45" s="89"/>
      <c r="U45" s="89"/>
      <c r="V45" s="89"/>
      <c r="W45" s="89"/>
      <c r="X45" s="90"/>
      <c r="Y45" s="76"/>
      <c r="Z45" s="90"/>
      <c r="AA45" s="89"/>
      <c r="AB45" s="89"/>
      <c r="AC45" s="89"/>
      <c r="AD45" s="89"/>
      <c r="AE45" s="89"/>
      <c r="AF45" s="90"/>
      <c r="AG45" s="89"/>
      <c r="AH45" s="89"/>
      <c r="AI45" s="89"/>
      <c r="AJ45" s="89"/>
      <c r="AK45" s="89"/>
      <c r="AL45" s="89"/>
      <c r="AM45" s="89"/>
      <c r="AN45" s="89"/>
    </row>
    <row r="46" spans="1:40" s="77" customFormat="1" x14ac:dyDescent="0.35">
      <c r="A46" s="63" t="s">
        <v>191</v>
      </c>
      <c r="B46" s="64"/>
      <c r="C46" s="64"/>
      <c r="D46" s="64"/>
      <c r="E46" s="89"/>
      <c r="F46" s="90"/>
      <c r="G46" s="89"/>
      <c r="H46" s="89"/>
      <c r="I46" s="89"/>
      <c r="J46" s="90"/>
      <c r="K46" s="89"/>
      <c r="L46" s="89"/>
      <c r="M46" s="89"/>
      <c r="N46" s="89"/>
      <c r="O46" s="89"/>
      <c r="P46" s="89"/>
      <c r="Q46" s="89"/>
      <c r="R46" s="90"/>
      <c r="S46" s="89"/>
      <c r="T46" s="89"/>
      <c r="U46" s="89"/>
      <c r="V46" s="89"/>
      <c r="W46" s="89"/>
      <c r="X46" s="90"/>
      <c r="Y46" s="76"/>
      <c r="Z46" s="90"/>
      <c r="AA46" s="89"/>
      <c r="AB46" s="89"/>
      <c r="AC46" s="89"/>
      <c r="AD46" s="89"/>
      <c r="AE46" s="89"/>
      <c r="AF46" s="90"/>
      <c r="AG46" s="89"/>
      <c r="AH46" s="89"/>
      <c r="AI46" s="89"/>
      <c r="AJ46" s="89"/>
      <c r="AK46" s="89"/>
      <c r="AL46" s="89"/>
      <c r="AM46" s="89"/>
      <c r="AN46" s="89"/>
    </row>
    <row r="47" spans="1:40" s="77" customFormat="1" x14ac:dyDescent="0.35">
      <c r="A47" s="63" t="s">
        <v>192</v>
      </c>
      <c r="B47" s="64"/>
      <c r="C47" s="64"/>
      <c r="D47" s="64"/>
      <c r="E47" s="89"/>
      <c r="F47" s="90"/>
      <c r="G47" s="89"/>
      <c r="H47" s="89"/>
      <c r="I47" s="89"/>
      <c r="J47" s="90"/>
      <c r="K47" s="89"/>
      <c r="L47" s="89"/>
      <c r="M47" s="89"/>
      <c r="N47" s="89"/>
      <c r="O47" s="89"/>
      <c r="P47" s="89"/>
      <c r="Q47" s="89"/>
      <c r="R47" s="90"/>
      <c r="S47" s="89"/>
      <c r="T47" s="89"/>
      <c r="U47" s="89"/>
      <c r="V47" s="89"/>
      <c r="W47" s="89"/>
      <c r="X47" s="90"/>
      <c r="Y47" s="76"/>
      <c r="Z47" s="90"/>
      <c r="AA47" s="89"/>
      <c r="AB47" s="89"/>
      <c r="AC47" s="89"/>
      <c r="AD47" s="89"/>
      <c r="AE47" s="89"/>
      <c r="AF47" s="90"/>
      <c r="AG47" s="89"/>
      <c r="AH47" s="89"/>
      <c r="AI47" s="89"/>
      <c r="AJ47" s="89"/>
      <c r="AK47" s="89"/>
      <c r="AL47" s="89"/>
      <c r="AM47" s="89"/>
      <c r="AN47" s="89"/>
    </row>
    <row r="48" spans="1:40" s="83" customFormat="1" x14ac:dyDescent="0.35">
      <c r="A48" s="65" t="s">
        <v>193</v>
      </c>
      <c r="B48" s="66"/>
      <c r="C48" s="66"/>
      <c r="D48" s="66"/>
      <c r="E48" s="91"/>
      <c r="F48" s="92"/>
      <c r="G48" s="91"/>
      <c r="H48" s="91"/>
      <c r="I48" s="91"/>
      <c r="J48" s="92"/>
      <c r="K48" s="91"/>
      <c r="L48" s="91"/>
      <c r="M48" s="91"/>
      <c r="N48" s="91"/>
      <c r="O48" s="91"/>
      <c r="P48" s="91"/>
      <c r="Q48" s="91"/>
      <c r="R48" s="92"/>
      <c r="S48" s="91"/>
      <c r="T48" s="91"/>
      <c r="U48" s="91"/>
      <c r="V48" s="91"/>
      <c r="W48" s="91"/>
      <c r="X48" s="92"/>
      <c r="Y48" s="78"/>
      <c r="Z48" s="92"/>
      <c r="AA48" s="93"/>
      <c r="AB48" s="93"/>
      <c r="AC48" s="91"/>
      <c r="AD48" s="91"/>
      <c r="AE48" s="91"/>
      <c r="AF48" s="92"/>
      <c r="AG48" s="91"/>
      <c r="AH48" s="91"/>
      <c r="AI48" s="91"/>
      <c r="AJ48" s="91"/>
      <c r="AK48" s="91"/>
      <c r="AL48" s="91"/>
      <c r="AM48" s="91"/>
      <c r="AN48" s="91"/>
    </row>
    <row r="49" spans="1:40" s="77" customFormat="1" x14ac:dyDescent="0.35">
      <c r="A49" s="61" t="s">
        <v>187</v>
      </c>
      <c r="B49" s="62"/>
      <c r="C49" s="62"/>
      <c r="D49" s="62"/>
      <c r="E49" s="87"/>
      <c r="F49" s="88"/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8"/>
      <c r="S49" s="87"/>
      <c r="T49" s="87"/>
      <c r="U49" s="87"/>
      <c r="V49" s="87"/>
      <c r="W49" s="87"/>
      <c r="X49" s="88"/>
      <c r="Y49" s="76"/>
      <c r="Z49" s="88"/>
      <c r="AA49" s="87"/>
      <c r="AB49" s="87"/>
      <c r="AC49" s="87"/>
      <c r="AD49" s="87"/>
      <c r="AE49" s="87"/>
      <c r="AF49" s="88"/>
      <c r="AG49" s="87"/>
      <c r="AH49" s="87"/>
      <c r="AI49" s="87"/>
      <c r="AJ49" s="87"/>
      <c r="AK49" s="87"/>
      <c r="AL49" s="87"/>
      <c r="AM49" s="87"/>
      <c r="AN49" s="87"/>
    </row>
    <row r="50" spans="1:40" s="77" customFormat="1" x14ac:dyDescent="0.35">
      <c r="A50" s="63" t="s">
        <v>188</v>
      </c>
      <c r="B50" s="64"/>
      <c r="C50" s="64"/>
      <c r="D50" s="64"/>
      <c r="E50" s="89"/>
      <c r="F50" s="90"/>
      <c r="G50" s="89"/>
      <c r="H50" s="89"/>
      <c r="I50" s="89"/>
      <c r="J50" s="90"/>
      <c r="K50" s="89"/>
      <c r="L50" s="89"/>
      <c r="M50" s="89"/>
      <c r="N50" s="89"/>
      <c r="O50" s="89"/>
      <c r="P50" s="89"/>
      <c r="Q50" s="89"/>
      <c r="R50" s="90"/>
      <c r="S50" s="89"/>
      <c r="T50" s="89"/>
      <c r="U50" s="89"/>
      <c r="V50" s="89"/>
      <c r="W50" s="89"/>
      <c r="X50" s="90"/>
      <c r="Y50" s="76"/>
      <c r="Z50" s="90"/>
      <c r="AA50" s="89"/>
      <c r="AB50" s="89"/>
      <c r="AC50" s="89"/>
      <c r="AD50" s="89"/>
      <c r="AE50" s="89"/>
      <c r="AF50" s="90"/>
      <c r="AG50" s="89"/>
      <c r="AH50" s="89"/>
      <c r="AI50" s="89"/>
      <c r="AJ50" s="89"/>
      <c r="AK50" s="89"/>
      <c r="AL50" s="89"/>
      <c r="AM50" s="89"/>
      <c r="AN50" s="89"/>
    </row>
    <row r="51" spans="1:40" s="77" customFormat="1" x14ac:dyDescent="0.35">
      <c r="A51" s="63" t="s">
        <v>189</v>
      </c>
      <c r="B51" s="64"/>
      <c r="C51" s="64"/>
      <c r="D51" s="64"/>
      <c r="E51" s="89"/>
      <c r="F51" s="90"/>
      <c r="G51" s="89"/>
      <c r="H51" s="89"/>
      <c r="I51" s="89"/>
      <c r="J51" s="90"/>
      <c r="K51" s="89"/>
      <c r="L51" s="89"/>
      <c r="M51" s="89"/>
      <c r="N51" s="89"/>
      <c r="O51" s="89"/>
      <c r="P51" s="89"/>
      <c r="Q51" s="89"/>
      <c r="R51" s="90"/>
      <c r="S51" s="89"/>
      <c r="T51" s="89"/>
      <c r="U51" s="89"/>
      <c r="V51" s="89"/>
      <c r="W51" s="89"/>
      <c r="X51" s="90"/>
      <c r="Y51" s="76"/>
      <c r="Z51" s="90"/>
      <c r="AA51" s="89"/>
      <c r="AB51" s="89"/>
      <c r="AC51" s="89"/>
      <c r="AD51" s="89"/>
      <c r="AE51" s="89"/>
      <c r="AF51" s="90"/>
      <c r="AG51" s="89"/>
      <c r="AH51" s="89"/>
      <c r="AI51" s="89"/>
      <c r="AJ51" s="89"/>
      <c r="AK51" s="89"/>
      <c r="AL51" s="89"/>
      <c r="AM51" s="89"/>
      <c r="AN51" s="89"/>
    </row>
    <row r="52" spans="1:40" s="77" customFormat="1" x14ac:dyDescent="0.35">
      <c r="A52" s="63" t="s">
        <v>190</v>
      </c>
      <c r="B52" s="64"/>
      <c r="C52" s="64"/>
      <c r="D52" s="64"/>
      <c r="E52" s="89"/>
      <c r="F52" s="90"/>
      <c r="G52" s="89"/>
      <c r="H52" s="89"/>
      <c r="I52" s="89"/>
      <c r="J52" s="90"/>
      <c r="K52" s="89"/>
      <c r="L52" s="89"/>
      <c r="M52" s="89"/>
      <c r="N52" s="89"/>
      <c r="O52" s="89"/>
      <c r="P52" s="89"/>
      <c r="Q52" s="89"/>
      <c r="R52" s="90"/>
      <c r="S52" s="89"/>
      <c r="T52" s="89"/>
      <c r="U52" s="89"/>
      <c r="V52" s="89"/>
      <c r="W52" s="89"/>
      <c r="X52" s="90"/>
      <c r="Y52" s="76"/>
      <c r="Z52" s="90"/>
      <c r="AA52" s="89"/>
      <c r="AB52" s="89"/>
      <c r="AC52" s="89"/>
      <c r="AD52" s="89"/>
      <c r="AE52" s="89"/>
      <c r="AF52" s="90"/>
      <c r="AG52" s="89"/>
      <c r="AH52" s="89"/>
      <c r="AI52" s="89"/>
      <c r="AJ52" s="89"/>
      <c r="AK52" s="89"/>
      <c r="AL52" s="89"/>
      <c r="AM52" s="89"/>
      <c r="AN52" s="89"/>
    </row>
    <row r="53" spans="1:40" s="77" customFormat="1" x14ac:dyDescent="0.35">
      <c r="A53" s="63" t="s">
        <v>191</v>
      </c>
      <c r="B53" s="64"/>
      <c r="C53" s="64"/>
      <c r="D53" s="64"/>
      <c r="E53" s="89"/>
      <c r="F53" s="90"/>
      <c r="G53" s="89"/>
      <c r="H53" s="89"/>
      <c r="I53" s="89"/>
      <c r="J53" s="90"/>
      <c r="K53" s="89"/>
      <c r="L53" s="89"/>
      <c r="M53" s="89"/>
      <c r="N53" s="89"/>
      <c r="O53" s="89"/>
      <c r="P53" s="89"/>
      <c r="Q53" s="89"/>
      <c r="R53" s="90"/>
      <c r="S53" s="89"/>
      <c r="T53" s="89"/>
      <c r="U53" s="89"/>
      <c r="V53" s="89"/>
      <c r="W53" s="89"/>
      <c r="X53" s="90"/>
      <c r="Y53" s="76"/>
      <c r="Z53" s="90"/>
      <c r="AA53" s="89"/>
      <c r="AB53" s="89"/>
      <c r="AC53" s="89"/>
      <c r="AD53" s="89"/>
      <c r="AE53" s="89"/>
      <c r="AF53" s="90"/>
      <c r="AG53" s="89"/>
      <c r="AH53" s="89"/>
      <c r="AI53" s="89"/>
      <c r="AJ53" s="89"/>
      <c r="AK53" s="89"/>
      <c r="AL53" s="89"/>
      <c r="AM53" s="89"/>
      <c r="AN53" s="89"/>
    </row>
    <row r="54" spans="1:40" s="77" customFormat="1" x14ac:dyDescent="0.35">
      <c r="A54" s="63" t="s">
        <v>192</v>
      </c>
      <c r="B54" s="64"/>
      <c r="C54" s="64"/>
      <c r="D54" s="64"/>
      <c r="E54" s="89"/>
      <c r="F54" s="90"/>
      <c r="G54" s="89"/>
      <c r="H54" s="89"/>
      <c r="I54" s="89"/>
      <c r="J54" s="90"/>
      <c r="K54" s="89"/>
      <c r="L54" s="89"/>
      <c r="M54" s="89"/>
      <c r="N54" s="89"/>
      <c r="O54" s="89"/>
      <c r="P54" s="89"/>
      <c r="Q54" s="89"/>
      <c r="R54" s="90"/>
      <c r="S54" s="89"/>
      <c r="T54" s="89"/>
      <c r="U54" s="89"/>
      <c r="V54" s="89"/>
      <c r="W54" s="89"/>
      <c r="X54" s="90"/>
      <c r="Y54" s="76"/>
      <c r="Z54" s="90"/>
      <c r="AA54" s="89"/>
      <c r="AB54" s="89"/>
      <c r="AC54" s="89"/>
      <c r="AD54" s="89"/>
      <c r="AE54" s="89"/>
      <c r="AF54" s="90"/>
      <c r="AG54" s="89"/>
      <c r="AH54" s="89"/>
      <c r="AI54" s="89"/>
      <c r="AJ54" s="89"/>
      <c r="AK54" s="89"/>
      <c r="AL54" s="89"/>
      <c r="AM54" s="89"/>
      <c r="AN54" s="89"/>
    </row>
    <row r="55" spans="1:40" s="83" customFormat="1" x14ac:dyDescent="0.35">
      <c r="A55" s="65" t="s">
        <v>193</v>
      </c>
      <c r="B55" s="66"/>
      <c r="C55" s="66"/>
      <c r="D55" s="66"/>
      <c r="E55" s="91"/>
      <c r="F55" s="92"/>
      <c r="G55" s="91"/>
      <c r="H55" s="91"/>
      <c r="I55" s="91"/>
      <c r="J55" s="92"/>
      <c r="K55" s="91"/>
      <c r="L55" s="91"/>
      <c r="M55" s="91"/>
      <c r="N55" s="91"/>
      <c r="O55" s="91"/>
      <c r="P55" s="91"/>
      <c r="Q55" s="91"/>
      <c r="R55" s="92"/>
      <c r="S55" s="91"/>
      <c r="T55" s="91"/>
      <c r="U55" s="91"/>
      <c r="V55" s="91"/>
      <c r="W55" s="91"/>
      <c r="X55" s="92"/>
      <c r="Y55" s="78"/>
      <c r="Z55" s="92"/>
      <c r="AA55" s="93"/>
      <c r="AB55" s="93"/>
      <c r="AC55" s="91"/>
      <c r="AD55" s="91"/>
      <c r="AE55" s="91"/>
      <c r="AF55" s="92"/>
      <c r="AG55" s="91"/>
      <c r="AH55" s="91"/>
      <c r="AI55" s="91"/>
      <c r="AJ55" s="91"/>
      <c r="AK55" s="91"/>
      <c r="AL55" s="91"/>
      <c r="AM55" s="91"/>
      <c r="AN55" s="91"/>
    </row>
    <row r="56" spans="1:40" s="77" customFormat="1" x14ac:dyDescent="0.35">
      <c r="A56" s="61" t="s">
        <v>187</v>
      </c>
      <c r="B56" s="62"/>
      <c r="C56" s="62"/>
      <c r="D56" s="62"/>
      <c r="E56" s="87"/>
      <c r="F56" s="88"/>
      <c r="G56" s="87"/>
      <c r="H56" s="87"/>
      <c r="I56" s="87"/>
      <c r="J56" s="88"/>
      <c r="K56" s="87"/>
      <c r="L56" s="87"/>
      <c r="M56" s="87"/>
      <c r="N56" s="87"/>
      <c r="O56" s="87"/>
      <c r="P56" s="87"/>
      <c r="Q56" s="87"/>
      <c r="R56" s="88"/>
      <c r="S56" s="87"/>
      <c r="T56" s="87"/>
      <c r="U56" s="87"/>
      <c r="V56" s="87"/>
      <c r="W56" s="87"/>
      <c r="X56" s="88"/>
      <c r="Y56" s="76"/>
      <c r="Z56" s="88"/>
      <c r="AA56" s="87"/>
      <c r="AB56" s="87"/>
      <c r="AC56" s="87"/>
      <c r="AD56" s="87"/>
      <c r="AE56" s="87"/>
      <c r="AF56" s="88"/>
      <c r="AG56" s="87"/>
      <c r="AH56" s="87"/>
      <c r="AI56" s="87"/>
      <c r="AJ56" s="87"/>
      <c r="AK56" s="87"/>
      <c r="AL56" s="87"/>
      <c r="AM56" s="87"/>
      <c r="AN56" s="87"/>
    </row>
    <row r="57" spans="1:40" s="77" customFormat="1" x14ac:dyDescent="0.35">
      <c r="A57" s="63" t="s">
        <v>188</v>
      </c>
      <c r="B57" s="64"/>
      <c r="C57" s="64"/>
      <c r="D57" s="64"/>
      <c r="E57" s="89"/>
      <c r="F57" s="90"/>
      <c r="G57" s="89"/>
      <c r="H57" s="89"/>
      <c r="I57" s="89"/>
      <c r="J57" s="90"/>
      <c r="K57" s="89"/>
      <c r="L57" s="89"/>
      <c r="M57" s="89"/>
      <c r="N57" s="89"/>
      <c r="O57" s="89"/>
      <c r="P57" s="89"/>
      <c r="Q57" s="89"/>
      <c r="R57" s="90"/>
      <c r="S57" s="89"/>
      <c r="T57" s="89"/>
      <c r="U57" s="89"/>
      <c r="V57" s="89"/>
      <c r="W57" s="89"/>
      <c r="X57" s="90"/>
      <c r="Y57" s="76"/>
      <c r="Z57" s="90"/>
      <c r="AA57" s="89"/>
      <c r="AB57" s="89"/>
      <c r="AC57" s="89"/>
      <c r="AD57" s="89"/>
      <c r="AE57" s="89"/>
      <c r="AF57" s="90"/>
      <c r="AG57" s="89"/>
      <c r="AH57" s="89"/>
      <c r="AI57" s="89"/>
      <c r="AJ57" s="89"/>
      <c r="AK57" s="89"/>
      <c r="AL57" s="89"/>
      <c r="AM57" s="89"/>
      <c r="AN57" s="89"/>
    </row>
    <row r="58" spans="1:40" s="77" customFormat="1" x14ac:dyDescent="0.35">
      <c r="A58" s="63" t="s">
        <v>189</v>
      </c>
      <c r="B58" s="64"/>
      <c r="C58" s="64"/>
      <c r="D58" s="64"/>
      <c r="E58" s="89"/>
      <c r="F58" s="90"/>
      <c r="G58" s="89"/>
      <c r="H58" s="89"/>
      <c r="I58" s="89"/>
      <c r="J58" s="90"/>
      <c r="K58" s="89"/>
      <c r="L58" s="89"/>
      <c r="M58" s="89"/>
      <c r="N58" s="89"/>
      <c r="O58" s="89"/>
      <c r="P58" s="89"/>
      <c r="Q58" s="89"/>
      <c r="R58" s="90"/>
      <c r="S58" s="89"/>
      <c r="T58" s="89"/>
      <c r="U58" s="89"/>
      <c r="V58" s="89"/>
      <c r="W58" s="89"/>
      <c r="X58" s="90"/>
      <c r="Y58" s="76"/>
      <c r="Z58" s="90"/>
      <c r="AA58" s="89"/>
      <c r="AB58" s="89"/>
      <c r="AC58" s="89"/>
      <c r="AD58" s="89"/>
      <c r="AE58" s="89"/>
      <c r="AF58" s="90"/>
      <c r="AG58" s="89"/>
      <c r="AH58" s="89"/>
      <c r="AI58" s="89"/>
      <c r="AJ58" s="89"/>
      <c r="AK58" s="89"/>
      <c r="AL58" s="89"/>
      <c r="AM58" s="89"/>
      <c r="AN58" s="89"/>
    </row>
    <row r="59" spans="1:40" s="77" customFormat="1" x14ac:dyDescent="0.35">
      <c r="A59" s="63" t="s">
        <v>190</v>
      </c>
      <c r="B59" s="64"/>
      <c r="C59" s="64"/>
      <c r="D59" s="64"/>
      <c r="E59" s="89"/>
      <c r="F59" s="90"/>
      <c r="G59" s="89"/>
      <c r="H59" s="89"/>
      <c r="I59" s="89"/>
      <c r="J59" s="90"/>
      <c r="K59" s="89"/>
      <c r="L59" s="89"/>
      <c r="M59" s="89"/>
      <c r="N59" s="89"/>
      <c r="O59" s="89"/>
      <c r="P59" s="89"/>
      <c r="Q59" s="89"/>
      <c r="R59" s="90"/>
      <c r="S59" s="89"/>
      <c r="T59" s="89"/>
      <c r="U59" s="89"/>
      <c r="V59" s="89"/>
      <c r="W59" s="89"/>
      <c r="X59" s="90"/>
      <c r="Y59" s="76"/>
      <c r="Z59" s="90"/>
      <c r="AA59" s="89"/>
      <c r="AB59" s="89"/>
      <c r="AC59" s="89"/>
      <c r="AD59" s="89"/>
      <c r="AE59" s="89"/>
      <c r="AF59" s="90"/>
      <c r="AG59" s="89"/>
      <c r="AH59" s="89"/>
      <c r="AI59" s="89"/>
      <c r="AJ59" s="89"/>
      <c r="AK59" s="89"/>
      <c r="AL59" s="89"/>
      <c r="AM59" s="89"/>
      <c r="AN59" s="89"/>
    </row>
    <row r="60" spans="1:40" s="77" customFormat="1" x14ac:dyDescent="0.35">
      <c r="A60" s="63" t="s">
        <v>191</v>
      </c>
      <c r="B60" s="64"/>
      <c r="C60" s="64"/>
      <c r="D60" s="64"/>
      <c r="E60" s="89"/>
      <c r="F60" s="90"/>
      <c r="G60" s="89"/>
      <c r="H60" s="89"/>
      <c r="I60" s="89"/>
      <c r="J60" s="90"/>
      <c r="K60" s="89"/>
      <c r="L60" s="89"/>
      <c r="M60" s="89"/>
      <c r="N60" s="89"/>
      <c r="O60" s="89"/>
      <c r="P60" s="89"/>
      <c r="Q60" s="89"/>
      <c r="R60" s="90"/>
      <c r="S60" s="89"/>
      <c r="T60" s="89"/>
      <c r="U60" s="89"/>
      <c r="V60" s="89"/>
      <c r="W60" s="89"/>
      <c r="X60" s="90"/>
      <c r="Y60" s="76"/>
      <c r="Z60" s="90"/>
      <c r="AA60" s="89"/>
      <c r="AB60" s="89"/>
      <c r="AC60" s="89"/>
      <c r="AD60" s="89"/>
      <c r="AE60" s="89"/>
      <c r="AF60" s="90"/>
      <c r="AG60" s="89"/>
      <c r="AH60" s="89"/>
      <c r="AI60" s="89"/>
      <c r="AJ60" s="89"/>
      <c r="AK60" s="89"/>
      <c r="AL60" s="89"/>
      <c r="AM60" s="89"/>
      <c r="AN60" s="89"/>
    </row>
    <row r="61" spans="1:40" s="77" customFormat="1" x14ac:dyDescent="0.35">
      <c r="A61" s="63" t="s">
        <v>192</v>
      </c>
      <c r="B61" s="64"/>
      <c r="C61" s="64"/>
      <c r="D61" s="64"/>
      <c r="E61" s="89"/>
      <c r="F61" s="90"/>
      <c r="G61" s="89"/>
      <c r="H61" s="89"/>
      <c r="I61" s="89"/>
      <c r="J61" s="90"/>
      <c r="K61" s="89"/>
      <c r="L61" s="89"/>
      <c r="M61" s="89"/>
      <c r="N61" s="89"/>
      <c r="O61" s="89"/>
      <c r="P61" s="89"/>
      <c r="Q61" s="89"/>
      <c r="R61" s="90"/>
      <c r="S61" s="89"/>
      <c r="T61" s="89"/>
      <c r="U61" s="89"/>
      <c r="V61" s="89"/>
      <c r="W61" s="89"/>
      <c r="X61" s="90"/>
      <c r="Y61" s="76"/>
      <c r="Z61" s="90"/>
      <c r="AA61" s="89"/>
      <c r="AB61" s="89"/>
      <c r="AC61" s="89"/>
      <c r="AD61" s="89"/>
      <c r="AE61" s="89"/>
      <c r="AF61" s="90"/>
      <c r="AG61" s="89"/>
      <c r="AH61" s="89"/>
      <c r="AI61" s="89"/>
      <c r="AJ61" s="89"/>
      <c r="AK61" s="89"/>
      <c r="AL61" s="89"/>
      <c r="AM61" s="89"/>
      <c r="AN61" s="89"/>
    </row>
    <row r="62" spans="1:40" s="83" customFormat="1" x14ac:dyDescent="0.35">
      <c r="A62" s="65" t="s">
        <v>193</v>
      </c>
      <c r="B62" s="66"/>
      <c r="C62" s="66"/>
      <c r="D62" s="66"/>
      <c r="E62" s="91"/>
      <c r="F62" s="92"/>
      <c r="G62" s="91"/>
      <c r="H62" s="91"/>
      <c r="I62" s="91"/>
      <c r="J62" s="92"/>
      <c r="K62" s="91"/>
      <c r="L62" s="91"/>
      <c r="M62" s="91"/>
      <c r="N62" s="91"/>
      <c r="O62" s="91"/>
      <c r="P62" s="91"/>
      <c r="Q62" s="91"/>
      <c r="R62" s="92"/>
      <c r="S62" s="91"/>
      <c r="T62" s="91"/>
      <c r="U62" s="91"/>
      <c r="V62" s="91"/>
      <c r="W62" s="91"/>
      <c r="X62" s="92"/>
      <c r="Y62" s="78"/>
      <c r="Z62" s="92"/>
      <c r="AA62" s="93"/>
      <c r="AB62" s="93"/>
      <c r="AC62" s="91"/>
      <c r="AD62" s="91"/>
      <c r="AE62" s="91"/>
      <c r="AF62" s="92"/>
      <c r="AG62" s="91"/>
      <c r="AH62" s="91"/>
      <c r="AI62" s="91"/>
      <c r="AJ62" s="91"/>
      <c r="AK62" s="91"/>
      <c r="AL62" s="91"/>
      <c r="AM62" s="91"/>
      <c r="AN62" s="91"/>
    </row>
    <row r="63" spans="1:40" s="77" customFormat="1" x14ac:dyDescent="0.35">
      <c r="A63" s="61" t="s">
        <v>187</v>
      </c>
      <c r="B63" s="62"/>
      <c r="C63" s="62"/>
      <c r="D63" s="62"/>
      <c r="E63" s="87"/>
      <c r="F63" s="88"/>
      <c r="G63" s="87"/>
      <c r="H63" s="87"/>
      <c r="I63" s="87"/>
      <c r="J63" s="88"/>
      <c r="K63" s="87"/>
      <c r="L63" s="87"/>
      <c r="M63" s="87"/>
      <c r="N63" s="87"/>
      <c r="O63" s="87"/>
      <c r="P63" s="87"/>
      <c r="Q63" s="87"/>
      <c r="R63" s="88"/>
      <c r="S63" s="87"/>
      <c r="T63" s="87"/>
      <c r="U63" s="87"/>
      <c r="V63" s="87"/>
      <c r="W63" s="87"/>
      <c r="X63" s="88"/>
      <c r="Y63" s="76"/>
      <c r="Z63" s="88"/>
      <c r="AA63" s="87"/>
      <c r="AB63" s="87"/>
      <c r="AC63" s="87"/>
      <c r="AD63" s="87"/>
      <c r="AE63" s="87"/>
      <c r="AF63" s="88"/>
      <c r="AG63" s="87"/>
      <c r="AH63" s="87"/>
      <c r="AI63" s="87"/>
      <c r="AJ63" s="87"/>
      <c r="AK63" s="87"/>
      <c r="AL63" s="87"/>
      <c r="AM63" s="87"/>
      <c r="AN63" s="87"/>
    </row>
    <row r="64" spans="1:40" s="77" customFormat="1" x14ac:dyDescent="0.35">
      <c r="A64" s="63" t="s">
        <v>188</v>
      </c>
      <c r="B64" s="64"/>
      <c r="C64" s="64"/>
      <c r="D64" s="64"/>
      <c r="E64" s="89"/>
      <c r="F64" s="90"/>
      <c r="G64" s="89"/>
      <c r="H64" s="89"/>
      <c r="I64" s="89"/>
      <c r="J64" s="90"/>
      <c r="K64" s="89"/>
      <c r="L64" s="89"/>
      <c r="M64" s="89"/>
      <c r="N64" s="89"/>
      <c r="O64" s="89"/>
      <c r="P64" s="89"/>
      <c r="Q64" s="89"/>
      <c r="R64" s="90"/>
      <c r="S64" s="89"/>
      <c r="T64" s="89"/>
      <c r="U64" s="89"/>
      <c r="V64" s="89"/>
      <c r="W64" s="89"/>
      <c r="X64" s="90"/>
      <c r="Y64" s="76"/>
      <c r="Z64" s="90"/>
      <c r="AA64" s="89"/>
      <c r="AB64" s="89"/>
      <c r="AC64" s="89"/>
      <c r="AD64" s="89"/>
      <c r="AE64" s="89"/>
      <c r="AF64" s="90"/>
      <c r="AG64" s="89"/>
      <c r="AH64" s="89"/>
      <c r="AI64" s="89"/>
      <c r="AJ64" s="89"/>
      <c r="AK64" s="89"/>
      <c r="AL64" s="89"/>
      <c r="AM64" s="89"/>
      <c r="AN64" s="89"/>
    </row>
    <row r="65" spans="1:40" s="77" customFormat="1" x14ac:dyDescent="0.35">
      <c r="A65" s="63" t="s">
        <v>189</v>
      </c>
      <c r="B65" s="64"/>
      <c r="C65" s="64"/>
      <c r="D65" s="64"/>
      <c r="E65" s="89"/>
      <c r="F65" s="90"/>
      <c r="G65" s="89"/>
      <c r="H65" s="89"/>
      <c r="I65" s="89"/>
      <c r="J65" s="90"/>
      <c r="K65" s="89"/>
      <c r="L65" s="89"/>
      <c r="M65" s="89"/>
      <c r="N65" s="89"/>
      <c r="O65" s="89"/>
      <c r="P65" s="89"/>
      <c r="Q65" s="89"/>
      <c r="R65" s="90"/>
      <c r="S65" s="89"/>
      <c r="T65" s="89"/>
      <c r="U65" s="89"/>
      <c r="V65" s="89"/>
      <c r="W65" s="89"/>
      <c r="X65" s="90"/>
      <c r="Y65" s="76"/>
      <c r="Z65" s="90"/>
      <c r="AA65" s="89"/>
      <c r="AB65" s="89"/>
      <c r="AC65" s="89"/>
      <c r="AD65" s="89"/>
      <c r="AE65" s="89"/>
      <c r="AF65" s="90"/>
      <c r="AG65" s="89"/>
      <c r="AH65" s="89"/>
      <c r="AI65" s="89"/>
      <c r="AJ65" s="89"/>
      <c r="AK65" s="89"/>
      <c r="AL65" s="89"/>
      <c r="AM65" s="89"/>
      <c r="AN65" s="89"/>
    </row>
    <row r="66" spans="1:40" s="77" customFormat="1" x14ac:dyDescent="0.35">
      <c r="A66" s="63" t="s">
        <v>190</v>
      </c>
      <c r="B66" s="64"/>
      <c r="C66" s="64"/>
      <c r="D66" s="64"/>
      <c r="E66" s="89"/>
      <c r="F66" s="90"/>
      <c r="G66" s="89"/>
      <c r="H66" s="89"/>
      <c r="I66" s="89"/>
      <c r="J66" s="90"/>
      <c r="K66" s="89"/>
      <c r="L66" s="89"/>
      <c r="M66" s="89"/>
      <c r="N66" s="89"/>
      <c r="O66" s="89"/>
      <c r="P66" s="89"/>
      <c r="Q66" s="89"/>
      <c r="R66" s="90"/>
      <c r="S66" s="89"/>
      <c r="T66" s="89"/>
      <c r="U66" s="89"/>
      <c r="V66" s="89"/>
      <c r="W66" s="89"/>
      <c r="X66" s="90"/>
      <c r="Y66" s="76"/>
      <c r="Z66" s="90"/>
      <c r="AA66" s="89"/>
      <c r="AB66" s="89"/>
      <c r="AC66" s="89"/>
      <c r="AD66" s="89"/>
      <c r="AE66" s="89"/>
      <c r="AF66" s="90"/>
      <c r="AG66" s="89"/>
      <c r="AH66" s="89"/>
      <c r="AI66" s="89"/>
      <c r="AJ66" s="89"/>
      <c r="AK66" s="89"/>
      <c r="AL66" s="89"/>
      <c r="AM66" s="89"/>
      <c r="AN66" s="89"/>
    </row>
    <row r="67" spans="1:40" s="77" customFormat="1" x14ac:dyDescent="0.35">
      <c r="A67" s="63" t="s">
        <v>191</v>
      </c>
      <c r="B67" s="64"/>
      <c r="C67" s="64"/>
      <c r="D67" s="64"/>
      <c r="E67" s="89"/>
      <c r="F67" s="90"/>
      <c r="G67" s="89"/>
      <c r="H67" s="89"/>
      <c r="I67" s="89"/>
      <c r="J67" s="90"/>
      <c r="K67" s="89"/>
      <c r="L67" s="89"/>
      <c r="M67" s="89"/>
      <c r="N67" s="89"/>
      <c r="O67" s="89"/>
      <c r="P67" s="89"/>
      <c r="Q67" s="89"/>
      <c r="R67" s="90"/>
      <c r="S67" s="89"/>
      <c r="T67" s="89"/>
      <c r="U67" s="89"/>
      <c r="V67" s="89"/>
      <c r="W67" s="89"/>
      <c r="X67" s="90"/>
      <c r="Y67" s="76"/>
      <c r="Z67" s="90"/>
      <c r="AA67" s="89"/>
      <c r="AB67" s="89"/>
      <c r="AC67" s="89"/>
      <c r="AD67" s="89"/>
      <c r="AE67" s="89"/>
      <c r="AF67" s="90"/>
      <c r="AG67" s="89"/>
      <c r="AH67" s="89"/>
      <c r="AI67" s="89"/>
      <c r="AJ67" s="89"/>
      <c r="AK67" s="89"/>
      <c r="AL67" s="89"/>
      <c r="AM67" s="89"/>
      <c r="AN67" s="89"/>
    </row>
    <row r="68" spans="1:40" s="77" customFormat="1" x14ac:dyDescent="0.35">
      <c r="A68" s="63" t="s">
        <v>192</v>
      </c>
      <c r="B68" s="64"/>
      <c r="C68" s="64"/>
      <c r="D68" s="64"/>
      <c r="E68" s="89"/>
      <c r="F68" s="90"/>
      <c r="G68" s="89"/>
      <c r="H68" s="89"/>
      <c r="I68" s="89"/>
      <c r="J68" s="90"/>
      <c r="K68" s="89"/>
      <c r="L68" s="89"/>
      <c r="M68" s="89"/>
      <c r="N68" s="89"/>
      <c r="O68" s="89"/>
      <c r="P68" s="89"/>
      <c r="Q68" s="89"/>
      <c r="R68" s="90"/>
      <c r="S68" s="89"/>
      <c r="T68" s="89"/>
      <c r="U68" s="89"/>
      <c r="V68" s="89"/>
      <c r="W68" s="89"/>
      <c r="X68" s="90"/>
      <c r="Y68" s="76"/>
      <c r="Z68" s="90"/>
      <c r="AA68" s="89"/>
      <c r="AB68" s="89"/>
      <c r="AC68" s="89"/>
      <c r="AD68" s="89"/>
      <c r="AE68" s="89"/>
      <c r="AF68" s="90"/>
      <c r="AG68" s="89"/>
      <c r="AH68" s="89"/>
      <c r="AI68" s="89"/>
      <c r="AJ68" s="89"/>
      <c r="AK68" s="89"/>
      <c r="AL68" s="89"/>
      <c r="AM68" s="89"/>
      <c r="AN68" s="89"/>
    </row>
    <row r="69" spans="1:40" s="83" customFormat="1" x14ac:dyDescent="0.35">
      <c r="A69" s="65" t="s">
        <v>193</v>
      </c>
      <c r="B69" s="66"/>
      <c r="C69" s="66"/>
      <c r="D69" s="66"/>
      <c r="E69" s="91"/>
      <c r="F69" s="92"/>
      <c r="G69" s="91"/>
      <c r="H69" s="91"/>
      <c r="I69" s="91"/>
      <c r="J69" s="92"/>
      <c r="K69" s="91"/>
      <c r="L69" s="91"/>
      <c r="M69" s="91"/>
      <c r="N69" s="91"/>
      <c r="O69" s="91"/>
      <c r="P69" s="91"/>
      <c r="Q69" s="91"/>
      <c r="R69" s="92"/>
      <c r="S69" s="91"/>
      <c r="T69" s="91"/>
      <c r="U69" s="91"/>
      <c r="V69" s="91"/>
      <c r="W69" s="91"/>
      <c r="X69" s="92"/>
      <c r="Y69" s="78"/>
      <c r="Z69" s="92"/>
      <c r="AA69" s="93"/>
      <c r="AB69" s="93"/>
      <c r="AC69" s="91"/>
      <c r="AD69" s="91"/>
      <c r="AE69" s="91"/>
      <c r="AF69" s="92"/>
      <c r="AG69" s="91"/>
      <c r="AH69" s="91"/>
      <c r="AI69" s="91"/>
      <c r="AJ69" s="91"/>
      <c r="AK69" s="91"/>
      <c r="AL69" s="91"/>
      <c r="AM69" s="91"/>
      <c r="AN69" s="91"/>
    </row>
  </sheetData>
  <mergeCells count="14">
    <mergeCell ref="AL1:AM5"/>
    <mergeCell ref="AL6:AN8"/>
    <mergeCell ref="A6:G8"/>
    <mergeCell ref="A1:B5"/>
    <mergeCell ref="H1:H5"/>
    <mergeCell ref="H6:M8"/>
    <mergeCell ref="N1:N5"/>
    <mergeCell ref="N6:S8"/>
    <mergeCell ref="T1:U5"/>
    <mergeCell ref="Z1:AA5"/>
    <mergeCell ref="AF1:AG5"/>
    <mergeCell ref="T6:X8"/>
    <mergeCell ref="Z6:AE8"/>
    <mergeCell ref="AF6:AK8"/>
  </mergeCells>
  <printOptions horizontalCentered="1" gridLines="1"/>
  <pageMargins left="0" right="0" top="0" bottom="0" header="0" footer="0"/>
  <pageSetup paperSize="9" scale="67" fitToWidth="7" orientation="portrait" r:id="rId1"/>
  <headerFooter>
    <oddHeader>&amp;F</oddHeader>
    <oddFooter>Page &amp;P</oddFooter>
  </headerFooter>
  <colBreaks count="6" manualBreakCount="6">
    <brk id="7" max="16383" man="1"/>
    <brk id="13" max="16383" man="1"/>
    <brk id="19" max="16383" man="1"/>
    <brk id="25" max="16383" man="1"/>
    <brk id="31" max="16383" man="1"/>
    <brk id="37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375"/>
  <sheetViews>
    <sheetView topLeftCell="A342" workbookViewId="0">
      <selection activeCell="A357" sqref="A357:D365"/>
    </sheetView>
  </sheetViews>
  <sheetFormatPr defaultRowHeight="14.5" x14ac:dyDescent="0.35"/>
  <cols>
    <col min="1" max="1" width="12" style="5" bestFit="1" customWidth="1"/>
    <col min="2" max="2" width="65" bestFit="1" customWidth="1"/>
    <col min="3" max="3" width="56.1796875" style="96" bestFit="1" customWidth="1"/>
    <col min="5" max="5" width="30.26953125" customWidth="1"/>
    <col min="6" max="7" width="12" bestFit="1" customWidth="1"/>
  </cols>
  <sheetData>
    <row r="2" spans="1:7" ht="18" x14ac:dyDescent="0.35">
      <c r="B2" s="1" t="s">
        <v>194</v>
      </c>
      <c r="C2" s="96" t="s">
        <v>195</v>
      </c>
      <c r="D2" t="s">
        <v>196</v>
      </c>
      <c r="E2" t="s">
        <v>197</v>
      </c>
    </row>
    <row r="3" spans="1:7" ht="15" customHeight="1" x14ac:dyDescent="0.35">
      <c r="A3" s="5">
        <v>1</v>
      </c>
      <c r="B3" s="6" t="str">
        <f>Sheet1!B20&amp;" "&amp;Sheet1!B15&amp;" - Time Out - "</f>
        <v xml:space="preserve">Patrick JP33CFGP - Time Out - </v>
      </c>
      <c r="D3" t="b">
        <f>LEN(B3)&gt;20</f>
        <v>1</v>
      </c>
    </row>
    <row r="4" spans="1:7" ht="15.5" x14ac:dyDescent="0.35">
      <c r="A4" s="5">
        <v>2</v>
      </c>
      <c r="B4" s="9" t="e">
        <f>CONCATENATE(Sheet1!#REF!," ",Sheet1!#REF!)</f>
        <v>#REF!</v>
      </c>
    </row>
    <row r="5" spans="1:7" x14ac:dyDescent="0.35">
      <c r="B5" t="str">
        <f>Sheet1!B21&amp;" - "&amp;"SO"&amp;Sheet1!B23&amp;" - "&amp;Sheet1!B26&amp;" - "&amp;Sheet1!B27&amp;"kgs"</f>
        <v xml:space="preserve"> - SO -  - kgs</v>
      </c>
      <c r="C5" s="96">
        <f>Sheet1!B25</f>
        <v>0</v>
      </c>
      <c r="D5" t="b">
        <f t="shared" ref="D5:D13" si="0">LEN(B5)&gt;20</f>
        <v>0</v>
      </c>
      <c r="F5" s="94"/>
      <c r="G5" s="94"/>
    </row>
    <row r="6" spans="1:7" x14ac:dyDescent="0.35">
      <c r="B6" t="str">
        <f>Sheet1!B28&amp;" - SO"&amp;Sheet1!B30&amp;" - "&amp;Sheet1!B33&amp;Sheet1!B34&amp;"kgs"</f>
        <v xml:space="preserve"> - SO - kgs</v>
      </c>
      <c r="C6" s="96">
        <f>Sheet1!B32</f>
        <v>0</v>
      </c>
      <c r="D6" t="b">
        <f t="shared" si="0"/>
        <v>0</v>
      </c>
      <c r="F6" s="94"/>
      <c r="G6" s="94"/>
    </row>
    <row r="7" spans="1:7" x14ac:dyDescent="0.35">
      <c r="B7" t="str">
        <f>Sheet1!B35&amp;" - SO"&amp;Sheet1!B37&amp;" - "&amp;" - "&amp;Sheet1!B40&amp;" - "&amp;Sheet1!B41&amp;"kgs"</f>
        <v xml:space="preserve"> - SO -  -  - kgs</v>
      </c>
      <c r="C7" s="96">
        <f>Sheet1!B39</f>
        <v>0</v>
      </c>
      <c r="D7" t="b">
        <f t="shared" si="0"/>
        <v>0</v>
      </c>
      <c r="F7" s="94"/>
      <c r="G7" s="94"/>
    </row>
    <row r="8" spans="1:7" x14ac:dyDescent="0.35">
      <c r="B8" t="str">
        <f>Sheet1!B42&amp;" - SO"&amp;Sheet1!B44&amp;" - "&amp;Sheet1!B47&amp;Sheet1!B48&amp;"kgs"</f>
        <v xml:space="preserve"> - SO - kgs</v>
      </c>
      <c r="C8" s="96">
        <f>Sheet1!B46</f>
        <v>0</v>
      </c>
      <c r="D8" t="b">
        <f t="shared" si="0"/>
        <v>0</v>
      </c>
      <c r="F8" s="94"/>
      <c r="G8" s="94"/>
    </row>
    <row r="9" spans="1:7" x14ac:dyDescent="0.35">
      <c r="B9" t="str">
        <f>Sheet1!B49&amp;" - SO"&amp;Sheet1!B51&amp;" - "&amp;Sheet1!B54&amp;" - "&amp;Sheet1!B55&amp;"kgs"</f>
        <v xml:space="preserve"> - SO -  - kgs</v>
      </c>
      <c r="C9" s="96">
        <f>Sheet1!B53</f>
        <v>0</v>
      </c>
      <c r="D9" t="b">
        <f t="shared" si="0"/>
        <v>0</v>
      </c>
      <c r="F9" s="94"/>
      <c r="G9" s="94"/>
    </row>
    <row r="10" spans="1:7" x14ac:dyDescent="0.35">
      <c r="B10" t="str">
        <f>Sheet1!B56&amp;" - SO"&amp;Sheet1!B58&amp;" - "&amp;Sheet1!B61&amp;" - "&amp;Sheet1!B62&amp;"kgs"</f>
        <v xml:space="preserve"> - SO -  - kgs</v>
      </c>
      <c r="C10" s="96">
        <f>Sheet1!B60</f>
        <v>0</v>
      </c>
      <c r="D10" t="b">
        <f t="shared" si="0"/>
        <v>0</v>
      </c>
      <c r="F10" s="94"/>
      <c r="G10" s="94"/>
    </row>
    <row r="11" spans="1:7" x14ac:dyDescent="0.35">
      <c r="B11" t="str">
        <f>Sheet1!B63&amp;" - SO"&amp;Sheet1!B65&amp;" - "&amp;Sheet1!B68&amp;" - "&amp;Sheet1!B69&amp;"kgs"</f>
        <v xml:space="preserve"> - SO -  - kgs</v>
      </c>
      <c r="C11" s="96">
        <f>Sheet1!B67</f>
        <v>0</v>
      </c>
      <c r="D11" t="b">
        <f t="shared" si="0"/>
        <v>0</v>
      </c>
      <c r="F11" s="94"/>
      <c r="G11" s="94"/>
    </row>
    <row r="12" spans="1:7" x14ac:dyDescent="0.35">
      <c r="D12" t="b">
        <f>TRUE</f>
        <v>1</v>
      </c>
    </row>
    <row r="13" spans="1:7" ht="15.5" x14ac:dyDescent="0.35">
      <c r="A13" s="5">
        <v>1</v>
      </c>
      <c r="B13" s="6" t="str">
        <f>Sheet1!C20&amp;" "&amp;Sheet1!C15&amp;" - Time Out - "</f>
        <v xml:space="preserve">TBA1 FG24FJGP - Time Out - </v>
      </c>
      <c r="D13" t="b">
        <f t="shared" si="0"/>
        <v>1</v>
      </c>
    </row>
    <row r="14" spans="1:7" ht="15.5" hidden="1" x14ac:dyDescent="0.35">
      <c r="A14" s="5">
        <v>2</v>
      </c>
      <c r="B14" s="9" t="e">
        <f>CONCATENATE(Sheet1!#REF!," ",Sheet1!#REF!)</f>
        <v>#REF!</v>
      </c>
      <c r="E14" s="10"/>
    </row>
    <row r="15" spans="1:7" x14ac:dyDescent="0.35">
      <c r="B15" t="str">
        <f>Sheet1!C21&amp;" - "&amp;"SO"&amp;Sheet1!C23&amp;" - "&amp;Sheet1!C26&amp;" - "&amp;Sheet1!C27&amp;"kgs"</f>
        <v xml:space="preserve"> - SO -  - kgs</v>
      </c>
      <c r="C15" s="96">
        <f>Sheet1!C25</f>
        <v>0</v>
      </c>
      <c r="D15" t="b">
        <f t="shared" ref="D15:D23" si="1">LEN(B15)&gt;20</f>
        <v>0</v>
      </c>
    </row>
    <row r="16" spans="1:7" x14ac:dyDescent="0.35">
      <c r="B16" t="str">
        <f>Sheet1!C28&amp;" - SO"&amp;Sheet1!C30&amp;" - "&amp;Sheet1!C33&amp;Sheet1!C34&amp;"kgs"</f>
        <v xml:space="preserve"> - SO - kgs</v>
      </c>
      <c r="C16" s="96">
        <f>Sheet1!C32</f>
        <v>0</v>
      </c>
      <c r="D16" t="b">
        <f t="shared" si="1"/>
        <v>0</v>
      </c>
    </row>
    <row r="17" spans="1:5" x14ac:dyDescent="0.35">
      <c r="B17" t="str">
        <f>Sheet1!C35&amp;" - SO"&amp;Sheet1!C37&amp;" - "&amp;" - "&amp;Sheet1!C40&amp;" - "&amp;Sheet1!C41&amp;"kgs"</f>
        <v xml:space="preserve"> - SO -  -  - kgs</v>
      </c>
      <c r="C17" s="96">
        <f>Sheet1!C39</f>
        <v>0</v>
      </c>
      <c r="D17" t="b">
        <f t="shared" si="1"/>
        <v>0</v>
      </c>
    </row>
    <row r="18" spans="1:5" x14ac:dyDescent="0.35">
      <c r="B18" t="str">
        <f>Sheet1!C42&amp;" - SO"&amp;Sheet1!C44&amp;" - "&amp;Sheet1!C47&amp;Sheet1!C48&amp;"kgs"</f>
        <v xml:space="preserve"> - SO - kgs</v>
      </c>
      <c r="C18" s="96">
        <f>Sheet1!C46</f>
        <v>0</v>
      </c>
      <c r="D18" t="b">
        <f t="shared" si="1"/>
        <v>0</v>
      </c>
    </row>
    <row r="19" spans="1:5" x14ac:dyDescent="0.35">
      <c r="B19" t="str">
        <f>Sheet1!C49&amp;" - SO"&amp;Sheet1!C51&amp;" - "&amp;Sheet1!C54&amp;" - "&amp;Sheet1!C55&amp;"kgs"</f>
        <v xml:space="preserve"> - SO -  - kgs</v>
      </c>
      <c r="C19" s="96">
        <f>Sheet1!B53</f>
        <v>0</v>
      </c>
      <c r="D19" t="b">
        <f t="shared" si="1"/>
        <v>0</v>
      </c>
    </row>
    <row r="20" spans="1:5" x14ac:dyDescent="0.35">
      <c r="B20" t="str">
        <f>Sheet1!C56&amp;" - SO"&amp;Sheet1!C58&amp;" - "&amp;Sheet1!C61&amp;" - "&amp;Sheet1!C62&amp;"kgs"</f>
        <v xml:space="preserve"> - SO -  - kgs</v>
      </c>
      <c r="C20" s="96">
        <f>Sheet1!C60</f>
        <v>0</v>
      </c>
      <c r="D20" t="b">
        <f t="shared" si="1"/>
        <v>0</v>
      </c>
    </row>
    <row r="21" spans="1:5" x14ac:dyDescent="0.35">
      <c r="B21" t="str">
        <f>Sheet1!C63&amp;" - SO"&amp;Sheet1!C65&amp;" - "&amp;Sheet1!C68&amp;" - "&amp;Sheet1!C69&amp;"kgs"</f>
        <v xml:space="preserve"> - SO -  - kgs</v>
      </c>
      <c r="C21" s="96">
        <f>Sheet1!C67</f>
        <v>0</v>
      </c>
      <c r="D21" t="b">
        <f t="shared" si="1"/>
        <v>0</v>
      </c>
    </row>
    <row r="22" spans="1:5" x14ac:dyDescent="0.35">
      <c r="D22" t="b">
        <f>TRUE</f>
        <v>1</v>
      </c>
    </row>
    <row r="23" spans="1:5" ht="15.5" x14ac:dyDescent="0.35">
      <c r="A23" s="5">
        <v>1</v>
      </c>
      <c r="B23" s="6" t="str">
        <f>Sheet1!D20&amp;" "&amp;Sheet1!D15&amp;" - Time Out - "</f>
        <v xml:space="preserve">TBA2 KH82LZGP - Time Out - </v>
      </c>
      <c r="D23" t="b">
        <f t="shared" si="1"/>
        <v>1</v>
      </c>
    </row>
    <row r="24" spans="1:5" ht="15.5" hidden="1" x14ac:dyDescent="0.35">
      <c r="A24" s="5">
        <v>2</v>
      </c>
      <c r="B24" s="9" t="e">
        <f>CONCATENATE(Sheet1!#REF!," ",Sheet1!#REF!)</f>
        <v>#REF!</v>
      </c>
      <c r="E24" s="10"/>
    </row>
    <row r="25" spans="1:5" x14ac:dyDescent="0.35">
      <c r="B25" t="str">
        <f>Sheet1!D21&amp;" - "&amp;"SO"&amp;Sheet1!D23&amp;" - "&amp;Sheet1!D26&amp;" - "&amp;Sheet1!D27&amp;"kgs"</f>
        <v xml:space="preserve"> - SO -  - kgs</v>
      </c>
      <c r="C25" s="96">
        <f>Sheet1!D25</f>
        <v>0</v>
      </c>
      <c r="D25" t="b">
        <f t="shared" ref="D25:D33" si="2">LEN(B25)&gt;20</f>
        <v>0</v>
      </c>
    </row>
    <row r="26" spans="1:5" x14ac:dyDescent="0.35">
      <c r="B26" t="str">
        <f>Sheet1!D28&amp;" - SO"&amp;Sheet1!D30&amp;" - "&amp;Sheet1!D33&amp;Sheet1!D34&amp;"kgs"</f>
        <v xml:space="preserve"> - SO - kgs</v>
      </c>
      <c r="C26" s="96">
        <f>Sheet1!D32</f>
        <v>0</v>
      </c>
      <c r="D26" t="b">
        <f t="shared" si="2"/>
        <v>0</v>
      </c>
    </row>
    <row r="27" spans="1:5" x14ac:dyDescent="0.35">
      <c r="B27" t="str">
        <f>Sheet1!D35&amp;" - SO"&amp;Sheet1!D37&amp;" - "&amp;" - "&amp;Sheet1!D40&amp;" - "&amp;Sheet1!D41&amp;"kgs"</f>
        <v xml:space="preserve"> - SO -  -  - kgs</v>
      </c>
      <c r="C27" s="96">
        <f>Sheet1!D39</f>
        <v>0</v>
      </c>
      <c r="D27" t="b">
        <f t="shared" si="2"/>
        <v>0</v>
      </c>
    </row>
    <row r="28" spans="1:5" x14ac:dyDescent="0.35">
      <c r="B28" t="str">
        <f>Sheet1!D42&amp;" - SO"&amp;Sheet1!D44&amp;" - "&amp;Sheet1!D47&amp;Sheet1!D48&amp;"kgs"</f>
        <v xml:space="preserve"> - SO - kgs</v>
      </c>
      <c r="C28" s="96">
        <f>Sheet1!D46</f>
        <v>0</v>
      </c>
      <c r="D28" t="b">
        <f t="shared" si="2"/>
        <v>0</v>
      </c>
    </row>
    <row r="29" spans="1:5" x14ac:dyDescent="0.35">
      <c r="B29" t="str">
        <f>Sheet1!D49&amp;" - SO"&amp;Sheet1!D51&amp;" - "&amp;Sheet1!D54&amp;" - "&amp;Sheet1!D55&amp;"kgs"</f>
        <v xml:space="preserve"> - SO -  - kgs</v>
      </c>
      <c r="C29" s="96">
        <f>Sheet1!D53</f>
        <v>0</v>
      </c>
      <c r="D29" t="b">
        <f t="shared" si="2"/>
        <v>0</v>
      </c>
    </row>
    <row r="30" spans="1:5" x14ac:dyDescent="0.35">
      <c r="B30" t="str">
        <f>Sheet1!D56&amp;" - SO"&amp;Sheet1!D58&amp;" - "&amp;Sheet1!D61&amp;" - "&amp;Sheet1!D62&amp;"kgs"</f>
        <v xml:space="preserve"> - SO -  - kgs</v>
      </c>
      <c r="C30" s="96">
        <f>Sheet1!D60</f>
        <v>0</v>
      </c>
      <c r="D30" t="b">
        <f t="shared" si="2"/>
        <v>0</v>
      </c>
    </row>
    <row r="31" spans="1:5" x14ac:dyDescent="0.35">
      <c r="B31" t="str">
        <f>Sheet1!D63&amp;" - SO"&amp;Sheet1!D65&amp;" - "&amp;Sheet1!D68&amp;" - "&amp;Sheet1!D69&amp;"kgs"</f>
        <v xml:space="preserve"> - SO -  - kgs</v>
      </c>
      <c r="C31" s="96">
        <f>Sheet1!D67</f>
        <v>0</v>
      </c>
      <c r="D31" t="b">
        <f t="shared" si="2"/>
        <v>0</v>
      </c>
    </row>
    <row r="32" spans="1:5" x14ac:dyDescent="0.35">
      <c r="D32" t="b">
        <f>TRUE</f>
        <v>1</v>
      </c>
    </row>
    <row r="33" spans="1:5" ht="15.5" x14ac:dyDescent="0.35">
      <c r="A33" s="5">
        <v>1</v>
      </c>
      <c r="B33" s="6" t="str">
        <f>Sheet1!E20&amp;" "&amp;Sheet1!E15&amp;" - Time Out - "</f>
        <v xml:space="preserve">Jabulani DN32BSGP - Time Out - </v>
      </c>
      <c r="D33" t="b">
        <f t="shared" si="2"/>
        <v>1</v>
      </c>
    </row>
    <row r="34" spans="1:5" ht="15.5" hidden="1" x14ac:dyDescent="0.35">
      <c r="A34" s="5">
        <v>2</v>
      </c>
      <c r="B34" s="9" t="e">
        <f>CONCATENATE(Sheet1!#REF!," ",Sheet1!#REF!)</f>
        <v>#REF!</v>
      </c>
      <c r="E34" s="10"/>
    </row>
    <row r="35" spans="1:5" x14ac:dyDescent="0.35">
      <c r="B35" t="str">
        <f>Sheet1!E21&amp;" - "&amp;"SO"&amp;Sheet1!E23&amp;" - "&amp;Sheet1!E26&amp;" - "&amp;Sheet1!E27&amp;"kgs"</f>
        <v xml:space="preserve"> - SO -  - kgs</v>
      </c>
      <c r="C35" s="96">
        <f>Sheet1!E25</f>
        <v>0</v>
      </c>
      <c r="D35" t="b">
        <f t="shared" ref="D35:D41" si="3">LEN(B35)&gt;20</f>
        <v>0</v>
      </c>
    </row>
    <row r="36" spans="1:5" x14ac:dyDescent="0.35">
      <c r="B36" t="str">
        <f>Sheet1!E28&amp;" - SO"&amp;Sheet1!E30&amp;" - "&amp;Sheet1!E33&amp;Sheet1!E34&amp;"kgs"</f>
        <v xml:space="preserve"> - SO - kgs</v>
      </c>
      <c r="C36" s="96">
        <f>Sheet1!E32</f>
        <v>0</v>
      </c>
      <c r="D36" t="b">
        <f t="shared" si="3"/>
        <v>0</v>
      </c>
    </row>
    <row r="37" spans="1:5" x14ac:dyDescent="0.35">
      <c r="B37" t="str">
        <f>Sheet1!E35&amp;" - SO"&amp;Sheet1!E37&amp;" - "&amp;" - "&amp;Sheet1!E40&amp;" - "&amp;Sheet1!E41&amp;"kgs"</f>
        <v xml:space="preserve"> - SO -  -  - kgs</v>
      </c>
      <c r="C37" s="96">
        <f>Sheet1!E39</f>
        <v>0</v>
      </c>
      <c r="D37" t="b">
        <f t="shared" si="3"/>
        <v>0</v>
      </c>
    </row>
    <row r="38" spans="1:5" x14ac:dyDescent="0.35">
      <c r="B38" t="str">
        <f>Sheet1!E42&amp;" - SO"&amp;Sheet1!E44&amp;" - "&amp;Sheet1!E47&amp;Sheet1!E48&amp;"kgs"</f>
        <v xml:space="preserve"> - SO - kgs</v>
      </c>
      <c r="C38" s="96">
        <f>Sheet1!E46</f>
        <v>0</v>
      </c>
      <c r="D38" t="b">
        <f t="shared" si="3"/>
        <v>0</v>
      </c>
    </row>
    <row r="39" spans="1:5" x14ac:dyDescent="0.35">
      <c r="B39" t="str">
        <f>Sheet1!E49&amp;" - SO"&amp;Sheet1!E51&amp;" - "&amp;Sheet1!E54&amp;" - "&amp;Sheet1!E55&amp;"kgs"</f>
        <v xml:space="preserve"> - SO -  - kgs</v>
      </c>
      <c r="C39" s="96">
        <f>Sheet1!E53</f>
        <v>0</v>
      </c>
      <c r="D39" t="b">
        <f t="shared" si="3"/>
        <v>0</v>
      </c>
    </row>
    <row r="40" spans="1:5" x14ac:dyDescent="0.35">
      <c r="B40" t="str">
        <f>Sheet1!E56&amp;" - SO"&amp;Sheet1!E58&amp;" - "&amp;Sheet1!E61&amp;" - "&amp;Sheet1!E62&amp;"kgs"</f>
        <v xml:space="preserve"> - SO -  - kgs</v>
      </c>
      <c r="C40" s="96">
        <f>Sheet1!E60</f>
        <v>0</v>
      </c>
      <c r="D40" t="b">
        <f t="shared" si="3"/>
        <v>0</v>
      </c>
    </row>
    <row r="41" spans="1:5" x14ac:dyDescent="0.35">
      <c r="B41" t="str">
        <f>Sheet1!E63&amp;" - SO"&amp;Sheet1!E65&amp;" - "&amp;Sheet1!E68&amp;" - "&amp;Sheet1!E69&amp;"kgs"</f>
        <v xml:space="preserve"> - SO -  - kgs</v>
      </c>
      <c r="C41" s="96">
        <f>Sheet1!E67</f>
        <v>0</v>
      </c>
      <c r="D41" t="b">
        <f t="shared" si="3"/>
        <v>0</v>
      </c>
    </row>
    <row r="42" spans="1:5" x14ac:dyDescent="0.35">
      <c r="D42" t="b">
        <f>TRUE</f>
        <v>1</v>
      </c>
    </row>
    <row r="43" spans="1:5" ht="15.5" hidden="1" x14ac:dyDescent="0.35">
      <c r="A43" s="5">
        <v>2</v>
      </c>
      <c r="B43" s="9" t="str">
        <f>Sheet1!F10&amp;" - "&amp;"SO"&amp;Sheet1!F12&amp;" - "&amp;Sheet1!F15&amp;" - "&amp;Sheet1!F16&amp;"kgs"</f>
        <v>0 - SO0 - JZ32NHGP - AS51kgs</v>
      </c>
      <c r="E43" s="10"/>
    </row>
    <row r="44" spans="1:5" ht="15.5" x14ac:dyDescent="0.35">
      <c r="A44" s="5">
        <v>1</v>
      </c>
      <c r="B44" s="6" t="str">
        <f>Sheet1!F20&amp;" "&amp;Sheet1!F15&amp;" - Time Out - "</f>
        <v xml:space="preserve">Ronald JZ32NHGP - Time Out - </v>
      </c>
      <c r="D44" t="b">
        <f>LEN(B44)&gt;20</f>
        <v>1</v>
      </c>
    </row>
    <row r="45" spans="1:5" ht="15.5" hidden="1" x14ac:dyDescent="0.35">
      <c r="A45" s="5">
        <v>2</v>
      </c>
      <c r="B45" s="9" t="e">
        <f>CONCATENATE(Sheet1!#REF!," ",Sheet1!#REF!)</f>
        <v>#REF!</v>
      </c>
      <c r="E45" s="10"/>
    </row>
    <row r="46" spans="1:5" x14ac:dyDescent="0.35">
      <c r="B46" t="str">
        <f>Sheet1!F21&amp;" - "&amp;"SO"&amp;Sheet1!F23&amp;" - "&amp;Sheet1!F26&amp;" - "&amp;Sheet1!F27&amp;"kgs"</f>
        <v xml:space="preserve"> - SO -  - kgs</v>
      </c>
      <c r="C46" s="96">
        <f>Sheet1!F25</f>
        <v>0</v>
      </c>
      <c r="D46" t="b">
        <f t="shared" ref="D46:D54" si="4">LEN(B46)&gt;20</f>
        <v>0</v>
      </c>
    </row>
    <row r="47" spans="1:5" x14ac:dyDescent="0.35">
      <c r="B47" t="str">
        <f>Sheet1!F28&amp;" - SO"&amp;Sheet1!F30&amp;" - "&amp;Sheet1!F33&amp;Sheet1!F34&amp;"kgs"</f>
        <v xml:space="preserve"> - SO - kgs</v>
      </c>
      <c r="C47" s="96">
        <f>Sheet1!F32</f>
        <v>0</v>
      </c>
      <c r="D47" t="b">
        <f t="shared" si="4"/>
        <v>0</v>
      </c>
    </row>
    <row r="48" spans="1:5" x14ac:dyDescent="0.35">
      <c r="B48" t="str">
        <f>Sheet1!F35&amp;" - SO"&amp;Sheet1!F37&amp;" - "&amp;" - "&amp;Sheet1!F40&amp;" - "&amp;Sheet1!F41&amp;"kgs"</f>
        <v xml:space="preserve"> - SO -  -  - kgs</v>
      </c>
      <c r="C48" s="96">
        <f>Sheet1!F39</f>
        <v>0</v>
      </c>
      <c r="D48" t="b">
        <f t="shared" si="4"/>
        <v>0</v>
      </c>
    </row>
    <row r="49" spans="1:5" x14ac:dyDescent="0.35">
      <c r="B49" t="str">
        <f>Sheet1!F42&amp;" - SO"&amp;Sheet1!F44&amp;" - "&amp;Sheet1!F47&amp;Sheet1!F48&amp;"kgs"</f>
        <v xml:space="preserve"> - SO - kgs</v>
      </c>
      <c r="C49" s="96">
        <f>Sheet1!F46</f>
        <v>0</v>
      </c>
      <c r="D49" t="b">
        <f t="shared" si="4"/>
        <v>0</v>
      </c>
    </row>
    <row r="50" spans="1:5" x14ac:dyDescent="0.35">
      <c r="B50" t="str">
        <f>Sheet1!F49&amp;" - SO"&amp;Sheet1!F51&amp;" - "&amp;Sheet1!F54&amp;" - "&amp;Sheet1!F55&amp;"kgs"</f>
        <v xml:space="preserve"> - SO -  - kgs</v>
      </c>
      <c r="C50" s="96">
        <f>Sheet1!F53</f>
        <v>0</v>
      </c>
      <c r="D50" t="b">
        <f t="shared" si="4"/>
        <v>0</v>
      </c>
    </row>
    <row r="51" spans="1:5" x14ac:dyDescent="0.35">
      <c r="B51" t="str">
        <f>Sheet1!F56&amp;" - SO"&amp;Sheet1!F58&amp;" - "&amp;Sheet1!F61&amp;" - "&amp;Sheet1!F62&amp;"kgs"</f>
        <v xml:space="preserve"> - SO -  - kgs</v>
      </c>
      <c r="C51" s="96">
        <f>Sheet1!F60</f>
        <v>0</v>
      </c>
      <c r="D51" t="b">
        <f t="shared" si="4"/>
        <v>0</v>
      </c>
    </row>
    <row r="52" spans="1:5" x14ac:dyDescent="0.35">
      <c r="B52" t="str">
        <f>Sheet1!F63&amp;" - SO"&amp;Sheet1!F65&amp;" - "&amp;Sheet1!F68&amp;" - "&amp;Sheet1!F69&amp;"kgs"</f>
        <v xml:space="preserve"> - SO -  - kgs</v>
      </c>
      <c r="C52" s="96">
        <f>Sheet1!F67</f>
        <v>0</v>
      </c>
      <c r="D52" t="b">
        <f t="shared" si="4"/>
        <v>0</v>
      </c>
    </row>
    <row r="53" spans="1:5" x14ac:dyDescent="0.35">
      <c r="D53" t="b">
        <f>TRUE</f>
        <v>1</v>
      </c>
    </row>
    <row r="54" spans="1:5" ht="15.5" x14ac:dyDescent="0.35">
      <c r="A54" s="5">
        <v>1</v>
      </c>
      <c r="B54" s="6" t="str">
        <f>Sheet1!G20&amp;" "&amp;Sheet1!G15&amp;" - Time Out - "</f>
        <v xml:space="preserve">SACKY DX17CYGP - Time Out - </v>
      </c>
      <c r="D54" t="b">
        <f t="shared" si="4"/>
        <v>1</v>
      </c>
    </row>
    <row r="55" spans="1:5" ht="15.5" hidden="1" x14ac:dyDescent="0.35">
      <c r="A55" s="5">
        <v>2</v>
      </c>
      <c r="B55" s="9" t="e">
        <f>CONCATENATE(Sheet1!#REF!," ",Sheet1!#REF!)</f>
        <v>#REF!</v>
      </c>
      <c r="E55" s="10"/>
    </row>
    <row r="56" spans="1:5" x14ac:dyDescent="0.35">
      <c r="B56" t="str">
        <f>Sheet1!G21&amp;" - "&amp;"SO"&amp;Sheet1!G23&amp;" - "&amp;Sheet1!G26&amp;" - "&amp;Sheet1!G27&amp;"kgs"</f>
        <v xml:space="preserve"> - SO -  - kgs</v>
      </c>
      <c r="C56" s="96">
        <f>Sheet1!G25</f>
        <v>0</v>
      </c>
      <c r="D56" t="b">
        <f t="shared" ref="D56:D64" si="5">LEN(B56)&gt;20</f>
        <v>0</v>
      </c>
    </row>
    <row r="57" spans="1:5" x14ac:dyDescent="0.35">
      <c r="B57" t="str">
        <f>Sheet1!G28&amp;" - SO"&amp;Sheet1!G30&amp;" - "&amp;Sheet1!G33&amp;Sheet1!G34&amp;"kgs"</f>
        <v xml:space="preserve"> - SO - kgs</v>
      </c>
      <c r="C57" s="96">
        <f>Sheet1!G32</f>
        <v>0</v>
      </c>
      <c r="D57" t="b">
        <f t="shared" si="5"/>
        <v>0</v>
      </c>
    </row>
    <row r="58" spans="1:5" x14ac:dyDescent="0.35">
      <c r="B58" t="str">
        <f>Sheet1!G35&amp;" - SO"&amp;Sheet1!G37&amp;" - "&amp;" - "&amp;Sheet1!G40&amp;" - "&amp;Sheet1!G41&amp;"kgs"</f>
        <v xml:space="preserve"> - SO -  -  - kgs</v>
      </c>
      <c r="C58" s="96">
        <f>Sheet1!G39</f>
        <v>0</v>
      </c>
      <c r="D58" t="b">
        <f t="shared" si="5"/>
        <v>0</v>
      </c>
    </row>
    <row r="59" spans="1:5" x14ac:dyDescent="0.35">
      <c r="B59" t="str">
        <f>Sheet1!G42&amp;" - SO"&amp;Sheet1!G44&amp;" - "&amp;Sheet1!G47&amp;Sheet1!G48&amp;"kgs"</f>
        <v xml:space="preserve"> - SO - kgs</v>
      </c>
      <c r="C59" s="96">
        <f>Sheet1!G46</f>
        <v>0</v>
      </c>
      <c r="D59" t="b">
        <f t="shared" si="5"/>
        <v>0</v>
      </c>
    </row>
    <row r="60" spans="1:5" x14ac:dyDescent="0.35">
      <c r="B60" t="str">
        <f>Sheet1!G49&amp;" - SO"&amp;Sheet1!G51&amp;" - "&amp;Sheet1!G54&amp;" - "&amp;Sheet1!G55&amp;"kgs"</f>
        <v xml:space="preserve"> - SO -  - kgs</v>
      </c>
      <c r="C60" s="96">
        <f>Sheet1!G53</f>
        <v>0</v>
      </c>
      <c r="D60" t="b">
        <f t="shared" si="5"/>
        <v>0</v>
      </c>
    </row>
    <row r="61" spans="1:5" x14ac:dyDescent="0.35">
      <c r="B61" t="str">
        <f>Sheet1!G56&amp;" - SO"&amp;Sheet1!G58&amp;" - "&amp;Sheet1!G61&amp;" - "&amp;Sheet1!G62&amp;"kgs"</f>
        <v xml:space="preserve"> - SO -  - kgs</v>
      </c>
      <c r="C61" s="96">
        <f>Sheet1!G60</f>
        <v>0</v>
      </c>
      <c r="D61" t="b">
        <f t="shared" si="5"/>
        <v>0</v>
      </c>
    </row>
    <row r="62" spans="1:5" x14ac:dyDescent="0.35">
      <c r="B62" t="str">
        <f>Sheet1!G63&amp;" - SO"&amp;Sheet1!G65&amp;" - "&amp;Sheet1!G68&amp;" - "&amp;Sheet1!G69&amp;"kgs"</f>
        <v xml:space="preserve"> - SO -  - kgs</v>
      </c>
      <c r="C62" s="96">
        <f>Sheet1!G67</f>
        <v>0</v>
      </c>
      <c r="D62" t="b">
        <f t="shared" si="5"/>
        <v>0</v>
      </c>
    </row>
    <row r="63" spans="1:5" x14ac:dyDescent="0.35">
      <c r="D63" t="b">
        <f>TRUE</f>
        <v>1</v>
      </c>
    </row>
    <row r="64" spans="1:5" ht="15.5" x14ac:dyDescent="0.35">
      <c r="A64" s="5">
        <v>1</v>
      </c>
      <c r="B64" s="6" t="str">
        <f>Sheet1!H20&amp;" "&amp;Sheet1!H15&amp;" - Time Out - "</f>
        <v xml:space="preserve">Ezekiel BV66PWGP - Time Out - </v>
      </c>
      <c r="D64" t="b">
        <f t="shared" si="5"/>
        <v>1</v>
      </c>
    </row>
    <row r="65" spans="1:5" ht="15.5" hidden="1" x14ac:dyDescent="0.35">
      <c r="A65" s="5">
        <v>2</v>
      </c>
      <c r="B65" s="9" t="e">
        <f>CONCATENATE(Sheet1!#REF!," ",Sheet1!#REF!)</f>
        <v>#REF!</v>
      </c>
      <c r="E65" s="10"/>
    </row>
    <row r="66" spans="1:5" x14ac:dyDescent="0.35">
      <c r="B66" t="str">
        <f>Sheet1!H21&amp;" - "&amp;"SO"&amp;Sheet1!H23&amp;" - "&amp;Sheet1!H26&amp;" - "&amp;Sheet1!H27&amp;"kgs"</f>
        <v xml:space="preserve"> - SO -  - kgs</v>
      </c>
      <c r="C66" s="96">
        <f>Sheet1!H25</f>
        <v>0</v>
      </c>
      <c r="D66" t="b">
        <f t="shared" ref="D66:D72" si="6">LEN(B66)&gt;20</f>
        <v>0</v>
      </c>
    </row>
    <row r="67" spans="1:5" x14ac:dyDescent="0.35">
      <c r="B67" t="str">
        <f>Sheet1!H28&amp;" - SO"&amp;Sheet1!H30&amp;" - "&amp;Sheet1!H33&amp;Sheet1!H34&amp;"kgs"</f>
        <v xml:space="preserve"> - SO - kgs</v>
      </c>
      <c r="C67" s="96">
        <f>Sheet1!H32</f>
        <v>0</v>
      </c>
      <c r="D67" t="b">
        <f t="shared" si="6"/>
        <v>0</v>
      </c>
    </row>
    <row r="68" spans="1:5" x14ac:dyDescent="0.35">
      <c r="B68" t="str">
        <f>Sheet1!H35&amp;" - SO"&amp;Sheet1!H37&amp;" - "&amp;" - "&amp;Sheet1!H40&amp;" - "&amp;Sheet1!H41&amp;"kgs"</f>
        <v xml:space="preserve"> - SO -  -  - kgs</v>
      </c>
      <c r="C68" s="96">
        <f>Sheet1!H39</f>
        <v>0</v>
      </c>
      <c r="D68" t="b">
        <f t="shared" si="6"/>
        <v>0</v>
      </c>
    </row>
    <row r="69" spans="1:5" x14ac:dyDescent="0.35">
      <c r="B69" t="str">
        <f>Sheet1!H42&amp;" - SO"&amp;Sheet1!H44&amp;" - "&amp;Sheet1!H47&amp;Sheet1!H48&amp;"kgs"</f>
        <v xml:space="preserve"> - SO - kgs</v>
      </c>
      <c r="C69" s="96">
        <f>Sheet1!H46</f>
        <v>0</v>
      </c>
      <c r="D69" t="b">
        <f t="shared" si="6"/>
        <v>0</v>
      </c>
    </row>
    <row r="70" spans="1:5" x14ac:dyDescent="0.35">
      <c r="B70" t="str">
        <f>Sheet1!H49&amp;" - SO"&amp;Sheet1!H51&amp;" - "&amp;Sheet1!H54&amp;" - "&amp;Sheet1!H55&amp;"kgs"</f>
        <v xml:space="preserve"> - SO -  - kgs</v>
      </c>
      <c r="C70" s="96">
        <f>Sheet1!H53</f>
        <v>0</v>
      </c>
      <c r="D70" t="b">
        <f t="shared" si="6"/>
        <v>0</v>
      </c>
    </row>
    <row r="71" spans="1:5" x14ac:dyDescent="0.35">
      <c r="B71" t="str">
        <f>Sheet1!H56&amp;" - SO"&amp;Sheet1!H58&amp;" - "&amp;Sheet1!H61&amp;" - "&amp;Sheet1!H62&amp;"kgs"</f>
        <v xml:space="preserve"> - SO -  - kgs</v>
      </c>
      <c r="C71" s="96">
        <f>Sheet1!H60</f>
        <v>0</v>
      </c>
      <c r="D71" t="b">
        <f t="shared" si="6"/>
        <v>0</v>
      </c>
    </row>
    <row r="72" spans="1:5" x14ac:dyDescent="0.35">
      <c r="B72" t="str">
        <f>Sheet1!H63&amp;" - SO"&amp;Sheet1!H65&amp;" - "&amp;Sheet1!H68&amp;" - "&amp;Sheet1!H69&amp;"kgs"</f>
        <v xml:space="preserve"> - SO -  - kgs</v>
      </c>
      <c r="C72" s="96">
        <f>Sheet1!H67</f>
        <v>0</v>
      </c>
      <c r="D72" t="b">
        <f t="shared" si="6"/>
        <v>0</v>
      </c>
    </row>
    <row r="73" spans="1:5" x14ac:dyDescent="0.35">
      <c r="D73" t="b">
        <f>TRUE</f>
        <v>1</v>
      </c>
    </row>
    <row r="74" spans="1:5" ht="15.5" hidden="1" x14ac:dyDescent="0.35">
      <c r="A74" s="5">
        <v>2</v>
      </c>
      <c r="B74" s="9" t="e">
        <f>CONCATENATE(Sheet1!#REF!," ",Sheet1!#REF!)</f>
        <v>#REF!</v>
      </c>
      <c r="E74" s="10"/>
    </row>
    <row r="75" spans="1:5" ht="15.5" x14ac:dyDescent="0.35">
      <c r="A75" s="5">
        <v>1</v>
      </c>
      <c r="B75" s="6" t="str">
        <f>Sheet1!I20&amp;" "&amp;Sheet1!I15&amp;" - Time Out - "</f>
        <v xml:space="preserve">Thulani HH94BWGP - Time Out - </v>
      </c>
      <c r="D75" t="b">
        <f>LEN(B75)&gt;20</f>
        <v>1</v>
      </c>
    </row>
    <row r="76" spans="1:5" ht="15.5" hidden="1" x14ac:dyDescent="0.35">
      <c r="A76" s="5">
        <v>2</v>
      </c>
      <c r="B76" s="9" t="e">
        <f>CONCATENATE(Sheet1!#REF!," ",Sheet1!#REF!)</f>
        <v>#REF!</v>
      </c>
      <c r="E76" s="10"/>
    </row>
    <row r="77" spans="1:5" x14ac:dyDescent="0.35">
      <c r="B77" t="str">
        <f>Sheet1!I21&amp;" - "&amp;"SO"&amp;Sheet1!I23&amp;" - "&amp;Sheet1!I26&amp;" - "&amp;Sheet1!I27&amp;"kgs"</f>
        <v xml:space="preserve"> - SO -  - kgs</v>
      </c>
      <c r="C77" s="96">
        <f>Sheet1!I25</f>
        <v>0</v>
      </c>
      <c r="D77" t="b">
        <f t="shared" ref="D77:D85" si="7">LEN(B77)&gt;20</f>
        <v>0</v>
      </c>
    </row>
    <row r="78" spans="1:5" x14ac:dyDescent="0.35">
      <c r="B78" t="str">
        <f>Sheet1!I28&amp;" - SO"&amp;Sheet1!I30&amp;" - "&amp;Sheet1!I33&amp;Sheet1!I34&amp;"kgs"</f>
        <v xml:space="preserve"> - SO - kgs</v>
      </c>
      <c r="C78" s="96">
        <f>Sheet1!I32</f>
        <v>0</v>
      </c>
      <c r="D78" t="b">
        <f t="shared" si="7"/>
        <v>0</v>
      </c>
    </row>
    <row r="79" spans="1:5" x14ac:dyDescent="0.35">
      <c r="B79" t="str">
        <f>Sheet1!I35&amp;" - SO"&amp;Sheet1!I37&amp;" - "&amp;" - "&amp;Sheet1!I40&amp;" - "&amp;Sheet1!I41&amp;"kgs"</f>
        <v xml:space="preserve"> - SO -  -  - kgs</v>
      </c>
      <c r="C79" s="96">
        <f>Sheet1!I39</f>
        <v>0</v>
      </c>
      <c r="D79" t="b">
        <f t="shared" si="7"/>
        <v>0</v>
      </c>
    </row>
    <row r="80" spans="1:5" x14ac:dyDescent="0.35">
      <c r="B80" t="str">
        <f>Sheet1!I42&amp;" - SO"&amp;Sheet1!I44&amp;" - "&amp;Sheet1!I47&amp;Sheet1!I48&amp;"kgs"</f>
        <v xml:space="preserve"> - SO - kgs</v>
      </c>
      <c r="C80" s="96">
        <f>Sheet1!I46</f>
        <v>0</v>
      </c>
      <c r="D80" t="b">
        <f t="shared" si="7"/>
        <v>0</v>
      </c>
    </row>
    <row r="81" spans="1:5" x14ac:dyDescent="0.35">
      <c r="B81" t="str">
        <f>Sheet1!I49&amp;" - SO"&amp;Sheet1!I51&amp;" - "&amp;Sheet1!I54&amp;" - "&amp;Sheet1!I55&amp;"kgs"</f>
        <v xml:space="preserve"> - SO -  - kgs</v>
      </c>
      <c r="C81" s="96">
        <f>Sheet1!I53</f>
        <v>0</v>
      </c>
      <c r="D81" t="b">
        <f t="shared" si="7"/>
        <v>0</v>
      </c>
    </row>
    <row r="82" spans="1:5" x14ac:dyDescent="0.35">
      <c r="B82" t="str">
        <f>Sheet1!I56&amp;" - SO"&amp;Sheet1!I58&amp;" - "&amp;Sheet1!I61&amp;" - "&amp;Sheet1!I62&amp;"kgs"</f>
        <v xml:space="preserve"> - SO -  - kgs</v>
      </c>
      <c r="C82" s="96">
        <f>Sheet1!I60</f>
        <v>0</v>
      </c>
      <c r="D82" t="b">
        <f t="shared" si="7"/>
        <v>0</v>
      </c>
    </row>
    <row r="83" spans="1:5" x14ac:dyDescent="0.35">
      <c r="B83" t="str">
        <f>Sheet1!I63&amp;" - SO"&amp;Sheet1!I65&amp;" - "&amp;Sheet1!I68&amp;" - "&amp;Sheet1!I69&amp;"kgs"</f>
        <v xml:space="preserve"> - SO -  - kgs</v>
      </c>
      <c r="C83" s="96">
        <f>Sheet1!I67</f>
        <v>0</v>
      </c>
      <c r="D83" t="b">
        <f t="shared" si="7"/>
        <v>0</v>
      </c>
    </row>
    <row r="84" spans="1:5" x14ac:dyDescent="0.35">
      <c r="D84" t="b">
        <f>TRUE</f>
        <v>1</v>
      </c>
    </row>
    <row r="85" spans="1:5" ht="15.5" x14ac:dyDescent="0.35">
      <c r="A85" s="5">
        <v>1</v>
      </c>
      <c r="B85" s="6" t="str">
        <f>Sheet1!J20&amp;" "&amp;Sheet1!J15&amp;" - Time Out - "</f>
        <v xml:space="preserve">Biki DP87WWGP - Time Out - </v>
      </c>
      <c r="D85" t="b">
        <f t="shared" si="7"/>
        <v>1</v>
      </c>
    </row>
    <row r="86" spans="1:5" ht="15.5" hidden="1" x14ac:dyDescent="0.35">
      <c r="A86" s="5">
        <v>2</v>
      </c>
      <c r="B86" s="9" t="e">
        <f>CONCATENATE(Sheet1!#REF!," ",Sheet1!#REF!)</f>
        <v>#REF!</v>
      </c>
      <c r="E86" s="10"/>
    </row>
    <row r="87" spans="1:5" x14ac:dyDescent="0.35">
      <c r="B87" t="str">
        <f>Sheet1!J21&amp;" - "&amp;"SO"&amp;Sheet1!J23&amp;" - "&amp;Sheet1!J26&amp;" - "&amp;Sheet1!J27&amp;"kgs"</f>
        <v xml:space="preserve"> - SO -  - kgs</v>
      </c>
      <c r="C87" s="96">
        <f>Sheet1!J25</f>
        <v>0</v>
      </c>
      <c r="D87" t="b">
        <f t="shared" ref="D87:D95" si="8">LEN(B87)&gt;20</f>
        <v>0</v>
      </c>
    </row>
    <row r="88" spans="1:5" x14ac:dyDescent="0.35">
      <c r="B88" t="str">
        <f>Sheet1!J28&amp;" - SO"&amp;Sheet1!J30&amp;" - "&amp;Sheet1!J33&amp;Sheet1!J34&amp;"kgs"</f>
        <v xml:space="preserve"> - SO - kgs</v>
      </c>
      <c r="C88" s="96">
        <f>Sheet1!J32</f>
        <v>0</v>
      </c>
      <c r="D88" t="b">
        <f t="shared" si="8"/>
        <v>0</v>
      </c>
    </row>
    <row r="89" spans="1:5" x14ac:dyDescent="0.35">
      <c r="B89" t="str">
        <f>Sheet1!J35&amp;" - SO"&amp;Sheet1!J37&amp;" - "&amp;" - "&amp;Sheet1!J40&amp;" - "&amp;Sheet1!J41&amp;"kgs"</f>
        <v xml:space="preserve"> - SO -  -  - kgs</v>
      </c>
      <c r="C89" s="96">
        <f>Sheet1!J39</f>
        <v>0</v>
      </c>
      <c r="D89" t="b">
        <f t="shared" si="8"/>
        <v>0</v>
      </c>
    </row>
    <row r="90" spans="1:5" x14ac:dyDescent="0.35">
      <c r="B90" t="str">
        <f>Sheet1!J42&amp;" - SO"&amp;Sheet1!J44&amp;" - "&amp;Sheet1!J47&amp;Sheet1!J48&amp;"kgs"</f>
        <v xml:space="preserve"> - SO - kgs</v>
      </c>
      <c r="C90" s="96">
        <f>Sheet1!J46</f>
        <v>0</v>
      </c>
      <c r="D90" t="b">
        <f t="shared" si="8"/>
        <v>0</v>
      </c>
    </row>
    <row r="91" spans="1:5" x14ac:dyDescent="0.35">
      <c r="B91" t="str">
        <f>Sheet1!J49&amp;" - SO"&amp;Sheet1!J51&amp;" - "&amp;Sheet1!J54&amp;" - "&amp;Sheet1!J55&amp;"kgs"</f>
        <v xml:space="preserve"> - SO -  - kgs</v>
      </c>
      <c r="C91" s="96">
        <f>Sheet1!J53</f>
        <v>0</v>
      </c>
      <c r="D91" t="b">
        <f t="shared" si="8"/>
        <v>0</v>
      </c>
    </row>
    <row r="92" spans="1:5" x14ac:dyDescent="0.35">
      <c r="B92" t="str">
        <f>Sheet1!J56&amp;" - SO"&amp;Sheet1!J58&amp;" - "&amp;Sheet1!J61&amp;" - "&amp;Sheet1!J62&amp;"kgs"</f>
        <v xml:space="preserve"> - SO -  - kgs</v>
      </c>
      <c r="C92" s="96">
        <f>Sheet1!J60</f>
        <v>0</v>
      </c>
      <c r="D92" t="b">
        <f t="shared" si="8"/>
        <v>0</v>
      </c>
    </row>
    <row r="93" spans="1:5" x14ac:dyDescent="0.35">
      <c r="B93" t="str">
        <f>Sheet1!J63&amp;" - SO"&amp;Sheet1!J65&amp;" - "&amp;Sheet1!J68&amp;" - "&amp;Sheet1!J69&amp;"kgs"</f>
        <v xml:space="preserve"> - SO -  - kgs</v>
      </c>
      <c r="C93" s="96">
        <f>Sheet1!J67</f>
        <v>0</v>
      </c>
      <c r="D93" t="b">
        <f t="shared" si="8"/>
        <v>0</v>
      </c>
    </row>
    <row r="94" spans="1:5" x14ac:dyDescent="0.35">
      <c r="D94" t="b">
        <f>TRUE</f>
        <v>1</v>
      </c>
    </row>
    <row r="95" spans="1:5" ht="15.5" x14ac:dyDescent="0.35">
      <c r="A95" s="5">
        <v>1</v>
      </c>
      <c r="B95" s="6" t="str">
        <f>Sheet1!K20&amp;" "&amp;Sheet1!K15&amp;" - Time Out - "</f>
        <v xml:space="preserve">Peter HJ56YJGP - Time Out - </v>
      </c>
      <c r="D95" t="b">
        <f t="shared" si="8"/>
        <v>1</v>
      </c>
    </row>
    <row r="96" spans="1:5" ht="15.5" hidden="1" x14ac:dyDescent="0.35">
      <c r="A96" s="5">
        <v>2</v>
      </c>
      <c r="B96" s="9" t="e">
        <f>CONCATENATE(Sheet1!#REF!," ",Sheet1!#REF!)</f>
        <v>#REF!</v>
      </c>
      <c r="E96" s="10"/>
    </row>
    <row r="97" spans="1:5" x14ac:dyDescent="0.35">
      <c r="B97" t="str">
        <f>Sheet1!K21&amp;" - "&amp;"SO"&amp;Sheet1!K23&amp;" - "&amp;Sheet1!K26&amp;" - "&amp;Sheet1!K27&amp;"kgs"</f>
        <v xml:space="preserve"> - SO -  - kgs</v>
      </c>
      <c r="C97" s="96">
        <f>Sheet1!K25</f>
        <v>0</v>
      </c>
      <c r="D97" t="b">
        <f t="shared" ref="D97:D105" si="9">LEN(B97)&gt;20</f>
        <v>0</v>
      </c>
    </row>
    <row r="98" spans="1:5" x14ac:dyDescent="0.35">
      <c r="B98" t="str">
        <f>Sheet1!K28&amp;" - SO"&amp;Sheet1!K30&amp;" - "&amp;Sheet1!K33&amp;Sheet1!K34&amp;"kgs"</f>
        <v xml:space="preserve"> - SO - kgs</v>
      </c>
      <c r="C98" s="96">
        <f>Sheet1!K32</f>
        <v>0</v>
      </c>
      <c r="D98" t="b">
        <f t="shared" si="9"/>
        <v>0</v>
      </c>
    </row>
    <row r="99" spans="1:5" x14ac:dyDescent="0.35">
      <c r="B99" t="str">
        <f>Sheet1!K35&amp;" - SO"&amp;Sheet1!K37&amp;" - "&amp;" - "&amp;Sheet1!K40&amp;" - "&amp;Sheet1!K41&amp;"kgs"</f>
        <v xml:space="preserve"> - SO -  -  - kgs</v>
      </c>
      <c r="C99" s="96">
        <f>Sheet1!K39</f>
        <v>0</v>
      </c>
      <c r="D99" t="b">
        <f t="shared" si="9"/>
        <v>0</v>
      </c>
    </row>
    <row r="100" spans="1:5" x14ac:dyDescent="0.35">
      <c r="B100" t="str">
        <f>Sheet1!K42&amp;" - SO"&amp;Sheet1!K44&amp;" - "&amp;Sheet1!K47&amp;Sheet1!K48&amp;"kgs"</f>
        <v xml:space="preserve"> - SO - kgs</v>
      </c>
      <c r="C100" s="96">
        <f>Sheet1!K46</f>
        <v>0</v>
      </c>
      <c r="D100" t="b">
        <f t="shared" si="9"/>
        <v>0</v>
      </c>
    </row>
    <row r="101" spans="1:5" x14ac:dyDescent="0.35">
      <c r="B101" t="str">
        <f>Sheet1!K49&amp;" - SO"&amp;Sheet1!K51&amp;" - "&amp;Sheet1!K54&amp;" - "&amp;Sheet1!K55&amp;"kgs"</f>
        <v xml:space="preserve"> - SO -  - kgs</v>
      </c>
      <c r="C101" s="96">
        <f>Sheet1!K53</f>
        <v>0</v>
      </c>
      <c r="D101" t="b">
        <f t="shared" si="9"/>
        <v>0</v>
      </c>
    </row>
    <row r="102" spans="1:5" x14ac:dyDescent="0.35">
      <c r="B102" t="str">
        <f>Sheet1!K56&amp;" - SO"&amp;Sheet1!K58&amp;" - "&amp;Sheet1!K61&amp;" - "&amp;Sheet1!K62&amp;"kgs"</f>
        <v xml:space="preserve"> - SO -  - kgs</v>
      </c>
      <c r="C102" s="96">
        <f>Sheet1!K60</f>
        <v>0</v>
      </c>
      <c r="D102" t="b">
        <f t="shared" si="9"/>
        <v>0</v>
      </c>
    </row>
    <row r="103" spans="1:5" x14ac:dyDescent="0.35">
      <c r="B103" t="str">
        <f>Sheet1!K63&amp;" - SO"&amp;Sheet1!K65&amp;" - "&amp;Sheet1!K68&amp;" - "&amp;Sheet1!K69&amp;"kgs"</f>
        <v xml:space="preserve"> - SO -  - kgs</v>
      </c>
      <c r="C103" s="96">
        <f>Sheet1!K67</f>
        <v>0</v>
      </c>
      <c r="D103" t="b">
        <f t="shared" si="9"/>
        <v>0</v>
      </c>
    </row>
    <row r="104" spans="1:5" x14ac:dyDescent="0.35">
      <c r="D104" t="b">
        <f>TRUE</f>
        <v>1</v>
      </c>
    </row>
    <row r="105" spans="1:5" ht="15.5" x14ac:dyDescent="0.35">
      <c r="A105" s="5">
        <v>1</v>
      </c>
      <c r="B105" s="6" t="str">
        <f>Sheet1!L20&amp;" "&amp;Sheet1!L15&amp;" - Time Out - "</f>
        <v xml:space="preserve">Gerhard DK32MNGP - Time Out - </v>
      </c>
      <c r="D105" t="b">
        <f t="shared" si="9"/>
        <v>1</v>
      </c>
    </row>
    <row r="106" spans="1:5" ht="15.5" hidden="1" x14ac:dyDescent="0.35">
      <c r="A106" s="5">
        <v>2</v>
      </c>
      <c r="B106" s="9" t="e">
        <f>CONCATENATE(Sheet1!#REF!," ",Sheet1!#REF!)</f>
        <v>#REF!</v>
      </c>
      <c r="E106" s="10"/>
    </row>
    <row r="107" spans="1:5" x14ac:dyDescent="0.35">
      <c r="B107" t="str">
        <f>Sheet1!L21&amp;" - "&amp;"SO"&amp;Sheet1!L23&amp;" - "&amp;Sheet1!L26&amp;" - "&amp;Sheet1!L27&amp;"kgs"</f>
        <v xml:space="preserve"> - SO -  - kgs</v>
      </c>
      <c r="C107" s="96">
        <f>Sheet1!L25</f>
        <v>0</v>
      </c>
      <c r="D107" t="b">
        <f t="shared" ref="D107:D115" si="10">LEN(B107)&gt;20</f>
        <v>0</v>
      </c>
    </row>
    <row r="108" spans="1:5" x14ac:dyDescent="0.35">
      <c r="B108" t="str">
        <f>Sheet1!L28&amp;" - SO"&amp;Sheet1!L30&amp;" - "&amp;Sheet1!L33&amp;Sheet1!L34&amp;"kgs"</f>
        <v xml:space="preserve"> - SO - kgs</v>
      </c>
      <c r="C108" s="96">
        <f>Sheet1!L32</f>
        <v>0</v>
      </c>
      <c r="D108" t="b">
        <f t="shared" si="10"/>
        <v>0</v>
      </c>
    </row>
    <row r="109" spans="1:5" x14ac:dyDescent="0.35">
      <c r="B109" t="str">
        <f>Sheet1!L35&amp;" - SO"&amp;Sheet1!L37&amp;" - "&amp;" - "&amp;Sheet1!L40&amp;" - "&amp;Sheet1!L41&amp;"kgs"</f>
        <v xml:space="preserve"> - SO -  -  - kgs</v>
      </c>
      <c r="C109" s="96">
        <f>Sheet1!L39</f>
        <v>0</v>
      </c>
      <c r="D109" t="b">
        <f t="shared" si="10"/>
        <v>0</v>
      </c>
    </row>
    <row r="110" spans="1:5" x14ac:dyDescent="0.35">
      <c r="B110" t="str">
        <f>Sheet1!L42&amp;" - SO"&amp;Sheet1!L44&amp;" - "&amp;Sheet1!L47&amp;Sheet1!L48&amp;"kgs"</f>
        <v xml:space="preserve"> - SO - kgs</v>
      </c>
      <c r="C110" s="96">
        <f>Sheet1!L46</f>
        <v>0</v>
      </c>
      <c r="D110" t="b">
        <f t="shared" si="10"/>
        <v>0</v>
      </c>
    </row>
    <row r="111" spans="1:5" x14ac:dyDescent="0.35">
      <c r="B111" t="str">
        <f>Sheet1!L49&amp;" - SO"&amp;Sheet1!L51&amp;" - "&amp;Sheet1!L54&amp;" - "&amp;Sheet1!L55&amp;"kgs"</f>
        <v xml:space="preserve"> - SO -  - kgs</v>
      </c>
      <c r="C111" s="96">
        <f>Sheet1!L53</f>
        <v>0</v>
      </c>
      <c r="D111" t="b">
        <f t="shared" si="10"/>
        <v>0</v>
      </c>
    </row>
    <row r="112" spans="1:5" x14ac:dyDescent="0.35">
      <c r="B112" t="str">
        <f>Sheet1!L56&amp;" - SO"&amp;Sheet1!L58&amp;" - "&amp;Sheet1!L61&amp;" - "&amp;Sheet1!L62&amp;"kgs"</f>
        <v xml:space="preserve"> - SO -  - kgs</v>
      </c>
      <c r="C112" s="96">
        <f>Sheet1!L60</f>
        <v>0</v>
      </c>
      <c r="D112" t="b">
        <f t="shared" si="10"/>
        <v>0</v>
      </c>
    </row>
    <row r="113" spans="1:5" x14ac:dyDescent="0.35">
      <c r="B113" t="str">
        <f>Sheet1!L63&amp;" - SO"&amp;Sheet1!L65&amp;" - "&amp;Sheet1!L68&amp;" - "&amp;Sheet1!L69&amp;"kgs"</f>
        <v xml:space="preserve"> - SO -  - kgs</v>
      </c>
      <c r="C113" s="96">
        <f>Sheet1!L67</f>
        <v>0</v>
      </c>
      <c r="D113" t="b">
        <f t="shared" si="10"/>
        <v>0</v>
      </c>
    </row>
    <row r="114" spans="1:5" x14ac:dyDescent="0.35">
      <c r="D114" t="b">
        <f>TRUE</f>
        <v>1</v>
      </c>
    </row>
    <row r="115" spans="1:5" ht="15.5" x14ac:dyDescent="0.35">
      <c r="A115" s="5">
        <v>1</v>
      </c>
      <c r="B115" s="6" t="str">
        <f>Sheet1!M20&amp;" "&amp;Sheet1!M15&amp;" - Time Out - "</f>
        <v xml:space="preserve">Ben DS10YNGP - Time Out - </v>
      </c>
      <c r="D115" t="b">
        <f t="shared" si="10"/>
        <v>1</v>
      </c>
    </row>
    <row r="116" spans="1:5" ht="15.5" hidden="1" x14ac:dyDescent="0.35">
      <c r="A116" s="5">
        <v>2</v>
      </c>
      <c r="B116" s="9" t="e">
        <f>CONCATENATE(Sheet1!#REF!," ",Sheet1!#REF!)</f>
        <v>#REF!</v>
      </c>
      <c r="E116" s="10"/>
    </row>
    <row r="117" spans="1:5" x14ac:dyDescent="0.35">
      <c r="B117" t="str">
        <f>Sheet1!M21&amp;" - "&amp;"SO"&amp;Sheet1!M23&amp;" - "&amp;Sheet1!M26&amp;" - "&amp;Sheet1!M27&amp;"kgs"</f>
        <v xml:space="preserve"> - SO -  - kgs</v>
      </c>
      <c r="C117" s="96">
        <f>Sheet1!M25</f>
        <v>0</v>
      </c>
      <c r="D117" t="b">
        <f t="shared" ref="D117:D125" si="11">LEN(B117)&gt;20</f>
        <v>0</v>
      </c>
    </row>
    <row r="118" spans="1:5" x14ac:dyDescent="0.35">
      <c r="B118" t="str">
        <f>Sheet1!M28&amp;" - SO"&amp;Sheet1!M30&amp;" - "&amp;Sheet1!M33&amp;Sheet1!M34&amp;"kgs"</f>
        <v xml:space="preserve"> - SO - kgs</v>
      </c>
      <c r="C118" s="96">
        <f>Sheet1!M32</f>
        <v>0</v>
      </c>
      <c r="D118" t="b">
        <f t="shared" si="11"/>
        <v>0</v>
      </c>
    </row>
    <row r="119" spans="1:5" x14ac:dyDescent="0.35">
      <c r="B119" t="str">
        <f>Sheet1!M35&amp;" - SO"&amp;Sheet1!M37&amp;" - "&amp;" - "&amp;Sheet1!M40&amp;" - "&amp;Sheet1!M41&amp;"kgs"</f>
        <v xml:space="preserve"> - SO -  -  - kgs</v>
      </c>
      <c r="C119" s="96">
        <f>Sheet1!M39</f>
        <v>0</v>
      </c>
      <c r="D119" t="b">
        <f t="shared" si="11"/>
        <v>0</v>
      </c>
    </row>
    <row r="120" spans="1:5" x14ac:dyDescent="0.35">
      <c r="B120" t="str">
        <f>Sheet1!M42&amp;" - SO"&amp;Sheet1!M44&amp;" - "&amp;Sheet1!M47&amp;Sheet1!M48&amp;"kgs"</f>
        <v xml:space="preserve"> - SO - kgs</v>
      </c>
      <c r="C120" s="96">
        <f>Sheet1!M46</f>
        <v>0</v>
      </c>
      <c r="D120" t="b">
        <f t="shared" si="11"/>
        <v>0</v>
      </c>
    </row>
    <row r="121" spans="1:5" x14ac:dyDescent="0.35">
      <c r="B121" t="str">
        <f>Sheet1!M49&amp;" - SO"&amp;Sheet1!M51&amp;" - "&amp;Sheet1!M54&amp;" - "&amp;Sheet1!M55&amp;"kgs"</f>
        <v xml:space="preserve"> - SO -  - kgs</v>
      </c>
      <c r="C121" s="96">
        <f>Sheet1!M53</f>
        <v>0</v>
      </c>
      <c r="D121" t="b">
        <f t="shared" si="11"/>
        <v>0</v>
      </c>
    </row>
    <row r="122" spans="1:5" x14ac:dyDescent="0.35">
      <c r="B122" t="str">
        <f>Sheet1!M56&amp;" - SO"&amp;Sheet1!M58&amp;" - "&amp;Sheet1!M61&amp;" - "&amp;Sheet1!M62&amp;"kgs"</f>
        <v xml:space="preserve"> - SO -  - kgs</v>
      </c>
      <c r="C122" s="96">
        <f>Sheet1!M60</f>
        <v>0</v>
      </c>
      <c r="D122" t="b">
        <f t="shared" si="11"/>
        <v>0</v>
      </c>
    </row>
    <row r="123" spans="1:5" x14ac:dyDescent="0.35">
      <c r="B123" t="str">
        <f>Sheet1!M63&amp;" - SO"&amp;Sheet1!M65&amp;" - "&amp;Sheet1!M68&amp;" - "&amp;Sheet1!M69&amp;"kgs"</f>
        <v xml:space="preserve"> - SO -  - kgs</v>
      </c>
      <c r="C123" s="96">
        <f>Sheet1!M67</f>
        <v>0</v>
      </c>
      <c r="D123" t="b">
        <f t="shared" si="11"/>
        <v>0</v>
      </c>
    </row>
    <row r="124" spans="1:5" x14ac:dyDescent="0.35">
      <c r="D124" t="b">
        <f>TRUE</f>
        <v>1</v>
      </c>
    </row>
    <row r="125" spans="1:5" ht="15.5" x14ac:dyDescent="0.35">
      <c r="A125" s="5">
        <v>1</v>
      </c>
      <c r="B125" s="6" t="str">
        <f>Sheet1!N20&amp;" "&amp;Sheet1!N15&amp;" - Time Out - "</f>
        <v xml:space="preserve">Joel DS10YSGP - Time Out - </v>
      </c>
      <c r="D125" t="b">
        <f t="shared" si="11"/>
        <v>1</v>
      </c>
    </row>
    <row r="126" spans="1:5" ht="15.5" hidden="1" x14ac:dyDescent="0.35">
      <c r="A126" s="5">
        <v>2</v>
      </c>
      <c r="B126" s="9" t="e">
        <f>CONCATENATE(Sheet1!#REF!," ",Sheet1!#REF!)</f>
        <v>#REF!</v>
      </c>
      <c r="E126" s="10"/>
    </row>
    <row r="127" spans="1:5" x14ac:dyDescent="0.35">
      <c r="B127" t="str">
        <f>Sheet1!N21&amp;" - "&amp;"SO"&amp;Sheet1!N23&amp;" - "&amp;Sheet1!N26&amp;" - "&amp;Sheet1!N27&amp;"kgs"</f>
        <v xml:space="preserve"> - SO -  - kgs</v>
      </c>
      <c r="C127" s="96">
        <f>Sheet1!N25</f>
        <v>0</v>
      </c>
      <c r="D127" t="b">
        <f t="shared" ref="D127:D133" si="12">LEN(B127)&gt;20</f>
        <v>0</v>
      </c>
    </row>
    <row r="128" spans="1:5" x14ac:dyDescent="0.35">
      <c r="B128" t="str">
        <f>Sheet1!N28&amp;" - SO"&amp;Sheet1!N30&amp;" - "&amp;Sheet1!N33&amp;Sheet1!N34&amp;"kgs"</f>
        <v xml:space="preserve"> - SO - kgs</v>
      </c>
      <c r="C128" s="96">
        <f>Sheet1!N32</f>
        <v>0</v>
      </c>
      <c r="D128" t="b">
        <f t="shared" si="12"/>
        <v>0</v>
      </c>
    </row>
    <row r="129" spans="1:5" x14ac:dyDescent="0.35">
      <c r="B129" t="str">
        <f>Sheet1!N35&amp;" - SO"&amp;Sheet1!N37&amp;" - "&amp;" - "&amp;Sheet1!N40&amp;" - "&amp;Sheet1!N41&amp;"kgs"</f>
        <v xml:space="preserve"> - SO -  -  - kgs</v>
      </c>
      <c r="C129" s="96">
        <f>Sheet1!N39</f>
        <v>0</v>
      </c>
      <c r="D129" t="b">
        <f t="shared" si="12"/>
        <v>0</v>
      </c>
    </row>
    <row r="130" spans="1:5" x14ac:dyDescent="0.35">
      <c r="B130" t="str">
        <f>Sheet1!N42&amp;" - SO"&amp;Sheet1!N44&amp;" - "&amp;Sheet1!N47&amp;Sheet1!N48&amp;"kgs"</f>
        <v xml:space="preserve"> - SO - kgs</v>
      </c>
      <c r="C130" s="96">
        <f>Sheet1!N46</f>
        <v>0</v>
      </c>
      <c r="D130" t="b">
        <f t="shared" si="12"/>
        <v>0</v>
      </c>
    </row>
    <row r="131" spans="1:5" x14ac:dyDescent="0.35">
      <c r="B131" t="str">
        <f>Sheet1!N49&amp;" - SO"&amp;Sheet1!N51&amp;" - "&amp;Sheet1!N54&amp;" - "&amp;Sheet1!N55&amp;"kgs"</f>
        <v xml:space="preserve"> - SO -  - kgs</v>
      </c>
      <c r="C131" s="96">
        <f>Sheet1!N53</f>
        <v>0</v>
      </c>
      <c r="D131" t="b">
        <f t="shared" si="12"/>
        <v>0</v>
      </c>
    </row>
    <row r="132" spans="1:5" x14ac:dyDescent="0.35">
      <c r="B132" t="str">
        <f>Sheet1!N56&amp;" - SO"&amp;Sheet1!N58&amp;" - "&amp;Sheet1!N61&amp;" - "&amp;Sheet1!N62&amp;"kgs"</f>
        <v xml:space="preserve"> - SO -  - kgs</v>
      </c>
      <c r="C132" s="96">
        <f>Sheet1!N60</f>
        <v>0</v>
      </c>
      <c r="D132" t="b">
        <f t="shared" si="12"/>
        <v>0</v>
      </c>
    </row>
    <row r="133" spans="1:5" x14ac:dyDescent="0.35">
      <c r="B133" t="str">
        <f>Sheet1!N63&amp;" - SO"&amp;Sheet1!N65&amp;" - "&amp;Sheet1!N68&amp;" - "&amp;Sheet1!N69&amp;"kgs"</f>
        <v xml:space="preserve"> - SO -  - kgs</v>
      </c>
      <c r="C133" s="96">
        <f>Sheet1!N67</f>
        <v>0</v>
      </c>
      <c r="D133" t="b">
        <f t="shared" si="12"/>
        <v>0</v>
      </c>
    </row>
    <row r="134" spans="1:5" x14ac:dyDescent="0.35">
      <c r="D134" t="b">
        <f>TRUE</f>
        <v>1</v>
      </c>
    </row>
    <row r="135" spans="1:5" ht="15.5" hidden="1" x14ac:dyDescent="0.35">
      <c r="A135" s="5">
        <v>2</v>
      </c>
      <c r="B135" s="9" t="e">
        <f>CONCATENATE(Sheet1!#REF!," ",Sheet1!#REF!)</f>
        <v>#REF!</v>
      </c>
      <c r="E135" s="10"/>
    </row>
    <row r="136" spans="1:5" ht="15.5" x14ac:dyDescent="0.35">
      <c r="A136" s="5">
        <v>1</v>
      </c>
      <c r="B136" s="6" t="str">
        <f>Sheet1!O20&amp;" "&amp;Sheet1!O15&amp;" - Time Out - "</f>
        <v xml:space="preserve">Thabiso (T.MAN) DY70FBGP - Time Out - </v>
      </c>
      <c r="D136" t="b">
        <f>LEN(B136)&gt;20</f>
        <v>1</v>
      </c>
    </row>
    <row r="137" spans="1:5" ht="15.5" hidden="1" x14ac:dyDescent="0.35">
      <c r="A137" s="5">
        <v>2</v>
      </c>
      <c r="B137" s="9" t="e">
        <f>CONCATENATE(Sheet1!#REF!," ",Sheet1!#REF!)</f>
        <v>#REF!</v>
      </c>
      <c r="E137" s="10"/>
    </row>
    <row r="138" spans="1:5" x14ac:dyDescent="0.35">
      <c r="B138" t="str">
        <f>Sheet1!O21&amp;" - "&amp;"SO"&amp;Sheet1!O23&amp;" - "&amp;Sheet1!O26&amp;" - "&amp;Sheet1!O27&amp;"kgs"</f>
        <v xml:space="preserve"> - SO -  - kgs</v>
      </c>
      <c r="C138" s="96">
        <f>Sheet1!O25</f>
        <v>0</v>
      </c>
      <c r="D138" t="b">
        <f t="shared" ref="D138:D146" si="13">LEN(B138)&gt;20</f>
        <v>0</v>
      </c>
    </row>
    <row r="139" spans="1:5" x14ac:dyDescent="0.35">
      <c r="B139" t="str">
        <f>Sheet1!O28&amp;" - SO"&amp;Sheet1!O30&amp;" - "&amp;Sheet1!O33&amp;Sheet1!O34&amp;"kgs"</f>
        <v xml:space="preserve"> - SO - kgs</v>
      </c>
      <c r="C139" s="96">
        <f>Sheet1!O32</f>
        <v>0</v>
      </c>
      <c r="D139" t="b">
        <f t="shared" si="13"/>
        <v>0</v>
      </c>
    </row>
    <row r="140" spans="1:5" x14ac:dyDescent="0.35">
      <c r="B140" t="str">
        <f>Sheet1!O35&amp;" - SO"&amp;Sheet1!O37&amp;" - "&amp;" - "&amp;Sheet1!O40&amp;" - "&amp;Sheet1!O41&amp;"kgs"</f>
        <v xml:space="preserve"> - SO -  -  - kgs</v>
      </c>
      <c r="C140" s="96">
        <f>Sheet1!O39</f>
        <v>0</v>
      </c>
      <c r="D140" t="b">
        <f t="shared" si="13"/>
        <v>0</v>
      </c>
    </row>
    <row r="141" spans="1:5" x14ac:dyDescent="0.35">
      <c r="B141" t="str">
        <f>Sheet1!O42&amp;" - SO"&amp;Sheet1!O44&amp;" - "&amp;Sheet1!O47&amp;Sheet1!O48&amp;"kgs"</f>
        <v xml:space="preserve"> - SO - kgs</v>
      </c>
      <c r="C141" s="96">
        <f>Sheet1!O46</f>
        <v>0</v>
      </c>
      <c r="D141" t="b">
        <f t="shared" si="13"/>
        <v>0</v>
      </c>
    </row>
    <row r="142" spans="1:5" x14ac:dyDescent="0.35">
      <c r="B142" t="str">
        <f>Sheet1!O49&amp;" - SO"&amp;Sheet1!O51&amp;" - "&amp;Sheet1!O54&amp;" - "&amp;Sheet1!O55&amp;"kgs"</f>
        <v xml:space="preserve"> - SO -  - kgs</v>
      </c>
      <c r="C142" s="96">
        <f>Sheet1!O53</f>
        <v>0</v>
      </c>
      <c r="D142" t="b">
        <f t="shared" si="13"/>
        <v>0</v>
      </c>
    </row>
    <row r="143" spans="1:5" x14ac:dyDescent="0.35">
      <c r="B143" t="str">
        <f>Sheet1!O56&amp;" - SO"&amp;Sheet1!O58&amp;" - "&amp;Sheet1!O61&amp;" - "&amp;Sheet1!O62&amp;"kgs"</f>
        <v xml:space="preserve"> - SO -  - kgs</v>
      </c>
      <c r="C143" s="96">
        <f>Sheet1!O60</f>
        <v>0</v>
      </c>
      <c r="D143" t="b">
        <f t="shared" si="13"/>
        <v>0</v>
      </c>
    </row>
    <row r="144" spans="1:5" x14ac:dyDescent="0.35">
      <c r="B144" t="str">
        <f>Sheet1!O63&amp;" - SO"&amp;Sheet1!O65&amp;" - "&amp;Sheet1!O68&amp;" - "&amp;Sheet1!O69&amp;"kgs"</f>
        <v xml:space="preserve"> - SO -  - kgs</v>
      </c>
      <c r="C144" s="96">
        <f>Sheet1!O67</f>
        <v>0</v>
      </c>
      <c r="D144" t="b">
        <f t="shared" si="13"/>
        <v>0</v>
      </c>
    </row>
    <row r="145" spans="1:5" x14ac:dyDescent="0.35">
      <c r="D145" t="b">
        <f>TRUE</f>
        <v>1</v>
      </c>
    </row>
    <row r="146" spans="1:5" ht="15.5" x14ac:dyDescent="0.35">
      <c r="A146" s="5">
        <v>1</v>
      </c>
      <c r="B146" s="6" t="str">
        <f>Sheet1!P20&amp;" "&amp;Sheet1!P15&amp;" - Time Out - "</f>
        <v xml:space="preserve">Dumisani FV95JVGP - Time Out - </v>
      </c>
      <c r="D146" t="b">
        <f t="shared" si="13"/>
        <v>1</v>
      </c>
    </row>
    <row r="147" spans="1:5" ht="15.5" hidden="1" x14ac:dyDescent="0.35">
      <c r="A147" s="5">
        <v>2</v>
      </c>
      <c r="B147" s="9" t="e">
        <f>CONCATENATE(Sheet1!#REF!," ",Sheet1!#REF!)</f>
        <v>#REF!</v>
      </c>
      <c r="E147" s="10"/>
    </row>
    <row r="148" spans="1:5" x14ac:dyDescent="0.35">
      <c r="B148" t="str">
        <f>Sheet1!P21&amp;" - "&amp;"SO"&amp;Sheet1!P23&amp;" - "&amp;Sheet1!P26&amp;" - "&amp;Sheet1!P27&amp;"kgs"</f>
        <v xml:space="preserve"> - SO -  - kgs</v>
      </c>
      <c r="C148" s="96">
        <f>Sheet1!P25</f>
        <v>0</v>
      </c>
      <c r="D148" t="b">
        <f t="shared" ref="D148:D156" si="14">LEN(B148)&gt;20</f>
        <v>0</v>
      </c>
    </row>
    <row r="149" spans="1:5" x14ac:dyDescent="0.35">
      <c r="B149" t="str">
        <f>Sheet1!P28&amp;" - SO"&amp;Sheet1!P30&amp;" - "&amp;Sheet1!P33&amp;Sheet1!P34&amp;"kgs"</f>
        <v xml:space="preserve"> - SO - kgs</v>
      </c>
      <c r="C149" s="96">
        <f>Sheet1!P32</f>
        <v>0</v>
      </c>
      <c r="D149" t="b">
        <f t="shared" si="14"/>
        <v>0</v>
      </c>
    </row>
    <row r="150" spans="1:5" x14ac:dyDescent="0.35">
      <c r="B150" t="str">
        <f>Sheet1!P35&amp;" - SO"&amp;Sheet1!P37&amp;" - "&amp;" - "&amp;Sheet1!P40&amp;" - "&amp;Sheet1!P41&amp;"kgs"</f>
        <v xml:space="preserve"> - SO -  -  - kgs</v>
      </c>
      <c r="C150" s="96">
        <f>Sheet1!P39</f>
        <v>0</v>
      </c>
      <c r="D150" t="b">
        <f t="shared" si="14"/>
        <v>0</v>
      </c>
    </row>
    <row r="151" spans="1:5" x14ac:dyDescent="0.35">
      <c r="B151" t="str">
        <f>Sheet1!P42&amp;" - SO"&amp;Sheet1!P44&amp;" - "&amp;Sheet1!P47&amp;Sheet1!P48&amp;"kgs"</f>
        <v xml:space="preserve"> - SO - kgs</v>
      </c>
      <c r="C151" s="96">
        <f>Sheet1!P46</f>
        <v>0</v>
      </c>
      <c r="D151" t="b">
        <f t="shared" si="14"/>
        <v>0</v>
      </c>
    </row>
    <row r="152" spans="1:5" x14ac:dyDescent="0.35">
      <c r="B152" t="str">
        <f>Sheet1!P49&amp;" - SO"&amp;Sheet1!P51&amp;" - "&amp;Sheet1!P54&amp;" - "&amp;Sheet1!P55&amp;"kgs"</f>
        <v xml:space="preserve"> - SO -  - kgs</v>
      </c>
      <c r="C152" s="96">
        <f>Sheet1!P53</f>
        <v>0</v>
      </c>
      <c r="D152" t="b">
        <f t="shared" si="14"/>
        <v>0</v>
      </c>
    </row>
    <row r="153" spans="1:5" x14ac:dyDescent="0.35">
      <c r="B153" t="str">
        <f>Sheet1!P56&amp;" - SO"&amp;Sheet1!P58&amp;" - "&amp;Sheet1!P61&amp;" - "&amp;Sheet1!P62&amp;"kgs"</f>
        <v xml:space="preserve"> - SO -  - kgs</v>
      </c>
      <c r="C153" s="96">
        <f>Sheet1!P60</f>
        <v>0</v>
      </c>
      <c r="D153" t="b">
        <f t="shared" si="14"/>
        <v>0</v>
      </c>
    </row>
    <row r="154" spans="1:5" x14ac:dyDescent="0.35">
      <c r="B154" t="str">
        <f>Sheet1!P63&amp;" - SO"&amp;Sheet1!P65&amp;" - "&amp;Sheet1!P68&amp;" - "&amp;Sheet1!P69&amp;"kgs"</f>
        <v xml:space="preserve"> - SO -  - kgs</v>
      </c>
      <c r="C154" s="96">
        <f>Sheet1!P67</f>
        <v>0</v>
      </c>
      <c r="D154" t="b">
        <f t="shared" si="14"/>
        <v>0</v>
      </c>
    </row>
    <row r="155" spans="1:5" x14ac:dyDescent="0.35">
      <c r="D155" t="b">
        <f>TRUE</f>
        <v>1</v>
      </c>
    </row>
    <row r="156" spans="1:5" ht="15.5" x14ac:dyDescent="0.35">
      <c r="A156" s="5">
        <v>1</v>
      </c>
      <c r="B156" s="6" t="str">
        <f>Sheet1!Q20&amp;" "&amp;Sheet1!Q15&amp;" - Time Out - "</f>
        <v xml:space="preserve">Matimu FV95JKGP  - Time Out - </v>
      </c>
      <c r="D156" t="b">
        <f t="shared" si="14"/>
        <v>1</v>
      </c>
    </row>
    <row r="157" spans="1:5" ht="15.5" hidden="1" x14ac:dyDescent="0.35">
      <c r="A157" s="5">
        <v>2</v>
      </c>
      <c r="B157" s="9" t="e">
        <f>CONCATENATE(Sheet1!#REF!," ",Sheet1!#REF!)</f>
        <v>#REF!</v>
      </c>
      <c r="E157" s="10"/>
    </row>
    <row r="158" spans="1:5" x14ac:dyDescent="0.35">
      <c r="B158" t="str">
        <f>Sheet1!Q21&amp;" - "&amp;"SO"&amp;Sheet1!Q23&amp;" - "&amp;Sheet1!Q26&amp;" - "&amp;Sheet1!Q27&amp;"kgs"</f>
        <v xml:space="preserve"> - SO -  - kgs</v>
      </c>
      <c r="C158" s="96">
        <f>Sheet1!Q25</f>
        <v>0</v>
      </c>
      <c r="D158" t="b">
        <f t="shared" ref="D158:D166" si="15">LEN(B158)&gt;20</f>
        <v>0</v>
      </c>
    </row>
    <row r="159" spans="1:5" x14ac:dyDescent="0.35">
      <c r="B159" t="str">
        <f>Sheet1!Q28&amp;" - SO"&amp;Sheet1!Q30&amp;" - "&amp;Sheet1!Q33&amp;Sheet1!Q34&amp;"kgs"</f>
        <v xml:space="preserve"> - SO - kgs</v>
      </c>
      <c r="C159" s="96">
        <f>Sheet1!Q32</f>
        <v>0</v>
      </c>
      <c r="D159" t="b">
        <f t="shared" si="15"/>
        <v>0</v>
      </c>
    </row>
    <row r="160" spans="1:5" x14ac:dyDescent="0.35">
      <c r="B160" s="68" t="str">
        <f>Sheet1!Q35&amp;" - SO"&amp;Sheet1!Q37&amp;" - "&amp;" - "&amp;Sheet1!Q40&amp;" - "&amp;Sheet1!Q41&amp;"kgs"</f>
        <v xml:space="preserve"> - SO -  -  - kgs</v>
      </c>
      <c r="C160" s="96">
        <f>Sheet1!Q39</f>
        <v>0</v>
      </c>
      <c r="D160" t="b">
        <f t="shared" si="15"/>
        <v>0</v>
      </c>
    </row>
    <row r="161" spans="1:5" x14ac:dyDescent="0.35">
      <c r="B161" t="str">
        <f>Sheet1!Q42&amp;" - SO"&amp;Sheet1!Q44&amp;" - "&amp;Sheet1!Q47&amp;Sheet1!Q48&amp;"kgs"</f>
        <v xml:space="preserve"> - SO - kgs</v>
      </c>
      <c r="C161" s="96">
        <f>Sheet1!Q46</f>
        <v>0</v>
      </c>
      <c r="D161" t="b">
        <f t="shared" si="15"/>
        <v>0</v>
      </c>
    </row>
    <row r="162" spans="1:5" x14ac:dyDescent="0.35">
      <c r="B162" t="str">
        <f>Sheet1!Q49&amp;" - SO"&amp;Sheet1!Q51&amp;" - "&amp;Sheet1!Q54&amp;" - "&amp;Sheet1!Q55&amp;"kgs"</f>
        <v xml:space="preserve"> - SO -  - kgs</v>
      </c>
      <c r="C162" s="96">
        <f>Sheet1!Q53</f>
        <v>0</v>
      </c>
      <c r="D162" t="b">
        <f t="shared" si="15"/>
        <v>0</v>
      </c>
    </row>
    <row r="163" spans="1:5" x14ac:dyDescent="0.35">
      <c r="B163" t="str">
        <f>Sheet1!Q56&amp;" - SO"&amp;Sheet1!Q58&amp;" - "&amp;Sheet1!Q61&amp;" - "&amp;Sheet1!Q62&amp;"kgs"</f>
        <v xml:space="preserve"> - SO -  - kgs</v>
      </c>
      <c r="C163" s="96">
        <f>Sheet1!Q60</f>
        <v>0</v>
      </c>
      <c r="D163" t="b">
        <f t="shared" si="15"/>
        <v>0</v>
      </c>
    </row>
    <row r="164" spans="1:5" ht="15.75" customHeight="1" x14ac:dyDescent="0.35">
      <c r="B164" t="str">
        <f>Sheet1!Q63&amp;" - SO"&amp;Sheet1!Q65&amp;" - "&amp;Sheet1!Q68&amp;" - "&amp;Sheet1!Q69&amp;"kgs"</f>
        <v xml:space="preserve"> - SO -  - kgs</v>
      </c>
      <c r="C164" s="96">
        <f>Sheet1!Q67</f>
        <v>0</v>
      </c>
      <c r="D164" t="b">
        <f t="shared" si="15"/>
        <v>0</v>
      </c>
    </row>
    <row r="165" spans="1:5" ht="15.75" customHeight="1" x14ac:dyDescent="0.35">
      <c r="D165" t="b">
        <f>TRUE</f>
        <v>1</v>
      </c>
    </row>
    <row r="166" spans="1:5" ht="15.75" customHeight="1" x14ac:dyDescent="0.35">
      <c r="A166" s="5">
        <v>1</v>
      </c>
      <c r="B166" s="6" t="str">
        <f>Sheet1!R20&amp;" "&amp;Sheet1!R15&amp;" - Time Out - "</f>
        <v xml:space="preserve">Jackson FV46TMGP - Time Out - </v>
      </c>
      <c r="D166" t="b">
        <f t="shared" si="15"/>
        <v>1</v>
      </c>
    </row>
    <row r="167" spans="1:5" ht="15.75" hidden="1" customHeight="1" x14ac:dyDescent="0.35">
      <c r="A167" s="5">
        <v>2</v>
      </c>
      <c r="B167" s="9" t="e">
        <f>CONCATENATE(Sheet1!#REF!," ",Sheet1!#REF!)</f>
        <v>#REF!</v>
      </c>
      <c r="E167" s="10"/>
    </row>
    <row r="168" spans="1:5" ht="15.75" customHeight="1" x14ac:dyDescent="0.35">
      <c r="B168" t="str">
        <f>Sheet1!R21&amp;" - "&amp;"S/O "&amp;Sheet1!R23&amp;" - "&amp;Sheet1!R26&amp;" - "&amp;Sheet1!R27&amp;"kgs"</f>
        <v xml:space="preserve"> - S/O  -  - kgs</v>
      </c>
      <c r="C168" s="96">
        <f>Sheet1!R25</f>
        <v>0</v>
      </c>
      <c r="D168" t="b">
        <f t="shared" ref="D168:D176" si="16">LEN(B168)&gt;20</f>
        <v>0</v>
      </c>
    </row>
    <row r="169" spans="1:5" ht="15.75" customHeight="1" x14ac:dyDescent="0.35">
      <c r="B169" t="str">
        <f>Sheet1!R28&amp;" - S/O "&amp;Sheet1!R30&amp;" - "&amp;Sheet1!R33&amp;Sheet1!R34&amp;"kgs"</f>
        <v xml:space="preserve"> - S/O  - kgs</v>
      </c>
      <c r="C169" s="96">
        <f>Sheet1!R32</f>
        <v>0</v>
      </c>
      <c r="D169" t="b">
        <f t="shared" si="16"/>
        <v>0</v>
      </c>
    </row>
    <row r="170" spans="1:5" ht="15.75" customHeight="1" x14ac:dyDescent="0.35">
      <c r="B170" t="str">
        <f>Sheet1!R35&amp;" - S/O "&amp;Sheet1!R37&amp;" - "&amp;" - "&amp;Sheet1!R40&amp;" - "&amp;Sheet1!R41&amp;"kgs"</f>
        <v xml:space="preserve"> - S/O  -  -  - kgs</v>
      </c>
      <c r="C170" s="96">
        <f>Sheet1!R39</f>
        <v>0</v>
      </c>
      <c r="D170" t="b">
        <f t="shared" si="16"/>
        <v>0</v>
      </c>
    </row>
    <row r="171" spans="1:5" ht="15.75" customHeight="1" x14ac:dyDescent="0.35">
      <c r="B171" t="str">
        <f>Sheet1!R42&amp;" - S/O "&amp;Sheet1!R44&amp;" - "&amp;Sheet1!R47&amp;Sheet1!R48&amp;"kgs"</f>
        <v xml:space="preserve"> - S/O  - kgs</v>
      </c>
      <c r="C171" s="96">
        <f>Sheet1!R46</f>
        <v>0</v>
      </c>
      <c r="D171" t="b">
        <f t="shared" si="16"/>
        <v>0</v>
      </c>
    </row>
    <row r="172" spans="1:5" ht="15.75" customHeight="1" x14ac:dyDescent="0.35">
      <c r="B172" t="str">
        <f>Sheet1!R49&amp;" - S/O "&amp;Sheet1!R51&amp;" - "&amp;Sheet1!R54&amp;" - "&amp;Sheet1!R55&amp;"kgs"</f>
        <v xml:space="preserve"> - S/O  -  - kgs</v>
      </c>
      <c r="C172" s="96">
        <f>Sheet1!R53</f>
        <v>0</v>
      </c>
      <c r="D172" t="b">
        <f t="shared" si="16"/>
        <v>0</v>
      </c>
    </row>
    <row r="173" spans="1:5" ht="15.75" customHeight="1" x14ac:dyDescent="0.35">
      <c r="B173" t="str">
        <f>Sheet1!R56&amp;" - S/O "&amp;Sheet1!R58&amp;" - "&amp;Sheet1!R61&amp;" - "&amp;Sheet1!R62&amp;"kgs"</f>
        <v xml:space="preserve"> - S/O  -  - kgs</v>
      </c>
      <c r="C173" s="96">
        <f>Sheet1!R60</f>
        <v>0</v>
      </c>
      <c r="D173" t="b">
        <f t="shared" si="16"/>
        <v>0</v>
      </c>
    </row>
    <row r="174" spans="1:5" ht="15.75" customHeight="1" x14ac:dyDescent="0.35">
      <c r="B174" t="str">
        <f>Sheet1!R63&amp;" - S/O "&amp;Sheet1!R65&amp;" - "&amp;Sheet1!R68&amp;" - "&amp;Sheet1!R69&amp;"kgs"</f>
        <v xml:space="preserve"> - S/O  -  - kgs</v>
      </c>
      <c r="C174" s="96">
        <f>Sheet1!R67</f>
        <v>0</v>
      </c>
      <c r="D174" t="b">
        <f t="shared" si="16"/>
        <v>0</v>
      </c>
    </row>
    <row r="175" spans="1:5" ht="15.75" customHeight="1" x14ac:dyDescent="0.35">
      <c r="D175" t="b">
        <f>TRUE</f>
        <v>1</v>
      </c>
    </row>
    <row r="176" spans="1:5" ht="15.75" customHeight="1" x14ac:dyDescent="0.35">
      <c r="A176" s="5">
        <v>1</v>
      </c>
      <c r="B176" s="6" t="str">
        <f>Sheet1!S20&amp;" "&amp;Sheet1!S15&amp;" - Time Out - "</f>
        <v xml:space="preserve">Paulos FV46TWGP - Time Out - </v>
      </c>
      <c r="D176" t="b">
        <f t="shared" si="16"/>
        <v>1</v>
      </c>
    </row>
    <row r="177" spans="1:5" ht="15.75" hidden="1" customHeight="1" x14ac:dyDescent="0.35">
      <c r="A177" s="5">
        <v>2</v>
      </c>
      <c r="B177" s="9" t="e">
        <f>CONCATENATE(Sheet1!#REF!," ",Sheet1!#REF!)</f>
        <v>#REF!</v>
      </c>
      <c r="E177" s="10"/>
    </row>
    <row r="178" spans="1:5" ht="15.75" customHeight="1" x14ac:dyDescent="0.35">
      <c r="B178" t="str">
        <f>Sheet1!S21&amp;" - "&amp;"S/O "&amp;Sheet1!S23&amp;" - "&amp;Sheet1!S26&amp;" - "&amp;Sheet1!S27&amp;"kgs"</f>
        <v xml:space="preserve"> - S/O  -  - kgs</v>
      </c>
      <c r="C178" s="96">
        <f>Sheet1!S25</f>
        <v>0</v>
      </c>
      <c r="D178" t="b">
        <f t="shared" ref="D178:D251" si="17">LEN(B178)&gt;20</f>
        <v>0</v>
      </c>
    </row>
    <row r="179" spans="1:5" ht="15.75" customHeight="1" x14ac:dyDescent="0.35">
      <c r="B179" t="str">
        <f>Sheet1!S28&amp;" - S/O "&amp;Sheet1!S30&amp;" - "&amp;Sheet1!S33&amp;Sheet1!S34&amp;"kgs"</f>
        <v xml:space="preserve"> - S/O  - kgs</v>
      </c>
      <c r="C179" s="96">
        <f>Sheet1!S32</f>
        <v>0</v>
      </c>
      <c r="D179" t="b">
        <f t="shared" si="17"/>
        <v>0</v>
      </c>
    </row>
    <row r="180" spans="1:5" ht="15.75" customHeight="1" x14ac:dyDescent="0.35">
      <c r="B180" t="str">
        <f>Sheet1!S35&amp;" - S/O "&amp;Sheet1!S37&amp;" - "&amp;" - "&amp;Sheet1!S40&amp;" - "&amp;Sheet1!S41&amp;"kgs"</f>
        <v xml:space="preserve"> - S/O  -  -  - kgs</v>
      </c>
      <c r="C180" s="96">
        <f>Sheet1!S39</f>
        <v>0</v>
      </c>
      <c r="D180" t="b">
        <f t="shared" si="17"/>
        <v>0</v>
      </c>
    </row>
    <row r="181" spans="1:5" ht="15.75" customHeight="1" x14ac:dyDescent="0.35">
      <c r="B181" t="str">
        <f>Sheet1!S42&amp;" - S/O "&amp;Sheet1!S44&amp;" - "&amp;Sheet1!S47&amp;Sheet1!S48&amp;"kgs"</f>
        <v xml:space="preserve"> - S/O  - kgs</v>
      </c>
      <c r="C181" s="96">
        <f>Sheet1!S46</f>
        <v>0</v>
      </c>
      <c r="D181" t="b">
        <f t="shared" si="17"/>
        <v>0</v>
      </c>
    </row>
    <row r="182" spans="1:5" ht="15.75" customHeight="1" x14ac:dyDescent="0.35">
      <c r="B182" t="str">
        <f>Sheet1!S49&amp;" - S/O "&amp;Sheet1!S51&amp;" - "&amp;Sheet1!S54&amp;" - "&amp;Sheet1!S55&amp;"kgs"</f>
        <v xml:space="preserve"> - S/O  -  - kgs</v>
      </c>
      <c r="C182" s="96">
        <f>Sheet1!S53</f>
        <v>0</v>
      </c>
      <c r="D182" t="b">
        <f t="shared" si="17"/>
        <v>0</v>
      </c>
    </row>
    <row r="183" spans="1:5" ht="15.75" customHeight="1" x14ac:dyDescent="0.35">
      <c r="B183" t="str">
        <f>Sheet1!S56&amp;" - S/O "&amp;Sheet1!S58&amp;" - "&amp;Sheet1!S61&amp;" - "&amp;Sheet1!S62&amp;"kgs"</f>
        <v xml:space="preserve"> - S/O  -  - kgs</v>
      </c>
      <c r="C183" s="96">
        <f>Sheet1!S60</f>
        <v>0</v>
      </c>
      <c r="D183" t="b">
        <f t="shared" si="17"/>
        <v>0</v>
      </c>
    </row>
    <row r="184" spans="1:5" x14ac:dyDescent="0.35">
      <c r="B184" t="str">
        <f>Sheet1!S63&amp;" - S/O "&amp;Sheet1!S65&amp;" - "&amp;Sheet1!S68&amp;" - "&amp;Sheet1!S69&amp;"kgs"</f>
        <v xml:space="preserve"> - S/O  -  - kgs</v>
      </c>
      <c r="C184" s="96">
        <f>Sheet1!S67</f>
        <v>0</v>
      </c>
      <c r="D184" t="b">
        <f t="shared" si="17"/>
        <v>0</v>
      </c>
    </row>
    <row r="185" spans="1:5" x14ac:dyDescent="0.35">
      <c r="D185" t="b">
        <f>TRUE</f>
        <v>1</v>
      </c>
    </row>
    <row r="186" spans="1:5" ht="15.5" x14ac:dyDescent="0.35">
      <c r="A186" s="5">
        <v>1</v>
      </c>
      <c r="B186" s="6" t="str">
        <f>Sheet1!T$20&amp;" "&amp;Sheet1!T$15&amp;" - Time Out - "</f>
        <v xml:space="preserve">Excellent JW62RGGP - Time Out - </v>
      </c>
      <c r="D186" t="b">
        <f t="shared" si="17"/>
        <v>1</v>
      </c>
    </row>
    <row r="187" spans="1:5" x14ac:dyDescent="0.35">
      <c r="B187" t="str">
        <f>Sheet1!T$21&amp;" - "&amp;"S/O "&amp;Sheet1!T$23&amp;" - "&amp;Sheet1!T$26&amp;" - "&amp;Sheet1!T$27&amp;"kgs"</f>
        <v xml:space="preserve"> - S/O  -  - kgs</v>
      </c>
      <c r="C187" s="96">
        <f>Sheet1!T25</f>
        <v>0</v>
      </c>
      <c r="D187" t="b">
        <f t="shared" si="17"/>
        <v>0</v>
      </c>
    </row>
    <row r="188" spans="1:5" x14ac:dyDescent="0.35">
      <c r="B188" t="str">
        <f>Sheet1!T$28&amp;" - "&amp;"S/O "&amp;Sheet1!T$30&amp;" - "&amp;Sheet1!T$33&amp;" - "&amp;Sheet1!T$34&amp;"kgs"</f>
        <v xml:space="preserve"> - S/O  -  - kgs</v>
      </c>
      <c r="C188" s="96">
        <f>Sheet1!T32</f>
        <v>0</v>
      </c>
      <c r="D188" t="b">
        <f t="shared" si="17"/>
        <v>0</v>
      </c>
    </row>
    <row r="189" spans="1:5" x14ac:dyDescent="0.35">
      <c r="B189" t="str">
        <f>Sheet1!T$35&amp;" - "&amp;"S/O "&amp;Sheet1!T$37&amp;" - "&amp;Sheet1!T$40&amp;" - "&amp;Sheet1!T$41&amp;"kgs"</f>
        <v xml:space="preserve"> - S/O  -  - kgs</v>
      </c>
      <c r="C189" s="96">
        <f>Sheet1!T39</f>
        <v>0</v>
      </c>
      <c r="D189" t="b">
        <f t="shared" si="17"/>
        <v>0</v>
      </c>
    </row>
    <row r="190" spans="1:5" x14ac:dyDescent="0.35">
      <c r="B190" t="str">
        <f>Sheet1!T$42&amp;" - "&amp;"S/O "&amp;Sheet1!T$44&amp;" - "&amp;Sheet1!T$47&amp;" - "&amp;Sheet1!T$48&amp;"kgs"</f>
        <v xml:space="preserve"> - S/O  -  - kgs</v>
      </c>
      <c r="C190" s="96">
        <f>Sheet1!T46</f>
        <v>0</v>
      </c>
      <c r="D190" t="b">
        <f t="shared" si="17"/>
        <v>0</v>
      </c>
    </row>
    <row r="191" spans="1:5" x14ac:dyDescent="0.35">
      <c r="B191" t="str">
        <f>Sheet1!T$49&amp;" - "&amp;"S/O "&amp;Sheet1!T$51&amp;" - "&amp;Sheet1!T$54&amp;" - "&amp;Sheet1!T$55&amp;"kgs"</f>
        <v xml:space="preserve"> - S/O  -  - kgs</v>
      </c>
      <c r="C191" s="96">
        <f>Sheet1!T53</f>
        <v>0</v>
      </c>
      <c r="D191" t="b">
        <f t="shared" si="17"/>
        <v>0</v>
      </c>
    </row>
    <row r="192" spans="1:5" x14ac:dyDescent="0.35">
      <c r="B192" t="str">
        <f>Sheet1!T$56&amp;" - "&amp;"S/O "&amp;Sheet1!T$58&amp;" - "&amp;Sheet1!T$61&amp;" - "&amp;Sheet1!T$62&amp;"kgs"</f>
        <v xml:space="preserve"> - S/O  -  - kgs</v>
      </c>
      <c r="C192" s="96">
        <f>Sheet1!T60</f>
        <v>0</v>
      </c>
      <c r="D192" t="b">
        <f t="shared" si="17"/>
        <v>0</v>
      </c>
    </row>
    <row r="193" spans="1:4" x14ac:dyDescent="0.35">
      <c r="B193" t="str">
        <f>Sheet1!T$63&amp;" - "&amp;"S/O "&amp;Sheet1!T$65&amp;" - "&amp;Sheet1!T$68&amp;" - "&amp;Sheet1!T$69&amp;"kgs"</f>
        <v xml:space="preserve"> - S/O  -  - kgs</v>
      </c>
      <c r="C193" s="96">
        <f>Sheet1!T67</f>
        <v>0</v>
      </c>
      <c r="D193" t="b">
        <f t="shared" si="17"/>
        <v>0</v>
      </c>
    </row>
    <row r="194" spans="1:4" x14ac:dyDescent="0.35">
      <c r="D194" t="b">
        <f>TRUE</f>
        <v>1</v>
      </c>
    </row>
    <row r="195" spans="1:4" ht="15.5" x14ac:dyDescent="0.35">
      <c r="A195" s="5">
        <v>1</v>
      </c>
      <c r="B195" s="6" t="str">
        <f>Sheet1!U$20&amp;" "&amp;Sheet1!U$15&amp;" - Time Out - "</f>
        <v xml:space="preserve">Doctor JX05JXGP - Time Out - </v>
      </c>
      <c r="D195" t="b">
        <f t="shared" ref="D195:D202" si="18">LEN(B195)&gt;20</f>
        <v>1</v>
      </c>
    </row>
    <row r="196" spans="1:4" x14ac:dyDescent="0.35">
      <c r="B196" t="str">
        <f>Sheet1!U$21&amp;" - "&amp;"S/O "&amp;Sheet1!U$23&amp;" - "&amp;Sheet1!U$26&amp;" - "&amp;Sheet1!U$27&amp;"kgs"</f>
        <v xml:space="preserve"> - S/O  -  - kgs</v>
      </c>
      <c r="C196" s="96">
        <f>Sheet1!U23</f>
        <v>0</v>
      </c>
      <c r="D196" t="b">
        <f t="shared" si="18"/>
        <v>0</v>
      </c>
    </row>
    <row r="197" spans="1:4" x14ac:dyDescent="0.35">
      <c r="B197" t="str">
        <f>Sheet1!U$28&amp;" - "&amp;"S/O "&amp;Sheet1!U$30&amp;" - "&amp;Sheet1!U$33&amp;" - "&amp;Sheet1!U$34&amp;"kgs"</f>
        <v xml:space="preserve"> - S/O  -  - kgs</v>
      </c>
      <c r="C197" s="96">
        <f>Sheet1!U29</f>
        <v>0</v>
      </c>
      <c r="D197" t="b">
        <f t="shared" si="18"/>
        <v>0</v>
      </c>
    </row>
    <row r="198" spans="1:4" x14ac:dyDescent="0.35">
      <c r="B198" t="str">
        <f>Sheet1!U$35&amp;" - "&amp;"S/O "&amp;Sheet1!U$37&amp;" - "&amp;Sheet1!U$40&amp;" - "&amp;Sheet1!U$41&amp;"kgs"</f>
        <v xml:space="preserve"> - S/O  -  - kgs</v>
      </c>
      <c r="C198" s="96">
        <f>Sheet1!U35</f>
        <v>0</v>
      </c>
      <c r="D198" t="b">
        <f t="shared" si="18"/>
        <v>0</v>
      </c>
    </row>
    <row r="199" spans="1:4" x14ac:dyDescent="0.35">
      <c r="B199" t="str">
        <f>Sheet1!U$42&amp;" - "&amp;"S/O "&amp;Sheet1!U$44&amp;" - "&amp;Sheet1!U$47&amp;" - "&amp;Sheet1!U$48&amp;"kgs"</f>
        <v xml:space="preserve"> - S/O  -  - kgs</v>
      </c>
      <c r="C199" s="96">
        <f>Sheet1!U41</f>
        <v>0</v>
      </c>
      <c r="D199" t="b">
        <f t="shared" si="18"/>
        <v>0</v>
      </c>
    </row>
    <row r="200" spans="1:4" x14ac:dyDescent="0.35">
      <c r="B200" t="str">
        <f>Sheet1!U$49&amp;" - "&amp;"S/O "&amp;Sheet1!U$51&amp;" - "&amp;Sheet1!U$54&amp;" - "&amp;Sheet1!U$55&amp;"kgs"</f>
        <v xml:space="preserve"> - S/O  -  - kgs</v>
      </c>
      <c r="C200" s="96">
        <f>Sheet1!U47</f>
        <v>0</v>
      </c>
      <c r="D200" t="b">
        <f t="shared" si="18"/>
        <v>0</v>
      </c>
    </row>
    <row r="201" spans="1:4" x14ac:dyDescent="0.35">
      <c r="B201" t="str">
        <f>Sheet1!U$56&amp;" - "&amp;"S/O "&amp;Sheet1!U$58&amp;" - "&amp;Sheet1!U$61&amp;" - "&amp;Sheet1!U$62&amp;"kgs"</f>
        <v xml:space="preserve"> - S/O  -  - kgs</v>
      </c>
      <c r="C201" s="96">
        <f>Sheet1!U53</f>
        <v>0</v>
      </c>
      <c r="D201" t="b">
        <f t="shared" si="18"/>
        <v>0</v>
      </c>
    </row>
    <row r="202" spans="1:4" x14ac:dyDescent="0.35">
      <c r="B202" t="str">
        <f>Sheet1!U$63&amp;" - "&amp;"S/O "&amp;Sheet1!U$65&amp;" - "&amp;Sheet1!U$68&amp;" - "&amp;Sheet1!U$69&amp;"kgs"</f>
        <v xml:space="preserve"> - S/O  -  - kgs</v>
      </c>
      <c r="C202" s="96">
        <f>Sheet1!U59</f>
        <v>0</v>
      </c>
      <c r="D202" t="b">
        <f t="shared" si="18"/>
        <v>0</v>
      </c>
    </row>
    <row r="203" spans="1:4" x14ac:dyDescent="0.35">
      <c r="D203" t="b">
        <f>TRUE</f>
        <v>1</v>
      </c>
    </row>
    <row r="204" spans="1:4" ht="15.5" x14ac:dyDescent="0.35">
      <c r="A204" s="5">
        <v>1</v>
      </c>
      <c r="B204" s="6" t="str">
        <f>Sheet1!V$20&amp;" "&amp;Sheet1!V$15&amp;" - Time Out - "</f>
        <v xml:space="preserve">Godfrey JX16SPGP - Time Out - </v>
      </c>
      <c r="D204" t="b">
        <f t="shared" si="17"/>
        <v>1</v>
      </c>
    </row>
    <row r="205" spans="1:4" x14ac:dyDescent="0.35">
      <c r="B205" t="str">
        <f>Sheet1!V$21&amp;" - "&amp;"S/O "&amp;Sheet1!V$23&amp;" - "&amp;Sheet1!V$26&amp;" - "&amp;Sheet1!V$27&amp;"kgs"</f>
        <v xml:space="preserve"> - S/O  -  - kgs</v>
      </c>
      <c r="C205" s="96">
        <f>Sheet1!U25</f>
        <v>0</v>
      </c>
      <c r="D205" t="b">
        <f t="shared" si="17"/>
        <v>0</v>
      </c>
    </row>
    <row r="206" spans="1:4" x14ac:dyDescent="0.35">
      <c r="B206" t="str">
        <f>Sheet1!V$28&amp;" - "&amp;"S/O "&amp;Sheet1!V$30&amp;" - "&amp;Sheet1!V$33&amp;" - "&amp;Sheet1!V$34&amp;"kgs"</f>
        <v xml:space="preserve"> - S/O  -  - kgs</v>
      </c>
      <c r="C206" s="96">
        <f>Sheet1!U32</f>
        <v>0</v>
      </c>
      <c r="D206" t="b">
        <f t="shared" si="17"/>
        <v>0</v>
      </c>
    </row>
    <row r="207" spans="1:4" x14ac:dyDescent="0.35">
      <c r="B207" t="str">
        <f>Sheet1!V$35&amp;" - "&amp;"S/O "&amp;Sheet1!V$37&amp;" - "&amp;Sheet1!V$40&amp;" - "&amp;Sheet1!V$41&amp;"kgs"</f>
        <v xml:space="preserve"> - S/O  -  - kgs</v>
      </c>
      <c r="C207" s="96">
        <f>Sheet1!U39</f>
        <v>0</v>
      </c>
      <c r="D207" t="b">
        <f t="shared" si="17"/>
        <v>0</v>
      </c>
    </row>
    <row r="208" spans="1:4" x14ac:dyDescent="0.35">
      <c r="B208" t="str">
        <f>Sheet1!V$42&amp;" - "&amp;"S/O "&amp;Sheet1!V$44&amp;" - "&amp;Sheet1!V$47&amp;" - "&amp;Sheet1!V$48&amp;"kgs"</f>
        <v xml:space="preserve"> - S/O  -  - kgs</v>
      </c>
      <c r="C208" s="96">
        <f>Sheet1!U46</f>
        <v>0</v>
      </c>
      <c r="D208" t="b">
        <f t="shared" si="17"/>
        <v>0</v>
      </c>
    </row>
    <row r="209" spans="1:4" x14ac:dyDescent="0.35">
      <c r="B209" t="str">
        <f>Sheet1!V$49&amp;" - "&amp;"S/O "&amp;Sheet1!V$51&amp;" - "&amp;Sheet1!V$54&amp;" - "&amp;Sheet1!V$55&amp;"kgs"</f>
        <v xml:space="preserve"> - S/O  -  - kgs</v>
      </c>
      <c r="C209" s="96">
        <f>Sheet1!U53</f>
        <v>0</v>
      </c>
      <c r="D209" t="b">
        <f t="shared" si="17"/>
        <v>0</v>
      </c>
    </row>
    <row r="210" spans="1:4" x14ac:dyDescent="0.35">
      <c r="B210" t="str">
        <f>Sheet1!V$56&amp;" - "&amp;"S/O "&amp;Sheet1!V$58&amp;" - "&amp;Sheet1!V$61&amp;" - "&amp;Sheet1!V$62&amp;"kgs"</f>
        <v xml:space="preserve"> - S/O  -  - kgs</v>
      </c>
      <c r="C210" s="96">
        <f>Sheet1!U60</f>
        <v>0</v>
      </c>
      <c r="D210" t="b">
        <f t="shared" si="17"/>
        <v>0</v>
      </c>
    </row>
    <row r="211" spans="1:4" x14ac:dyDescent="0.35">
      <c r="B211" t="str">
        <f>Sheet1!V$63&amp;" - "&amp;"S/O "&amp;Sheet1!V$65&amp;" - "&amp;Sheet1!V$68&amp;" - "&amp;Sheet1!V$69&amp;"kgs"</f>
        <v xml:space="preserve"> - S/O  -  - kgs</v>
      </c>
      <c r="C211" s="96">
        <f>Sheet1!U67</f>
        <v>0</v>
      </c>
      <c r="D211" t="b">
        <f t="shared" si="17"/>
        <v>0</v>
      </c>
    </row>
    <row r="212" spans="1:4" x14ac:dyDescent="0.35">
      <c r="D212" t="b">
        <f>TRUE</f>
        <v>1</v>
      </c>
    </row>
    <row r="213" spans="1:4" ht="15.5" x14ac:dyDescent="0.35">
      <c r="A213" s="5">
        <v>1</v>
      </c>
      <c r="B213" s="6" t="str">
        <f>Sheet1!W$20&amp;" "&amp;Sheet1!W$15&amp;" - Time Out - "</f>
        <v xml:space="preserve">Thabiso LT91GGGP - Time Out - </v>
      </c>
      <c r="D213" t="b">
        <f t="shared" si="17"/>
        <v>1</v>
      </c>
    </row>
    <row r="214" spans="1:4" x14ac:dyDescent="0.35">
      <c r="B214" t="str">
        <f>Sheet1!W$21&amp;" - "&amp;"S/O "&amp;Sheet1!W$23&amp;" - "&amp;Sheet1!W$26&amp;" - "&amp;Sheet1!W$27&amp;"kgs"</f>
        <v xml:space="preserve"> - S/O  -  - kgs</v>
      </c>
      <c r="C214" s="96">
        <f>Sheet1!W25</f>
        <v>0</v>
      </c>
      <c r="D214" t="b">
        <f t="shared" si="17"/>
        <v>0</v>
      </c>
    </row>
    <row r="215" spans="1:4" x14ac:dyDescent="0.35">
      <c r="B215" t="str">
        <f>Sheet1!W$28&amp;" - "&amp;"S/O "&amp;Sheet1!W$30&amp;" - "&amp;Sheet1!W$33&amp;" - "&amp;Sheet1!W$34&amp;"kgs"</f>
        <v xml:space="preserve"> - S/O  -  - kgs</v>
      </c>
      <c r="C215" s="96">
        <f>Sheet1!W32</f>
        <v>0</v>
      </c>
      <c r="D215" t="b">
        <f t="shared" si="17"/>
        <v>0</v>
      </c>
    </row>
    <row r="216" spans="1:4" x14ac:dyDescent="0.35">
      <c r="B216" t="str">
        <f>Sheet1!W$35&amp;" - "&amp;"S/O "&amp;Sheet1!W$37&amp;" - "&amp;Sheet1!W$40&amp;" - "&amp;Sheet1!W$41&amp;"kgs"</f>
        <v xml:space="preserve"> - S/O  -  - kgs</v>
      </c>
      <c r="C216" s="96">
        <f>Sheet1!W39</f>
        <v>0</v>
      </c>
      <c r="D216" t="b">
        <f t="shared" si="17"/>
        <v>0</v>
      </c>
    </row>
    <row r="217" spans="1:4" x14ac:dyDescent="0.35">
      <c r="B217" t="str">
        <f>Sheet1!W$42&amp;" - "&amp;"S/O "&amp;Sheet1!W$44&amp;" - "&amp;Sheet1!W$47&amp;" - "&amp;Sheet1!W$48&amp;"kgs"</f>
        <v xml:space="preserve"> - S/O  -  - kgs</v>
      </c>
      <c r="C217" s="96">
        <f>Sheet1!W46</f>
        <v>0</v>
      </c>
      <c r="D217" t="b">
        <f t="shared" si="17"/>
        <v>0</v>
      </c>
    </row>
    <row r="218" spans="1:4" x14ac:dyDescent="0.35">
      <c r="B218" t="str">
        <f>Sheet1!W$49&amp;" - "&amp;"S/O "&amp;Sheet1!W$51&amp;" - "&amp;Sheet1!W$54&amp;" - "&amp;Sheet1!W$55&amp;"kgs"</f>
        <v xml:space="preserve"> - S/O  -  - kgs</v>
      </c>
      <c r="C218" s="96">
        <f>Sheet1!W53</f>
        <v>0</v>
      </c>
      <c r="D218" t="b">
        <f t="shared" si="17"/>
        <v>0</v>
      </c>
    </row>
    <row r="219" spans="1:4" x14ac:dyDescent="0.35">
      <c r="B219" t="str">
        <f>Sheet1!W$56&amp;" - "&amp;"S/O "&amp;Sheet1!W$58&amp;" - "&amp;Sheet1!W$61&amp;" - "&amp;Sheet1!W$62&amp;"kgs"</f>
        <v xml:space="preserve"> - S/O  -  - kgs</v>
      </c>
      <c r="C219" s="96">
        <f>Sheet1!W60</f>
        <v>0</v>
      </c>
      <c r="D219" t="b">
        <f t="shared" si="17"/>
        <v>0</v>
      </c>
    </row>
    <row r="220" spans="1:4" x14ac:dyDescent="0.35">
      <c r="B220" t="str">
        <f>Sheet1!W$63&amp;" - "&amp;"S/O "&amp;Sheet1!W$65&amp;" - "&amp;Sheet1!W$68&amp;" - "&amp;Sheet1!W$69&amp;"kgs"</f>
        <v xml:space="preserve"> - S/O  -  - kgs</v>
      </c>
      <c r="C220" s="96">
        <f>Sheet1!W67</f>
        <v>0</v>
      </c>
      <c r="D220" t="b">
        <f t="shared" si="17"/>
        <v>0</v>
      </c>
    </row>
    <row r="221" spans="1:4" x14ac:dyDescent="0.35">
      <c r="D221" t="b">
        <f>TRUE</f>
        <v>1</v>
      </c>
    </row>
    <row r="222" spans="1:4" ht="15.5" x14ac:dyDescent="0.35">
      <c r="A222" s="5">
        <v>1</v>
      </c>
      <c r="B222" s="6" t="str">
        <f>Sheet1!X$20&amp;" "&amp;Sheet1!X$15&amp;" - Time Out - "</f>
        <v xml:space="preserve">TBA3 BS19TXGP - Time Out - </v>
      </c>
      <c r="D222" t="b">
        <f t="shared" si="17"/>
        <v>1</v>
      </c>
    </row>
    <row r="223" spans="1:4" x14ac:dyDescent="0.35">
      <c r="B223" t="str">
        <f>Sheet1!X$21&amp;" - "&amp;"S/O "&amp;Sheet1!X$23&amp;" - "&amp;Sheet1!X$26&amp;" - "&amp;Sheet1!X$27&amp;"kgs"</f>
        <v xml:space="preserve"> - S/O  -  - kgs</v>
      </c>
      <c r="C223" s="96">
        <f>Sheet1!X25</f>
        <v>0</v>
      </c>
      <c r="D223" t="b">
        <f t="shared" si="17"/>
        <v>0</v>
      </c>
    </row>
    <row r="224" spans="1:4" x14ac:dyDescent="0.35">
      <c r="B224" t="str">
        <f>Sheet1!X$28&amp;" - "&amp;"S/O "&amp;Sheet1!X$30&amp;" - "&amp;Sheet1!X$33&amp;" - "&amp;Sheet1!X$34&amp;"kgs"</f>
        <v xml:space="preserve"> - S/O  -  - kgs</v>
      </c>
      <c r="C224" s="96">
        <f>Sheet1!X32</f>
        <v>0</v>
      </c>
      <c r="D224" t="b">
        <f t="shared" si="17"/>
        <v>0</v>
      </c>
    </row>
    <row r="225" spans="2:5" x14ac:dyDescent="0.35">
      <c r="B225" t="str">
        <f>Sheet1!X$35&amp;" - "&amp;"S/O "&amp;Sheet1!X$37&amp;" - "&amp;Sheet1!X$40&amp;" - "&amp;Sheet1!X$41&amp;"kgs"</f>
        <v xml:space="preserve"> - S/O  -  - kgs</v>
      </c>
      <c r="C225" s="96">
        <f>Sheet1!X39</f>
        <v>0</v>
      </c>
      <c r="D225" t="b">
        <f t="shared" si="17"/>
        <v>0</v>
      </c>
    </row>
    <row r="226" spans="2:5" x14ac:dyDescent="0.35">
      <c r="B226" t="str">
        <f>Sheet1!X$42&amp;" - "&amp;"S/O "&amp;Sheet1!X$44&amp;" - "&amp;Sheet1!X$47&amp;" - "&amp;Sheet1!X$48&amp;"kgs"</f>
        <v xml:space="preserve"> - S/O  -  - kgs</v>
      </c>
      <c r="C226" s="96">
        <f>Sheet1!X46</f>
        <v>0</v>
      </c>
      <c r="D226" t="b">
        <f t="shared" si="17"/>
        <v>0</v>
      </c>
    </row>
    <row r="227" spans="2:5" x14ac:dyDescent="0.35">
      <c r="B227" t="str">
        <f>Sheet1!X$49&amp;" - "&amp;"S/O "&amp;Sheet1!X$51&amp;" - "&amp;Sheet1!X$54&amp;" - "&amp;Sheet1!X$55&amp;"kgs"</f>
        <v xml:space="preserve"> - S/O  -  - kgs</v>
      </c>
      <c r="C227" s="96">
        <f>Sheet1!X53</f>
        <v>0</v>
      </c>
      <c r="D227" t="b">
        <f t="shared" si="17"/>
        <v>0</v>
      </c>
    </row>
    <row r="228" spans="2:5" x14ac:dyDescent="0.35">
      <c r="B228" t="str">
        <f>Sheet1!X$56&amp;" - "&amp;"S/O "&amp;Sheet1!X$58&amp;" - "&amp;Sheet1!X$61&amp;" - "&amp;Sheet1!X$62&amp;"kgs"</f>
        <v xml:space="preserve"> - S/O  -  - kgs</v>
      </c>
      <c r="C228" s="96">
        <f>Sheet1!X60</f>
        <v>0</v>
      </c>
      <c r="D228" t="b">
        <f t="shared" si="17"/>
        <v>0</v>
      </c>
    </row>
    <row r="229" spans="2:5" x14ac:dyDescent="0.35">
      <c r="B229" t="str">
        <f>Sheet1!X$63&amp;" - "&amp;"S/O "&amp;Sheet1!X$65&amp;" - "&amp;Sheet1!X$68&amp;" - "&amp;Sheet1!X$69&amp;"kgs"</f>
        <v xml:space="preserve"> - S/O  -  - kgs</v>
      </c>
      <c r="C229" s="96">
        <f>Sheet1!X67</f>
        <v>0</v>
      </c>
      <c r="D229" t="b">
        <f t="shared" si="17"/>
        <v>0</v>
      </c>
    </row>
    <row r="230" spans="2:5" x14ac:dyDescent="0.35">
      <c r="D230" t="b">
        <f>TRUE</f>
        <v>1</v>
      </c>
    </row>
    <row r="231" spans="2:5" ht="18" x14ac:dyDescent="0.35">
      <c r="B231" s="1" t="s">
        <v>198</v>
      </c>
      <c r="D231" t="b">
        <f t="shared" si="17"/>
        <v>1</v>
      </c>
    </row>
    <row r="232" spans="2:5" ht="15.5" x14ac:dyDescent="0.35">
      <c r="B232" s="6" t="str">
        <f>Sheet1!Z20&amp;" "&amp;Sheet1!Z15&amp;" - Time Out - "</f>
        <v xml:space="preserve">PITSO JP33FMGP - Time Out - </v>
      </c>
      <c r="D232" t="b">
        <f t="shared" si="17"/>
        <v>1</v>
      </c>
    </row>
    <row r="233" spans="2:5" hidden="1" x14ac:dyDescent="0.35">
      <c r="B233" t="str">
        <f>Sheet1!Z$21&amp;" - "&amp;"S/O "&amp;Sheet1!Z$23&amp;" - "&amp;Sheet1!Z$26&amp;" - "&amp;Sheet1!Z$27&amp;"kgs"</f>
        <v xml:space="preserve"> - S/O  -  - kgs</v>
      </c>
      <c r="D233" t="b">
        <f t="shared" si="17"/>
        <v>0</v>
      </c>
      <c r="E233" s="85" t="s">
        <v>199</v>
      </c>
    </row>
    <row r="234" spans="2:5" x14ac:dyDescent="0.35">
      <c r="B234" t="str">
        <f>Sheet1!Z$21&amp;" - "&amp;"S/O "&amp;Sheet1!Z$23&amp;" - "&amp;Sheet1!Z$26&amp;" - "&amp;Sheet1!Z$27&amp;"kgs"</f>
        <v xml:space="preserve"> - S/O  -  - kgs</v>
      </c>
      <c r="C234" s="96">
        <f>Sheet1!Z25</f>
        <v>0</v>
      </c>
      <c r="D234" t="b">
        <f t="shared" ref="D234:D239" si="19">LEN(B235)&gt;20</f>
        <v>0</v>
      </c>
    </row>
    <row r="235" spans="2:5" x14ac:dyDescent="0.35">
      <c r="B235" t="str">
        <f>Sheet1!Z28&amp;" - SO"&amp;Sheet1!Z30&amp;" - "&amp;Sheet1!Z33&amp;Sheet1!Z34&amp;"kgs"</f>
        <v xml:space="preserve"> - SO - kgs</v>
      </c>
      <c r="C235" s="96">
        <f>Sheet1!Z32</f>
        <v>0</v>
      </c>
      <c r="D235" t="b">
        <f t="shared" si="19"/>
        <v>0</v>
      </c>
    </row>
    <row r="236" spans="2:5" x14ac:dyDescent="0.35">
      <c r="B236" t="str">
        <f>Sheet1!Z35&amp;" - SO"&amp;Sheet1!Z37&amp;" - "&amp;" - "&amp;Sheet1!Z40&amp;" - "&amp;Sheet1!Z41&amp;"kgs"</f>
        <v xml:space="preserve"> - SO -  -  - kgs</v>
      </c>
      <c r="C236" s="96">
        <f>Sheet1!Z39</f>
        <v>0</v>
      </c>
      <c r="D236" t="b">
        <f t="shared" si="19"/>
        <v>0</v>
      </c>
    </row>
    <row r="237" spans="2:5" x14ac:dyDescent="0.35">
      <c r="B237" t="str">
        <f>Sheet1!Z42&amp;" - SO"&amp;Sheet1!Z44&amp;" - "&amp;Sheet1!Z47&amp;Sheet1!Z48&amp;"kgs"</f>
        <v xml:space="preserve"> - SO - kgs</v>
      </c>
      <c r="C237" s="96">
        <f>Sheet1!Z46</f>
        <v>0</v>
      </c>
      <c r="D237" t="b">
        <f t="shared" si="19"/>
        <v>0</v>
      </c>
    </row>
    <row r="238" spans="2:5" x14ac:dyDescent="0.35">
      <c r="B238" t="str">
        <f>Sheet1!Z49&amp;" - SO"&amp;Sheet1!Z51&amp;" - "&amp;Sheet1!Z54&amp;" - "&amp;Sheet1!Z55&amp;"kgs"</f>
        <v xml:space="preserve"> - SO -  - kgs</v>
      </c>
      <c r="C238" s="96">
        <f>Sheet1!Z53</f>
        <v>0</v>
      </c>
      <c r="D238" t="b">
        <f t="shared" si="19"/>
        <v>0</v>
      </c>
    </row>
    <row r="239" spans="2:5" x14ac:dyDescent="0.35">
      <c r="B239" t="str">
        <f>Sheet1!Z56&amp;" - SO"&amp;Sheet1!Z58&amp;" - "&amp;Sheet1!Z61&amp;" - "&amp;Sheet1!Z62&amp;"kgs"</f>
        <v xml:space="preserve"> - SO -  - kgs</v>
      </c>
      <c r="C239" s="96">
        <f>Sheet1!Z60</f>
        <v>0</v>
      </c>
      <c r="D239" t="b">
        <f t="shared" si="19"/>
        <v>0</v>
      </c>
    </row>
    <row r="240" spans="2:5" x14ac:dyDescent="0.35">
      <c r="B240" t="str">
        <f>Sheet1!Z63&amp;" - SO"&amp;Sheet1!Z65&amp;" - "&amp;Sheet1!Z68&amp;" - "&amp;Sheet1!Z69&amp;"kgs"</f>
        <v xml:space="preserve"> - SO -  - kgs</v>
      </c>
      <c r="C240" s="96">
        <f>Sheet1!Z67</f>
        <v>0</v>
      </c>
    </row>
    <row r="241" spans="2:4" ht="18" x14ac:dyDescent="0.35">
      <c r="B241" s="1"/>
      <c r="D241" t="b">
        <f>TRUE</f>
        <v>1</v>
      </c>
    </row>
    <row r="242" spans="2:4" ht="15.5" x14ac:dyDescent="0.35">
      <c r="B242" s="6" t="str">
        <f>Sheet1!AA20&amp;" "&amp;Sheet1!AA15&amp;" - Time Out - "</f>
        <v xml:space="preserve">TBA4 KM89YXGP - Time Out - </v>
      </c>
      <c r="D242" t="b">
        <f t="shared" si="17"/>
        <v>1</v>
      </c>
    </row>
    <row r="243" spans="2:4" x14ac:dyDescent="0.35">
      <c r="B243" t="str">
        <f>Sheet1!AA$21&amp;" - "&amp;"S/O "&amp;Sheet1!AA$23&amp;" - "&amp;Sheet1!AA$26&amp;" - "&amp;Sheet1!AA$27&amp;"kgs"</f>
        <v xml:space="preserve"> - S/O  -  - kgs</v>
      </c>
      <c r="C243" s="96">
        <f>Sheet1!AA25</f>
        <v>0</v>
      </c>
      <c r="D243" t="b">
        <f t="shared" si="17"/>
        <v>0</v>
      </c>
    </row>
    <row r="244" spans="2:4" x14ac:dyDescent="0.35">
      <c r="B244" t="str">
        <f>Sheet1!AA28&amp;" - SO"&amp;Sheet1!AA30&amp;" - "&amp;Sheet1!AA33&amp;Sheet1!AA34&amp;"kgs"</f>
        <v xml:space="preserve"> - SO - kgs</v>
      </c>
      <c r="C244" s="96">
        <f>Sheet1!AA32</f>
        <v>0</v>
      </c>
      <c r="D244" t="b">
        <f t="shared" si="17"/>
        <v>0</v>
      </c>
    </row>
    <row r="245" spans="2:4" x14ac:dyDescent="0.35">
      <c r="B245" t="str">
        <f>Sheet1!AA35&amp;" - SO"&amp;Sheet1!AA37&amp;" - "&amp;" - "&amp;Sheet1!AA40&amp;" - "&amp;Sheet1!AA41&amp;"kgs"</f>
        <v xml:space="preserve"> - SO -  -  - kgs</v>
      </c>
      <c r="C245" s="96">
        <f>Sheet1!AA39</f>
        <v>0</v>
      </c>
      <c r="D245" t="b">
        <f t="shared" si="17"/>
        <v>0</v>
      </c>
    </row>
    <row r="246" spans="2:4" x14ac:dyDescent="0.35">
      <c r="B246" t="str">
        <f>Sheet1!AA42&amp;" - SO"&amp;Sheet1!AA44&amp;" - "&amp;Sheet1!AA47&amp;Sheet1!AA48&amp;"kgs"</f>
        <v xml:space="preserve"> - SO - kgs</v>
      </c>
      <c r="C246" s="96">
        <f>Sheet1!AA46</f>
        <v>0</v>
      </c>
      <c r="D246" t="b">
        <f t="shared" si="17"/>
        <v>0</v>
      </c>
    </row>
    <row r="247" spans="2:4" x14ac:dyDescent="0.35">
      <c r="B247" t="str">
        <f>Sheet1!AA49&amp;" - SO"&amp;Sheet1!AA51&amp;" - "&amp;Sheet1!AA54&amp;" - "&amp;Sheet1!AA55&amp;"kgs"</f>
        <v xml:space="preserve"> - SO -  - kgs</v>
      </c>
      <c r="C247" s="96">
        <f>Sheet1!AA53</f>
        <v>0</v>
      </c>
      <c r="D247" t="b">
        <f t="shared" si="17"/>
        <v>0</v>
      </c>
    </row>
    <row r="248" spans="2:4" x14ac:dyDescent="0.35">
      <c r="B248" t="str">
        <f>Sheet1!AA56&amp;" - SO"&amp;Sheet1!AA58&amp;" - "&amp;Sheet1!AA61&amp;" - "&amp;Sheet1!AA62&amp;"kgs"</f>
        <v xml:space="preserve"> - SO -  - kgs</v>
      </c>
      <c r="C248" s="96">
        <f>Sheet1!AA60</f>
        <v>0</v>
      </c>
      <c r="D248" t="b">
        <f t="shared" si="17"/>
        <v>0</v>
      </c>
    </row>
    <row r="249" spans="2:4" x14ac:dyDescent="0.35">
      <c r="B249" t="str">
        <f>Sheet1!AA63&amp;" - SO"&amp;Sheet1!AA65&amp;" - "&amp;Sheet1!AA68&amp;" - "&amp;Sheet1!AA69&amp;"kgs"</f>
        <v xml:space="preserve"> - SO -  - kgs</v>
      </c>
      <c r="C249" s="96">
        <f>Sheet1!AA67</f>
        <v>0</v>
      </c>
      <c r="D249" t="b">
        <f t="shared" si="17"/>
        <v>0</v>
      </c>
    </row>
    <row r="250" spans="2:4" ht="18" x14ac:dyDescent="0.35">
      <c r="B250" s="1"/>
      <c r="D250" t="b">
        <f>TRUE</f>
        <v>1</v>
      </c>
    </row>
    <row r="251" spans="2:4" ht="15.5" x14ac:dyDescent="0.35">
      <c r="B251" s="6" t="str">
        <f>Sheet1!AB20&amp;" "&amp;Sheet1!AB15&amp;" - Time Out - "</f>
        <v xml:space="preserve">PETRUS KM74LDGP - Time Out - </v>
      </c>
      <c r="D251" t="b">
        <f t="shared" si="17"/>
        <v>1</v>
      </c>
    </row>
    <row r="252" spans="2:4" x14ac:dyDescent="0.35">
      <c r="B252" t="str">
        <f>Sheet1!AB$21&amp;" - "&amp;"S/O "&amp;Sheet1!AB$23&amp;" - "&amp;Sheet1!AB$26&amp;" - "&amp;Sheet1!AB$27&amp;"kgs"</f>
        <v xml:space="preserve"> - S/O  -  - kgs</v>
      </c>
      <c r="C252" s="96">
        <f>Sheet1!AB25</f>
        <v>0</v>
      </c>
      <c r="D252" t="b">
        <f t="shared" ref="D252:D318" si="20">LEN(B252)&gt;20</f>
        <v>0</v>
      </c>
    </row>
    <row r="253" spans="2:4" x14ac:dyDescent="0.35">
      <c r="B253" t="str">
        <f>Sheet1!AB28&amp;" - SO"&amp;Sheet1!AB30&amp;" - "&amp;Sheet1!AB33&amp;Sheet1!AB34&amp;"kgs"</f>
        <v xml:space="preserve"> - SO - kgs</v>
      </c>
      <c r="C253" s="96">
        <f>Sheet1!AB32</f>
        <v>0</v>
      </c>
      <c r="D253" t="b">
        <f t="shared" si="20"/>
        <v>0</v>
      </c>
    </row>
    <row r="254" spans="2:4" x14ac:dyDescent="0.35">
      <c r="B254" t="str">
        <f>Sheet1!AB35&amp;" - SO"&amp;Sheet1!AB37&amp;" - "&amp;" - "&amp;Sheet1!AB40&amp;" - "&amp;Sheet1!AB41&amp;"kgs"</f>
        <v xml:space="preserve"> - SO -  -  - kgs</v>
      </c>
      <c r="C254" s="96">
        <f>Sheet1!AB39</f>
        <v>0</v>
      </c>
      <c r="D254" t="b">
        <f t="shared" si="20"/>
        <v>0</v>
      </c>
    </row>
    <row r="255" spans="2:4" x14ac:dyDescent="0.35">
      <c r="B255" t="str">
        <f>Sheet1!AB42&amp;" - SO"&amp;Sheet1!AB44&amp;" - "&amp;Sheet1!AB47&amp;Sheet1!AB48&amp;"kgs"</f>
        <v xml:space="preserve"> - SO - kgs</v>
      </c>
      <c r="C255" s="96">
        <f>Sheet1!AB46</f>
        <v>0</v>
      </c>
      <c r="D255" t="b">
        <f t="shared" si="20"/>
        <v>0</v>
      </c>
    </row>
    <row r="256" spans="2:4" x14ac:dyDescent="0.35">
      <c r="B256" t="str">
        <f>Sheet1!AB49&amp;" - SO"&amp;Sheet1!AB51&amp;" - "&amp;Sheet1!AB54&amp;" - "&amp;Sheet1!AB55&amp;"kgs"</f>
        <v xml:space="preserve"> - SO -  - kgs</v>
      </c>
      <c r="C256" s="96">
        <f>Sheet1!AB53</f>
        <v>0</v>
      </c>
      <c r="D256" t="b">
        <f t="shared" si="20"/>
        <v>0</v>
      </c>
    </row>
    <row r="257" spans="1:5" x14ac:dyDescent="0.35">
      <c r="B257" t="str">
        <f>Sheet1!AB56&amp;" - SO"&amp;Sheet1!AB58&amp;" - "&amp;Sheet1!AB61&amp;" - "&amp;Sheet1!AB62&amp;"kgs"</f>
        <v xml:space="preserve"> - SO -  - kgs</v>
      </c>
      <c r="C257" s="96">
        <f>Sheet1!AB60</f>
        <v>0</v>
      </c>
      <c r="D257" t="b">
        <f t="shared" si="20"/>
        <v>0</v>
      </c>
    </row>
    <row r="258" spans="1:5" x14ac:dyDescent="0.35">
      <c r="B258" t="str">
        <f>Sheet1!AB63&amp;" - SO"&amp;Sheet1!AB65&amp;" - "&amp;Sheet1!AB68&amp;" - "&amp;Sheet1!AB69&amp;"kgs"</f>
        <v xml:space="preserve"> - SO -  - kgs</v>
      </c>
      <c r="C258" s="96">
        <f>Sheet1!AB67</f>
        <v>0</v>
      </c>
      <c r="D258" t="b">
        <f t="shared" si="20"/>
        <v>0</v>
      </c>
    </row>
    <row r="259" spans="1:5" ht="18" x14ac:dyDescent="0.35">
      <c r="B259" s="1"/>
      <c r="D259" t="b">
        <f>TRUE</f>
        <v>1</v>
      </c>
    </row>
    <row r="260" spans="1:5" ht="15.5" x14ac:dyDescent="0.35">
      <c r="A260" s="5">
        <v>1</v>
      </c>
      <c r="B260" s="6" t="str">
        <f>Sheet1!AC20&amp;" "&amp;Sheet1!AC15&amp;" - Time Out - "</f>
        <v xml:space="preserve">MAFA DX17CZGP - Time Out - </v>
      </c>
      <c r="D260" t="b">
        <f t="shared" si="20"/>
        <v>1</v>
      </c>
    </row>
    <row r="261" spans="1:5" s="8" customFormat="1" hidden="1" x14ac:dyDescent="0.35">
      <c r="A261" s="7"/>
      <c r="B261" s="8" t="str">
        <f>Sheet1!AC$21&amp;" - "&amp;"S/O "&amp;Sheet1!AC$23&amp;" - "&amp;Sheet1!AC$26&amp;" - "&amp;Sheet1!AC$27&amp;"kgs"</f>
        <v xml:space="preserve"> - S/O  -  - kgs</v>
      </c>
      <c r="D261" s="8" t="b">
        <f t="shared" si="20"/>
        <v>0</v>
      </c>
      <c r="E261" s="86" t="s">
        <v>200</v>
      </c>
    </row>
    <row r="262" spans="1:5" s="8" customFormat="1" x14ac:dyDescent="0.35">
      <c r="A262" s="7"/>
      <c r="B262" s="8" t="str">
        <f>Sheet1!AC$21&amp;" - "&amp;"S/O "&amp;Sheet1!AC$23&amp;" - "&amp;Sheet1!AC$26&amp;" - "&amp;Sheet1!AC$27&amp;"kgs"</f>
        <v xml:space="preserve"> - S/O  -  - kgs</v>
      </c>
      <c r="C262" s="96">
        <f>Sheet1!AC25</f>
        <v>0</v>
      </c>
    </row>
    <row r="263" spans="1:5" x14ac:dyDescent="0.35">
      <c r="B263" t="str">
        <f>Sheet1!AC28&amp;" - SO"&amp;Sheet1!AC30&amp;" - "&amp;Sheet1!AC33&amp;Sheet1!AC34&amp;"kgs"</f>
        <v xml:space="preserve"> - SO - kgs</v>
      </c>
      <c r="C263" s="96">
        <f>Sheet1!AC32</f>
        <v>0</v>
      </c>
      <c r="D263" t="b">
        <f t="shared" si="20"/>
        <v>0</v>
      </c>
    </row>
    <row r="264" spans="1:5" x14ac:dyDescent="0.35">
      <c r="B264" t="str">
        <f>Sheet1!AC35&amp;" - SO"&amp;Sheet1!AC37&amp;" - "&amp;" - "&amp;Sheet1!AC40&amp;" - "&amp;Sheet1!AC41&amp;"kgs"</f>
        <v xml:space="preserve"> - SO -  -  - kgs</v>
      </c>
      <c r="C264" s="96">
        <f>Sheet1!AC39</f>
        <v>0</v>
      </c>
      <c r="D264" t="b">
        <f t="shared" si="20"/>
        <v>0</v>
      </c>
    </row>
    <row r="265" spans="1:5" x14ac:dyDescent="0.35">
      <c r="B265" t="str">
        <f>Sheet1!AC42&amp;" - SO"&amp;Sheet1!AC44&amp;" - "&amp;Sheet1!AC47&amp;Sheet1!AC48&amp;"kgs"</f>
        <v xml:space="preserve"> - SO - kgs</v>
      </c>
      <c r="C265" s="96">
        <f>Sheet1!AC46</f>
        <v>0</v>
      </c>
      <c r="D265" t="b">
        <f t="shared" si="20"/>
        <v>0</v>
      </c>
    </row>
    <row r="266" spans="1:5" x14ac:dyDescent="0.35">
      <c r="B266" t="str">
        <f>Sheet1!AC49&amp;" - SO"&amp;Sheet1!AC51&amp;" - "&amp;Sheet1!AC54&amp;" - "&amp;Sheet1!AC55&amp;"kgs"</f>
        <v xml:space="preserve"> - SO -  - kgs</v>
      </c>
      <c r="C266" s="96">
        <f>Sheet1!AC53</f>
        <v>0</v>
      </c>
      <c r="D266" t="b">
        <f t="shared" si="20"/>
        <v>0</v>
      </c>
    </row>
    <row r="267" spans="1:5" x14ac:dyDescent="0.35">
      <c r="B267" t="str">
        <f>Sheet1!AC56&amp;" - SO"&amp;Sheet1!AC58&amp;" - "&amp;Sheet1!AC61&amp;" - "&amp;Sheet1!AC62&amp;"kgs"</f>
        <v xml:space="preserve"> - SO -  - kgs</v>
      </c>
      <c r="C267" s="96">
        <f>Sheet1!AC60</f>
        <v>0</v>
      </c>
      <c r="D267" t="b">
        <f t="shared" si="20"/>
        <v>0</v>
      </c>
    </row>
    <row r="268" spans="1:5" x14ac:dyDescent="0.35">
      <c r="B268" t="str">
        <f>Sheet1!AC63&amp;" - SO"&amp;Sheet1!AC65&amp;" - "&amp;Sheet1!AC68&amp;" - "&amp;Sheet1!AC69&amp;"kgs"</f>
        <v xml:space="preserve"> - SO -  - kgs</v>
      </c>
      <c r="C268" s="96">
        <f>Sheet1!AC67</f>
        <v>0</v>
      </c>
      <c r="D268" t="b">
        <f t="shared" si="20"/>
        <v>0</v>
      </c>
    </row>
    <row r="269" spans="1:5" x14ac:dyDescent="0.35">
      <c r="D269" t="b">
        <f>TRUE</f>
        <v>1</v>
      </c>
    </row>
    <row r="270" spans="1:5" ht="15.5" x14ac:dyDescent="0.35">
      <c r="B270" s="6" t="str">
        <f>Sheet1!AD20&amp;" "&amp;Sheet1!AD15&amp;" - Time Out - "</f>
        <v xml:space="preserve">TBA5 DX17CKGP - Time Out - </v>
      </c>
      <c r="D270" t="b">
        <f t="shared" si="20"/>
        <v>1</v>
      </c>
    </row>
    <row r="271" spans="1:5" x14ac:dyDescent="0.35">
      <c r="B271" t="str">
        <f>Sheet1!AD$21&amp;" - "&amp;"S/O "&amp;Sheet1!AD$23&amp;" - "&amp;Sheet1!AD$26&amp;" - "&amp;Sheet1!AD$27&amp;"kgs"</f>
        <v xml:space="preserve"> - S/O  -  - kgs</v>
      </c>
      <c r="C271" s="96">
        <f>Sheet1!AD25</f>
        <v>0</v>
      </c>
      <c r="D271" t="b">
        <f t="shared" si="20"/>
        <v>0</v>
      </c>
    </row>
    <row r="272" spans="1:5" x14ac:dyDescent="0.35">
      <c r="B272" t="str">
        <f>Sheet1!AD28&amp;" - SO"&amp;Sheet1!AD30&amp;" - "&amp;Sheet1!AD33&amp;Sheet1!AD34&amp;"kgs"</f>
        <v xml:space="preserve"> - SO - kgs</v>
      </c>
      <c r="C272" s="96">
        <f>Sheet1!AD32</f>
        <v>0</v>
      </c>
      <c r="D272" t="b">
        <f t="shared" si="20"/>
        <v>0</v>
      </c>
    </row>
    <row r="273" spans="1:4" x14ac:dyDescent="0.35">
      <c r="B273" t="str">
        <f>Sheet1!AD35&amp;" - SO"&amp;Sheet1!AD37&amp;" - "&amp;" - "&amp;Sheet1!AD40&amp;" - "&amp;Sheet1!AD41&amp;"kgs"</f>
        <v xml:space="preserve"> - SO -  -  - kgs</v>
      </c>
      <c r="C273" s="96">
        <f>Sheet1!AD39</f>
        <v>0</v>
      </c>
      <c r="D273" t="b">
        <f t="shared" si="20"/>
        <v>0</v>
      </c>
    </row>
    <row r="274" spans="1:4" x14ac:dyDescent="0.35">
      <c r="B274" t="str">
        <f>Sheet1!AD42&amp;" - SO"&amp;Sheet1!AD44&amp;" - "&amp;Sheet1!AD47&amp;Sheet1!AD48&amp;"kgs"</f>
        <v xml:space="preserve"> - SO - kgs</v>
      </c>
      <c r="C274" s="96">
        <f>Sheet1!AD46</f>
        <v>0</v>
      </c>
      <c r="D274" t="b">
        <f t="shared" si="20"/>
        <v>0</v>
      </c>
    </row>
    <row r="275" spans="1:4" x14ac:dyDescent="0.35">
      <c r="B275" t="str">
        <f>Sheet1!AD49&amp;" - SO"&amp;Sheet1!AD51&amp;" - "&amp;Sheet1!AD54&amp;" - "&amp;Sheet1!AD55&amp;"kgs"</f>
        <v xml:space="preserve"> - SO -  - kgs</v>
      </c>
      <c r="C275" s="96">
        <f>Sheet1!AD53</f>
        <v>0</v>
      </c>
      <c r="D275" t="b">
        <f t="shared" si="20"/>
        <v>0</v>
      </c>
    </row>
    <row r="276" spans="1:4" x14ac:dyDescent="0.35">
      <c r="B276" t="str">
        <f>Sheet1!AD56&amp;" - SO"&amp;Sheet1!AD58&amp;" - "&amp;Sheet1!AD61&amp;" - "&amp;Sheet1!AD62&amp;"kgs"</f>
        <v xml:space="preserve"> - SO -  - kgs</v>
      </c>
      <c r="C276" s="96">
        <f>Sheet1!AD60</f>
        <v>0</v>
      </c>
      <c r="D276" t="b">
        <f t="shared" si="20"/>
        <v>0</v>
      </c>
    </row>
    <row r="277" spans="1:4" x14ac:dyDescent="0.35">
      <c r="B277" t="str">
        <f>Sheet1!AD63&amp;" - SO"&amp;Sheet1!AD65&amp;" - "&amp;Sheet1!AD68&amp;" - "&amp;Sheet1!AD69&amp;"kgs"</f>
        <v xml:space="preserve"> - SO -  - kgs</v>
      </c>
      <c r="C277" s="96">
        <f>Sheet1!AD67</f>
        <v>0</v>
      </c>
      <c r="D277" t="b">
        <f t="shared" si="20"/>
        <v>0</v>
      </c>
    </row>
    <row r="278" spans="1:4" x14ac:dyDescent="0.35">
      <c r="D278" t="b">
        <f>TRUE</f>
        <v>1</v>
      </c>
    </row>
    <row r="279" spans="1:4" ht="15.5" x14ac:dyDescent="0.35">
      <c r="A279" s="5">
        <v>1</v>
      </c>
      <c r="B279" s="6" t="str">
        <f>Sheet1!AE20&amp;" "&amp;Sheet1!AE15&amp;" - Time Out - "</f>
        <v xml:space="preserve">JONAS JG99MLGP - Time Out - </v>
      </c>
      <c r="D279" t="b">
        <f t="shared" si="20"/>
        <v>1</v>
      </c>
    </row>
    <row r="280" spans="1:4" s="8" customFormat="1" x14ac:dyDescent="0.35">
      <c r="A280" s="7"/>
      <c r="B280" s="2" t="str">
        <f>Sheet1!AE$21&amp;" - "&amp;"S/O "&amp;Sheet1!AE$23&amp;" - "&amp;Sheet1!AE$26&amp;" - "&amp;Sheet1!AE$27&amp;"kgs"</f>
        <v xml:space="preserve"> - S/O  -  - kgs</v>
      </c>
      <c r="C280" s="96">
        <f>Sheet1!AE25</f>
        <v>0</v>
      </c>
      <c r="D280" s="8" t="b">
        <f t="shared" si="20"/>
        <v>0</v>
      </c>
    </row>
    <row r="281" spans="1:4" x14ac:dyDescent="0.35">
      <c r="B281" s="2" t="str">
        <f>Sheet1!AE28&amp;" - SO"&amp;Sheet1!AE30&amp;" - "&amp;Sheet1!AE33&amp;Sheet1!AE34&amp;"kgs"</f>
        <v xml:space="preserve"> - SO - kgs</v>
      </c>
      <c r="C281" s="96">
        <f>Sheet1!AE32</f>
        <v>0</v>
      </c>
      <c r="D281" t="b">
        <f t="shared" si="20"/>
        <v>0</v>
      </c>
    </row>
    <row r="282" spans="1:4" x14ac:dyDescent="0.35">
      <c r="B282" s="2" t="str">
        <f>Sheet1!AE35&amp;" - SO"&amp;Sheet1!AE37&amp;" - "&amp;" - "&amp;Sheet1!AE40&amp;" - "&amp;Sheet1!AE41&amp;"kgs"</f>
        <v xml:space="preserve"> - SO -  -  - kgs</v>
      </c>
      <c r="C282" s="96">
        <f>Sheet1!AE39</f>
        <v>0</v>
      </c>
      <c r="D282" t="b">
        <f t="shared" si="20"/>
        <v>0</v>
      </c>
    </row>
    <row r="283" spans="1:4" x14ac:dyDescent="0.35">
      <c r="B283" s="2" t="str">
        <f>Sheet1!AE42&amp;" - SO"&amp;Sheet1!AE44&amp;" - "&amp;Sheet1!AE47&amp;Sheet1!AE48&amp;"kgs"</f>
        <v xml:space="preserve"> - SO - kgs</v>
      </c>
      <c r="C283" s="96">
        <f>Sheet1!AE46</f>
        <v>0</v>
      </c>
      <c r="D283" t="b">
        <f t="shared" si="20"/>
        <v>0</v>
      </c>
    </row>
    <row r="284" spans="1:4" x14ac:dyDescent="0.35">
      <c r="B284" s="2" t="str">
        <f>Sheet1!AE49&amp;" - SO"&amp;Sheet1!AE51&amp;" - "&amp;Sheet1!AE54&amp;" - "&amp;Sheet1!AE55&amp;"kgs"</f>
        <v xml:space="preserve"> - SO -  - kgs</v>
      </c>
      <c r="C284" s="96">
        <f>Sheet1!AE53</f>
        <v>0</v>
      </c>
      <c r="D284" t="b">
        <f t="shared" si="20"/>
        <v>0</v>
      </c>
    </row>
    <row r="285" spans="1:4" x14ac:dyDescent="0.35">
      <c r="B285" s="2" t="str">
        <f>Sheet1!AE56&amp;" - SO"&amp;Sheet1!AE58&amp;" - "&amp;Sheet1!AE61&amp;" - "&amp;Sheet1!AE62&amp;"kgs"</f>
        <v xml:space="preserve"> - SO -  - kgs</v>
      </c>
      <c r="C285" s="96">
        <f>Sheet1!AE60</f>
        <v>0</v>
      </c>
      <c r="D285" t="b">
        <f t="shared" si="20"/>
        <v>0</v>
      </c>
    </row>
    <row r="286" spans="1:4" x14ac:dyDescent="0.35">
      <c r="B286" s="2" t="str">
        <f>Sheet1!AE63&amp;" - SO"&amp;Sheet1!AE65&amp;" - "&amp;Sheet1!AE68&amp;" - "&amp;Sheet1!AE69&amp;"kgs"</f>
        <v xml:space="preserve"> - SO -  - kgs</v>
      </c>
      <c r="C286" s="96">
        <f>Sheet1!AE67</f>
        <v>0</v>
      </c>
      <c r="D286" t="b">
        <f t="shared" si="20"/>
        <v>0</v>
      </c>
    </row>
    <row r="287" spans="1:4" x14ac:dyDescent="0.35">
      <c r="B287" s="2"/>
      <c r="D287" t="b">
        <f>TRUE</f>
        <v>1</v>
      </c>
    </row>
    <row r="288" spans="1:4" ht="15.5" x14ac:dyDescent="0.35">
      <c r="A288" s="5">
        <v>1</v>
      </c>
      <c r="B288" s="6" t="str">
        <f>Sheet1!AF20&amp;" "&amp;Sheet1!AF15&amp;" - Time Out - "</f>
        <v xml:space="preserve">LEONARD JG89TYGP - Time Out - </v>
      </c>
      <c r="D288" t="b">
        <f t="shared" si="20"/>
        <v>1</v>
      </c>
    </row>
    <row r="289" spans="1:5" s="8" customFormat="1" x14ac:dyDescent="0.35">
      <c r="A289" s="7"/>
      <c r="B289" s="2" t="str">
        <f>Sheet1!AF$21&amp;" - "&amp;"S/O "&amp;Sheet1!AF$23&amp;" - "&amp;Sheet1!AF$26&amp;" - "&amp;Sheet1!AF$27&amp;"kgs"</f>
        <v xml:space="preserve"> - S/O  -  - kgs</v>
      </c>
      <c r="C289" s="96">
        <f>Sheet1!AF25</f>
        <v>0</v>
      </c>
      <c r="D289" s="8" t="b">
        <f t="shared" si="20"/>
        <v>0</v>
      </c>
    </row>
    <row r="290" spans="1:5" x14ac:dyDescent="0.35">
      <c r="B290" s="2" t="str">
        <f>Sheet1!AF28&amp;" - SO"&amp;Sheet1!AF30&amp;" - "&amp;Sheet1!AF33&amp;Sheet1!AF34&amp;"kgs"</f>
        <v xml:space="preserve"> - SO - kgs</v>
      </c>
      <c r="C290" s="96">
        <f>Sheet1!AF32</f>
        <v>0</v>
      </c>
      <c r="D290" t="b">
        <f t="shared" si="20"/>
        <v>0</v>
      </c>
    </row>
    <row r="291" spans="1:5" ht="15.75" customHeight="1" x14ac:dyDescent="0.35">
      <c r="B291" s="2" t="str">
        <f>Sheet1!AF35&amp;" - SO"&amp;Sheet1!AF37&amp;" - "&amp;" - "&amp;Sheet1!AF40&amp;" - "&amp;Sheet1!AF41&amp;"kgs"</f>
        <v xml:space="preserve"> - SO -  -  - kgs</v>
      </c>
      <c r="C291" s="96">
        <f>Sheet1!AF39</f>
        <v>0</v>
      </c>
      <c r="D291" t="b">
        <f t="shared" si="20"/>
        <v>0</v>
      </c>
    </row>
    <row r="292" spans="1:5" x14ac:dyDescent="0.35">
      <c r="B292" s="2" t="str">
        <f>Sheet1!AF42&amp;" - SO"&amp;Sheet1!AF44&amp;" - "&amp;Sheet1!AF47&amp;Sheet1!AF48&amp;"kgs"</f>
        <v xml:space="preserve"> - SO - kgs</v>
      </c>
      <c r="C292" s="96">
        <f>Sheet1!AF46</f>
        <v>0</v>
      </c>
      <c r="D292" t="b">
        <f t="shared" si="20"/>
        <v>0</v>
      </c>
    </row>
    <row r="293" spans="1:5" x14ac:dyDescent="0.35">
      <c r="B293" s="2" t="str">
        <f>Sheet1!AF49&amp;" - SO"&amp;Sheet1!AF51&amp;" - "&amp;Sheet1!AF54&amp;" - "&amp;Sheet1!AF55&amp;"kgs"</f>
        <v xml:space="preserve"> - SO -  - kgs</v>
      </c>
      <c r="C293" s="96">
        <f>Sheet1!AF53</f>
        <v>0</v>
      </c>
      <c r="D293" t="b">
        <f t="shared" si="20"/>
        <v>0</v>
      </c>
    </row>
    <row r="294" spans="1:5" x14ac:dyDescent="0.35">
      <c r="B294" s="2" t="str">
        <f>Sheet1!AF56&amp;" - SO"&amp;Sheet1!AF58&amp;" - "&amp;Sheet1!AF61&amp;" - "&amp;Sheet1!AF62&amp;"kgs"</f>
        <v xml:space="preserve"> - SO -  - kgs</v>
      </c>
      <c r="C294" s="96">
        <f>Sheet1!AF60</f>
        <v>0</v>
      </c>
      <c r="D294" t="b">
        <f t="shared" si="20"/>
        <v>0</v>
      </c>
    </row>
    <row r="295" spans="1:5" x14ac:dyDescent="0.35">
      <c r="B295" s="2" t="str">
        <f>Sheet1!AF63&amp;" - SO"&amp;Sheet1!AF65&amp;" - "&amp;Sheet1!AF68&amp;" - "&amp;Sheet1!AF69&amp;"kgs"</f>
        <v xml:space="preserve"> - SO -  - kgs</v>
      </c>
      <c r="C295" s="96">
        <f>Sheet1!AF67</f>
        <v>0</v>
      </c>
      <c r="D295" t="b">
        <f t="shared" si="20"/>
        <v>0</v>
      </c>
    </row>
    <row r="296" spans="1:5" x14ac:dyDescent="0.35">
      <c r="D296" t="b">
        <f>TRUE</f>
        <v>1</v>
      </c>
    </row>
    <row r="297" spans="1:5" ht="15.5" x14ac:dyDescent="0.35">
      <c r="A297" s="5">
        <v>1</v>
      </c>
      <c r="B297" s="6" t="str">
        <f>Sheet1!AG20&amp;" "&amp;Sheet1!AG15&amp;" - Time Out - "</f>
        <v xml:space="preserve">QUINTON DK32LZGP - Time Out - </v>
      </c>
      <c r="D297" t="b">
        <f t="shared" si="20"/>
        <v>1</v>
      </c>
    </row>
    <row r="298" spans="1:5" s="8" customFormat="1" hidden="1" x14ac:dyDescent="0.35">
      <c r="A298" s="7"/>
      <c r="B298" s="8" t="str">
        <f>Sheet1!AG$21&amp;" - "&amp;"S/O "&amp;Sheet1!AG$23&amp;" - "&amp;Sheet1!AG$26&amp;" - "&amp;Sheet1!AG$27&amp;"kgs"</f>
        <v xml:space="preserve"> - S/O  -  - kgs</v>
      </c>
      <c r="D298" s="8" t="b">
        <f t="shared" si="20"/>
        <v>0</v>
      </c>
      <c r="E298" s="86" t="s">
        <v>200</v>
      </c>
    </row>
    <row r="299" spans="1:5" s="8" customFormat="1" x14ac:dyDescent="0.35">
      <c r="A299" s="7"/>
      <c r="B299" s="8" t="str">
        <f>Sheet1!AG$21&amp;" - "&amp;"S/O "&amp;Sheet1!AG$23&amp;" - "&amp;Sheet1!AG$26&amp;" - "&amp;Sheet1!AG$27&amp;"kgs"</f>
        <v xml:space="preserve"> - S/O  -  - kgs</v>
      </c>
      <c r="C299" s="96">
        <f>Sheet1!AG25</f>
        <v>0</v>
      </c>
    </row>
    <row r="300" spans="1:5" x14ac:dyDescent="0.35">
      <c r="B300" t="str">
        <f>Sheet1!AG28&amp;" - SO"&amp;Sheet1!AG30&amp;" - "&amp;Sheet1!AG33&amp;Sheet1!AG34&amp;"kgs"</f>
        <v xml:space="preserve"> - SO - kgs</v>
      </c>
      <c r="C300" s="96">
        <f>Sheet1!AG32</f>
        <v>0</v>
      </c>
      <c r="D300" t="b">
        <f t="shared" si="20"/>
        <v>0</v>
      </c>
    </row>
    <row r="301" spans="1:5" x14ac:dyDescent="0.35">
      <c r="B301" t="str">
        <f>Sheet1!AG35&amp;" - SO"&amp;Sheet1!AG37&amp;" - "&amp;" - "&amp;Sheet1!AG40&amp;" - "&amp;Sheet1!AG41&amp;"kgs"</f>
        <v xml:space="preserve"> - SO -  -  - kgs</v>
      </c>
      <c r="C301" s="96">
        <f>Sheet1!AG39</f>
        <v>0</v>
      </c>
      <c r="D301" t="b">
        <f t="shared" si="20"/>
        <v>0</v>
      </c>
    </row>
    <row r="302" spans="1:5" x14ac:dyDescent="0.35">
      <c r="B302" t="str">
        <f>Sheet1!AG42&amp;" - SO"&amp;Sheet1!AG44&amp;" - "&amp;Sheet1!AG47&amp;Sheet1!AG48&amp;"kgs"</f>
        <v xml:space="preserve"> - SO - kgs</v>
      </c>
      <c r="C302" s="96">
        <f>Sheet1!AG46</f>
        <v>0</v>
      </c>
      <c r="D302" t="b">
        <f t="shared" si="20"/>
        <v>0</v>
      </c>
    </row>
    <row r="303" spans="1:5" x14ac:dyDescent="0.35">
      <c r="B303" t="str">
        <f>Sheet1!AG49&amp;" - SO"&amp;Sheet1!AG51&amp;" - "&amp;Sheet1!AG54&amp;" - "&amp;Sheet1!AG55&amp;"kgs"</f>
        <v xml:space="preserve"> - SO -  - kgs</v>
      </c>
      <c r="C303" s="96">
        <f>Sheet1!AG53</f>
        <v>0</v>
      </c>
      <c r="D303" t="b">
        <f t="shared" si="20"/>
        <v>0</v>
      </c>
    </row>
    <row r="304" spans="1:5" x14ac:dyDescent="0.35">
      <c r="B304" t="str">
        <f>Sheet1!AG56&amp;" - SO"&amp;Sheet1!AG58&amp;" - "&amp;Sheet1!AG61&amp;" - "&amp;Sheet1!AG62&amp;"kgs"</f>
        <v xml:space="preserve"> - SO -  - kgs</v>
      </c>
      <c r="C304" s="96">
        <f>Sheet1!AG60</f>
        <v>0</v>
      </c>
      <c r="D304" t="b">
        <f t="shared" si="20"/>
        <v>0</v>
      </c>
    </row>
    <row r="305" spans="1:5" x14ac:dyDescent="0.35">
      <c r="B305" t="str">
        <f>Sheet1!AG63&amp;" - SO"&amp;Sheet1!AG65&amp;" - "&amp;Sheet1!AG68&amp;" - "&amp;Sheet1!AG69&amp;"kgs"</f>
        <v xml:space="preserve"> - SO -  - kgs</v>
      </c>
      <c r="C305" s="96">
        <f>Sheet1!AG67</f>
        <v>0</v>
      </c>
      <c r="D305" t="b">
        <f t="shared" si="20"/>
        <v>0</v>
      </c>
    </row>
    <row r="306" spans="1:5" x14ac:dyDescent="0.35">
      <c r="D306" t="b">
        <f>TRUE</f>
        <v>1</v>
      </c>
    </row>
    <row r="307" spans="1:5" ht="15.5" x14ac:dyDescent="0.35">
      <c r="A307" s="5">
        <v>1</v>
      </c>
      <c r="B307" s="6" t="str">
        <f>Sheet1!AH20&amp;" "&amp;Sheet1!AH15&amp;" - Time Out - "</f>
        <v xml:space="preserve">GOLDRICK JW33HMGP - Time Out - </v>
      </c>
      <c r="D307" t="b">
        <f t="shared" si="20"/>
        <v>1</v>
      </c>
    </row>
    <row r="308" spans="1:5" s="8" customFormat="1" hidden="1" x14ac:dyDescent="0.35">
      <c r="A308" s="7"/>
      <c r="B308" s="8" t="str">
        <f>Sheet1!AH$21&amp;" - "&amp;"S/O "&amp;Sheet1!AH$23&amp;" - "&amp;Sheet1!AH$26&amp;" - "&amp;Sheet1!AH$27&amp;"kgs"</f>
        <v xml:space="preserve"> - S/O  -  - kgs</v>
      </c>
      <c r="D308" s="8" t="b">
        <f t="shared" si="20"/>
        <v>0</v>
      </c>
      <c r="E308" s="86" t="s">
        <v>200</v>
      </c>
    </row>
    <row r="309" spans="1:5" s="8" customFormat="1" x14ac:dyDescent="0.35">
      <c r="A309" s="7"/>
      <c r="B309" s="8" t="str">
        <f>Sheet1!AH$21&amp;" - "&amp;"S/O "&amp;Sheet1!AH$23&amp;" - "&amp;Sheet1!AH$26&amp;" - "&amp;Sheet1!AH$27&amp;"kgs"</f>
        <v xml:space="preserve"> - S/O  -  - kgs</v>
      </c>
      <c r="C309" s="96">
        <f>Sheet1!AH25</f>
        <v>0</v>
      </c>
    </row>
    <row r="310" spans="1:5" x14ac:dyDescent="0.35">
      <c r="B310" t="str">
        <f>Sheet1!AH28&amp;" - SO"&amp;Sheet1!AH30&amp;" - "&amp;Sheet1!AH33&amp;Sheet1!AH34&amp;"kgs"</f>
        <v xml:space="preserve"> - SO - kgs</v>
      </c>
      <c r="C310" s="96">
        <f>Sheet1!AH32</f>
        <v>0</v>
      </c>
      <c r="D310" t="b">
        <f t="shared" si="20"/>
        <v>0</v>
      </c>
    </row>
    <row r="311" spans="1:5" x14ac:dyDescent="0.35">
      <c r="B311" t="str">
        <f>Sheet1!AH35&amp;" - SO"&amp;Sheet1!AH37&amp;" - "&amp;" - "&amp;Sheet1!AH40&amp;" - "&amp;Sheet1!AH41&amp;"kgs"</f>
        <v xml:space="preserve"> - SO -  -  - kgs</v>
      </c>
      <c r="C311" s="96">
        <f>Sheet1!AH39</f>
        <v>0</v>
      </c>
      <c r="D311" t="b">
        <f t="shared" si="20"/>
        <v>0</v>
      </c>
    </row>
    <row r="312" spans="1:5" x14ac:dyDescent="0.35">
      <c r="B312" t="str">
        <f>Sheet1!AH42&amp;" - SO"&amp;Sheet1!AH44&amp;" - "&amp;Sheet1!AH47&amp;Sheet1!AH48&amp;"kgs"</f>
        <v xml:space="preserve"> - SO - kgs</v>
      </c>
      <c r="C312" s="96">
        <f>Sheet1!AH46</f>
        <v>0</v>
      </c>
      <c r="D312" t="b">
        <f t="shared" si="20"/>
        <v>0</v>
      </c>
    </row>
    <row r="313" spans="1:5" x14ac:dyDescent="0.35">
      <c r="B313" t="str">
        <f>Sheet1!AH49&amp;" - SO"&amp;Sheet1!AH51&amp;" - "&amp;Sheet1!AH54&amp;" - "&amp;Sheet1!AH55&amp;"kgs"</f>
        <v xml:space="preserve"> - SO -  - kgs</v>
      </c>
      <c r="C313" s="96">
        <f>Sheet1!AH53</f>
        <v>0</v>
      </c>
      <c r="D313" t="b">
        <f t="shared" si="20"/>
        <v>0</v>
      </c>
    </row>
    <row r="314" spans="1:5" x14ac:dyDescent="0.35">
      <c r="B314" t="str">
        <f>Sheet1!AH56&amp;" - SO"&amp;Sheet1!AH58&amp;" - "&amp;Sheet1!AH61&amp;" - "&amp;Sheet1!AH62&amp;"kgs"</f>
        <v xml:space="preserve"> - SO -  - kgs</v>
      </c>
      <c r="C314" s="96">
        <f>Sheet1!AH60</f>
        <v>0</v>
      </c>
      <c r="D314" t="b">
        <f t="shared" si="20"/>
        <v>0</v>
      </c>
    </row>
    <row r="315" spans="1:5" x14ac:dyDescent="0.35">
      <c r="B315" t="str">
        <f>Sheet1!AH63&amp;" - SO"&amp;Sheet1!AH65&amp;" - "&amp;Sheet1!AH68&amp;" - "&amp;Sheet1!AH69&amp;"kgs"</f>
        <v xml:space="preserve"> - SO -  - kgs</v>
      </c>
      <c r="C315" s="96">
        <f>Sheet1!AH67</f>
        <v>0</v>
      </c>
      <c r="D315" t="b">
        <f t="shared" si="20"/>
        <v>0</v>
      </c>
    </row>
    <row r="316" spans="1:5" x14ac:dyDescent="0.35">
      <c r="D316" t="b">
        <f>TRUE</f>
        <v>1</v>
      </c>
    </row>
    <row r="317" spans="1:5" ht="15.5" x14ac:dyDescent="0.35">
      <c r="A317" s="5">
        <v>1</v>
      </c>
      <c r="B317" s="6" t="str">
        <f>Sheet1!AI20&amp;" "&amp;Sheet1!AI15&amp;" - Time Out - "</f>
        <v xml:space="preserve">GODFREY M HH96FCGP - Time Out - </v>
      </c>
      <c r="D317" t="b">
        <f t="shared" si="20"/>
        <v>1</v>
      </c>
    </row>
    <row r="318" spans="1:5" s="8" customFormat="1" hidden="1" x14ac:dyDescent="0.35">
      <c r="A318" s="7"/>
      <c r="B318" s="8" t="str">
        <f>Sheet1!AI$21&amp;" - "&amp;"S/O "&amp;Sheet1!AI$23&amp;" - "&amp;Sheet1!AI$26&amp;" - "&amp;Sheet1!AI$27&amp;"kgs"</f>
        <v xml:space="preserve"> - S/O  -  - kgs</v>
      </c>
      <c r="D318" s="8" t="b">
        <f t="shared" si="20"/>
        <v>0</v>
      </c>
      <c r="E318" s="86" t="s">
        <v>200</v>
      </c>
    </row>
    <row r="319" spans="1:5" s="8" customFormat="1" x14ac:dyDescent="0.35">
      <c r="A319" s="7"/>
      <c r="B319" s="8" t="str">
        <f>Sheet1!AI$21&amp;" - "&amp;"S/O "&amp;Sheet1!AI$23&amp;" - "&amp;Sheet1!AI$26&amp;" - "&amp;Sheet1!AI$27&amp;"kgs"</f>
        <v xml:space="preserve"> - S/O  -  - kgs</v>
      </c>
      <c r="C319" s="96">
        <f>Sheet1!AI25</f>
        <v>0</v>
      </c>
    </row>
    <row r="320" spans="1:5" x14ac:dyDescent="0.35">
      <c r="B320" t="str">
        <f>Sheet1!AI28&amp;" - SO"&amp;Sheet1!AI30&amp;" - "&amp;Sheet1!AI33&amp;Sheet1!AI34&amp;"kgs"</f>
        <v xml:space="preserve"> - SO - kgs</v>
      </c>
      <c r="C320" s="96">
        <f>Sheet1!AI32</f>
        <v>0</v>
      </c>
      <c r="D320" t="b">
        <f t="shared" ref="D320:D375" si="21">LEN(B320)&gt;20</f>
        <v>0</v>
      </c>
    </row>
    <row r="321" spans="1:5" x14ac:dyDescent="0.35">
      <c r="B321" t="str">
        <f>Sheet1!AI35&amp;" - SO"&amp;Sheet1!AI37&amp;" - "&amp;" - "&amp;Sheet1!AI40&amp;" - "&amp;Sheet1!AI41&amp;"kgs"</f>
        <v xml:space="preserve"> - SO -  -  - kgs</v>
      </c>
      <c r="C321" s="96">
        <f>Sheet1!AI39</f>
        <v>0</v>
      </c>
      <c r="D321" t="b">
        <f t="shared" si="21"/>
        <v>0</v>
      </c>
    </row>
    <row r="322" spans="1:5" x14ac:dyDescent="0.35">
      <c r="B322" t="str">
        <f>Sheet1!AI42&amp;" - SO"&amp;Sheet1!AI44&amp;" - "&amp;Sheet1!AI47&amp;Sheet1!AI48&amp;"kgs"</f>
        <v xml:space="preserve"> - SO - kgs</v>
      </c>
      <c r="C322" s="96">
        <f>Sheet1!AI46</f>
        <v>0</v>
      </c>
      <c r="D322" t="b">
        <f t="shared" si="21"/>
        <v>0</v>
      </c>
    </row>
    <row r="323" spans="1:5" x14ac:dyDescent="0.35">
      <c r="B323" t="str">
        <f>Sheet1!AI49&amp;" - SO"&amp;Sheet1!AI51&amp;" - "&amp;Sheet1!AI54&amp;" - "&amp;Sheet1!AI55&amp;"kgs"</f>
        <v xml:space="preserve"> - SO -  - kgs</v>
      </c>
      <c r="C323" s="96">
        <f>Sheet1!AI53</f>
        <v>0</v>
      </c>
      <c r="D323" t="b">
        <f t="shared" si="21"/>
        <v>0</v>
      </c>
    </row>
    <row r="324" spans="1:5" x14ac:dyDescent="0.35">
      <c r="B324" t="str">
        <f>Sheet1!AI56&amp;" - SO"&amp;Sheet1!AI58&amp;" - "&amp;Sheet1!AI61&amp;" - "&amp;Sheet1!AI62&amp;"kgs"</f>
        <v xml:space="preserve"> - SO -  - kgs</v>
      </c>
      <c r="C324" s="96">
        <f>Sheet1!AI60</f>
        <v>0</v>
      </c>
      <c r="D324" t="b">
        <f t="shared" si="21"/>
        <v>0</v>
      </c>
    </row>
    <row r="325" spans="1:5" x14ac:dyDescent="0.35">
      <c r="B325" t="str">
        <f>Sheet1!AI63&amp;" - SO"&amp;Sheet1!AI65&amp;" - "&amp;Sheet1!AI68&amp;" - "&amp;Sheet1!AI69&amp;"kgs"</f>
        <v xml:space="preserve"> - SO -  - kgs</v>
      </c>
      <c r="C325" s="96">
        <f>Sheet1!AI67</f>
        <v>0</v>
      </c>
      <c r="D325" t="b">
        <f t="shared" si="21"/>
        <v>0</v>
      </c>
    </row>
    <row r="326" spans="1:5" x14ac:dyDescent="0.35">
      <c r="D326" t="b">
        <f>TRUE</f>
        <v>1</v>
      </c>
    </row>
    <row r="327" spans="1:5" ht="15.5" x14ac:dyDescent="0.35">
      <c r="A327" s="5">
        <v>1</v>
      </c>
      <c r="B327" s="6" t="str">
        <f>Sheet1!AJ20&amp;" "&amp;Sheet1!AJ15&amp;" - Time Out - "</f>
        <v xml:space="preserve">POULOS DK32NCGP - Time Out - </v>
      </c>
      <c r="D327" t="b">
        <f t="shared" si="21"/>
        <v>1</v>
      </c>
    </row>
    <row r="328" spans="1:5" s="8" customFormat="1" hidden="1" x14ac:dyDescent="0.35">
      <c r="A328" s="7"/>
      <c r="B328" s="8" t="str">
        <f>Sheet1!AJ$21&amp;" - "&amp;"S/O "&amp;Sheet1!AJ$23&amp;" - "&amp;Sheet1!AJ$26&amp;" - "&amp;Sheet1!AJ$27&amp;"kgs"</f>
        <v xml:space="preserve"> - S/O  -  - kgs</v>
      </c>
      <c r="D328" s="8" t="b">
        <f t="shared" si="21"/>
        <v>0</v>
      </c>
      <c r="E328" s="86" t="s">
        <v>200</v>
      </c>
    </row>
    <row r="329" spans="1:5" s="8" customFormat="1" x14ac:dyDescent="0.35">
      <c r="A329" s="7"/>
      <c r="B329" s="8" t="str">
        <f>Sheet1!AJ$21&amp;" - "&amp;"S/O "&amp;Sheet1!AJ$23&amp;" - "&amp;Sheet1!AJ$26&amp;" - "&amp;Sheet1!AJ$27&amp;"kgs"</f>
        <v xml:space="preserve"> - S/O  -  - kgs</v>
      </c>
      <c r="C329" s="96">
        <f>Sheet1!AJ25</f>
        <v>0</v>
      </c>
    </row>
    <row r="330" spans="1:5" x14ac:dyDescent="0.35">
      <c r="B330" t="str">
        <f>Sheet1!AJ28&amp;" - SO"&amp;Sheet1!AJ30&amp;" - "&amp;Sheet1!AJ33&amp;Sheet1!AJ34&amp;"kgs"</f>
        <v xml:space="preserve"> - SO - kgs</v>
      </c>
      <c r="C330" s="96">
        <f>Sheet1!AJ32</f>
        <v>0</v>
      </c>
      <c r="D330" t="b">
        <f t="shared" si="21"/>
        <v>0</v>
      </c>
    </row>
    <row r="331" spans="1:5" x14ac:dyDescent="0.35">
      <c r="B331" t="str">
        <f>Sheet1!AJ35&amp;" - SO"&amp;Sheet1!AJ37&amp;" - "&amp;" - "&amp;Sheet1!AJ40&amp;" - "&amp;Sheet1!AJ41&amp;"kgs"</f>
        <v xml:space="preserve"> - SO -  -  - kgs</v>
      </c>
      <c r="C331" s="96">
        <f>Sheet1!AJ39</f>
        <v>0</v>
      </c>
      <c r="D331" t="b">
        <f t="shared" si="21"/>
        <v>0</v>
      </c>
    </row>
    <row r="332" spans="1:5" x14ac:dyDescent="0.35">
      <c r="B332" t="str">
        <f>Sheet1!AJ42&amp;" - SO"&amp;Sheet1!AJ44&amp;" - "&amp;Sheet1!AJ47&amp;Sheet1!AJ48&amp;"kgs"</f>
        <v xml:space="preserve"> - SO - kgs</v>
      </c>
      <c r="C332" s="96">
        <f>Sheet1!AJ46</f>
        <v>0</v>
      </c>
      <c r="D332" t="b">
        <f t="shared" si="21"/>
        <v>0</v>
      </c>
    </row>
    <row r="333" spans="1:5" x14ac:dyDescent="0.35">
      <c r="B333" t="str">
        <f>Sheet1!AJ49&amp;" - SO"&amp;Sheet1!AJ51&amp;" - "&amp;Sheet1!AJ54&amp;" - "&amp;Sheet1!AJ55&amp;"kgs"</f>
        <v xml:space="preserve"> - SO -  - kgs</v>
      </c>
      <c r="C333" s="96">
        <f>Sheet1!AJ53</f>
        <v>0</v>
      </c>
      <c r="D333" t="b">
        <f t="shared" si="21"/>
        <v>0</v>
      </c>
    </row>
    <row r="334" spans="1:5" x14ac:dyDescent="0.35">
      <c r="B334" t="str">
        <f>Sheet1!AJ56&amp;" - SO"&amp;Sheet1!AJ58&amp;" - "&amp;Sheet1!AJ61&amp;" - "&amp;Sheet1!AJ62&amp;"kgs"</f>
        <v xml:space="preserve"> - SO -  - kgs</v>
      </c>
      <c r="C334" s="96">
        <f>Sheet1!AJ60</f>
        <v>0</v>
      </c>
      <c r="D334" t="b">
        <f t="shared" si="21"/>
        <v>0</v>
      </c>
    </row>
    <row r="335" spans="1:5" x14ac:dyDescent="0.35">
      <c r="B335" t="str">
        <f>Sheet1!AJ63&amp;" - SO"&amp;Sheet1!AJ65&amp;" - "&amp;Sheet1!AJ68&amp;" - "&amp;Sheet1!AJ69&amp;"kgs"</f>
        <v xml:space="preserve"> - SO -  - kgs</v>
      </c>
      <c r="C335" s="96">
        <f>Sheet1!AJ67</f>
        <v>0</v>
      </c>
      <c r="D335" t="b">
        <f t="shared" si="21"/>
        <v>0</v>
      </c>
    </row>
    <row r="336" spans="1:5" x14ac:dyDescent="0.35">
      <c r="D336" t="b">
        <f>TRUE</f>
        <v>1</v>
      </c>
    </row>
    <row r="337" spans="1:5" ht="15.5" x14ac:dyDescent="0.35">
      <c r="A337" s="5">
        <v>1</v>
      </c>
      <c r="B337" s="6" t="str">
        <f>Sheet1!AK20&amp;" "&amp;Sheet1!AK15&amp;" - Time Out - "</f>
        <v xml:space="preserve">Alfred JG80PWGP - Time Out - </v>
      </c>
      <c r="D337" t="b">
        <f t="shared" si="21"/>
        <v>1</v>
      </c>
    </row>
    <row r="338" spans="1:5" s="8" customFormat="1" hidden="1" x14ac:dyDescent="0.35">
      <c r="A338" s="7"/>
      <c r="B338" s="8" t="str">
        <f>Sheet1!AK$21&amp;" - "&amp;"S/O "&amp;Sheet1!AK$23&amp;" - "&amp;Sheet1!AK$26&amp;" - "&amp;Sheet1!AK$27&amp;"kgs"</f>
        <v xml:space="preserve"> - S/O  -  - kgs</v>
      </c>
      <c r="D338" s="8" t="b">
        <f t="shared" si="21"/>
        <v>0</v>
      </c>
      <c r="E338" s="86" t="s">
        <v>200</v>
      </c>
    </row>
    <row r="339" spans="1:5" s="8" customFormat="1" x14ac:dyDescent="0.35">
      <c r="A339" s="7"/>
      <c r="B339" s="8" t="str">
        <f>Sheet1!AK$21&amp;" - "&amp;"S/O "&amp;Sheet1!AK$23&amp;" - "&amp;Sheet1!AK$26&amp;" - "&amp;Sheet1!AK$27&amp;"kgs"</f>
        <v xml:space="preserve"> - S/O  -  - kgs</v>
      </c>
      <c r="C339" s="96">
        <f>Sheet1!AK25</f>
        <v>0</v>
      </c>
    </row>
    <row r="340" spans="1:5" x14ac:dyDescent="0.35">
      <c r="B340" t="str">
        <f>Sheet1!AK28&amp;" - SO"&amp;Sheet1!AK30&amp;" - "&amp;Sheet1!AK33&amp;Sheet1!AK34&amp;"kgs"</f>
        <v xml:space="preserve"> - SO - kgs</v>
      </c>
      <c r="C340" s="96">
        <f>Sheet1!AK32</f>
        <v>0</v>
      </c>
      <c r="D340" t="b">
        <f t="shared" si="21"/>
        <v>0</v>
      </c>
    </row>
    <row r="341" spans="1:5" x14ac:dyDescent="0.35">
      <c r="B341" t="str">
        <f>Sheet1!AK35&amp;" - SO"&amp;Sheet1!AK37&amp;" - "&amp;" - "&amp;Sheet1!AK40&amp;" - "&amp;Sheet1!AK41&amp;"kgs"</f>
        <v xml:space="preserve"> - SO -  -  - kgs</v>
      </c>
      <c r="C341" s="96">
        <f>Sheet1!AK39</f>
        <v>0</v>
      </c>
      <c r="D341" t="b">
        <f t="shared" si="21"/>
        <v>0</v>
      </c>
    </row>
    <row r="342" spans="1:5" x14ac:dyDescent="0.35">
      <c r="B342" t="str">
        <f>Sheet1!AK42&amp;" - SO"&amp;Sheet1!AK44&amp;" - "&amp;Sheet1!AK47&amp;Sheet1!AK48&amp;"kgs"</f>
        <v xml:space="preserve"> - SO - kgs</v>
      </c>
      <c r="C342" s="96">
        <f>Sheet1!AK46</f>
        <v>0</v>
      </c>
      <c r="D342" t="b">
        <f t="shared" si="21"/>
        <v>0</v>
      </c>
    </row>
    <row r="343" spans="1:5" x14ac:dyDescent="0.35">
      <c r="B343" t="str">
        <f>Sheet1!AK49&amp;" - SO"&amp;Sheet1!AK51&amp;" - "&amp;Sheet1!AK54&amp;" - "&amp;Sheet1!AK55&amp;"kgs"</f>
        <v xml:space="preserve"> - SO -  - kgs</v>
      </c>
      <c r="C343" s="96">
        <f>Sheet1!AK53</f>
        <v>0</v>
      </c>
      <c r="D343" t="b">
        <f t="shared" si="21"/>
        <v>0</v>
      </c>
    </row>
    <row r="344" spans="1:5" x14ac:dyDescent="0.35">
      <c r="B344" t="str">
        <f>Sheet1!AK56&amp;" - SO"&amp;Sheet1!AK58&amp;" - "&amp;Sheet1!AK61&amp;" - "&amp;Sheet1!AK62&amp;"kgs"</f>
        <v xml:space="preserve"> - SO -  - kgs</v>
      </c>
      <c r="C344" s="96">
        <f>Sheet1!AK60</f>
        <v>0</v>
      </c>
      <c r="D344" t="b">
        <f t="shared" si="21"/>
        <v>0</v>
      </c>
    </row>
    <row r="345" spans="1:5" x14ac:dyDescent="0.35">
      <c r="B345" t="str">
        <f>Sheet1!AK63&amp;" - SO"&amp;Sheet1!AK65&amp;" - "&amp;Sheet1!AK68&amp;" - "&amp;Sheet1!AK69&amp;"kgs"</f>
        <v xml:space="preserve"> - SO -  - kgs</v>
      </c>
      <c r="C345" s="96">
        <f>Sheet1!AK67</f>
        <v>0</v>
      </c>
      <c r="D345" t="b">
        <f t="shared" si="21"/>
        <v>0</v>
      </c>
    </row>
    <row r="346" spans="1:5" x14ac:dyDescent="0.35">
      <c r="D346" t="b">
        <f>TRUE</f>
        <v>1</v>
      </c>
    </row>
    <row r="347" spans="1:5" ht="15.5" x14ac:dyDescent="0.35">
      <c r="A347" s="5">
        <v>1</v>
      </c>
      <c r="B347" s="6" t="str">
        <f>Sheet1!AL20&amp;" "&amp;Sheet1!AL15&amp;" - Time Out - "</f>
        <v xml:space="preserve">ELLIAS JG72RSGP - Time Out - </v>
      </c>
      <c r="D347" t="b">
        <f t="shared" si="21"/>
        <v>1</v>
      </c>
    </row>
    <row r="348" spans="1:5" s="8" customFormat="1" hidden="1" x14ac:dyDescent="0.35">
      <c r="A348" s="7"/>
      <c r="B348" s="8" t="str">
        <f>Sheet1!AL$21&amp;" - "&amp;"S/O "&amp;Sheet1!AL$23&amp;" - "&amp;Sheet1!AL$26&amp;" - "&amp;Sheet1!AL$27&amp;"kgs"</f>
        <v xml:space="preserve"> - S/O  -  - kgs</v>
      </c>
      <c r="D348" s="8" t="b">
        <f t="shared" si="21"/>
        <v>0</v>
      </c>
      <c r="E348" s="86" t="s">
        <v>200</v>
      </c>
    </row>
    <row r="349" spans="1:5" s="8" customFormat="1" x14ac:dyDescent="0.35">
      <c r="A349" s="7"/>
      <c r="B349" s="8" t="str">
        <f>Sheet1!AL$21&amp;" - "&amp;"S/O "&amp;Sheet1!AL$23&amp;" - "&amp;Sheet1!AL$26&amp;" - "&amp;Sheet1!AL$27&amp;"kgs"</f>
        <v xml:space="preserve"> - S/O  -  - kgs</v>
      </c>
      <c r="C349" s="96">
        <f>Sheet1!AL25</f>
        <v>0</v>
      </c>
    </row>
    <row r="350" spans="1:5" x14ac:dyDescent="0.35">
      <c r="B350" t="str">
        <f>Sheet1!AL28&amp;" - SO"&amp;Sheet1!AL30&amp;" - "&amp;Sheet1!AL33&amp;Sheet1!AL34&amp;"kgs"</f>
        <v xml:space="preserve"> - SO - kgs</v>
      </c>
      <c r="C350" s="96">
        <f>Sheet1!AL32</f>
        <v>0</v>
      </c>
      <c r="D350" t="b">
        <f t="shared" si="21"/>
        <v>0</v>
      </c>
    </row>
    <row r="351" spans="1:5" x14ac:dyDescent="0.35">
      <c r="B351" t="str">
        <f>Sheet1!AL35&amp;" - SO"&amp;Sheet1!AL37&amp;" - "&amp;" - "&amp;Sheet1!AL40&amp;" - "&amp;Sheet1!AL41&amp;"kgs"</f>
        <v xml:space="preserve"> - SO -  -  - kgs</v>
      </c>
      <c r="C351" s="96">
        <f>Sheet1!AL39</f>
        <v>0</v>
      </c>
      <c r="D351" t="b">
        <f t="shared" si="21"/>
        <v>0</v>
      </c>
    </row>
    <row r="352" spans="1:5" x14ac:dyDescent="0.35">
      <c r="B352" t="str">
        <f>Sheet1!AL42&amp;" - SO"&amp;Sheet1!AL44&amp;" - "&amp;Sheet1!AL47&amp;Sheet1!AL48&amp;"kgs"</f>
        <v xml:space="preserve"> - SO - kgs</v>
      </c>
      <c r="C352" s="96">
        <f>Sheet1!AL46</f>
        <v>0</v>
      </c>
      <c r="D352" t="b">
        <f t="shared" si="21"/>
        <v>0</v>
      </c>
    </row>
    <row r="353" spans="1:5" x14ac:dyDescent="0.35">
      <c r="B353" t="str">
        <f>Sheet1!AL49&amp;" - SO"&amp;Sheet1!AL51&amp;" - "&amp;Sheet1!AL54&amp;" - "&amp;Sheet1!AL55&amp;"kgs"</f>
        <v xml:space="preserve"> - SO -  - kgs</v>
      </c>
      <c r="C353" s="96">
        <f>Sheet1!AL53</f>
        <v>0</v>
      </c>
      <c r="D353" t="b">
        <f t="shared" si="21"/>
        <v>0</v>
      </c>
    </row>
    <row r="354" spans="1:5" x14ac:dyDescent="0.35">
      <c r="B354" t="str">
        <f>Sheet1!AL56&amp;" - SO"&amp;Sheet1!AL58&amp;" - "&amp;Sheet1!AL61&amp;" - "&amp;Sheet1!AL62&amp;"kgs"</f>
        <v xml:space="preserve"> - SO -  - kgs</v>
      </c>
      <c r="C354" s="96">
        <f>Sheet1!AL60</f>
        <v>0</v>
      </c>
      <c r="D354" t="b">
        <f t="shared" si="21"/>
        <v>0</v>
      </c>
    </row>
    <row r="355" spans="1:5" x14ac:dyDescent="0.35">
      <c r="B355" t="str">
        <f>Sheet1!AL63&amp;" - SO"&amp;Sheet1!AL65&amp;" - "&amp;Sheet1!AL68&amp;" - "&amp;Sheet1!AL69&amp;"kgs"</f>
        <v xml:space="preserve"> - SO -  - kgs</v>
      </c>
      <c r="C355" s="96">
        <f>Sheet1!AL67</f>
        <v>0</v>
      </c>
      <c r="D355" t="b">
        <f t="shared" si="21"/>
        <v>0</v>
      </c>
    </row>
    <row r="356" spans="1:5" x14ac:dyDescent="0.35">
      <c r="D356" t="b">
        <f>TRUE</f>
        <v>1</v>
      </c>
    </row>
    <row r="357" spans="1:5" ht="15.5" x14ac:dyDescent="0.35">
      <c r="A357" s="5">
        <v>1</v>
      </c>
      <c r="B357" s="6" t="str">
        <f>Sheet1!AM20&amp;" "&amp;Sheet1!AM15&amp;" - Time Out - "</f>
        <v xml:space="preserve">THOBANI MK23XTGP - Time Out - </v>
      </c>
      <c r="D357" t="b">
        <f t="shared" si="21"/>
        <v>1</v>
      </c>
    </row>
    <row r="358" spans="1:5" s="8" customFormat="1" hidden="1" x14ac:dyDescent="0.35">
      <c r="A358" s="7"/>
      <c r="B358" s="8" t="str">
        <f>Sheet1!AM$21&amp;" - "&amp;"S/O "&amp;Sheet1!AM$23&amp;" - "&amp;Sheet1!AM$26&amp;" - "&amp;Sheet1!AM$27&amp;"kgs"</f>
        <v xml:space="preserve"> - S/O  -  - kgs</v>
      </c>
      <c r="D358" s="8" t="b">
        <f t="shared" si="21"/>
        <v>0</v>
      </c>
      <c r="E358" s="86" t="s">
        <v>200</v>
      </c>
    </row>
    <row r="359" spans="1:5" s="8" customFormat="1" x14ac:dyDescent="0.35">
      <c r="A359" s="7"/>
      <c r="B359" s="8" t="str">
        <f>Sheet1!AM$21&amp;" - "&amp;"S/O "&amp;Sheet1!AM$23&amp;" - "&amp;Sheet1!AM$26&amp;" - "&amp;Sheet1!AM$27&amp;"kgs"</f>
        <v xml:space="preserve"> - S/O  -  - kgs</v>
      </c>
      <c r="C359" s="96">
        <f>Sheet1!AM25</f>
        <v>0</v>
      </c>
    </row>
    <row r="360" spans="1:5" x14ac:dyDescent="0.35">
      <c r="B360" t="str">
        <f>Sheet1!AM28&amp;" - SO"&amp;Sheet1!AM30&amp;" - "&amp;Sheet1!AM33&amp;Sheet1!AM34&amp;"kgs"</f>
        <v xml:space="preserve"> - SO - kgs</v>
      </c>
      <c r="C360" s="96">
        <f>Sheet1!AM32</f>
        <v>0</v>
      </c>
      <c r="D360" t="b">
        <f t="shared" si="21"/>
        <v>0</v>
      </c>
    </row>
    <row r="361" spans="1:5" x14ac:dyDescent="0.35">
      <c r="B361" t="str">
        <f>Sheet1!AM35&amp;" - SO"&amp;Sheet1!AM37&amp;" - "&amp;" - "&amp;Sheet1!AM40&amp;" - "&amp;Sheet1!AM41&amp;"kgs"</f>
        <v xml:space="preserve"> - SO -  -  - kgs</v>
      </c>
      <c r="C361" s="96">
        <f>Sheet1!AM39</f>
        <v>0</v>
      </c>
      <c r="D361" t="b">
        <f t="shared" si="21"/>
        <v>0</v>
      </c>
    </row>
    <row r="362" spans="1:5" x14ac:dyDescent="0.35">
      <c r="B362" t="str">
        <f>Sheet1!AM42&amp;" - SO"&amp;Sheet1!AM44&amp;" - "&amp;Sheet1!AM47&amp;Sheet1!AM48&amp;"kgs"</f>
        <v xml:space="preserve"> - SO - kgs</v>
      </c>
      <c r="C362" s="96">
        <f>Sheet1!AM46</f>
        <v>0</v>
      </c>
      <c r="D362" t="b">
        <f t="shared" si="21"/>
        <v>0</v>
      </c>
    </row>
    <row r="363" spans="1:5" x14ac:dyDescent="0.35">
      <c r="B363" t="str">
        <f>Sheet1!AM49&amp;" - SO"&amp;Sheet1!AM51&amp;" - "&amp;Sheet1!AM54&amp;" - "&amp;Sheet1!AM55&amp;"kgs"</f>
        <v xml:space="preserve"> - SO -  - kgs</v>
      </c>
      <c r="C363" s="96">
        <f>Sheet1!AM53</f>
        <v>0</v>
      </c>
      <c r="D363" t="b">
        <f t="shared" si="21"/>
        <v>0</v>
      </c>
    </row>
    <row r="364" spans="1:5" x14ac:dyDescent="0.35">
      <c r="B364" t="str">
        <f>Sheet1!AM56&amp;" - SO"&amp;Sheet1!AM58&amp;" - "&amp;Sheet1!AM61&amp;" - "&amp;Sheet1!AM62&amp;"kgs"</f>
        <v xml:space="preserve"> - SO -  - kgs</v>
      </c>
      <c r="C364" s="96">
        <f>Sheet1!AM60</f>
        <v>0</v>
      </c>
      <c r="D364" t="b">
        <f t="shared" si="21"/>
        <v>0</v>
      </c>
    </row>
    <row r="365" spans="1:5" x14ac:dyDescent="0.35">
      <c r="B365" t="str">
        <f>Sheet1!AM63&amp;" - SO"&amp;Sheet1!AM65&amp;" - "&amp;Sheet1!AM68&amp;" - "&amp;Sheet1!AM69&amp;"kgs"</f>
        <v xml:space="preserve"> - SO -  - kgs</v>
      </c>
      <c r="C365" s="96">
        <f>Sheet1!AM67</f>
        <v>0</v>
      </c>
      <c r="D365" t="b">
        <f t="shared" si="21"/>
        <v>0</v>
      </c>
    </row>
    <row r="366" spans="1:5" x14ac:dyDescent="0.35">
      <c r="D366" t="b">
        <f>TRUE</f>
        <v>1</v>
      </c>
    </row>
    <row r="367" spans="1:5" ht="15.5" x14ac:dyDescent="0.35">
      <c r="A367" s="5">
        <v>1</v>
      </c>
      <c r="B367" s="6" t="str">
        <f>Sheet1!AN20&amp;" "&amp;Sheet1!AN15&amp;" - Time Out - "</f>
        <v xml:space="preserve">JERRY KN98ZMGP - Time Out - </v>
      </c>
      <c r="D367" t="b">
        <f t="shared" si="21"/>
        <v>1</v>
      </c>
    </row>
    <row r="368" spans="1:5" s="8" customFormat="1" hidden="1" x14ac:dyDescent="0.35">
      <c r="A368" s="7"/>
      <c r="B368" s="8" t="str">
        <f>Sheet1!AN$21&amp;" - "&amp;"S/O "&amp;Sheet1!AN$23&amp;" - "&amp;Sheet1!AN$26&amp;" - "&amp;Sheet1!AN$27&amp;"kgs"</f>
        <v xml:space="preserve"> - S/O  -  - kgs</v>
      </c>
      <c r="D368" s="8" t="b">
        <f t="shared" si="21"/>
        <v>0</v>
      </c>
      <c r="E368" s="86" t="s">
        <v>200</v>
      </c>
    </row>
    <row r="369" spans="1:4" s="8" customFormat="1" x14ac:dyDescent="0.35">
      <c r="A369" s="7"/>
      <c r="B369" s="8" t="str">
        <f>Sheet1!AN$21&amp;" - "&amp;"S/O "&amp;Sheet1!AN$23&amp;" - "&amp;Sheet1!AN$26&amp;" - "&amp;Sheet1!AN$27&amp;"kgs"</f>
        <v xml:space="preserve"> - S/O  -  - kgs</v>
      </c>
      <c r="C369" s="96">
        <f>Sheet1!AN25</f>
        <v>0</v>
      </c>
    </row>
    <row r="370" spans="1:4" x14ac:dyDescent="0.35">
      <c r="B370" t="str">
        <f>Sheet1!AN28&amp;" - SO"&amp;Sheet1!AN30&amp;" - "&amp;Sheet1!AN33&amp;Sheet1!AN34&amp;"kgs"</f>
        <v xml:space="preserve"> - SO - kgs</v>
      </c>
      <c r="C370" s="96">
        <f>Sheet1!AN32</f>
        <v>0</v>
      </c>
      <c r="D370" t="b">
        <f t="shared" si="21"/>
        <v>0</v>
      </c>
    </row>
    <row r="371" spans="1:4" x14ac:dyDescent="0.35">
      <c r="B371" t="str">
        <f>Sheet1!AN35&amp;" - SO"&amp;Sheet1!AN37&amp;" - "&amp;" - "&amp;Sheet1!AN40&amp;" - "&amp;Sheet1!AN41&amp;"kgs"</f>
        <v xml:space="preserve"> - SO -  -  - kgs</v>
      </c>
      <c r="C371" s="96">
        <f>Sheet1!AN39</f>
        <v>0</v>
      </c>
      <c r="D371" t="b">
        <f t="shared" si="21"/>
        <v>0</v>
      </c>
    </row>
    <row r="372" spans="1:4" x14ac:dyDescent="0.35">
      <c r="B372" t="str">
        <f>Sheet1!AN42&amp;" - SO"&amp;Sheet1!AN44&amp;" - "&amp;Sheet1!AN47&amp;Sheet1!AN48&amp;"kgs"</f>
        <v xml:space="preserve"> - SO - kgs</v>
      </c>
      <c r="C372" s="96">
        <f>Sheet1!AN46</f>
        <v>0</v>
      </c>
      <c r="D372" t="b">
        <f t="shared" si="21"/>
        <v>0</v>
      </c>
    </row>
    <row r="373" spans="1:4" x14ac:dyDescent="0.35">
      <c r="B373" t="str">
        <f>Sheet1!AN49&amp;" - SO"&amp;Sheet1!AN51&amp;" - "&amp;Sheet1!AN54&amp;" - "&amp;Sheet1!AN55&amp;"kgs"</f>
        <v xml:space="preserve"> - SO -  - kgs</v>
      </c>
      <c r="C373" s="96">
        <f>Sheet1!AN53</f>
        <v>0</v>
      </c>
      <c r="D373" t="b">
        <f t="shared" si="21"/>
        <v>0</v>
      </c>
    </row>
    <row r="374" spans="1:4" x14ac:dyDescent="0.35">
      <c r="B374" t="str">
        <f>Sheet1!AN56&amp;" - SO"&amp;Sheet1!AN58&amp;" - "&amp;Sheet1!AN61&amp;" - "&amp;Sheet1!AN62&amp;"kgs"</f>
        <v xml:space="preserve"> - SO -  - kgs</v>
      </c>
      <c r="C374" s="96">
        <f>Sheet1!AN60</f>
        <v>0</v>
      </c>
      <c r="D374" t="b">
        <f t="shared" si="21"/>
        <v>0</v>
      </c>
    </row>
    <row r="375" spans="1:4" x14ac:dyDescent="0.35">
      <c r="B375" t="str">
        <f>Sheet1!AN63&amp;" - SO"&amp;Sheet1!AN65&amp;" - "&amp;Sheet1!AN68&amp;" - "&amp;Sheet1!AN69&amp;"kgs"</f>
        <v xml:space="preserve"> - SO -  - kgs</v>
      </c>
      <c r="C375" s="96">
        <f>Sheet1!AN67</f>
        <v>0</v>
      </c>
      <c r="D375" t="b">
        <f t="shared" si="21"/>
        <v>0</v>
      </c>
    </row>
  </sheetData>
  <autoFilter ref="A2:E375">
    <filterColumn colId="4">
      <colorFilter dxfId="2"/>
    </filterColumn>
  </autoFilter>
  <conditionalFormatting sqref="D3:D375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>
      <pane ySplit="1" topLeftCell="A276" activePane="bottomLeft" state="frozen"/>
      <selection pane="bottomLeft" activeCell="A285" sqref="A285:J291"/>
    </sheetView>
  </sheetViews>
  <sheetFormatPr defaultRowHeight="14.5" x14ac:dyDescent="0.35"/>
  <cols>
    <col min="1" max="2" width="11.453125" customWidth="1"/>
    <col min="3" max="3" width="12.54296875" bestFit="1" customWidth="1"/>
    <col min="4" max="4" width="13.453125" bestFit="1" customWidth="1"/>
    <col min="5" max="5" width="10.7265625" bestFit="1" customWidth="1"/>
    <col min="6" max="6" width="11.54296875" bestFit="1" customWidth="1"/>
    <col min="7" max="7" width="8" bestFit="1" customWidth="1"/>
    <col min="8" max="8" width="9.54296875" bestFit="1" customWidth="1"/>
    <col min="9" max="9" width="11.26953125" bestFit="1" customWidth="1"/>
    <col min="10" max="10" width="13.81640625" bestFit="1" customWidth="1"/>
    <col min="12" max="12" width="22.453125" customWidth="1"/>
  </cols>
  <sheetData>
    <row r="1" spans="1:12" s="8" customFormat="1" x14ac:dyDescent="0.35">
      <c r="A1" s="11" t="s">
        <v>201</v>
      </c>
      <c r="B1" s="11" t="s">
        <v>202</v>
      </c>
      <c r="C1" s="11" t="s">
        <v>203</v>
      </c>
      <c r="D1" s="11" t="s">
        <v>204</v>
      </c>
      <c r="E1" s="12" t="s">
        <v>205</v>
      </c>
      <c r="F1" s="11" t="s">
        <v>206</v>
      </c>
      <c r="G1" s="11" t="s">
        <v>207</v>
      </c>
      <c r="H1" s="11" t="s">
        <v>208</v>
      </c>
      <c r="I1" s="11" t="s">
        <v>209</v>
      </c>
      <c r="J1" s="11" t="s">
        <v>210</v>
      </c>
    </row>
    <row r="2" spans="1:12" x14ac:dyDescent="0.35">
      <c r="A2" s="14">
        <f>Sheet1!A1</f>
        <v>45666.330893587961</v>
      </c>
      <c r="B2" s="14" t="s">
        <v>211</v>
      </c>
      <c r="C2" t="str">
        <f>Sheet1!$B$15</f>
        <v>JP33CFGP</v>
      </c>
      <c r="D2" t="str">
        <f>Sheet1!$B$20</f>
        <v>Patrick</v>
      </c>
      <c r="E2">
        <f>Sheet1!B$21</f>
        <v>0</v>
      </c>
      <c r="F2">
        <f>Sheet1!B$22</f>
        <v>0</v>
      </c>
      <c r="G2">
        <f>Sheet1!B$27</f>
        <v>0</v>
      </c>
      <c r="H2">
        <f>Sheet1!B$24</f>
        <v>0</v>
      </c>
      <c r="I2">
        <f>Sheet1!B$25</f>
        <v>0</v>
      </c>
      <c r="J2">
        <f>Sheet1!B$26</f>
        <v>0</v>
      </c>
      <c r="L2" s="14"/>
    </row>
    <row r="3" spans="1:12" x14ac:dyDescent="0.35">
      <c r="A3" s="14">
        <f>Sheet1!A1</f>
        <v>45666.330893587961</v>
      </c>
      <c r="B3" s="14" t="s">
        <v>211</v>
      </c>
      <c r="C3" t="str">
        <f>Sheet1!$B$15</f>
        <v>JP33CFGP</v>
      </c>
      <c r="D3" t="str">
        <f>Sheet1!$B$20</f>
        <v>Patrick</v>
      </c>
      <c r="E3">
        <f>Sheet1!B$28</f>
        <v>0</v>
      </c>
      <c r="F3">
        <f>Sheet1!B$29</f>
        <v>0</v>
      </c>
      <c r="G3">
        <f>Sheet1!B$34</f>
        <v>0</v>
      </c>
      <c r="H3">
        <f>Sheet1!B$31</f>
        <v>0</v>
      </c>
      <c r="I3">
        <f>Sheet1!B$32</f>
        <v>0</v>
      </c>
      <c r="J3">
        <f>Sheet1!B$33</f>
        <v>0</v>
      </c>
      <c r="L3" s="14"/>
    </row>
    <row r="4" spans="1:12" x14ac:dyDescent="0.35">
      <c r="A4" s="14">
        <f>Sheet1!A1</f>
        <v>45666.330893587961</v>
      </c>
      <c r="B4" s="14" t="s">
        <v>211</v>
      </c>
      <c r="C4" t="str">
        <f>Sheet1!$B$15</f>
        <v>JP33CFGP</v>
      </c>
      <c r="D4" t="str">
        <f>Sheet1!$B$20</f>
        <v>Patrick</v>
      </c>
      <c r="E4">
        <f>Sheet1!B$35</f>
        <v>0</v>
      </c>
      <c r="F4">
        <f>Sheet1!B$36</f>
        <v>0</v>
      </c>
      <c r="G4">
        <f>Sheet1!B$41</f>
        <v>0</v>
      </c>
      <c r="H4">
        <f>Sheet1!B$38</f>
        <v>0</v>
      </c>
      <c r="I4">
        <f>Sheet1!B$39</f>
        <v>0</v>
      </c>
      <c r="J4">
        <f>Sheet1!B$40</f>
        <v>0</v>
      </c>
      <c r="L4" s="14"/>
    </row>
    <row r="5" spans="1:12" x14ac:dyDescent="0.35">
      <c r="A5" s="14">
        <f>Sheet1!A1</f>
        <v>45666.330893587961</v>
      </c>
      <c r="B5" s="14" t="s">
        <v>211</v>
      </c>
      <c r="C5" t="str">
        <f>Sheet1!$B$15</f>
        <v>JP33CFGP</v>
      </c>
      <c r="D5" t="str">
        <f>Sheet1!$B$20</f>
        <v>Patrick</v>
      </c>
      <c r="E5">
        <f>Sheet1!B$42</f>
        <v>0</v>
      </c>
      <c r="F5">
        <f>Sheet1!B$43</f>
        <v>0</v>
      </c>
      <c r="G5">
        <f>Sheet1!B$48</f>
        <v>0</v>
      </c>
      <c r="H5">
        <f>Sheet1!B$45</f>
        <v>0</v>
      </c>
      <c r="I5">
        <f>Sheet1!B$46</f>
        <v>0</v>
      </c>
      <c r="J5">
        <f>Sheet1!B$47</f>
        <v>0</v>
      </c>
      <c r="L5" s="14"/>
    </row>
    <row r="6" spans="1:12" x14ac:dyDescent="0.35">
      <c r="A6" s="14">
        <f>Sheet1!A1</f>
        <v>45666.330893587961</v>
      </c>
      <c r="B6" s="14" t="s">
        <v>211</v>
      </c>
      <c r="C6" t="str">
        <f>Sheet1!$B$15</f>
        <v>JP33CFGP</v>
      </c>
      <c r="D6" t="str">
        <f>Sheet1!$B$20</f>
        <v>Patrick</v>
      </c>
      <c r="E6">
        <f>Sheet1!B$49</f>
        <v>0</v>
      </c>
      <c r="F6">
        <f>Sheet1!B$50</f>
        <v>0</v>
      </c>
      <c r="G6">
        <f>Sheet1!B$55</f>
        <v>0</v>
      </c>
      <c r="H6">
        <f>Sheet1!B$52</f>
        <v>0</v>
      </c>
      <c r="I6">
        <f>Sheet1!B$53</f>
        <v>0</v>
      </c>
      <c r="J6">
        <f>Sheet1!B$54</f>
        <v>0</v>
      </c>
      <c r="L6" s="14"/>
    </row>
    <row r="7" spans="1:12" x14ac:dyDescent="0.35">
      <c r="A7" s="14">
        <f>Sheet1!A1</f>
        <v>45666.330893587961</v>
      </c>
      <c r="B7" s="14" t="s">
        <v>211</v>
      </c>
      <c r="C7" t="str">
        <f>Sheet1!$B$15</f>
        <v>JP33CFGP</v>
      </c>
      <c r="D7" t="str">
        <f>Sheet1!$B$20</f>
        <v>Patrick</v>
      </c>
      <c r="E7">
        <f>Sheet1!B$56</f>
        <v>0</v>
      </c>
      <c r="F7">
        <f>Sheet1!B$57</f>
        <v>0</v>
      </c>
      <c r="G7">
        <f>Sheet1!B$62</f>
        <v>0</v>
      </c>
      <c r="H7">
        <f>Sheet1!B$59</f>
        <v>0</v>
      </c>
      <c r="I7">
        <f>Sheet1!B$60</f>
        <v>0</v>
      </c>
      <c r="J7">
        <f>Sheet1!B$61</f>
        <v>0</v>
      </c>
      <c r="L7" s="14"/>
    </row>
    <row r="8" spans="1:12" x14ac:dyDescent="0.35">
      <c r="A8" s="14">
        <f>Sheet1!A1</f>
        <v>45666.330893587961</v>
      </c>
      <c r="B8" s="14" t="s">
        <v>211</v>
      </c>
      <c r="C8" t="str">
        <f>Sheet1!$B$15</f>
        <v>JP33CFGP</v>
      </c>
      <c r="D8" t="str">
        <f>Sheet1!$B$20</f>
        <v>Patrick</v>
      </c>
      <c r="E8">
        <f>Sheet1!B$63</f>
        <v>0</v>
      </c>
      <c r="F8">
        <f>Sheet1!B$64</f>
        <v>0</v>
      </c>
      <c r="G8">
        <f>Sheet1!B$69</f>
        <v>0</v>
      </c>
      <c r="H8">
        <f>Sheet1!B$66</f>
        <v>0</v>
      </c>
      <c r="I8">
        <f>Sheet1!B$67</f>
        <v>0</v>
      </c>
      <c r="J8">
        <f>Sheet1!B$68</f>
        <v>0</v>
      </c>
      <c r="L8" s="14"/>
    </row>
    <row r="9" spans="1:12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2" x14ac:dyDescent="0.35">
      <c r="A10" s="14">
        <f>Sheet1!A1</f>
        <v>45666.330893587961</v>
      </c>
      <c r="B10" s="14" t="s">
        <v>211</v>
      </c>
      <c r="C10" t="str">
        <f>Sheet1!$C$15</f>
        <v>FG24FJGP</v>
      </c>
      <c r="D10" t="str">
        <f>Sheet1!$C$20</f>
        <v>TBA1</v>
      </c>
      <c r="E10">
        <f>Sheet1!C$21</f>
        <v>0</v>
      </c>
      <c r="F10">
        <f>Sheet1!C$22</f>
        <v>0</v>
      </c>
      <c r="G10">
        <f>Sheet1!C$27</f>
        <v>0</v>
      </c>
      <c r="H10">
        <f>Sheet1!C$24</f>
        <v>0</v>
      </c>
      <c r="I10">
        <f>Sheet1!C$25</f>
        <v>0</v>
      </c>
      <c r="J10">
        <f>Sheet1!C$26</f>
        <v>0</v>
      </c>
    </row>
    <row r="11" spans="1:12" x14ac:dyDescent="0.35">
      <c r="A11" s="14">
        <f>Sheet1!A1</f>
        <v>45666.330893587961</v>
      </c>
      <c r="B11" s="14" t="s">
        <v>211</v>
      </c>
      <c r="C11" t="str">
        <f>Sheet1!$C$15</f>
        <v>FG24FJGP</v>
      </c>
      <c r="D11" t="str">
        <f>Sheet1!$C$20</f>
        <v>TBA1</v>
      </c>
      <c r="E11">
        <f>Sheet1!C$28</f>
        <v>0</v>
      </c>
      <c r="F11">
        <f>Sheet1!C$29</f>
        <v>0</v>
      </c>
      <c r="G11">
        <f>Sheet1!C$34</f>
        <v>0</v>
      </c>
      <c r="H11">
        <f>Sheet1!C$31</f>
        <v>0</v>
      </c>
      <c r="I11">
        <f>Sheet1!C$32</f>
        <v>0</v>
      </c>
      <c r="J11">
        <f>Sheet1!C$33</f>
        <v>0</v>
      </c>
    </row>
    <row r="12" spans="1:12" x14ac:dyDescent="0.35">
      <c r="A12" s="14">
        <f>Sheet1!A1</f>
        <v>45666.330893587961</v>
      </c>
      <c r="B12" s="14" t="s">
        <v>211</v>
      </c>
      <c r="C12" t="str">
        <f>Sheet1!$C$15</f>
        <v>FG24FJGP</v>
      </c>
      <c r="D12" t="str">
        <f>Sheet1!$C$20</f>
        <v>TBA1</v>
      </c>
      <c r="E12">
        <f>Sheet1!C$35</f>
        <v>0</v>
      </c>
      <c r="F12">
        <f>Sheet1!C$36</f>
        <v>0</v>
      </c>
      <c r="G12">
        <f>Sheet1!C$41</f>
        <v>0</v>
      </c>
      <c r="H12">
        <f>Sheet1!C$38</f>
        <v>0</v>
      </c>
      <c r="I12">
        <f>Sheet1!C$39</f>
        <v>0</v>
      </c>
      <c r="J12">
        <f>Sheet1!C$40</f>
        <v>0</v>
      </c>
    </row>
    <row r="13" spans="1:12" x14ac:dyDescent="0.35">
      <c r="A13" s="14">
        <f>Sheet1!A1</f>
        <v>45666.330893587961</v>
      </c>
      <c r="B13" s="14" t="s">
        <v>211</v>
      </c>
      <c r="C13" t="str">
        <f>Sheet1!$C$15</f>
        <v>FG24FJGP</v>
      </c>
      <c r="D13" t="str">
        <f>Sheet1!$C$20</f>
        <v>TBA1</v>
      </c>
      <c r="E13">
        <f>Sheet1!C$42</f>
        <v>0</v>
      </c>
      <c r="F13">
        <f>Sheet1!C$43</f>
        <v>0</v>
      </c>
      <c r="G13">
        <f>Sheet1!C$48</f>
        <v>0</v>
      </c>
      <c r="H13">
        <f>Sheet1!C$45</f>
        <v>0</v>
      </c>
      <c r="I13">
        <f>Sheet1!C$46</f>
        <v>0</v>
      </c>
      <c r="J13">
        <f>Sheet1!C$47</f>
        <v>0</v>
      </c>
    </row>
    <row r="14" spans="1:12" x14ac:dyDescent="0.35">
      <c r="A14" s="14">
        <f>Sheet1!A1</f>
        <v>45666.330893587961</v>
      </c>
      <c r="B14" s="14" t="s">
        <v>211</v>
      </c>
      <c r="C14" t="str">
        <f>Sheet1!$C$15</f>
        <v>FG24FJGP</v>
      </c>
      <c r="D14" t="str">
        <f>Sheet1!$C$20</f>
        <v>TBA1</v>
      </c>
      <c r="E14">
        <f>Sheet1!C$49</f>
        <v>0</v>
      </c>
      <c r="F14">
        <f>Sheet1!C$50</f>
        <v>0</v>
      </c>
      <c r="G14">
        <f>Sheet1!C$55</f>
        <v>0</v>
      </c>
      <c r="H14">
        <f>Sheet1!C$52</f>
        <v>0</v>
      </c>
      <c r="I14">
        <f>Sheet1!C$53</f>
        <v>0</v>
      </c>
      <c r="J14">
        <f>Sheet1!C$54</f>
        <v>0</v>
      </c>
    </row>
    <row r="15" spans="1:12" x14ac:dyDescent="0.35">
      <c r="A15" s="14">
        <f>Sheet1!A1</f>
        <v>45666.330893587961</v>
      </c>
      <c r="B15" s="14" t="s">
        <v>211</v>
      </c>
      <c r="C15" t="str">
        <f>Sheet1!$C$15</f>
        <v>FG24FJGP</v>
      </c>
      <c r="D15" t="str">
        <f>Sheet1!$C$20</f>
        <v>TBA1</v>
      </c>
      <c r="E15">
        <f>Sheet1!C$56</f>
        <v>0</v>
      </c>
      <c r="F15">
        <f>Sheet1!C$57</f>
        <v>0</v>
      </c>
      <c r="G15">
        <f>Sheet1!C$62</f>
        <v>0</v>
      </c>
      <c r="H15">
        <f>Sheet1!C$59</f>
        <v>0</v>
      </c>
      <c r="I15">
        <f>Sheet1!C$60</f>
        <v>0</v>
      </c>
      <c r="J15">
        <f>Sheet1!C$61</f>
        <v>0</v>
      </c>
    </row>
    <row r="16" spans="1:12" x14ac:dyDescent="0.35">
      <c r="A16" s="14">
        <f>Sheet1!A1</f>
        <v>45666.330893587961</v>
      </c>
      <c r="B16" s="14" t="s">
        <v>211</v>
      </c>
      <c r="C16" t="str">
        <f>Sheet1!$C$15</f>
        <v>FG24FJGP</v>
      </c>
      <c r="D16" t="str">
        <f>Sheet1!$C$20</f>
        <v>TBA1</v>
      </c>
      <c r="E16">
        <f>Sheet1!C$63</f>
        <v>0</v>
      </c>
      <c r="F16">
        <f>Sheet1!C$64</f>
        <v>0</v>
      </c>
      <c r="G16">
        <f>Sheet1!C$69</f>
        <v>0</v>
      </c>
      <c r="H16">
        <f>Sheet1!C$66</f>
        <v>0</v>
      </c>
      <c r="I16">
        <f>Sheet1!C$67</f>
        <v>0</v>
      </c>
      <c r="J16">
        <f>Sheet1!C$68</f>
        <v>0</v>
      </c>
    </row>
    <row r="17" spans="1:10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35">
      <c r="A18" s="14">
        <f>Sheet1!A1</f>
        <v>45666.330893587961</v>
      </c>
      <c r="B18" s="14" t="s">
        <v>211</v>
      </c>
      <c r="C18" t="str">
        <f>Sheet1!$D$15</f>
        <v>KH82LZGP</v>
      </c>
      <c r="D18" t="str">
        <f>Sheet1!$D$20</f>
        <v>TBA2</v>
      </c>
      <c r="E18">
        <f>Sheet1!D$21</f>
        <v>0</v>
      </c>
      <c r="F18">
        <f>Sheet1!D$22</f>
        <v>0</v>
      </c>
      <c r="G18">
        <f>Sheet1!D$27</f>
        <v>0</v>
      </c>
      <c r="H18">
        <f>Sheet1!D$24</f>
        <v>0</v>
      </c>
      <c r="I18">
        <f>Sheet1!D$25</f>
        <v>0</v>
      </c>
      <c r="J18">
        <f>Sheet1!D$26</f>
        <v>0</v>
      </c>
    </row>
    <row r="19" spans="1:10" x14ac:dyDescent="0.35">
      <c r="A19" s="14">
        <f>Sheet1!A1</f>
        <v>45666.330893587961</v>
      </c>
      <c r="B19" s="14" t="s">
        <v>211</v>
      </c>
      <c r="C19" t="str">
        <f>Sheet1!$D$15</f>
        <v>KH82LZGP</v>
      </c>
      <c r="D19" t="str">
        <f>Sheet1!$D$20</f>
        <v>TBA2</v>
      </c>
      <c r="E19">
        <f>Sheet1!D$28</f>
        <v>0</v>
      </c>
      <c r="F19">
        <f>Sheet1!D$29</f>
        <v>0</v>
      </c>
      <c r="G19">
        <f>Sheet1!D$34</f>
        <v>0</v>
      </c>
      <c r="H19">
        <f>Sheet1!D$31</f>
        <v>0</v>
      </c>
      <c r="I19">
        <f>Sheet1!D$32</f>
        <v>0</v>
      </c>
      <c r="J19">
        <f>Sheet1!D$33</f>
        <v>0</v>
      </c>
    </row>
    <row r="20" spans="1:10" x14ac:dyDescent="0.35">
      <c r="A20" s="14">
        <f>Sheet1!A1</f>
        <v>45666.330893587961</v>
      </c>
      <c r="B20" s="14" t="s">
        <v>211</v>
      </c>
      <c r="C20" t="str">
        <f>Sheet1!$D$15</f>
        <v>KH82LZGP</v>
      </c>
      <c r="D20" t="str">
        <f>Sheet1!$D$20</f>
        <v>TBA2</v>
      </c>
      <c r="E20">
        <f>Sheet1!D$35</f>
        <v>0</v>
      </c>
      <c r="F20">
        <f>Sheet1!D$36</f>
        <v>0</v>
      </c>
      <c r="G20">
        <f>Sheet1!D$41</f>
        <v>0</v>
      </c>
      <c r="H20">
        <f>Sheet1!D$38</f>
        <v>0</v>
      </c>
      <c r="I20">
        <f>Sheet1!D$39</f>
        <v>0</v>
      </c>
      <c r="J20">
        <f>Sheet1!D$40</f>
        <v>0</v>
      </c>
    </row>
    <row r="21" spans="1:10" x14ac:dyDescent="0.35">
      <c r="A21" s="14">
        <f>Sheet1!A1</f>
        <v>45666.330893587961</v>
      </c>
      <c r="B21" s="14" t="s">
        <v>211</v>
      </c>
      <c r="C21" t="str">
        <f>Sheet1!$D$15</f>
        <v>KH82LZGP</v>
      </c>
      <c r="D21" t="str">
        <f>Sheet1!$D$20</f>
        <v>TBA2</v>
      </c>
      <c r="E21">
        <f>Sheet1!D$42</f>
        <v>0</v>
      </c>
      <c r="F21">
        <f>Sheet1!D$43</f>
        <v>0</v>
      </c>
      <c r="G21">
        <f>Sheet1!D$48</f>
        <v>0</v>
      </c>
      <c r="H21">
        <f>Sheet1!D$45</f>
        <v>0</v>
      </c>
      <c r="I21">
        <f>Sheet1!D$46</f>
        <v>0</v>
      </c>
      <c r="J21">
        <f>Sheet1!D$47</f>
        <v>0</v>
      </c>
    </row>
    <row r="22" spans="1:10" x14ac:dyDescent="0.35">
      <c r="A22" s="14">
        <f>Sheet1!A1</f>
        <v>45666.330893587961</v>
      </c>
      <c r="B22" s="14" t="s">
        <v>211</v>
      </c>
      <c r="C22" t="str">
        <f>Sheet1!$D$15</f>
        <v>KH82LZGP</v>
      </c>
      <c r="D22" t="str">
        <f>Sheet1!$D$20</f>
        <v>TBA2</v>
      </c>
      <c r="E22">
        <f>Sheet1!D$49</f>
        <v>0</v>
      </c>
      <c r="F22">
        <f>Sheet1!D$50</f>
        <v>0</v>
      </c>
      <c r="G22">
        <f>Sheet1!D$55</f>
        <v>0</v>
      </c>
      <c r="H22">
        <f>Sheet1!D$52</f>
        <v>0</v>
      </c>
      <c r="I22">
        <f>Sheet1!D$53</f>
        <v>0</v>
      </c>
      <c r="J22">
        <f>Sheet1!D$54</f>
        <v>0</v>
      </c>
    </row>
    <row r="23" spans="1:10" x14ac:dyDescent="0.35">
      <c r="A23" s="14">
        <f>Sheet1!A1</f>
        <v>45666.330893587961</v>
      </c>
      <c r="B23" s="14" t="s">
        <v>211</v>
      </c>
      <c r="C23" t="str">
        <f>Sheet1!$D$15</f>
        <v>KH82LZGP</v>
      </c>
      <c r="D23" t="str">
        <f>Sheet1!$D$20</f>
        <v>TBA2</v>
      </c>
      <c r="E23">
        <f>Sheet1!D$56</f>
        <v>0</v>
      </c>
      <c r="F23">
        <f>Sheet1!D$57</f>
        <v>0</v>
      </c>
      <c r="G23">
        <f>Sheet1!D$62</f>
        <v>0</v>
      </c>
      <c r="H23">
        <f>Sheet1!D$59</f>
        <v>0</v>
      </c>
      <c r="I23">
        <f>Sheet1!D$60</f>
        <v>0</v>
      </c>
      <c r="J23">
        <f>Sheet1!D$61</f>
        <v>0</v>
      </c>
    </row>
    <row r="24" spans="1:10" x14ac:dyDescent="0.35">
      <c r="A24" s="14">
        <f>Sheet1!A1</f>
        <v>45666.330893587961</v>
      </c>
      <c r="B24" s="14" t="s">
        <v>211</v>
      </c>
      <c r="C24" t="str">
        <f>Sheet1!$D$15</f>
        <v>KH82LZGP</v>
      </c>
      <c r="D24" t="str">
        <f>Sheet1!$D$20</f>
        <v>TBA2</v>
      </c>
      <c r="E24">
        <f>Sheet1!D$63</f>
        <v>0</v>
      </c>
      <c r="F24">
        <f>Sheet1!D$64</f>
        <v>0</v>
      </c>
      <c r="G24">
        <f>Sheet1!D$69</f>
        <v>0</v>
      </c>
      <c r="H24">
        <f>Sheet1!D$66</f>
        <v>0</v>
      </c>
      <c r="I24">
        <f>Sheet1!D$67</f>
        <v>0</v>
      </c>
      <c r="J24">
        <f>Sheet1!D$68</f>
        <v>0</v>
      </c>
    </row>
    <row r="25" spans="1:10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x14ac:dyDescent="0.35">
      <c r="A26" s="14">
        <f>Sheet1!A1</f>
        <v>45666.330893587961</v>
      </c>
      <c r="B26" s="14" t="s">
        <v>211</v>
      </c>
      <c r="C26" t="str">
        <f>Sheet1!$E$15</f>
        <v>DN32BSGP</v>
      </c>
      <c r="D26" t="str">
        <f>Sheet1!$E$20</f>
        <v>Jabulani</v>
      </c>
      <c r="E26">
        <f>Sheet1!E$21</f>
        <v>0</v>
      </c>
      <c r="F26">
        <f>Sheet1!E$22</f>
        <v>0</v>
      </c>
      <c r="G26">
        <f>Sheet1!E$27</f>
        <v>0</v>
      </c>
      <c r="H26">
        <f>Sheet1!E$24</f>
        <v>0</v>
      </c>
      <c r="I26">
        <f>Sheet1!E$25</f>
        <v>0</v>
      </c>
      <c r="J26">
        <f>Sheet1!E$26</f>
        <v>0</v>
      </c>
    </row>
    <row r="27" spans="1:10" x14ac:dyDescent="0.35">
      <c r="A27" s="14">
        <f>Sheet1!A1</f>
        <v>45666.330893587961</v>
      </c>
      <c r="B27" s="14" t="s">
        <v>211</v>
      </c>
      <c r="C27" t="str">
        <f>Sheet1!$E$15</f>
        <v>DN32BSGP</v>
      </c>
      <c r="D27" t="str">
        <f>Sheet1!$E$20</f>
        <v>Jabulani</v>
      </c>
      <c r="E27">
        <f>Sheet1!E$28</f>
        <v>0</v>
      </c>
      <c r="F27">
        <f>Sheet1!E$29</f>
        <v>0</v>
      </c>
      <c r="G27">
        <f>Sheet1!E$34</f>
        <v>0</v>
      </c>
      <c r="H27">
        <f>Sheet1!E$31</f>
        <v>0</v>
      </c>
      <c r="I27">
        <f>Sheet1!E$32</f>
        <v>0</v>
      </c>
      <c r="J27">
        <f>Sheet1!E$33</f>
        <v>0</v>
      </c>
    </row>
    <row r="28" spans="1:10" x14ac:dyDescent="0.35">
      <c r="A28" s="14">
        <f>Sheet1!A1</f>
        <v>45666.330893587961</v>
      </c>
      <c r="B28" s="14" t="s">
        <v>211</v>
      </c>
      <c r="C28" t="str">
        <f>Sheet1!$E$15</f>
        <v>DN32BSGP</v>
      </c>
      <c r="D28" t="str">
        <f>Sheet1!$E$20</f>
        <v>Jabulani</v>
      </c>
      <c r="E28">
        <f>Sheet1!E$35</f>
        <v>0</v>
      </c>
      <c r="F28">
        <f>Sheet1!E$36</f>
        <v>0</v>
      </c>
      <c r="G28">
        <f>Sheet1!E$41</f>
        <v>0</v>
      </c>
      <c r="H28">
        <f>Sheet1!E$38</f>
        <v>0</v>
      </c>
      <c r="I28">
        <f>Sheet1!E$39</f>
        <v>0</v>
      </c>
      <c r="J28">
        <f>Sheet1!E$40</f>
        <v>0</v>
      </c>
    </row>
    <row r="29" spans="1:10" x14ac:dyDescent="0.35">
      <c r="A29" s="14">
        <f>Sheet1!A1</f>
        <v>45666.330893587961</v>
      </c>
      <c r="B29" s="14" t="s">
        <v>211</v>
      </c>
      <c r="C29" t="str">
        <f>Sheet1!$E$15</f>
        <v>DN32BSGP</v>
      </c>
      <c r="D29" t="str">
        <f>Sheet1!$E$20</f>
        <v>Jabulani</v>
      </c>
      <c r="E29">
        <f>Sheet1!E$42</f>
        <v>0</v>
      </c>
      <c r="F29">
        <f>Sheet1!E$43</f>
        <v>0</v>
      </c>
      <c r="G29">
        <f>Sheet1!E$48</f>
        <v>0</v>
      </c>
      <c r="H29">
        <f>Sheet1!E$45</f>
        <v>0</v>
      </c>
      <c r="I29">
        <f>Sheet1!E$46</f>
        <v>0</v>
      </c>
      <c r="J29">
        <f>Sheet1!E$47</f>
        <v>0</v>
      </c>
    </row>
    <row r="30" spans="1:10" x14ac:dyDescent="0.35">
      <c r="A30" s="14">
        <f>Sheet1!A1</f>
        <v>45666.330893587961</v>
      </c>
      <c r="B30" s="14" t="s">
        <v>211</v>
      </c>
      <c r="C30" t="str">
        <f>Sheet1!$E$15</f>
        <v>DN32BSGP</v>
      </c>
      <c r="D30" t="str">
        <f>Sheet1!$E$20</f>
        <v>Jabulani</v>
      </c>
      <c r="E30">
        <f>Sheet1!E$49</f>
        <v>0</v>
      </c>
      <c r="F30">
        <f>Sheet1!E$50</f>
        <v>0</v>
      </c>
      <c r="G30">
        <f>Sheet1!E$55</f>
        <v>0</v>
      </c>
      <c r="H30">
        <f>Sheet1!E$52</f>
        <v>0</v>
      </c>
      <c r="I30">
        <f>Sheet1!E$53</f>
        <v>0</v>
      </c>
      <c r="J30">
        <f>Sheet1!E$54</f>
        <v>0</v>
      </c>
    </row>
    <row r="31" spans="1:10" x14ac:dyDescent="0.35">
      <c r="A31" s="14">
        <f>Sheet1!A1</f>
        <v>45666.330893587961</v>
      </c>
      <c r="B31" s="14" t="s">
        <v>211</v>
      </c>
      <c r="C31" t="str">
        <f>Sheet1!$E$15</f>
        <v>DN32BSGP</v>
      </c>
      <c r="D31" t="str">
        <f>Sheet1!$E$20</f>
        <v>Jabulani</v>
      </c>
      <c r="E31">
        <f>Sheet1!E$56</f>
        <v>0</v>
      </c>
      <c r="F31">
        <f>Sheet1!E$57</f>
        <v>0</v>
      </c>
      <c r="G31">
        <f>Sheet1!E$62</f>
        <v>0</v>
      </c>
      <c r="H31">
        <f>Sheet1!E$59</f>
        <v>0</v>
      </c>
      <c r="I31">
        <f>Sheet1!E$60</f>
        <v>0</v>
      </c>
      <c r="J31">
        <f>Sheet1!E$61</f>
        <v>0</v>
      </c>
    </row>
    <row r="32" spans="1:10" x14ac:dyDescent="0.35">
      <c r="A32" s="14">
        <f>Sheet1!A1</f>
        <v>45666.330893587961</v>
      </c>
      <c r="B32" s="14" t="s">
        <v>211</v>
      </c>
      <c r="C32" t="str">
        <f>Sheet1!$E$15</f>
        <v>DN32BSGP</v>
      </c>
      <c r="D32" t="str">
        <f>Sheet1!$E$20</f>
        <v>Jabulani</v>
      </c>
      <c r="E32">
        <f>Sheet1!E$63</f>
        <v>0</v>
      </c>
      <c r="F32">
        <f>Sheet1!E$64</f>
        <v>0</v>
      </c>
      <c r="G32">
        <f>Sheet1!E$69</f>
        <v>0</v>
      </c>
      <c r="H32">
        <f>Sheet1!E$66</f>
        <v>0</v>
      </c>
      <c r="I32">
        <f>Sheet1!E$67</f>
        <v>0</v>
      </c>
      <c r="J32">
        <f>Sheet1!E$68</f>
        <v>0</v>
      </c>
    </row>
    <row r="33" spans="1:10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35">
      <c r="A34" s="14">
        <f>Sheet1!A1</f>
        <v>45666.330893587961</v>
      </c>
      <c r="B34" s="14" t="s">
        <v>211</v>
      </c>
      <c r="C34" t="str">
        <f>Sheet1!$F$15</f>
        <v>JZ32NHGP</v>
      </c>
      <c r="D34" t="str">
        <f>Sheet1!$F$20</f>
        <v>Ronald</v>
      </c>
      <c r="E34">
        <f>Sheet1!F$21</f>
        <v>0</v>
      </c>
      <c r="F34">
        <f>Sheet1!F$22</f>
        <v>0</v>
      </c>
      <c r="G34">
        <f>Sheet1!F$27</f>
        <v>0</v>
      </c>
      <c r="H34">
        <f>Sheet1!F$24</f>
        <v>0</v>
      </c>
      <c r="I34">
        <f>Sheet1!F$25</f>
        <v>0</v>
      </c>
      <c r="J34">
        <f>Sheet1!F$26</f>
        <v>0</v>
      </c>
    </row>
    <row r="35" spans="1:10" x14ac:dyDescent="0.35">
      <c r="A35" s="14">
        <f>Sheet1!A1</f>
        <v>45666.330893587961</v>
      </c>
      <c r="B35" s="14" t="s">
        <v>211</v>
      </c>
      <c r="C35" t="str">
        <f>Sheet1!$F$15</f>
        <v>JZ32NHGP</v>
      </c>
      <c r="D35" t="str">
        <f>Sheet1!$F$20</f>
        <v>Ronald</v>
      </c>
      <c r="E35">
        <f>Sheet1!F$28</f>
        <v>0</v>
      </c>
      <c r="F35">
        <f>Sheet1!F$29</f>
        <v>0</v>
      </c>
      <c r="G35">
        <f>Sheet1!F$34</f>
        <v>0</v>
      </c>
      <c r="H35">
        <f>Sheet1!F$31</f>
        <v>0</v>
      </c>
      <c r="I35">
        <f>Sheet1!F$32</f>
        <v>0</v>
      </c>
      <c r="J35">
        <f>Sheet1!F$33</f>
        <v>0</v>
      </c>
    </row>
    <row r="36" spans="1:10" x14ac:dyDescent="0.35">
      <c r="A36" s="14">
        <f>Sheet1!A1</f>
        <v>45666.330893587961</v>
      </c>
      <c r="B36" s="14" t="s">
        <v>211</v>
      </c>
      <c r="C36" t="str">
        <f>Sheet1!$F$15</f>
        <v>JZ32NHGP</v>
      </c>
      <c r="D36" t="str">
        <f>Sheet1!$F$20</f>
        <v>Ronald</v>
      </c>
      <c r="E36">
        <f>Sheet1!F$35</f>
        <v>0</v>
      </c>
      <c r="F36">
        <f>Sheet1!F$36</f>
        <v>0</v>
      </c>
      <c r="G36">
        <f>Sheet1!F$41</f>
        <v>0</v>
      </c>
      <c r="H36">
        <f>Sheet1!F$38</f>
        <v>0</v>
      </c>
      <c r="I36">
        <f>Sheet1!F$39</f>
        <v>0</v>
      </c>
      <c r="J36">
        <f>Sheet1!F$40</f>
        <v>0</v>
      </c>
    </row>
    <row r="37" spans="1:10" x14ac:dyDescent="0.35">
      <c r="A37" s="14">
        <f>Sheet1!A1</f>
        <v>45666.330893587961</v>
      </c>
      <c r="B37" s="14" t="s">
        <v>211</v>
      </c>
      <c r="C37" t="str">
        <f>Sheet1!$F$15</f>
        <v>JZ32NHGP</v>
      </c>
      <c r="D37" t="str">
        <f>Sheet1!$F$20</f>
        <v>Ronald</v>
      </c>
      <c r="E37">
        <f>Sheet1!F$42</f>
        <v>0</v>
      </c>
      <c r="F37">
        <f>Sheet1!F$43</f>
        <v>0</v>
      </c>
      <c r="G37">
        <f>Sheet1!F$48</f>
        <v>0</v>
      </c>
      <c r="H37">
        <f>Sheet1!F$45</f>
        <v>0</v>
      </c>
      <c r="I37">
        <f>Sheet1!F$46</f>
        <v>0</v>
      </c>
      <c r="J37">
        <f>Sheet1!F$47</f>
        <v>0</v>
      </c>
    </row>
    <row r="38" spans="1:10" x14ac:dyDescent="0.35">
      <c r="A38" s="14">
        <f>Sheet1!A1</f>
        <v>45666.330893587961</v>
      </c>
      <c r="B38" s="14" t="s">
        <v>211</v>
      </c>
      <c r="C38" t="str">
        <f>Sheet1!$F$15</f>
        <v>JZ32NHGP</v>
      </c>
      <c r="D38" t="str">
        <f>Sheet1!$F$20</f>
        <v>Ronald</v>
      </c>
      <c r="E38">
        <f>Sheet1!F$49</f>
        <v>0</v>
      </c>
      <c r="F38">
        <f>Sheet1!F$50</f>
        <v>0</v>
      </c>
      <c r="G38">
        <f>Sheet1!F$55</f>
        <v>0</v>
      </c>
      <c r="H38">
        <f>Sheet1!F$52</f>
        <v>0</v>
      </c>
      <c r="I38">
        <f>Sheet1!F$53</f>
        <v>0</v>
      </c>
      <c r="J38">
        <f>Sheet1!F$54</f>
        <v>0</v>
      </c>
    </row>
    <row r="39" spans="1:10" x14ac:dyDescent="0.35">
      <c r="A39" s="14">
        <f>Sheet1!A1</f>
        <v>45666.330893587961</v>
      </c>
      <c r="B39" s="14" t="s">
        <v>211</v>
      </c>
      <c r="C39" t="str">
        <f>Sheet1!$F$15</f>
        <v>JZ32NHGP</v>
      </c>
      <c r="D39" t="str">
        <f>Sheet1!$F$20</f>
        <v>Ronald</v>
      </c>
      <c r="E39">
        <f>Sheet1!F$56</f>
        <v>0</v>
      </c>
      <c r="F39">
        <f>Sheet1!F$57</f>
        <v>0</v>
      </c>
      <c r="G39">
        <f>Sheet1!F$62</f>
        <v>0</v>
      </c>
      <c r="H39">
        <f>Sheet1!F$59</f>
        <v>0</v>
      </c>
      <c r="I39">
        <f>Sheet1!F$60</f>
        <v>0</v>
      </c>
      <c r="J39">
        <f>Sheet1!F$61</f>
        <v>0</v>
      </c>
    </row>
    <row r="40" spans="1:10" x14ac:dyDescent="0.35">
      <c r="A40" s="14">
        <f>Sheet1!A1</f>
        <v>45666.330893587961</v>
      </c>
      <c r="B40" s="14" t="s">
        <v>211</v>
      </c>
      <c r="C40" t="str">
        <f>Sheet1!$F$15</f>
        <v>JZ32NHGP</v>
      </c>
      <c r="D40" t="str">
        <f>Sheet1!$F$20</f>
        <v>Ronald</v>
      </c>
      <c r="E40">
        <f>Sheet1!F$63</f>
        <v>0</v>
      </c>
      <c r="F40">
        <f>Sheet1!F$64</f>
        <v>0</v>
      </c>
      <c r="G40">
        <f>Sheet1!F$69</f>
        <v>0</v>
      </c>
      <c r="H40">
        <f>Sheet1!F$66</f>
        <v>0</v>
      </c>
      <c r="I40">
        <f>Sheet1!F$67</f>
        <v>0</v>
      </c>
      <c r="J40">
        <f>Sheet1!F$68</f>
        <v>0</v>
      </c>
    </row>
    <row r="41" spans="1:10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s="14">
        <f>Sheet1!A1</f>
        <v>45666.330893587961</v>
      </c>
      <c r="B42" s="14" t="s">
        <v>211</v>
      </c>
      <c r="C42" t="str">
        <f>Sheet1!$G$15</f>
        <v>DX17CYGP</v>
      </c>
      <c r="D42" t="str">
        <f>Sheet1!$G$20</f>
        <v>SACKY</v>
      </c>
      <c r="E42">
        <f>Sheet1!G$21</f>
        <v>0</v>
      </c>
      <c r="F42">
        <f>Sheet1!G$22</f>
        <v>0</v>
      </c>
      <c r="G42">
        <f>Sheet1!G$27</f>
        <v>0</v>
      </c>
      <c r="H42">
        <f>Sheet1!G$24</f>
        <v>0</v>
      </c>
      <c r="I42">
        <f>Sheet1!G$25</f>
        <v>0</v>
      </c>
      <c r="J42">
        <f>Sheet1!G$26</f>
        <v>0</v>
      </c>
    </row>
    <row r="43" spans="1:10" x14ac:dyDescent="0.35">
      <c r="A43" s="14">
        <f>Sheet1!A1</f>
        <v>45666.330893587961</v>
      </c>
      <c r="B43" s="14" t="s">
        <v>211</v>
      </c>
      <c r="C43" t="str">
        <f>Sheet1!$G$15</f>
        <v>DX17CYGP</v>
      </c>
      <c r="D43" t="str">
        <f>Sheet1!$G$20</f>
        <v>SACKY</v>
      </c>
      <c r="E43">
        <f>Sheet1!G$28</f>
        <v>0</v>
      </c>
      <c r="F43">
        <f>Sheet1!G$29</f>
        <v>0</v>
      </c>
      <c r="G43">
        <f>Sheet1!G$34</f>
        <v>0</v>
      </c>
      <c r="H43">
        <f>Sheet1!G$31</f>
        <v>0</v>
      </c>
      <c r="I43">
        <f>Sheet1!G$32</f>
        <v>0</v>
      </c>
      <c r="J43">
        <f>Sheet1!G$33</f>
        <v>0</v>
      </c>
    </row>
    <row r="44" spans="1:10" x14ac:dyDescent="0.35">
      <c r="A44" s="14">
        <f>Sheet1!A1</f>
        <v>45666.330893587961</v>
      </c>
      <c r="B44" s="14" t="s">
        <v>211</v>
      </c>
      <c r="C44" t="str">
        <f>Sheet1!$G$15</f>
        <v>DX17CYGP</v>
      </c>
      <c r="D44" t="str">
        <f>Sheet1!$G$20</f>
        <v>SACKY</v>
      </c>
      <c r="E44">
        <f>Sheet1!G$35</f>
        <v>0</v>
      </c>
      <c r="F44">
        <f>Sheet1!G$36</f>
        <v>0</v>
      </c>
      <c r="G44">
        <f>Sheet1!G$41</f>
        <v>0</v>
      </c>
      <c r="H44">
        <f>Sheet1!G$38</f>
        <v>0</v>
      </c>
      <c r="I44">
        <f>Sheet1!G$39</f>
        <v>0</v>
      </c>
      <c r="J44">
        <f>Sheet1!G$40</f>
        <v>0</v>
      </c>
    </row>
    <row r="45" spans="1:10" x14ac:dyDescent="0.35">
      <c r="A45" s="14">
        <f>Sheet1!A1</f>
        <v>45666.330893587961</v>
      </c>
      <c r="B45" s="14" t="s">
        <v>211</v>
      </c>
      <c r="C45" t="str">
        <f>Sheet1!$G$15</f>
        <v>DX17CYGP</v>
      </c>
      <c r="D45" t="str">
        <f>Sheet1!$G$20</f>
        <v>SACKY</v>
      </c>
      <c r="E45">
        <f>Sheet1!G$42</f>
        <v>0</v>
      </c>
      <c r="F45">
        <f>Sheet1!G$43</f>
        <v>0</v>
      </c>
      <c r="G45">
        <f>Sheet1!G$48</f>
        <v>0</v>
      </c>
      <c r="H45">
        <f>Sheet1!G$45</f>
        <v>0</v>
      </c>
      <c r="I45">
        <f>Sheet1!G$46</f>
        <v>0</v>
      </c>
      <c r="J45">
        <f>Sheet1!G$47</f>
        <v>0</v>
      </c>
    </row>
    <row r="46" spans="1:10" x14ac:dyDescent="0.35">
      <c r="A46" s="14">
        <f>Sheet1!A1</f>
        <v>45666.330893587961</v>
      </c>
      <c r="B46" s="14" t="s">
        <v>211</v>
      </c>
      <c r="C46" t="str">
        <f>Sheet1!$G$15</f>
        <v>DX17CYGP</v>
      </c>
      <c r="D46" t="str">
        <f>Sheet1!$G$20</f>
        <v>SACKY</v>
      </c>
      <c r="E46">
        <f>Sheet1!G$49</f>
        <v>0</v>
      </c>
      <c r="F46">
        <f>Sheet1!G$50</f>
        <v>0</v>
      </c>
      <c r="G46">
        <f>Sheet1!G$55</f>
        <v>0</v>
      </c>
      <c r="H46">
        <f>Sheet1!G$52</f>
        <v>0</v>
      </c>
      <c r="I46">
        <f>Sheet1!G$53</f>
        <v>0</v>
      </c>
      <c r="J46">
        <f>Sheet1!G$54</f>
        <v>0</v>
      </c>
    </row>
    <row r="47" spans="1:10" x14ac:dyDescent="0.35">
      <c r="A47" s="14">
        <f>Sheet1!A1</f>
        <v>45666.330893587961</v>
      </c>
      <c r="B47" s="14" t="s">
        <v>211</v>
      </c>
      <c r="C47" t="str">
        <f>Sheet1!$G$15</f>
        <v>DX17CYGP</v>
      </c>
      <c r="D47" t="str">
        <f>Sheet1!$G$20</f>
        <v>SACKY</v>
      </c>
      <c r="E47">
        <f>Sheet1!G$56</f>
        <v>0</v>
      </c>
      <c r="F47">
        <f>Sheet1!G$57</f>
        <v>0</v>
      </c>
      <c r="G47">
        <f>Sheet1!G$62</f>
        <v>0</v>
      </c>
      <c r="H47">
        <f>Sheet1!G$59</f>
        <v>0</v>
      </c>
      <c r="I47">
        <f>Sheet1!G$60</f>
        <v>0</v>
      </c>
      <c r="J47">
        <f>Sheet1!G$61</f>
        <v>0</v>
      </c>
    </row>
    <row r="48" spans="1:10" x14ac:dyDescent="0.35">
      <c r="A48" s="14">
        <f>Sheet1!A1</f>
        <v>45666.330893587961</v>
      </c>
      <c r="B48" s="14" t="s">
        <v>211</v>
      </c>
      <c r="C48" t="str">
        <f>Sheet1!$G$15</f>
        <v>DX17CYGP</v>
      </c>
      <c r="D48" t="str">
        <f>Sheet1!$G$20</f>
        <v>SACKY</v>
      </c>
      <c r="E48">
        <f>Sheet1!G$63</f>
        <v>0</v>
      </c>
      <c r="F48">
        <f>Sheet1!G$64</f>
        <v>0</v>
      </c>
      <c r="G48">
        <f>Sheet1!G$69</f>
        <v>0</v>
      </c>
      <c r="H48">
        <f>Sheet1!G$66</f>
        <v>0</v>
      </c>
      <c r="I48">
        <f>Sheet1!G$67</f>
        <v>0</v>
      </c>
      <c r="J48">
        <f>Sheet1!G$68</f>
        <v>0</v>
      </c>
    </row>
    <row r="49" spans="1:10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x14ac:dyDescent="0.35">
      <c r="A50" s="14">
        <f>Sheet1!A1</f>
        <v>45666.330893587961</v>
      </c>
      <c r="B50" s="14" t="s">
        <v>211</v>
      </c>
      <c r="C50" t="str">
        <f>Sheet1!$H$15</f>
        <v>BV66PWGP</v>
      </c>
      <c r="D50" t="str">
        <f>Sheet1!$H$20</f>
        <v>Ezekiel</v>
      </c>
      <c r="E50">
        <f>Sheet1!H$21</f>
        <v>0</v>
      </c>
      <c r="F50">
        <f>Sheet1!H$22</f>
        <v>0</v>
      </c>
      <c r="G50">
        <f>Sheet1!H$27</f>
        <v>0</v>
      </c>
      <c r="H50">
        <f>Sheet1!H$24</f>
        <v>0</v>
      </c>
      <c r="I50">
        <f>Sheet1!H$25</f>
        <v>0</v>
      </c>
      <c r="J50">
        <f>Sheet1!H$26</f>
        <v>0</v>
      </c>
    </row>
    <row r="51" spans="1:10" x14ac:dyDescent="0.35">
      <c r="A51" s="14">
        <f>Sheet1!A1</f>
        <v>45666.330893587961</v>
      </c>
      <c r="B51" s="14" t="s">
        <v>211</v>
      </c>
      <c r="C51" t="str">
        <f>Sheet1!$H$15</f>
        <v>BV66PWGP</v>
      </c>
      <c r="D51" t="str">
        <f>Sheet1!$H$20</f>
        <v>Ezekiel</v>
      </c>
      <c r="E51">
        <f>Sheet1!H$28</f>
        <v>0</v>
      </c>
      <c r="F51">
        <f>Sheet1!H$29</f>
        <v>0</v>
      </c>
      <c r="G51">
        <f>Sheet1!H$34</f>
        <v>0</v>
      </c>
      <c r="H51">
        <f>Sheet1!H$31</f>
        <v>0</v>
      </c>
      <c r="I51">
        <f>Sheet1!H$32</f>
        <v>0</v>
      </c>
      <c r="J51">
        <f>Sheet1!H$33</f>
        <v>0</v>
      </c>
    </row>
    <row r="52" spans="1:10" x14ac:dyDescent="0.35">
      <c r="A52" s="14">
        <f>Sheet1!A1</f>
        <v>45666.330893587961</v>
      </c>
      <c r="B52" s="14" t="s">
        <v>211</v>
      </c>
      <c r="C52" t="str">
        <f>Sheet1!$H$15</f>
        <v>BV66PWGP</v>
      </c>
      <c r="D52" t="str">
        <f>Sheet1!$H$20</f>
        <v>Ezekiel</v>
      </c>
      <c r="E52">
        <f>Sheet1!H$35</f>
        <v>0</v>
      </c>
      <c r="F52">
        <f>Sheet1!H$36</f>
        <v>0</v>
      </c>
      <c r="G52">
        <f>Sheet1!H$41</f>
        <v>0</v>
      </c>
      <c r="H52">
        <f>Sheet1!H$38</f>
        <v>0</v>
      </c>
      <c r="I52">
        <f>Sheet1!H$39</f>
        <v>0</v>
      </c>
      <c r="J52">
        <f>Sheet1!H$40</f>
        <v>0</v>
      </c>
    </row>
    <row r="53" spans="1:10" x14ac:dyDescent="0.35">
      <c r="A53" s="14">
        <f>Sheet1!A1</f>
        <v>45666.330893587961</v>
      </c>
      <c r="B53" s="14" t="s">
        <v>211</v>
      </c>
      <c r="C53" t="str">
        <f>Sheet1!$H$15</f>
        <v>BV66PWGP</v>
      </c>
      <c r="D53" t="str">
        <f>Sheet1!$H$20</f>
        <v>Ezekiel</v>
      </c>
      <c r="E53">
        <f>Sheet1!H$42</f>
        <v>0</v>
      </c>
      <c r="F53">
        <f>Sheet1!H$43</f>
        <v>0</v>
      </c>
      <c r="G53">
        <f>Sheet1!H$48</f>
        <v>0</v>
      </c>
      <c r="H53">
        <f>Sheet1!H$45</f>
        <v>0</v>
      </c>
      <c r="I53">
        <f>Sheet1!H$46</f>
        <v>0</v>
      </c>
      <c r="J53">
        <f>Sheet1!H$47</f>
        <v>0</v>
      </c>
    </row>
    <row r="54" spans="1:10" x14ac:dyDescent="0.35">
      <c r="A54" s="14">
        <f>Sheet1!A1</f>
        <v>45666.330893587961</v>
      </c>
      <c r="B54" s="14" t="s">
        <v>211</v>
      </c>
      <c r="C54" t="str">
        <f>Sheet1!$H$15</f>
        <v>BV66PWGP</v>
      </c>
      <c r="D54" t="str">
        <f>Sheet1!$H$20</f>
        <v>Ezekiel</v>
      </c>
      <c r="E54">
        <f>Sheet1!H$49</f>
        <v>0</v>
      </c>
      <c r="F54">
        <f>Sheet1!H$50</f>
        <v>0</v>
      </c>
      <c r="G54">
        <f>Sheet1!H$55</f>
        <v>0</v>
      </c>
      <c r="H54">
        <f>Sheet1!H$52</f>
        <v>0</v>
      </c>
      <c r="I54">
        <f>Sheet1!H$53</f>
        <v>0</v>
      </c>
      <c r="J54">
        <f>Sheet1!H$54</f>
        <v>0</v>
      </c>
    </row>
    <row r="55" spans="1:10" x14ac:dyDescent="0.35">
      <c r="A55" s="14">
        <f>Sheet1!A1</f>
        <v>45666.330893587961</v>
      </c>
      <c r="B55" s="14" t="s">
        <v>211</v>
      </c>
      <c r="C55" t="str">
        <f>Sheet1!$H$15</f>
        <v>BV66PWGP</v>
      </c>
      <c r="D55" t="str">
        <f>Sheet1!$H$20</f>
        <v>Ezekiel</v>
      </c>
      <c r="E55">
        <f>Sheet1!H$56</f>
        <v>0</v>
      </c>
      <c r="F55">
        <f>Sheet1!H$57</f>
        <v>0</v>
      </c>
      <c r="G55">
        <f>Sheet1!H$62</f>
        <v>0</v>
      </c>
      <c r="H55">
        <f>Sheet1!H$59</f>
        <v>0</v>
      </c>
      <c r="I55">
        <f>Sheet1!H$60</f>
        <v>0</v>
      </c>
      <c r="J55">
        <f>Sheet1!H$61</f>
        <v>0</v>
      </c>
    </row>
    <row r="56" spans="1:10" x14ac:dyDescent="0.35">
      <c r="A56" s="14">
        <f>Sheet1!A1</f>
        <v>45666.330893587961</v>
      </c>
      <c r="B56" s="14" t="s">
        <v>211</v>
      </c>
      <c r="C56" t="str">
        <f>Sheet1!$H$15</f>
        <v>BV66PWGP</v>
      </c>
      <c r="D56" t="str">
        <f>Sheet1!$H$20</f>
        <v>Ezekiel</v>
      </c>
      <c r="E56">
        <f>Sheet1!H$63</f>
        <v>0</v>
      </c>
      <c r="F56">
        <f>Sheet1!H$64</f>
        <v>0</v>
      </c>
      <c r="G56">
        <f>Sheet1!H$69</f>
        <v>0</v>
      </c>
      <c r="H56">
        <f>Sheet1!H$66</f>
        <v>0</v>
      </c>
      <c r="I56">
        <f>Sheet1!H$67</f>
        <v>0</v>
      </c>
      <c r="J56">
        <f>Sheet1!H$68</f>
        <v>0</v>
      </c>
    </row>
    <row r="57" spans="1:10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</row>
    <row r="58" spans="1:10" x14ac:dyDescent="0.35">
      <c r="A58" s="14">
        <f>Sheet1!A1</f>
        <v>45666.330893587961</v>
      </c>
      <c r="B58" s="14" t="s">
        <v>211</v>
      </c>
      <c r="C58" t="e">
        <f>Sheet1!#REF!</f>
        <v>#REF!</v>
      </c>
      <c r="D58" t="e">
        <f>Sheet1!#REF!</f>
        <v>#REF!</v>
      </c>
      <c r="E58" t="e">
        <f>Sheet1!#REF!</f>
        <v>#REF!</v>
      </c>
      <c r="F58" t="e">
        <f>Sheet1!#REF!</f>
        <v>#REF!</v>
      </c>
      <c r="G58" t="e">
        <f>Sheet1!#REF!</f>
        <v>#REF!</v>
      </c>
      <c r="H58" t="e">
        <f>Sheet1!#REF!</f>
        <v>#REF!</v>
      </c>
      <c r="I58" t="e">
        <f>Sheet1!#REF!</f>
        <v>#REF!</v>
      </c>
      <c r="J58" t="e">
        <f>Sheet1!#REF!</f>
        <v>#REF!</v>
      </c>
    </row>
    <row r="59" spans="1:10" x14ac:dyDescent="0.35">
      <c r="A59" s="14">
        <f>Sheet1!A1</f>
        <v>45666.330893587961</v>
      </c>
      <c r="B59" s="14" t="s">
        <v>211</v>
      </c>
      <c r="C59" t="e">
        <f>Sheet1!#REF!</f>
        <v>#REF!</v>
      </c>
      <c r="D59" t="e">
        <f>Sheet1!#REF!</f>
        <v>#REF!</v>
      </c>
      <c r="E59" t="e">
        <f>Sheet1!#REF!</f>
        <v>#REF!</v>
      </c>
      <c r="F59" t="e">
        <f>Sheet1!#REF!</f>
        <v>#REF!</v>
      </c>
      <c r="G59" t="e">
        <f>Sheet1!#REF!</f>
        <v>#REF!</v>
      </c>
      <c r="H59" t="e">
        <f>Sheet1!#REF!</f>
        <v>#REF!</v>
      </c>
      <c r="I59" t="e">
        <f>Sheet1!#REF!</f>
        <v>#REF!</v>
      </c>
      <c r="J59" t="e">
        <f>Sheet1!#REF!</f>
        <v>#REF!</v>
      </c>
    </row>
    <row r="60" spans="1:10" x14ac:dyDescent="0.35">
      <c r="A60" s="14">
        <f>Sheet1!A1</f>
        <v>45666.330893587961</v>
      </c>
      <c r="B60" s="14" t="s">
        <v>211</v>
      </c>
      <c r="C60" t="e">
        <f>Sheet1!#REF!</f>
        <v>#REF!</v>
      </c>
      <c r="D60" t="e">
        <f>Sheet1!#REF!</f>
        <v>#REF!</v>
      </c>
      <c r="E60" t="e">
        <f>Sheet1!#REF!</f>
        <v>#REF!</v>
      </c>
      <c r="F60" t="e">
        <f>Sheet1!#REF!</f>
        <v>#REF!</v>
      </c>
      <c r="G60" t="e">
        <f>Sheet1!#REF!</f>
        <v>#REF!</v>
      </c>
      <c r="H60" t="e">
        <f>Sheet1!#REF!</f>
        <v>#REF!</v>
      </c>
      <c r="I60" t="e">
        <f>Sheet1!#REF!</f>
        <v>#REF!</v>
      </c>
      <c r="J60" t="e">
        <f>Sheet1!#REF!</f>
        <v>#REF!</v>
      </c>
    </row>
    <row r="61" spans="1:10" x14ac:dyDescent="0.35">
      <c r="A61" s="14">
        <f>Sheet1!A1</f>
        <v>45666.330893587961</v>
      </c>
      <c r="B61" s="14" t="s">
        <v>211</v>
      </c>
      <c r="C61" t="e">
        <f>Sheet1!#REF!</f>
        <v>#REF!</v>
      </c>
      <c r="D61" t="e">
        <f>Sheet1!#REF!</f>
        <v>#REF!</v>
      </c>
      <c r="E61" t="e">
        <f>Sheet1!#REF!</f>
        <v>#REF!</v>
      </c>
      <c r="F61" t="e">
        <f>Sheet1!#REF!</f>
        <v>#REF!</v>
      </c>
      <c r="G61" t="e">
        <f>Sheet1!#REF!</f>
        <v>#REF!</v>
      </c>
      <c r="H61" t="e">
        <f>Sheet1!#REF!</f>
        <v>#REF!</v>
      </c>
      <c r="I61" t="e">
        <f>Sheet1!#REF!</f>
        <v>#REF!</v>
      </c>
      <c r="J61" t="e">
        <f>Sheet1!#REF!</f>
        <v>#REF!</v>
      </c>
    </row>
    <row r="62" spans="1:10" x14ac:dyDescent="0.35">
      <c r="A62" s="14">
        <f>Sheet1!A1</f>
        <v>45666.330893587961</v>
      </c>
      <c r="B62" s="14" t="s">
        <v>211</v>
      </c>
      <c r="C62" t="e">
        <f>Sheet1!#REF!</f>
        <v>#REF!</v>
      </c>
      <c r="D62" t="e">
        <f>Sheet1!#REF!</f>
        <v>#REF!</v>
      </c>
      <c r="E62" t="e">
        <f>Sheet1!#REF!</f>
        <v>#REF!</v>
      </c>
      <c r="F62" t="e">
        <f>Sheet1!#REF!</f>
        <v>#REF!</v>
      </c>
      <c r="G62" t="e">
        <f>Sheet1!#REF!</f>
        <v>#REF!</v>
      </c>
      <c r="H62" t="e">
        <f>Sheet1!#REF!</f>
        <v>#REF!</v>
      </c>
      <c r="I62" t="e">
        <f>Sheet1!#REF!</f>
        <v>#REF!</v>
      </c>
      <c r="J62" t="e">
        <f>Sheet1!#REF!</f>
        <v>#REF!</v>
      </c>
    </row>
    <row r="63" spans="1:10" x14ac:dyDescent="0.35">
      <c r="A63" s="14">
        <f>Sheet1!A1</f>
        <v>45666.330893587961</v>
      </c>
      <c r="B63" s="14" t="s">
        <v>211</v>
      </c>
      <c r="C63" t="e">
        <f>Sheet1!#REF!</f>
        <v>#REF!</v>
      </c>
      <c r="D63" t="e">
        <f>Sheet1!#REF!</f>
        <v>#REF!</v>
      </c>
      <c r="E63" t="e">
        <f>Sheet1!#REF!</f>
        <v>#REF!</v>
      </c>
      <c r="F63" t="e">
        <f>Sheet1!#REF!</f>
        <v>#REF!</v>
      </c>
      <c r="G63" t="e">
        <f>Sheet1!#REF!</f>
        <v>#REF!</v>
      </c>
      <c r="H63" t="e">
        <f>Sheet1!#REF!</f>
        <v>#REF!</v>
      </c>
      <c r="I63" t="e">
        <f>Sheet1!#REF!</f>
        <v>#REF!</v>
      </c>
      <c r="J63" t="e">
        <f>Sheet1!#REF!</f>
        <v>#REF!</v>
      </c>
    </row>
    <row r="64" spans="1:10" x14ac:dyDescent="0.35">
      <c r="A64" s="14">
        <f>Sheet1!A1</f>
        <v>45666.330893587961</v>
      </c>
      <c r="B64" s="14" t="s">
        <v>211</v>
      </c>
      <c r="C64" t="e">
        <f>Sheet1!#REF!</f>
        <v>#REF!</v>
      </c>
      <c r="D64" t="e">
        <f>Sheet1!#REF!</f>
        <v>#REF!</v>
      </c>
      <c r="E64" t="e">
        <f>Sheet1!#REF!</f>
        <v>#REF!</v>
      </c>
      <c r="F64" t="e">
        <f>Sheet1!#REF!</f>
        <v>#REF!</v>
      </c>
      <c r="G64" t="e">
        <f>Sheet1!#REF!</f>
        <v>#REF!</v>
      </c>
      <c r="H64" t="e">
        <f>Sheet1!#REF!</f>
        <v>#REF!</v>
      </c>
      <c r="I64" t="e">
        <f>Sheet1!#REF!</f>
        <v>#REF!</v>
      </c>
      <c r="J64" t="e">
        <f>Sheet1!#REF!</f>
        <v>#REF!</v>
      </c>
    </row>
    <row r="65" spans="1:10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x14ac:dyDescent="0.35">
      <c r="A66" s="14">
        <f>Sheet1!A1</f>
        <v>45666.330893587961</v>
      </c>
      <c r="B66" s="14" t="s">
        <v>211</v>
      </c>
      <c r="C66" t="str">
        <f>Sheet1!$I$15</f>
        <v>HH94BWGP</v>
      </c>
      <c r="D66" t="str">
        <f>Sheet1!$I$20</f>
        <v>Thulani</v>
      </c>
      <c r="E66">
        <f>Sheet1!I$21</f>
        <v>0</v>
      </c>
      <c r="F66">
        <f>Sheet1!I$22</f>
        <v>0</v>
      </c>
      <c r="G66">
        <f>Sheet1!I$27</f>
        <v>0</v>
      </c>
      <c r="H66">
        <f>Sheet1!I$24</f>
        <v>0</v>
      </c>
      <c r="I66">
        <f>Sheet1!I$25</f>
        <v>0</v>
      </c>
      <c r="J66">
        <f>Sheet1!I$26</f>
        <v>0</v>
      </c>
    </row>
    <row r="67" spans="1:10" x14ac:dyDescent="0.35">
      <c r="A67" s="14">
        <f>Sheet1!A1</f>
        <v>45666.330893587961</v>
      </c>
      <c r="B67" s="14" t="s">
        <v>211</v>
      </c>
      <c r="C67" t="str">
        <f>Sheet1!$I$15</f>
        <v>HH94BWGP</v>
      </c>
      <c r="D67" t="str">
        <f>Sheet1!$I$20</f>
        <v>Thulani</v>
      </c>
      <c r="E67">
        <f>Sheet1!I$28</f>
        <v>0</v>
      </c>
      <c r="F67">
        <f>Sheet1!I$29</f>
        <v>0</v>
      </c>
      <c r="G67">
        <f>Sheet1!I$34</f>
        <v>0</v>
      </c>
      <c r="H67">
        <f>Sheet1!I$31</f>
        <v>0</v>
      </c>
      <c r="I67">
        <f>Sheet1!I$32</f>
        <v>0</v>
      </c>
      <c r="J67">
        <f>Sheet1!I$33</f>
        <v>0</v>
      </c>
    </row>
    <row r="68" spans="1:10" x14ac:dyDescent="0.35">
      <c r="A68" s="14">
        <f>Sheet1!A1</f>
        <v>45666.330893587961</v>
      </c>
      <c r="B68" s="14" t="s">
        <v>211</v>
      </c>
      <c r="C68" t="str">
        <f>Sheet1!$I$15</f>
        <v>HH94BWGP</v>
      </c>
      <c r="D68" t="str">
        <f>Sheet1!$I$20</f>
        <v>Thulani</v>
      </c>
      <c r="E68">
        <f>Sheet1!I$35</f>
        <v>0</v>
      </c>
      <c r="F68">
        <f>Sheet1!I$36</f>
        <v>0</v>
      </c>
      <c r="G68">
        <f>Sheet1!I$41</f>
        <v>0</v>
      </c>
      <c r="H68">
        <f>Sheet1!I$38</f>
        <v>0</v>
      </c>
      <c r="I68">
        <f>Sheet1!I$39</f>
        <v>0</v>
      </c>
      <c r="J68">
        <f>Sheet1!I$40</f>
        <v>0</v>
      </c>
    </row>
    <row r="69" spans="1:10" x14ac:dyDescent="0.35">
      <c r="A69" s="14">
        <f>Sheet1!A1</f>
        <v>45666.330893587961</v>
      </c>
      <c r="B69" s="14" t="s">
        <v>211</v>
      </c>
      <c r="C69" t="str">
        <f>Sheet1!$I$15</f>
        <v>HH94BWGP</v>
      </c>
      <c r="D69" t="str">
        <f>Sheet1!$I$20</f>
        <v>Thulani</v>
      </c>
      <c r="E69">
        <f>Sheet1!I$42</f>
        <v>0</v>
      </c>
      <c r="F69">
        <f>Sheet1!I$43</f>
        <v>0</v>
      </c>
      <c r="G69">
        <f>Sheet1!I$48</f>
        <v>0</v>
      </c>
      <c r="H69">
        <f>Sheet1!I$45</f>
        <v>0</v>
      </c>
      <c r="I69">
        <f>Sheet1!I$46</f>
        <v>0</v>
      </c>
      <c r="J69">
        <f>Sheet1!I$47</f>
        <v>0</v>
      </c>
    </row>
    <row r="70" spans="1:10" x14ac:dyDescent="0.35">
      <c r="A70" s="14">
        <f>Sheet1!A1</f>
        <v>45666.330893587961</v>
      </c>
      <c r="B70" s="14" t="s">
        <v>211</v>
      </c>
      <c r="C70" t="str">
        <f>Sheet1!$I$15</f>
        <v>HH94BWGP</v>
      </c>
      <c r="D70" t="str">
        <f>Sheet1!$I$20</f>
        <v>Thulani</v>
      </c>
      <c r="E70">
        <f>Sheet1!I$49</f>
        <v>0</v>
      </c>
      <c r="F70">
        <f>Sheet1!I$50</f>
        <v>0</v>
      </c>
      <c r="G70">
        <f>Sheet1!I$55</f>
        <v>0</v>
      </c>
      <c r="H70">
        <f>Sheet1!I$52</f>
        <v>0</v>
      </c>
      <c r="I70">
        <f>Sheet1!I$53</f>
        <v>0</v>
      </c>
      <c r="J70">
        <f>Sheet1!I$54</f>
        <v>0</v>
      </c>
    </row>
    <row r="71" spans="1:10" x14ac:dyDescent="0.35">
      <c r="A71" s="14">
        <f>Sheet1!A1</f>
        <v>45666.330893587961</v>
      </c>
      <c r="B71" s="14" t="s">
        <v>211</v>
      </c>
      <c r="C71" t="str">
        <f>Sheet1!$I$15</f>
        <v>HH94BWGP</v>
      </c>
      <c r="D71" t="str">
        <f>Sheet1!$I$20</f>
        <v>Thulani</v>
      </c>
      <c r="E71">
        <f>Sheet1!I$56</f>
        <v>0</v>
      </c>
      <c r="F71">
        <f>Sheet1!I$57</f>
        <v>0</v>
      </c>
      <c r="G71">
        <f>Sheet1!I$62</f>
        <v>0</v>
      </c>
      <c r="H71">
        <f>Sheet1!I$59</f>
        <v>0</v>
      </c>
      <c r="I71">
        <f>Sheet1!I$60</f>
        <v>0</v>
      </c>
      <c r="J71">
        <f>Sheet1!I$61</f>
        <v>0</v>
      </c>
    </row>
    <row r="72" spans="1:10" x14ac:dyDescent="0.35">
      <c r="A72" s="14">
        <f>Sheet1!A1</f>
        <v>45666.330893587961</v>
      </c>
      <c r="B72" s="14" t="s">
        <v>211</v>
      </c>
      <c r="C72" t="str">
        <f>Sheet1!$I$15</f>
        <v>HH94BWGP</v>
      </c>
      <c r="D72" t="str">
        <f>Sheet1!$I$20</f>
        <v>Thulani</v>
      </c>
      <c r="E72">
        <f>Sheet1!I$63</f>
        <v>0</v>
      </c>
      <c r="F72">
        <f>Sheet1!I$64</f>
        <v>0</v>
      </c>
      <c r="G72">
        <f>Sheet1!I$69</f>
        <v>0</v>
      </c>
      <c r="H72">
        <f>Sheet1!I$66</f>
        <v>0</v>
      </c>
      <c r="I72">
        <f>Sheet1!I$67</f>
        <v>0</v>
      </c>
      <c r="J72">
        <f>Sheet1!I$68</f>
        <v>0</v>
      </c>
    </row>
    <row r="73" spans="1:10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</row>
    <row r="74" spans="1:10" x14ac:dyDescent="0.35">
      <c r="A74" s="14">
        <f>Sheet1!A1</f>
        <v>45666.330893587961</v>
      </c>
      <c r="B74" s="14" t="s">
        <v>211</v>
      </c>
      <c r="C74" t="str">
        <f>Sheet1!$J$15</f>
        <v>DP87WWGP</v>
      </c>
      <c r="D74" t="str">
        <f>Sheet1!$J$20</f>
        <v>Biki</v>
      </c>
      <c r="E74">
        <f>Sheet1!J$21</f>
        <v>0</v>
      </c>
      <c r="F74">
        <f>Sheet1!J$22</f>
        <v>0</v>
      </c>
      <c r="G74">
        <f>Sheet1!J$27</f>
        <v>0</v>
      </c>
      <c r="H74">
        <f>Sheet1!J$24</f>
        <v>0</v>
      </c>
      <c r="I74">
        <f>Sheet1!J$25</f>
        <v>0</v>
      </c>
      <c r="J74">
        <f>Sheet1!J$26</f>
        <v>0</v>
      </c>
    </row>
    <row r="75" spans="1:10" x14ac:dyDescent="0.35">
      <c r="A75" s="14">
        <f>Sheet1!A1</f>
        <v>45666.330893587961</v>
      </c>
      <c r="B75" s="14" t="s">
        <v>211</v>
      </c>
      <c r="C75" t="str">
        <f>Sheet1!$J$15</f>
        <v>DP87WWGP</v>
      </c>
      <c r="D75" t="str">
        <f>Sheet1!$J$20</f>
        <v>Biki</v>
      </c>
      <c r="E75">
        <f>Sheet1!J$28</f>
        <v>0</v>
      </c>
      <c r="F75">
        <f>Sheet1!J$29</f>
        <v>0</v>
      </c>
      <c r="G75">
        <f>Sheet1!J$34</f>
        <v>0</v>
      </c>
      <c r="H75">
        <f>Sheet1!J$31</f>
        <v>0</v>
      </c>
      <c r="I75">
        <f>Sheet1!J$32</f>
        <v>0</v>
      </c>
      <c r="J75">
        <f>Sheet1!J$33</f>
        <v>0</v>
      </c>
    </row>
    <row r="76" spans="1:10" x14ac:dyDescent="0.35">
      <c r="A76" s="14">
        <f>Sheet1!A1</f>
        <v>45666.330893587961</v>
      </c>
      <c r="B76" s="14" t="s">
        <v>211</v>
      </c>
      <c r="C76" t="str">
        <f>Sheet1!$J$15</f>
        <v>DP87WWGP</v>
      </c>
      <c r="D76" t="str">
        <f>Sheet1!$J$20</f>
        <v>Biki</v>
      </c>
      <c r="E76">
        <f>Sheet1!J$35</f>
        <v>0</v>
      </c>
      <c r="F76">
        <f>Sheet1!J$36</f>
        <v>0</v>
      </c>
      <c r="G76">
        <f>Sheet1!J$41</f>
        <v>0</v>
      </c>
      <c r="H76">
        <f>Sheet1!J$38</f>
        <v>0</v>
      </c>
      <c r="I76">
        <f>Sheet1!J$39</f>
        <v>0</v>
      </c>
      <c r="J76">
        <f>Sheet1!J$40</f>
        <v>0</v>
      </c>
    </row>
    <row r="77" spans="1:10" x14ac:dyDescent="0.35">
      <c r="A77" s="14">
        <f>Sheet1!A1</f>
        <v>45666.330893587961</v>
      </c>
      <c r="B77" s="14" t="s">
        <v>211</v>
      </c>
      <c r="C77" t="str">
        <f>Sheet1!$J$15</f>
        <v>DP87WWGP</v>
      </c>
      <c r="D77" t="str">
        <f>Sheet1!$J$20</f>
        <v>Biki</v>
      </c>
      <c r="E77">
        <f>Sheet1!J$42</f>
        <v>0</v>
      </c>
      <c r="F77">
        <f>Sheet1!J$43</f>
        <v>0</v>
      </c>
      <c r="G77">
        <f>Sheet1!J$48</f>
        <v>0</v>
      </c>
      <c r="H77">
        <f>Sheet1!J$45</f>
        <v>0</v>
      </c>
      <c r="I77">
        <f>Sheet1!J$46</f>
        <v>0</v>
      </c>
      <c r="J77">
        <f>Sheet1!J$47</f>
        <v>0</v>
      </c>
    </row>
    <row r="78" spans="1:10" x14ac:dyDescent="0.35">
      <c r="A78" s="14">
        <f>Sheet1!A1</f>
        <v>45666.330893587961</v>
      </c>
      <c r="B78" s="14" t="s">
        <v>211</v>
      </c>
      <c r="C78" t="str">
        <f>Sheet1!$J$15</f>
        <v>DP87WWGP</v>
      </c>
      <c r="D78" t="str">
        <f>Sheet1!$J$20</f>
        <v>Biki</v>
      </c>
      <c r="E78">
        <f>Sheet1!J$49</f>
        <v>0</v>
      </c>
      <c r="F78">
        <f>Sheet1!J$50</f>
        <v>0</v>
      </c>
      <c r="G78">
        <f>Sheet1!J$55</f>
        <v>0</v>
      </c>
      <c r="H78">
        <f>Sheet1!J$52</f>
        <v>0</v>
      </c>
      <c r="I78">
        <f>Sheet1!J$53</f>
        <v>0</v>
      </c>
      <c r="J78">
        <f>Sheet1!J$54</f>
        <v>0</v>
      </c>
    </row>
    <row r="79" spans="1:10" x14ac:dyDescent="0.35">
      <c r="A79" s="14">
        <f>Sheet1!A1</f>
        <v>45666.330893587961</v>
      </c>
      <c r="B79" s="14" t="s">
        <v>211</v>
      </c>
      <c r="C79" t="str">
        <f>Sheet1!$J$15</f>
        <v>DP87WWGP</v>
      </c>
      <c r="D79" t="str">
        <f>Sheet1!$J$20</f>
        <v>Biki</v>
      </c>
      <c r="E79">
        <f>Sheet1!J$56</f>
        <v>0</v>
      </c>
      <c r="F79">
        <f>Sheet1!J$57</f>
        <v>0</v>
      </c>
      <c r="G79">
        <f>Sheet1!J$62</f>
        <v>0</v>
      </c>
      <c r="H79">
        <f>Sheet1!J$59</f>
        <v>0</v>
      </c>
      <c r="I79">
        <f>Sheet1!J$60</f>
        <v>0</v>
      </c>
      <c r="J79">
        <f>Sheet1!J$61</f>
        <v>0</v>
      </c>
    </row>
    <row r="80" spans="1:10" x14ac:dyDescent="0.35">
      <c r="A80" s="14">
        <f>Sheet1!A1</f>
        <v>45666.330893587961</v>
      </c>
      <c r="B80" s="14" t="s">
        <v>211</v>
      </c>
      <c r="C80" t="str">
        <f>Sheet1!$J$15</f>
        <v>DP87WWGP</v>
      </c>
      <c r="D80" t="str">
        <f>Sheet1!$J$20</f>
        <v>Biki</v>
      </c>
      <c r="E80">
        <f>Sheet1!J$63</f>
        <v>0</v>
      </c>
      <c r="F80">
        <f>Sheet1!J$64</f>
        <v>0</v>
      </c>
      <c r="G80">
        <f>Sheet1!J$69</f>
        <v>0</v>
      </c>
      <c r="H80">
        <f>Sheet1!J$66</f>
        <v>0</v>
      </c>
      <c r="I80">
        <f>Sheet1!J$67</f>
        <v>0</v>
      </c>
      <c r="J80">
        <f>Sheet1!J$68</f>
        <v>0</v>
      </c>
    </row>
    <row r="81" spans="1:10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</row>
    <row r="82" spans="1:10" x14ac:dyDescent="0.35">
      <c r="A82" s="14">
        <f>Sheet1!A1</f>
        <v>45666.330893587961</v>
      </c>
      <c r="B82" s="14" t="s">
        <v>211</v>
      </c>
      <c r="C82" t="str">
        <f>Sheet1!K$15</f>
        <v>HJ56YJGP</v>
      </c>
      <c r="D82" t="str">
        <f>Sheet1!K$20</f>
        <v>Peter</v>
      </c>
      <c r="E82">
        <f>Sheet1!K$21</f>
        <v>0</v>
      </c>
      <c r="F82">
        <f>Sheet1!K$22</f>
        <v>0</v>
      </c>
      <c r="G82">
        <f>Sheet1!K$27</f>
        <v>0</v>
      </c>
      <c r="H82">
        <f>Sheet1!K$24</f>
        <v>0</v>
      </c>
      <c r="I82">
        <f>Sheet1!K$25</f>
        <v>0</v>
      </c>
      <c r="J82">
        <f>Sheet1!K$26</f>
        <v>0</v>
      </c>
    </row>
    <row r="83" spans="1:10" x14ac:dyDescent="0.35">
      <c r="A83" s="14">
        <f>Sheet1!A1</f>
        <v>45666.330893587961</v>
      </c>
      <c r="B83" s="14" t="s">
        <v>211</v>
      </c>
      <c r="C83" t="str">
        <f>Sheet1!K$15</f>
        <v>HJ56YJGP</v>
      </c>
      <c r="D83" t="str">
        <f>Sheet1!K$20</f>
        <v>Peter</v>
      </c>
      <c r="E83">
        <f>Sheet1!K$28</f>
        <v>0</v>
      </c>
      <c r="F83">
        <f>Sheet1!K$29</f>
        <v>0</v>
      </c>
      <c r="G83">
        <f>Sheet1!K$34</f>
        <v>0</v>
      </c>
      <c r="H83">
        <f>Sheet1!K$31</f>
        <v>0</v>
      </c>
      <c r="I83">
        <f>Sheet1!K$32</f>
        <v>0</v>
      </c>
      <c r="J83">
        <f>Sheet1!K$33</f>
        <v>0</v>
      </c>
    </row>
    <row r="84" spans="1:10" x14ac:dyDescent="0.35">
      <c r="A84" s="14">
        <f>Sheet1!A1</f>
        <v>45666.330893587961</v>
      </c>
      <c r="B84" s="14" t="s">
        <v>211</v>
      </c>
      <c r="C84" t="str">
        <f>Sheet1!K$15</f>
        <v>HJ56YJGP</v>
      </c>
      <c r="D84" t="str">
        <f>Sheet1!K$20</f>
        <v>Peter</v>
      </c>
      <c r="E84">
        <f>Sheet1!K$35</f>
        <v>0</v>
      </c>
      <c r="F84">
        <f>Sheet1!K$36</f>
        <v>0</v>
      </c>
      <c r="G84">
        <f>Sheet1!K$41</f>
        <v>0</v>
      </c>
      <c r="H84">
        <f>Sheet1!K$38</f>
        <v>0</v>
      </c>
      <c r="I84">
        <f>Sheet1!K$39</f>
        <v>0</v>
      </c>
      <c r="J84">
        <f>Sheet1!K$40</f>
        <v>0</v>
      </c>
    </row>
    <row r="85" spans="1:10" x14ac:dyDescent="0.35">
      <c r="A85" s="14">
        <f>Sheet1!A1</f>
        <v>45666.330893587961</v>
      </c>
      <c r="B85" s="14" t="s">
        <v>211</v>
      </c>
      <c r="C85" t="str">
        <f>Sheet1!K$15</f>
        <v>HJ56YJGP</v>
      </c>
      <c r="D85" t="str">
        <f>Sheet1!K$20</f>
        <v>Peter</v>
      </c>
      <c r="E85">
        <f>Sheet1!K$42</f>
        <v>0</v>
      </c>
      <c r="F85">
        <f>Sheet1!K$43</f>
        <v>0</v>
      </c>
      <c r="G85">
        <f>Sheet1!K$48</f>
        <v>0</v>
      </c>
      <c r="H85">
        <f>Sheet1!K$45</f>
        <v>0</v>
      </c>
      <c r="I85">
        <f>Sheet1!K$46</f>
        <v>0</v>
      </c>
      <c r="J85">
        <f>Sheet1!K$47</f>
        <v>0</v>
      </c>
    </row>
    <row r="86" spans="1:10" x14ac:dyDescent="0.35">
      <c r="A86" s="14">
        <f>Sheet1!A1</f>
        <v>45666.330893587961</v>
      </c>
      <c r="B86" s="14" t="s">
        <v>211</v>
      </c>
      <c r="C86" t="str">
        <f>Sheet1!K$15</f>
        <v>HJ56YJGP</v>
      </c>
      <c r="D86" t="str">
        <f>Sheet1!K$20</f>
        <v>Peter</v>
      </c>
      <c r="E86">
        <f>Sheet1!K$49</f>
        <v>0</v>
      </c>
      <c r="F86">
        <f>Sheet1!K$50</f>
        <v>0</v>
      </c>
      <c r="G86">
        <f>Sheet1!K$55</f>
        <v>0</v>
      </c>
      <c r="H86">
        <f>Sheet1!K$52</f>
        <v>0</v>
      </c>
      <c r="I86">
        <f>Sheet1!K$53</f>
        <v>0</v>
      </c>
      <c r="J86">
        <f>Sheet1!K$54</f>
        <v>0</v>
      </c>
    </row>
    <row r="87" spans="1:10" x14ac:dyDescent="0.35">
      <c r="A87" s="14">
        <f>Sheet1!A1</f>
        <v>45666.330893587961</v>
      </c>
      <c r="B87" s="14" t="s">
        <v>211</v>
      </c>
      <c r="C87" t="str">
        <f>Sheet1!K$15</f>
        <v>HJ56YJGP</v>
      </c>
      <c r="D87" t="str">
        <f>Sheet1!K$20</f>
        <v>Peter</v>
      </c>
      <c r="E87">
        <f>Sheet1!K$56</f>
        <v>0</v>
      </c>
      <c r="F87">
        <f>Sheet1!K$57</f>
        <v>0</v>
      </c>
      <c r="G87">
        <f>Sheet1!K$62</f>
        <v>0</v>
      </c>
      <c r="H87">
        <f>Sheet1!K$59</f>
        <v>0</v>
      </c>
      <c r="I87">
        <f>Sheet1!K$60</f>
        <v>0</v>
      </c>
      <c r="J87">
        <f>Sheet1!K$61</f>
        <v>0</v>
      </c>
    </row>
    <row r="88" spans="1:10" x14ac:dyDescent="0.35">
      <c r="A88" s="14">
        <f>Sheet1!A1</f>
        <v>45666.330893587961</v>
      </c>
      <c r="B88" s="14" t="s">
        <v>211</v>
      </c>
      <c r="C88" t="str">
        <f>Sheet1!K$15</f>
        <v>HJ56YJGP</v>
      </c>
      <c r="D88" t="str">
        <f>Sheet1!K$20</f>
        <v>Peter</v>
      </c>
      <c r="E88">
        <f>Sheet1!K$63</f>
        <v>0</v>
      </c>
      <c r="F88">
        <f>Sheet1!K$64</f>
        <v>0</v>
      </c>
      <c r="G88">
        <f>Sheet1!K$69</f>
        <v>0</v>
      </c>
      <c r="H88">
        <f>Sheet1!K$66</f>
        <v>0</v>
      </c>
      <c r="I88">
        <f>Sheet1!K$67</f>
        <v>0</v>
      </c>
      <c r="J88">
        <f>Sheet1!K$68</f>
        <v>0</v>
      </c>
    </row>
    <row r="89" spans="1:10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</row>
    <row r="90" spans="1:10" x14ac:dyDescent="0.35">
      <c r="A90" s="14">
        <f>Sheet1!A1</f>
        <v>45666.330893587961</v>
      </c>
      <c r="B90" s="14" t="s">
        <v>211</v>
      </c>
      <c r="C90" t="str">
        <f>Sheet1!L$15</f>
        <v>DK32MNGP</v>
      </c>
      <c r="D90" t="str">
        <f>Sheet1!L$20</f>
        <v>Gerhard</v>
      </c>
      <c r="E90">
        <f>Sheet1!L$21</f>
        <v>0</v>
      </c>
      <c r="F90">
        <f>Sheet1!L$22</f>
        <v>0</v>
      </c>
      <c r="G90">
        <f>Sheet1!L$27</f>
        <v>0</v>
      </c>
      <c r="H90">
        <f>Sheet1!L$24</f>
        <v>0</v>
      </c>
      <c r="I90">
        <f>Sheet1!L$25</f>
        <v>0</v>
      </c>
      <c r="J90">
        <f>Sheet1!L$26</f>
        <v>0</v>
      </c>
    </row>
    <row r="91" spans="1:10" x14ac:dyDescent="0.35">
      <c r="A91" s="14">
        <f>Sheet1!A1</f>
        <v>45666.330893587961</v>
      </c>
      <c r="B91" s="14" t="s">
        <v>211</v>
      </c>
      <c r="C91" t="str">
        <f>Sheet1!L$15</f>
        <v>DK32MNGP</v>
      </c>
      <c r="D91" t="str">
        <f>Sheet1!L$20</f>
        <v>Gerhard</v>
      </c>
      <c r="E91">
        <f>Sheet1!L$28</f>
        <v>0</v>
      </c>
      <c r="F91">
        <f>Sheet1!L$29</f>
        <v>0</v>
      </c>
      <c r="G91">
        <f>Sheet1!L$34</f>
        <v>0</v>
      </c>
      <c r="H91">
        <f>Sheet1!L$31</f>
        <v>0</v>
      </c>
      <c r="I91">
        <f>Sheet1!L$32</f>
        <v>0</v>
      </c>
      <c r="J91">
        <f>Sheet1!L$33</f>
        <v>0</v>
      </c>
    </row>
    <row r="92" spans="1:10" x14ac:dyDescent="0.35">
      <c r="A92" s="14">
        <f>Sheet1!A1</f>
        <v>45666.330893587961</v>
      </c>
      <c r="B92" s="14" t="s">
        <v>211</v>
      </c>
      <c r="C92" t="str">
        <f>Sheet1!L$15</f>
        <v>DK32MNGP</v>
      </c>
      <c r="D92" t="str">
        <f>Sheet1!L$20</f>
        <v>Gerhard</v>
      </c>
      <c r="E92">
        <f>Sheet1!L$35</f>
        <v>0</v>
      </c>
      <c r="F92">
        <f>Sheet1!L$36</f>
        <v>0</v>
      </c>
      <c r="G92">
        <f>Sheet1!L$41</f>
        <v>0</v>
      </c>
      <c r="H92">
        <f>Sheet1!L$38</f>
        <v>0</v>
      </c>
      <c r="I92">
        <f>Sheet1!L$39</f>
        <v>0</v>
      </c>
      <c r="J92">
        <f>Sheet1!L$40</f>
        <v>0</v>
      </c>
    </row>
    <row r="93" spans="1:10" x14ac:dyDescent="0.35">
      <c r="A93" s="14">
        <f>Sheet1!A1</f>
        <v>45666.330893587961</v>
      </c>
      <c r="B93" s="14" t="s">
        <v>211</v>
      </c>
      <c r="C93" t="str">
        <f>Sheet1!L$15</f>
        <v>DK32MNGP</v>
      </c>
      <c r="D93" t="str">
        <f>Sheet1!L$20</f>
        <v>Gerhard</v>
      </c>
      <c r="E93">
        <f>Sheet1!L$42</f>
        <v>0</v>
      </c>
      <c r="F93">
        <f>Sheet1!L$43</f>
        <v>0</v>
      </c>
      <c r="G93">
        <f>Sheet1!L$48</f>
        <v>0</v>
      </c>
      <c r="H93">
        <f>Sheet1!L$45</f>
        <v>0</v>
      </c>
      <c r="I93">
        <f>Sheet1!L$46</f>
        <v>0</v>
      </c>
      <c r="J93">
        <f>Sheet1!L$47</f>
        <v>0</v>
      </c>
    </row>
    <row r="94" spans="1:10" x14ac:dyDescent="0.35">
      <c r="A94" s="14">
        <f>Sheet1!A1</f>
        <v>45666.330893587961</v>
      </c>
      <c r="B94" s="14" t="s">
        <v>211</v>
      </c>
      <c r="C94" t="str">
        <f>Sheet1!L$15</f>
        <v>DK32MNGP</v>
      </c>
      <c r="D94" t="str">
        <f>Sheet1!L$20</f>
        <v>Gerhard</v>
      </c>
      <c r="E94">
        <f>Sheet1!L$49</f>
        <v>0</v>
      </c>
      <c r="F94">
        <f>Sheet1!L$50</f>
        <v>0</v>
      </c>
      <c r="G94">
        <f>Sheet1!L$55</f>
        <v>0</v>
      </c>
      <c r="H94">
        <f>Sheet1!L$52</f>
        <v>0</v>
      </c>
      <c r="I94">
        <f>Sheet1!L$53</f>
        <v>0</v>
      </c>
      <c r="J94">
        <f>Sheet1!L$54</f>
        <v>0</v>
      </c>
    </row>
    <row r="95" spans="1:10" x14ac:dyDescent="0.35">
      <c r="A95" s="14">
        <f>Sheet1!A1</f>
        <v>45666.330893587961</v>
      </c>
      <c r="B95" s="14" t="s">
        <v>211</v>
      </c>
      <c r="C95" t="str">
        <f>Sheet1!L$15</f>
        <v>DK32MNGP</v>
      </c>
      <c r="D95" t="str">
        <f>Sheet1!L$20</f>
        <v>Gerhard</v>
      </c>
      <c r="E95">
        <f>Sheet1!L$56</f>
        <v>0</v>
      </c>
      <c r="F95">
        <f>Sheet1!L$57</f>
        <v>0</v>
      </c>
      <c r="G95">
        <f>Sheet1!L$62</f>
        <v>0</v>
      </c>
      <c r="H95">
        <f>Sheet1!L$59</f>
        <v>0</v>
      </c>
      <c r="I95">
        <f>Sheet1!L$60</f>
        <v>0</v>
      </c>
      <c r="J95">
        <f>Sheet1!L$61</f>
        <v>0</v>
      </c>
    </row>
    <row r="96" spans="1:10" x14ac:dyDescent="0.35">
      <c r="A96" s="14">
        <f>Sheet1!A1</f>
        <v>45666.330893587961</v>
      </c>
      <c r="B96" s="14" t="s">
        <v>211</v>
      </c>
      <c r="C96" t="str">
        <f>Sheet1!L$15</f>
        <v>DK32MNGP</v>
      </c>
      <c r="D96" t="str">
        <f>Sheet1!L$20</f>
        <v>Gerhard</v>
      </c>
      <c r="E96">
        <f>Sheet1!L$63</f>
        <v>0</v>
      </c>
      <c r="F96">
        <f>Sheet1!L$64</f>
        <v>0</v>
      </c>
      <c r="G96">
        <f>Sheet1!L$69</f>
        <v>0</v>
      </c>
      <c r="H96">
        <f>Sheet1!L$66</f>
        <v>0</v>
      </c>
      <c r="I96">
        <f>Sheet1!L$67</f>
        <v>0</v>
      </c>
      <c r="J96">
        <f>Sheet1!L$68</f>
        <v>0</v>
      </c>
    </row>
    <row r="97" spans="1:10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35">
      <c r="A98" s="14">
        <f>Sheet1!A1</f>
        <v>45666.330893587961</v>
      </c>
      <c r="B98" s="14" t="s">
        <v>211</v>
      </c>
      <c r="C98" t="str">
        <f>Sheet1!M$15</f>
        <v>DS10YNGP</v>
      </c>
      <c r="D98" t="str">
        <f>Sheet1!M$20</f>
        <v>Ben</v>
      </c>
      <c r="E98">
        <f>Sheet1!M$21</f>
        <v>0</v>
      </c>
      <c r="F98">
        <f>Sheet1!M$22</f>
        <v>0</v>
      </c>
      <c r="G98">
        <f>Sheet1!M$27</f>
        <v>0</v>
      </c>
      <c r="H98">
        <f>Sheet1!M$24</f>
        <v>0</v>
      </c>
      <c r="I98">
        <f>Sheet1!M$25</f>
        <v>0</v>
      </c>
      <c r="J98">
        <f>Sheet1!M$26</f>
        <v>0</v>
      </c>
    </row>
    <row r="99" spans="1:10" x14ac:dyDescent="0.35">
      <c r="A99" s="14">
        <f>Sheet1!A1</f>
        <v>45666.330893587961</v>
      </c>
      <c r="B99" s="14" t="s">
        <v>211</v>
      </c>
      <c r="C99" t="str">
        <f>Sheet1!M$15</f>
        <v>DS10YNGP</v>
      </c>
      <c r="D99" t="str">
        <f>Sheet1!M$20</f>
        <v>Ben</v>
      </c>
      <c r="E99">
        <f>Sheet1!M$28</f>
        <v>0</v>
      </c>
      <c r="F99">
        <f>Sheet1!M$29</f>
        <v>0</v>
      </c>
      <c r="G99">
        <f>Sheet1!M$34</f>
        <v>0</v>
      </c>
      <c r="H99">
        <f>Sheet1!M$31</f>
        <v>0</v>
      </c>
      <c r="I99">
        <f>Sheet1!M$32</f>
        <v>0</v>
      </c>
      <c r="J99">
        <f>Sheet1!M$33</f>
        <v>0</v>
      </c>
    </row>
    <row r="100" spans="1:10" x14ac:dyDescent="0.35">
      <c r="A100" s="14">
        <f>Sheet1!A1</f>
        <v>45666.330893587961</v>
      </c>
      <c r="B100" s="14" t="s">
        <v>211</v>
      </c>
      <c r="C100" t="str">
        <f>Sheet1!M$15</f>
        <v>DS10YNGP</v>
      </c>
      <c r="D100" t="str">
        <f>Sheet1!M$20</f>
        <v>Ben</v>
      </c>
      <c r="E100">
        <f>Sheet1!M$35</f>
        <v>0</v>
      </c>
      <c r="F100">
        <f>Sheet1!M$36</f>
        <v>0</v>
      </c>
      <c r="G100">
        <f>Sheet1!M$41</f>
        <v>0</v>
      </c>
      <c r="H100">
        <f>Sheet1!M$38</f>
        <v>0</v>
      </c>
      <c r="I100">
        <f>Sheet1!M$39</f>
        <v>0</v>
      </c>
      <c r="J100">
        <f>Sheet1!M$40</f>
        <v>0</v>
      </c>
    </row>
    <row r="101" spans="1:10" x14ac:dyDescent="0.35">
      <c r="A101" s="14">
        <f>Sheet1!A1</f>
        <v>45666.330893587961</v>
      </c>
      <c r="B101" s="14" t="s">
        <v>211</v>
      </c>
      <c r="C101" t="str">
        <f>Sheet1!M$15</f>
        <v>DS10YNGP</v>
      </c>
      <c r="D101" t="str">
        <f>Sheet1!M$20</f>
        <v>Ben</v>
      </c>
      <c r="E101">
        <f>Sheet1!M$42</f>
        <v>0</v>
      </c>
      <c r="F101">
        <f>Sheet1!M$43</f>
        <v>0</v>
      </c>
      <c r="G101">
        <f>Sheet1!M$48</f>
        <v>0</v>
      </c>
      <c r="H101">
        <f>Sheet1!M$45</f>
        <v>0</v>
      </c>
      <c r="I101">
        <f>Sheet1!M$46</f>
        <v>0</v>
      </c>
      <c r="J101">
        <f>Sheet1!M$47</f>
        <v>0</v>
      </c>
    </row>
    <row r="102" spans="1:10" x14ac:dyDescent="0.35">
      <c r="A102" s="14">
        <f>Sheet1!A1</f>
        <v>45666.330893587961</v>
      </c>
      <c r="B102" s="14" t="s">
        <v>211</v>
      </c>
      <c r="C102" t="str">
        <f>Sheet1!M$15</f>
        <v>DS10YNGP</v>
      </c>
      <c r="D102" t="str">
        <f>Sheet1!M$20</f>
        <v>Ben</v>
      </c>
      <c r="E102">
        <f>Sheet1!M$49</f>
        <v>0</v>
      </c>
      <c r="F102">
        <f>Sheet1!M$50</f>
        <v>0</v>
      </c>
      <c r="G102">
        <f>Sheet1!M$55</f>
        <v>0</v>
      </c>
      <c r="H102">
        <f>Sheet1!M$52</f>
        <v>0</v>
      </c>
      <c r="I102">
        <f>Sheet1!M$53</f>
        <v>0</v>
      </c>
      <c r="J102">
        <f>Sheet1!M$54</f>
        <v>0</v>
      </c>
    </row>
    <row r="103" spans="1:10" x14ac:dyDescent="0.35">
      <c r="A103" s="14">
        <f>Sheet1!A1</f>
        <v>45666.330893587961</v>
      </c>
      <c r="B103" s="14" t="s">
        <v>211</v>
      </c>
      <c r="C103" t="str">
        <f>Sheet1!M$15</f>
        <v>DS10YNGP</v>
      </c>
      <c r="D103" t="str">
        <f>Sheet1!M$20</f>
        <v>Ben</v>
      </c>
      <c r="E103">
        <f>Sheet1!M$56</f>
        <v>0</v>
      </c>
      <c r="F103">
        <f>Sheet1!M$57</f>
        <v>0</v>
      </c>
      <c r="G103">
        <f>Sheet1!M$62</f>
        <v>0</v>
      </c>
      <c r="H103">
        <f>Sheet1!M$59</f>
        <v>0</v>
      </c>
      <c r="I103">
        <f>Sheet1!M$60</f>
        <v>0</v>
      </c>
      <c r="J103">
        <f>Sheet1!M$61</f>
        <v>0</v>
      </c>
    </row>
    <row r="104" spans="1:10" x14ac:dyDescent="0.35">
      <c r="A104" s="14">
        <f>Sheet1!A1</f>
        <v>45666.330893587961</v>
      </c>
      <c r="B104" s="14" t="s">
        <v>211</v>
      </c>
      <c r="C104" t="str">
        <f>Sheet1!M$15</f>
        <v>DS10YNGP</v>
      </c>
      <c r="D104" t="str">
        <f>Sheet1!M$20</f>
        <v>Ben</v>
      </c>
      <c r="E104">
        <f>Sheet1!M$63</f>
        <v>0</v>
      </c>
      <c r="F104">
        <f>Sheet1!M$64</f>
        <v>0</v>
      </c>
      <c r="G104">
        <f>Sheet1!M$69</f>
        <v>0</v>
      </c>
      <c r="H104">
        <f>Sheet1!M$66</f>
        <v>0</v>
      </c>
      <c r="I104">
        <f>Sheet1!M$67</f>
        <v>0</v>
      </c>
      <c r="J104">
        <f>Sheet1!M$68</f>
        <v>0</v>
      </c>
    </row>
    <row r="105" spans="1:10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35">
      <c r="A106" s="14">
        <f>Sheet1!A1</f>
        <v>45666.330893587961</v>
      </c>
      <c r="B106" s="14" t="s">
        <v>211</v>
      </c>
      <c r="C106" t="str">
        <f>Sheet1!N$15</f>
        <v>DS10YSGP</v>
      </c>
      <c r="D106" t="str">
        <f>Sheet1!N$20</f>
        <v>Joel</v>
      </c>
      <c r="E106">
        <f>Sheet1!N$21</f>
        <v>0</v>
      </c>
      <c r="F106">
        <f>Sheet1!N$22</f>
        <v>0</v>
      </c>
      <c r="G106">
        <f>Sheet1!N$27</f>
        <v>0</v>
      </c>
      <c r="H106">
        <f>Sheet1!N$24</f>
        <v>0</v>
      </c>
      <c r="I106">
        <f>Sheet1!N$25</f>
        <v>0</v>
      </c>
      <c r="J106">
        <f>Sheet1!N$26</f>
        <v>0</v>
      </c>
    </row>
    <row r="107" spans="1:10" x14ac:dyDescent="0.35">
      <c r="A107" s="14">
        <f>Sheet1!A1</f>
        <v>45666.330893587961</v>
      </c>
      <c r="B107" s="14" t="s">
        <v>211</v>
      </c>
      <c r="C107" t="str">
        <f>Sheet1!N$15</f>
        <v>DS10YSGP</v>
      </c>
      <c r="D107" t="str">
        <f>Sheet1!N$20</f>
        <v>Joel</v>
      </c>
      <c r="E107">
        <f>Sheet1!N$28</f>
        <v>0</v>
      </c>
      <c r="F107">
        <f>Sheet1!N$29</f>
        <v>0</v>
      </c>
      <c r="G107">
        <f>Sheet1!N$34</f>
        <v>0</v>
      </c>
      <c r="H107">
        <f>Sheet1!N$31</f>
        <v>0</v>
      </c>
      <c r="I107">
        <f>Sheet1!N$32</f>
        <v>0</v>
      </c>
      <c r="J107">
        <f>Sheet1!N$33</f>
        <v>0</v>
      </c>
    </row>
    <row r="108" spans="1:10" x14ac:dyDescent="0.35">
      <c r="A108" s="14">
        <f>Sheet1!A1</f>
        <v>45666.330893587961</v>
      </c>
      <c r="B108" s="14" t="s">
        <v>211</v>
      </c>
      <c r="C108" t="str">
        <f>Sheet1!N$15</f>
        <v>DS10YSGP</v>
      </c>
      <c r="D108" t="str">
        <f>Sheet1!N$20</f>
        <v>Joel</v>
      </c>
      <c r="E108">
        <f>Sheet1!N$35</f>
        <v>0</v>
      </c>
      <c r="F108">
        <f>Sheet1!N$36</f>
        <v>0</v>
      </c>
      <c r="G108">
        <f>Sheet1!N$41</f>
        <v>0</v>
      </c>
      <c r="H108">
        <f>Sheet1!N$38</f>
        <v>0</v>
      </c>
      <c r="I108">
        <f>Sheet1!N$39</f>
        <v>0</v>
      </c>
      <c r="J108">
        <f>Sheet1!N$40</f>
        <v>0</v>
      </c>
    </row>
    <row r="109" spans="1:10" x14ac:dyDescent="0.35">
      <c r="A109" s="14">
        <f>Sheet1!A1</f>
        <v>45666.330893587961</v>
      </c>
      <c r="B109" s="14" t="s">
        <v>211</v>
      </c>
      <c r="C109" t="str">
        <f>Sheet1!N$15</f>
        <v>DS10YSGP</v>
      </c>
      <c r="D109" t="str">
        <f>Sheet1!N$20</f>
        <v>Joel</v>
      </c>
      <c r="E109">
        <f>Sheet1!N$42</f>
        <v>0</v>
      </c>
      <c r="F109">
        <f>Sheet1!N$43</f>
        <v>0</v>
      </c>
      <c r="G109">
        <f>Sheet1!N$48</f>
        <v>0</v>
      </c>
      <c r="H109">
        <f>Sheet1!N$45</f>
        <v>0</v>
      </c>
      <c r="I109">
        <f>Sheet1!N$46</f>
        <v>0</v>
      </c>
      <c r="J109">
        <f>Sheet1!N$47</f>
        <v>0</v>
      </c>
    </row>
    <row r="110" spans="1:10" x14ac:dyDescent="0.35">
      <c r="A110" s="14">
        <f>Sheet1!A1</f>
        <v>45666.330893587961</v>
      </c>
      <c r="B110" s="14" t="s">
        <v>211</v>
      </c>
      <c r="C110" t="str">
        <f>Sheet1!N$15</f>
        <v>DS10YSGP</v>
      </c>
      <c r="D110" t="str">
        <f>Sheet1!N$20</f>
        <v>Joel</v>
      </c>
      <c r="E110">
        <f>Sheet1!N$49</f>
        <v>0</v>
      </c>
      <c r="F110">
        <f>Sheet1!N$50</f>
        <v>0</v>
      </c>
      <c r="G110">
        <f>Sheet1!N$55</f>
        <v>0</v>
      </c>
      <c r="H110">
        <f>Sheet1!N$52</f>
        <v>0</v>
      </c>
      <c r="I110">
        <f>Sheet1!N$53</f>
        <v>0</v>
      </c>
      <c r="J110">
        <f>Sheet1!N$54</f>
        <v>0</v>
      </c>
    </row>
    <row r="111" spans="1:10" x14ac:dyDescent="0.35">
      <c r="A111" s="14">
        <f>Sheet1!A1</f>
        <v>45666.330893587961</v>
      </c>
      <c r="B111" s="14" t="s">
        <v>211</v>
      </c>
      <c r="C111" t="str">
        <f>Sheet1!N$15</f>
        <v>DS10YSGP</v>
      </c>
      <c r="D111" t="str">
        <f>Sheet1!N$20</f>
        <v>Joel</v>
      </c>
      <c r="E111">
        <f>Sheet1!N$56</f>
        <v>0</v>
      </c>
      <c r="F111">
        <f>Sheet1!N$57</f>
        <v>0</v>
      </c>
      <c r="G111">
        <f>Sheet1!N$62</f>
        <v>0</v>
      </c>
      <c r="H111">
        <f>Sheet1!N$59</f>
        <v>0</v>
      </c>
      <c r="I111">
        <f>Sheet1!N$60</f>
        <v>0</v>
      </c>
      <c r="J111">
        <f>Sheet1!N$61</f>
        <v>0</v>
      </c>
    </row>
    <row r="112" spans="1:10" x14ac:dyDescent="0.35">
      <c r="A112" s="14">
        <f>Sheet1!A1</f>
        <v>45666.330893587961</v>
      </c>
      <c r="B112" s="14" t="s">
        <v>211</v>
      </c>
      <c r="C112" t="str">
        <f>Sheet1!N$15</f>
        <v>DS10YSGP</v>
      </c>
      <c r="D112" t="str">
        <f>Sheet1!N$20</f>
        <v>Joel</v>
      </c>
      <c r="E112">
        <f>Sheet1!N$63</f>
        <v>0</v>
      </c>
      <c r="F112">
        <f>Sheet1!N$64</f>
        <v>0</v>
      </c>
      <c r="G112">
        <f>Sheet1!N$69</f>
        <v>0</v>
      </c>
      <c r="H112">
        <f>Sheet1!N$66</f>
        <v>0</v>
      </c>
      <c r="I112">
        <f>Sheet1!N$67</f>
        <v>0</v>
      </c>
      <c r="J112">
        <f>Sheet1!N$68</f>
        <v>0</v>
      </c>
    </row>
    <row r="113" spans="1:10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</row>
    <row r="114" spans="1:10" x14ac:dyDescent="0.35">
      <c r="A114" s="14">
        <f>Sheet1!A1</f>
        <v>45666.330893587961</v>
      </c>
      <c r="B114" s="14" t="s">
        <v>211</v>
      </c>
      <c r="C114" t="e">
        <f>Sheet1!#REF!</f>
        <v>#REF!</v>
      </c>
      <c r="D114" t="e">
        <f>Sheet1!#REF!</f>
        <v>#REF!</v>
      </c>
      <c r="E114" t="e">
        <f>Sheet1!#REF!</f>
        <v>#REF!</v>
      </c>
      <c r="F114" t="e">
        <f>Sheet1!#REF!</f>
        <v>#REF!</v>
      </c>
      <c r="G114" t="e">
        <f>Sheet1!#REF!</f>
        <v>#REF!</v>
      </c>
      <c r="H114" t="e">
        <f>Sheet1!#REF!</f>
        <v>#REF!</v>
      </c>
      <c r="I114" t="e">
        <f>Sheet1!#REF!</f>
        <v>#REF!</v>
      </c>
      <c r="J114" t="e">
        <f>Sheet1!#REF!</f>
        <v>#REF!</v>
      </c>
    </row>
    <row r="115" spans="1:10" x14ac:dyDescent="0.35">
      <c r="A115" s="14">
        <f>Sheet1!A1</f>
        <v>45666.330893587961</v>
      </c>
      <c r="B115" s="14" t="s">
        <v>211</v>
      </c>
      <c r="C115" t="e">
        <f>Sheet1!#REF!</f>
        <v>#REF!</v>
      </c>
      <c r="D115" t="e">
        <f>Sheet1!#REF!</f>
        <v>#REF!</v>
      </c>
      <c r="E115" t="e">
        <f>Sheet1!#REF!</f>
        <v>#REF!</v>
      </c>
      <c r="F115" t="e">
        <f>Sheet1!#REF!</f>
        <v>#REF!</v>
      </c>
      <c r="G115" t="e">
        <f>Sheet1!#REF!</f>
        <v>#REF!</v>
      </c>
      <c r="H115" t="e">
        <f>Sheet1!#REF!</f>
        <v>#REF!</v>
      </c>
      <c r="I115" t="e">
        <f>Sheet1!#REF!</f>
        <v>#REF!</v>
      </c>
      <c r="J115" t="e">
        <f>Sheet1!#REF!</f>
        <v>#REF!</v>
      </c>
    </row>
    <row r="116" spans="1:10" x14ac:dyDescent="0.35">
      <c r="A116" s="14">
        <f>Sheet1!A1</f>
        <v>45666.330893587961</v>
      </c>
      <c r="B116" s="14" t="s">
        <v>211</v>
      </c>
      <c r="C116" t="e">
        <f>Sheet1!#REF!</f>
        <v>#REF!</v>
      </c>
      <c r="D116" t="e">
        <f>Sheet1!#REF!</f>
        <v>#REF!</v>
      </c>
      <c r="E116" t="e">
        <f>Sheet1!#REF!</f>
        <v>#REF!</v>
      </c>
      <c r="F116" t="e">
        <f>Sheet1!#REF!</f>
        <v>#REF!</v>
      </c>
      <c r="G116" t="e">
        <f>Sheet1!#REF!</f>
        <v>#REF!</v>
      </c>
      <c r="H116" t="e">
        <f>Sheet1!#REF!</f>
        <v>#REF!</v>
      </c>
      <c r="I116" t="e">
        <f>Sheet1!#REF!</f>
        <v>#REF!</v>
      </c>
      <c r="J116" t="e">
        <f>Sheet1!#REF!</f>
        <v>#REF!</v>
      </c>
    </row>
    <row r="117" spans="1:10" x14ac:dyDescent="0.35">
      <c r="A117" s="14">
        <f>Sheet1!A1</f>
        <v>45666.330893587961</v>
      </c>
      <c r="B117" s="14" t="s">
        <v>211</v>
      </c>
      <c r="C117" t="e">
        <f>Sheet1!#REF!</f>
        <v>#REF!</v>
      </c>
      <c r="D117" t="e">
        <f>Sheet1!#REF!</f>
        <v>#REF!</v>
      </c>
      <c r="E117" t="e">
        <f>Sheet1!#REF!</f>
        <v>#REF!</v>
      </c>
      <c r="F117" t="e">
        <f>Sheet1!#REF!</f>
        <v>#REF!</v>
      </c>
      <c r="G117" t="e">
        <f>Sheet1!#REF!</f>
        <v>#REF!</v>
      </c>
      <c r="H117" t="e">
        <f>Sheet1!#REF!</f>
        <v>#REF!</v>
      </c>
      <c r="I117" t="e">
        <f>Sheet1!#REF!</f>
        <v>#REF!</v>
      </c>
      <c r="J117" t="e">
        <f>Sheet1!#REF!</f>
        <v>#REF!</v>
      </c>
    </row>
    <row r="118" spans="1:10" x14ac:dyDescent="0.35">
      <c r="A118" s="14">
        <f>Sheet1!A1</f>
        <v>45666.330893587961</v>
      </c>
      <c r="B118" s="14" t="s">
        <v>211</v>
      </c>
      <c r="C118" t="e">
        <f>Sheet1!#REF!</f>
        <v>#REF!</v>
      </c>
      <c r="D118" t="e">
        <f>Sheet1!#REF!</f>
        <v>#REF!</v>
      </c>
      <c r="E118" t="e">
        <f>Sheet1!#REF!</f>
        <v>#REF!</v>
      </c>
      <c r="F118" t="e">
        <f>Sheet1!#REF!</f>
        <v>#REF!</v>
      </c>
      <c r="G118" t="e">
        <f>Sheet1!#REF!</f>
        <v>#REF!</v>
      </c>
      <c r="H118" t="e">
        <f>Sheet1!#REF!</f>
        <v>#REF!</v>
      </c>
      <c r="I118" t="e">
        <f>Sheet1!#REF!</f>
        <v>#REF!</v>
      </c>
      <c r="J118" t="e">
        <f>Sheet1!#REF!</f>
        <v>#REF!</v>
      </c>
    </row>
    <row r="119" spans="1:10" x14ac:dyDescent="0.35">
      <c r="A119" s="14">
        <f>Sheet1!A1</f>
        <v>45666.330893587961</v>
      </c>
      <c r="B119" s="14" t="s">
        <v>211</v>
      </c>
      <c r="C119" t="e">
        <f>Sheet1!#REF!</f>
        <v>#REF!</v>
      </c>
      <c r="D119" t="e">
        <f>Sheet1!#REF!</f>
        <v>#REF!</v>
      </c>
      <c r="E119" t="e">
        <f>Sheet1!#REF!</f>
        <v>#REF!</v>
      </c>
      <c r="F119" t="e">
        <f>Sheet1!#REF!</f>
        <v>#REF!</v>
      </c>
      <c r="G119" t="e">
        <f>Sheet1!#REF!</f>
        <v>#REF!</v>
      </c>
      <c r="H119" t="e">
        <f>Sheet1!#REF!</f>
        <v>#REF!</v>
      </c>
      <c r="I119" t="e">
        <f>Sheet1!#REF!</f>
        <v>#REF!</v>
      </c>
      <c r="J119" t="e">
        <f>Sheet1!#REF!</f>
        <v>#REF!</v>
      </c>
    </row>
    <row r="120" spans="1:10" x14ac:dyDescent="0.35">
      <c r="A120" s="14">
        <f>Sheet1!A1</f>
        <v>45666.330893587961</v>
      </c>
      <c r="B120" s="14" t="s">
        <v>211</v>
      </c>
      <c r="C120" t="e">
        <f>Sheet1!#REF!</f>
        <v>#REF!</v>
      </c>
      <c r="D120" t="e">
        <f>Sheet1!#REF!</f>
        <v>#REF!</v>
      </c>
      <c r="E120" t="e">
        <f>Sheet1!#REF!</f>
        <v>#REF!</v>
      </c>
      <c r="F120" t="e">
        <f>Sheet1!#REF!</f>
        <v>#REF!</v>
      </c>
      <c r="G120" t="e">
        <f>Sheet1!#REF!</f>
        <v>#REF!</v>
      </c>
      <c r="H120" t="e">
        <f>Sheet1!#REF!</f>
        <v>#REF!</v>
      </c>
      <c r="I120" t="e">
        <f>Sheet1!#REF!</f>
        <v>#REF!</v>
      </c>
      <c r="J120" t="e">
        <f>Sheet1!#REF!</f>
        <v>#REF!</v>
      </c>
    </row>
    <row r="121" spans="1:10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35">
      <c r="A122" s="14">
        <f>Sheet1!A1</f>
        <v>45666.330893587961</v>
      </c>
      <c r="B122" s="14" t="s">
        <v>211</v>
      </c>
      <c r="C122" t="str">
        <f>Sheet1!O$15</f>
        <v>DY70FBGP</v>
      </c>
      <c r="D122" t="str">
        <f>Sheet1!O$20</f>
        <v>Thabiso (T.MAN)</v>
      </c>
      <c r="E122">
        <f>Sheet1!O$21</f>
        <v>0</v>
      </c>
      <c r="F122">
        <f>Sheet1!O$22</f>
        <v>0</v>
      </c>
      <c r="G122">
        <f>Sheet1!O$27</f>
        <v>0</v>
      </c>
      <c r="H122">
        <f>Sheet1!O$24</f>
        <v>0</v>
      </c>
      <c r="I122">
        <f>Sheet1!O$25</f>
        <v>0</v>
      </c>
      <c r="J122">
        <f>Sheet1!O$26</f>
        <v>0</v>
      </c>
    </row>
    <row r="123" spans="1:10" x14ac:dyDescent="0.35">
      <c r="A123" s="14">
        <f>Sheet1!A1</f>
        <v>45666.330893587961</v>
      </c>
      <c r="B123" s="14" t="s">
        <v>211</v>
      </c>
      <c r="C123" t="str">
        <f>Sheet1!O$15</f>
        <v>DY70FBGP</v>
      </c>
      <c r="D123" t="str">
        <f>Sheet1!O$20</f>
        <v>Thabiso (T.MAN)</v>
      </c>
      <c r="E123">
        <f>Sheet1!O$28</f>
        <v>0</v>
      </c>
      <c r="F123">
        <f>Sheet1!O$29</f>
        <v>0</v>
      </c>
      <c r="G123">
        <f>Sheet1!O$34</f>
        <v>0</v>
      </c>
      <c r="H123">
        <f>Sheet1!O$31</f>
        <v>0</v>
      </c>
      <c r="I123">
        <f>Sheet1!O$32</f>
        <v>0</v>
      </c>
      <c r="J123">
        <f>Sheet1!O$33</f>
        <v>0</v>
      </c>
    </row>
    <row r="124" spans="1:10" x14ac:dyDescent="0.35">
      <c r="A124" s="14">
        <f>Sheet1!A1</f>
        <v>45666.330893587961</v>
      </c>
      <c r="B124" s="14" t="s">
        <v>211</v>
      </c>
      <c r="C124" t="str">
        <f>Sheet1!O$15</f>
        <v>DY70FBGP</v>
      </c>
      <c r="D124" t="str">
        <f>Sheet1!O$20</f>
        <v>Thabiso (T.MAN)</v>
      </c>
      <c r="E124">
        <f>Sheet1!O$35</f>
        <v>0</v>
      </c>
      <c r="F124">
        <f>Sheet1!O$36</f>
        <v>0</v>
      </c>
      <c r="G124">
        <f>Sheet1!O$41</f>
        <v>0</v>
      </c>
      <c r="H124">
        <f>Sheet1!O$38</f>
        <v>0</v>
      </c>
      <c r="I124">
        <f>Sheet1!O$39</f>
        <v>0</v>
      </c>
      <c r="J124">
        <f>Sheet1!O$40</f>
        <v>0</v>
      </c>
    </row>
    <row r="125" spans="1:10" x14ac:dyDescent="0.35">
      <c r="A125" s="14">
        <f>Sheet1!A1</f>
        <v>45666.330893587961</v>
      </c>
      <c r="B125" s="14" t="s">
        <v>211</v>
      </c>
      <c r="C125" t="str">
        <f>Sheet1!O$15</f>
        <v>DY70FBGP</v>
      </c>
      <c r="D125" t="str">
        <f>Sheet1!O$20</f>
        <v>Thabiso (T.MAN)</v>
      </c>
      <c r="E125">
        <f>Sheet1!O$42</f>
        <v>0</v>
      </c>
      <c r="F125">
        <f>Sheet1!O$43</f>
        <v>0</v>
      </c>
      <c r="G125">
        <f>Sheet1!O$48</f>
        <v>0</v>
      </c>
      <c r="H125">
        <f>Sheet1!O$45</f>
        <v>0</v>
      </c>
      <c r="I125">
        <f>Sheet1!O$46</f>
        <v>0</v>
      </c>
      <c r="J125">
        <f>Sheet1!O$47</f>
        <v>0</v>
      </c>
    </row>
    <row r="126" spans="1:10" x14ac:dyDescent="0.35">
      <c r="A126" s="14">
        <f>Sheet1!A1</f>
        <v>45666.330893587961</v>
      </c>
      <c r="B126" s="14" t="s">
        <v>211</v>
      </c>
      <c r="C126" t="str">
        <f>Sheet1!O$15</f>
        <v>DY70FBGP</v>
      </c>
      <c r="D126" t="str">
        <f>Sheet1!O$20</f>
        <v>Thabiso (T.MAN)</v>
      </c>
      <c r="E126">
        <f>Sheet1!O$49</f>
        <v>0</v>
      </c>
      <c r="F126">
        <f>Sheet1!O$50</f>
        <v>0</v>
      </c>
      <c r="G126">
        <f>Sheet1!O$55</f>
        <v>0</v>
      </c>
      <c r="H126">
        <f>Sheet1!O$52</f>
        <v>0</v>
      </c>
      <c r="I126">
        <f>Sheet1!O$53</f>
        <v>0</v>
      </c>
      <c r="J126">
        <f>Sheet1!O$54</f>
        <v>0</v>
      </c>
    </row>
    <row r="127" spans="1:10" x14ac:dyDescent="0.35">
      <c r="A127" s="14">
        <f>Sheet1!A1</f>
        <v>45666.330893587961</v>
      </c>
      <c r="B127" s="14" t="s">
        <v>211</v>
      </c>
      <c r="C127" t="str">
        <f>Sheet1!O$15</f>
        <v>DY70FBGP</v>
      </c>
      <c r="D127" t="str">
        <f>Sheet1!O$20</f>
        <v>Thabiso (T.MAN)</v>
      </c>
      <c r="E127">
        <f>Sheet1!O$56</f>
        <v>0</v>
      </c>
      <c r="F127">
        <f>Sheet1!O$57</f>
        <v>0</v>
      </c>
      <c r="G127">
        <f>Sheet1!O$62</f>
        <v>0</v>
      </c>
      <c r="H127">
        <f>Sheet1!O$59</f>
        <v>0</v>
      </c>
      <c r="I127">
        <f>Sheet1!O$60</f>
        <v>0</v>
      </c>
      <c r="J127">
        <f>Sheet1!O$61</f>
        <v>0</v>
      </c>
    </row>
    <row r="128" spans="1:10" x14ac:dyDescent="0.35">
      <c r="A128" s="14">
        <f>Sheet1!A1</f>
        <v>45666.330893587961</v>
      </c>
      <c r="B128" s="14" t="s">
        <v>211</v>
      </c>
      <c r="C128" t="str">
        <f>Sheet1!O$15</f>
        <v>DY70FBGP</v>
      </c>
      <c r="D128" t="str">
        <f>Sheet1!O$20</f>
        <v>Thabiso (T.MAN)</v>
      </c>
      <c r="E128">
        <f>Sheet1!O$63</f>
        <v>0</v>
      </c>
      <c r="F128">
        <f>Sheet1!O$64</f>
        <v>0</v>
      </c>
      <c r="G128">
        <f>Sheet1!O$69</f>
        <v>0</v>
      </c>
      <c r="H128">
        <f>Sheet1!O$66</f>
        <v>0</v>
      </c>
      <c r="I128">
        <f>Sheet1!O$67</f>
        <v>0</v>
      </c>
      <c r="J128">
        <f>Sheet1!O$68</f>
        <v>0</v>
      </c>
    </row>
    <row r="129" spans="1:10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14">
        <f>Sheet1!A1</f>
        <v>45666.330893587961</v>
      </c>
      <c r="B130" s="14" t="s">
        <v>211</v>
      </c>
      <c r="C130" t="str">
        <f>Sheet1!P$15</f>
        <v>FV95JVGP</v>
      </c>
      <c r="D130" t="str">
        <f>Sheet1!P$20</f>
        <v>Dumisani</v>
      </c>
      <c r="E130">
        <f>Sheet1!P$21</f>
        <v>0</v>
      </c>
      <c r="F130">
        <f>Sheet1!P$22</f>
        <v>0</v>
      </c>
      <c r="G130">
        <f>Sheet1!P$27</f>
        <v>0</v>
      </c>
      <c r="H130">
        <f>Sheet1!P$24</f>
        <v>0</v>
      </c>
      <c r="I130">
        <f>Sheet1!P$25</f>
        <v>0</v>
      </c>
      <c r="J130">
        <f>Sheet1!P$26</f>
        <v>0</v>
      </c>
    </row>
    <row r="131" spans="1:10" x14ac:dyDescent="0.35">
      <c r="A131" s="14">
        <f>Sheet1!A1</f>
        <v>45666.330893587961</v>
      </c>
      <c r="B131" s="14" t="s">
        <v>211</v>
      </c>
      <c r="C131" t="str">
        <f>Sheet1!P$15</f>
        <v>FV95JVGP</v>
      </c>
      <c r="D131" t="str">
        <f>Sheet1!P$20</f>
        <v>Dumisani</v>
      </c>
      <c r="E131">
        <f>Sheet1!P$28</f>
        <v>0</v>
      </c>
      <c r="F131">
        <f>Sheet1!P$29</f>
        <v>0</v>
      </c>
      <c r="G131">
        <f>Sheet1!P$34</f>
        <v>0</v>
      </c>
      <c r="H131">
        <f>Sheet1!P$31</f>
        <v>0</v>
      </c>
      <c r="I131">
        <f>Sheet1!P$32</f>
        <v>0</v>
      </c>
      <c r="J131">
        <f>Sheet1!P$33</f>
        <v>0</v>
      </c>
    </row>
    <row r="132" spans="1:10" x14ac:dyDescent="0.35">
      <c r="A132" s="14">
        <f>Sheet1!A1</f>
        <v>45666.330893587961</v>
      </c>
      <c r="B132" s="14" t="s">
        <v>211</v>
      </c>
      <c r="C132" t="str">
        <f>Sheet1!P$15</f>
        <v>FV95JVGP</v>
      </c>
      <c r="D132" t="str">
        <f>Sheet1!P$20</f>
        <v>Dumisani</v>
      </c>
      <c r="E132">
        <f>Sheet1!P$35</f>
        <v>0</v>
      </c>
      <c r="F132">
        <f>Sheet1!P$36</f>
        <v>0</v>
      </c>
      <c r="G132">
        <f>Sheet1!P$41</f>
        <v>0</v>
      </c>
      <c r="H132">
        <f>Sheet1!P$38</f>
        <v>0</v>
      </c>
      <c r="I132">
        <f>Sheet1!P$39</f>
        <v>0</v>
      </c>
      <c r="J132">
        <f>Sheet1!P$40</f>
        <v>0</v>
      </c>
    </row>
    <row r="133" spans="1:10" x14ac:dyDescent="0.35">
      <c r="A133" s="14">
        <f>Sheet1!A1</f>
        <v>45666.330893587961</v>
      </c>
      <c r="B133" s="14" t="s">
        <v>211</v>
      </c>
      <c r="C133" t="str">
        <f>Sheet1!P$15</f>
        <v>FV95JVGP</v>
      </c>
      <c r="D133" t="str">
        <f>Sheet1!P$20</f>
        <v>Dumisani</v>
      </c>
      <c r="E133">
        <f>Sheet1!P$42</f>
        <v>0</v>
      </c>
      <c r="F133">
        <f>Sheet1!P$43</f>
        <v>0</v>
      </c>
      <c r="G133">
        <f>Sheet1!P$48</f>
        <v>0</v>
      </c>
      <c r="H133">
        <f>Sheet1!P$45</f>
        <v>0</v>
      </c>
      <c r="I133">
        <f>Sheet1!P$46</f>
        <v>0</v>
      </c>
      <c r="J133">
        <f>Sheet1!P$47</f>
        <v>0</v>
      </c>
    </row>
    <row r="134" spans="1:10" x14ac:dyDescent="0.35">
      <c r="A134" s="14">
        <f>Sheet1!A1</f>
        <v>45666.330893587961</v>
      </c>
      <c r="B134" s="14" t="s">
        <v>211</v>
      </c>
      <c r="C134" t="str">
        <f>Sheet1!P$15</f>
        <v>FV95JVGP</v>
      </c>
      <c r="D134" t="str">
        <f>Sheet1!P$20</f>
        <v>Dumisani</v>
      </c>
      <c r="E134">
        <f>Sheet1!P$49</f>
        <v>0</v>
      </c>
      <c r="F134">
        <f>Sheet1!P$50</f>
        <v>0</v>
      </c>
      <c r="G134">
        <f>Sheet1!P$55</f>
        <v>0</v>
      </c>
      <c r="H134">
        <f>Sheet1!P$52</f>
        <v>0</v>
      </c>
      <c r="I134">
        <f>Sheet1!P$53</f>
        <v>0</v>
      </c>
      <c r="J134">
        <f>Sheet1!P$54</f>
        <v>0</v>
      </c>
    </row>
    <row r="135" spans="1:10" x14ac:dyDescent="0.35">
      <c r="A135" s="14">
        <f>Sheet1!A1</f>
        <v>45666.330893587961</v>
      </c>
      <c r="B135" s="14" t="s">
        <v>211</v>
      </c>
      <c r="C135" t="str">
        <f>Sheet1!P$15</f>
        <v>FV95JVGP</v>
      </c>
      <c r="D135" t="str">
        <f>Sheet1!P$20</f>
        <v>Dumisani</v>
      </c>
      <c r="E135">
        <f>Sheet1!P$56</f>
        <v>0</v>
      </c>
      <c r="F135">
        <f>Sheet1!P$57</f>
        <v>0</v>
      </c>
      <c r="G135">
        <f>Sheet1!P$62</f>
        <v>0</v>
      </c>
      <c r="H135">
        <f>Sheet1!P$59</f>
        <v>0</v>
      </c>
      <c r="I135">
        <f>Sheet1!P$60</f>
        <v>0</v>
      </c>
      <c r="J135">
        <f>Sheet1!P$61</f>
        <v>0</v>
      </c>
    </row>
    <row r="136" spans="1:10" x14ac:dyDescent="0.35">
      <c r="A136" s="14">
        <f>Sheet1!A1</f>
        <v>45666.330893587961</v>
      </c>
      <c r="B136" s="14" t="s">
        <v>211</v>
      </c>
      <c r="C136" t="str">
        <f>Sheet1!P$15</f>
        <v>FV95JVGP</v>
      </c>
      <c r="D136" t="str">
        <f>Sheet1!P$20</f>
        <v>Dumisani</v>
      </c>
      <c r="E136">
        <f>Sheet1!P$63</f>
        <v>0</v>
      </c>
      <c r="F136">
        <f>Sheet1!P$64</f>
        <v>0</v>
      </c>
      <c r="G136">
        <f>Sheet1!P$69</f>
        <v>0</v>
      </c>
      <c r="H136">
        <f>Sheet1!P$66</f>
        <v>0</v>
      </c>
      <c r="I136">
        <f>Sheet1!P$67</f>
        <v>0</v>
      </c>
      <c r="J136">
        <f>Sheet1!P$68</f>
        <v>0</v>
      </c>
    </row>
    <row r="137" spans="1:10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35">
      <c r="A138" s="14">
        <f>Sheet1!A1</f>
        <v>45666.330893587961</v>
      </c>
      <c r="B138" s="14" t="s">
        <v>211</v>
      </c>
      <c r="C138" t="str">
        <f>Sheet1!Q$15</f>
        <v xml:space="preserve">FV95JKGP </v>
      </c>
      <c r="D138" t="str">
        <f>Sheet1!Q$20</f>
        <v>Matimu</v>
      </c>
      <c r="E138">
        <f>Sheet1!Q$21</f>
        <v>0</v>
      </c>
      <c r="F138">
        <f>Sheet1!Q$22</f>
        <v>0</v>
      </c>
      <c r="G138">
        <f>Sheet1!Q$27</f>
        <v>0</v>
      </c>
      <c r="H138">
        <f>Sheet1!Q$24</f>
        <v>0</v>
      </c>
      <c r="I138">
        <f>Sheet1!Q$25</f>
        <v>0</v>
      </c>
      <c r="J138">
        <f>Sheet1!Q$26</f>
        <v>0</v>
      </c>
    </row>
    <row r="139" spans="1:10" x14ac:dyDescent="0.35">
      <c r="A139" s="14">
        <f>Sheet1!A1</f>
        <v>45666.330893587961</v>
      </c>
      <c r="B139" s="14" t="s">
        <v>211</v>
      </c>
      <c r="C139" t="str">
        <f>Sheet1!Q$15</f>
        <v xml:space="preserve">FV95JKGP </v>
      </c>
      <c r="D139" t="str">
        <f>Sheet1!Q$20</f>
        <v>Matimu</v>
      </c>
      <c r="E139">
        <f>Sheet1!Q$28</f>
        <v>0</v>
      </c>
      <c r="F139">
        <f>Sheet1!Q$29</f>
        <v>0</v>
      </c>
      <c r="G139">
        <f>Sheet1!Q$34</f>
        <v>0</v>
      </c>
      <c r="H139">
        <f>Sheet1!Q$31</f>
        <v>0</v>
      </c>
      <c r="I139">
        <f>Sheet1!Q$32</f>
        <v>0</v>
      </c>
      <c r="J139">
        <f>Sheet1!Q$33</f>
        <v>0</v>
      </c>
    </row>
    <row r="140" spans="1:10" x14ac:dyDescent="0.35">
      <c r="A140" s="14">
        <f>Sheet1!A1</f>
        <v>45666.330893587961</v>
      </c>
      <c r="B140" s="14" t="s">
        <v>211</v>
      </c>
      <c r="C140" t="str">
        <f>Sheet1!Q$15</f>
        <v xml:space="preserve">FV95JKGP </v>
      </c>
      <c r="D140" t="str">
        <f>Sheet1!Q$20</f>
        <v>Matimu</v>
      </c>
      <c r="E140">
        <f>Sheet1!Q$35</f>
        <v>0</v>
      </c>
      <c r="F140">
        <f>Sheet1!Q$36</f>
        <v>0</v>
      </c>
      <c r="G140">
        <f>Sheet1!Q$41</f>
        <v>0</v>
      </c>
      <c r="H140">
        <f>Sheet1!Q$38</f>
        <v>0</v>
      </c>
      <c r="I140">
        <f>Sheet1!Q$39</f>
        <v>0</v>
      </c>
      <c r="J140">
        <f>Sheet1!Q$40</f>
        <v>0</v>
      </c>
    </row>
    <row r="141" spans="1:10" x14ac:dyDescent="0.35">
      <c r="A141" s="14">
        <f>Sheet1!A1</f>
        <v>45666.330893587961</v>
      </c>
      <c r="B141" s="14" t="s">
        <v>211</v>
      </c>
      <c r="C141" t="str">
        <f>Sheet1!Q$15</f>
        <v xml:space="preserve">FV95JKGP </v>
      </c>
      <c r="D141" t="str">
        <f>Sheet1!Q$20</f>
        <v>Matimu</v>
      </c>
      <c r="E141">
        <f>Sheet1!Q$42</f>
        <v>0</v>
      </c>
      <c r="F141">
        <f>Sheet1!Q$43</f>
        <v>0</v>
      </c>
      <c r="G141">
        <f>Sheet1!Q$48</f>
        <v>0</v>
      </c>
      <c r="H141">
        <f>Sheet1!Q$45</f>
        <v>0</v>
      </c>
      <c r="I141">
        <f>Sheet1!Q$46</f>
        <v>0</v>
      </c>
      <c r="J141">
        <f>Sheet1!Q$47</f>
        <v>0</v>
      </c>
    </row>
    <row r="142" spans="1:10" x14ac:dyDescent="0.35">
      <c r="A142" s="14">
        <f>Sheet1!A1</f>
        <v>45666.330893587961</v>
      </c>
      <c r="B142" s="14" t="s">
        <v>211</v>
      </c>
      <c r="C142" t="str">
        <f>Sheet1!Q$15</f>
        <v xml:space="preserve">FV95JKGP </v>
      </c>
      <c r="D142" t="str">
        <f>Sheet1!Q$20</f>
        <v>Matimu</v>
      </c>
      <c r="E142">
        <f>Sheet1!Q$49</f>
        <v>0</v>
      </c>
      <c r="F142">
        <f>Sheet1!Q$50</f>
        <v>0</v>
      </c>
      <c r="G142">
        <f>Sheet1!Q$55</f>
        <v>0</v>
      </c>
      <c r="H142">
        <f>Sheet1!Q$52</f>
        <v>0</v>
      </c>
      <c r="I142">
        <f>Sheet1!Q$53</f>
        <v>0</v>
      </c>
      <c r="J142">
        <f>Sheet1!Q$54</f>
        <v>0</v>
      </c>
    </row>
    <row r="143" spans="1:10" x14ac:dyDescent="0.35">
      <c r="A143" s="14">
        <f>Sheet1!A1</f>
        <v>45666.330893587961</v>
      </c>
      <c r="B143" s="14" t="s">
        <v>211</v>
      </c>
      <c r="C143" t="str">
        <f>Sheet1!Q$15</f>
        <v xml:space="preserve">FV95JKGP </v>
      </c>
      <c r="D143" t="str">
        <f>Sheet1!Q$20</f>
        <v>Matimu</v>
      </c>
      <c r="E143">
        <f>Sheet1!Q$56</f>
        <v>0</v>
      </c>
      <c r="F143">
        <f>Sheet1!Q$57</f>
        <v>0</v>
      </c>
      <c r="G143">
        <f>Sheet1!Q$62</f>
        <v>0</v>
      </c>
      <c r="H143">
        <f>Sheet1!Q$59</f>
        <v>0</v>
      </c>
      <c r="I143">
        <f>Sheet1!Q$60</f>
        <v>0</v>
      </c>
      <c r="J143">
        <f>Sheet1!Q$61</f>
        <v>0</v>
      </c>
    </row>
    <row r="144" spans="1:10" x14ac:dyDescent="0.35">
      <c r="A144" s="14">
        <f>Sheet1!A1</f>
        <v>45666.330893587961</v>
      </c>
      <c r="B144" s="14" t="s">
        <v>211</v>
      </c>
      <c r="C144" t="str">
        <f>Sheet1!Q$15</f>
        <v xml:space="preserve">FV95JKGP </v>
      </c>
      <c r="D144" t="str">
        <f>Sheet1!Q$20</f>
        <v>Matimu</v>
      </c>
      <c r="E144">
        <f>Sheet1!Q$63</f>
        <v>0</v>
      </c>
      <c r="F144">
        <f>Sheet1!Q$64</f>
        <v>0</v>
      </c>
      <c r="G144">
        <f>Sheet1!Q$69</f>
        <v>0</v>
      </c>
      <c r="H144">
        <f>Sheet1!Q$66</f>
        <v>0</v>
      </c>
      <c r="I144">
        <f>Sheet1!Q$67</f>
        <v>0</v>
      </c>
      <c r="J144">
        <f>Sheet1!Q$68</f>
        <v>0</v>
      </c>
    </row>
    <row r="145" spans="1:10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>
        <f>Sheet1!A1</f>
        <v>45666.330893587961</v>
      </c>
      <c r="B146" s="14" t="s">
        <v>211</v>
      </c>
      <c r="C146" t="str">
        <f>Sheet1!R$15</f>
        <v>FV46TMGP</v>
      </c>
      <c r="D146" t="str">
        <f>Sheet1!R$20</f>
        <v>Jackson</v>
      </c>
      <c r="E146">
        <f>Sheet1!R$21</f>
        <v>0</v>
      </c>
      <c r="F146">
        <f>Sheet1!R$22</f>
        <v>0</v>
      </c>
      <c r="G146">
        <f>Sheet1!R$27</f>
        <v>0</v>
      </c>
      <c r="H146">
        <f>Sheet1!R$24</f>
        <v>0</v>
      </c>
      <c r="I146">
        <f>Sheet1!R$25</f>
        <v>0</v>
      </c>
      <c r="J146">
        <f>Sheet1!R$26</f>
        <v>0</v>
      </c>
    </row>
    <row r="147" spans="1:10" x14ac:dyDescent="0.35">
      <c r="A147" s="14">
        <f>Sheet1!A1</f>
        <v>45666.330893587961</v>
      </c>
      <c r="B147" s="14" t="s">
        <v>211</v>
      </c>
      <c r="C147" t="str">
        <f>Sheet1!R$15</f>
        <v>FV46TMGP</v>
      </c>
      <c r="D147" t="str">
        <f>Sheet1!R$20</f>
        <v>Jackson</v>
      </c>
      <c r="E147">
        <f>Sheet1!R$28</f>
        <v>0</v>
      </c>
      <c r="F147">
        <f>Sheet1!R$29</f>
        <v>0</v>
      </c>
      <c r="G147">
        <f>Sheet1!R$34</f>
        <v>0</v>
      </c>
      <c r="H147">
        <f>Sheet1!R$31</f>
        <v>0</v>
      </c>
      <c r="I147">
        <f>Sheet1!R$32</f>
        <v>0</v>
      </c>
      <c r="J147">
        <f>Sheet1!R$33</f>
        <v>0</v>
      </c>
    </row>
    <row r="148" spans="1:10" x14ac:dyDescent="0.35">
      <c r="A148" s="14">
        <f>Sheet1!A1</f>
        <v>45666.330893587961</v>
      </c>
      <c r="B148" s="14" t="s">
        <v>211</v>
      </c>
      <c r="C148" t="str">
        <f>Sheet1!R$15</f>
        <v>FV46TMGP</v>
      </c>
      <c r="D148" t="str">
        <f>Sheet1!R$20</f>
        <v>Jackson</v>
      </c>
      <c r="E148">
        <f>Sheet1!R$35</f>
        <v>0</v>
      </c>
      <c r="F148">
        <f>Sheet1!R$36</f>
        <v>0</v>
      </c>
      <c r="G148">
        <f>Sheet1!R$41</f>
        <v>0</v>
      </c>
      <c r="H148">
        <f>Sheet1!R$38</f>
        <v>0</v>
      </c>
      <c r="I148">
        <f>Sheet1!R$39</f>
        <v>0</v>
      </c>
      <c r="J148">
        <f>Sheet1!R$40</f>
        <v>0</v>
      </c>
    </row>
    <row r="149" spans="1:10" x14ac:dyDescent="0.35">
      <c r="A149" s="14">
        <f>Sheet1!A1</f>
        <v>45666.330893587961</v>
      </c>
      <c r="B149" s="14" t="s">
        <v>211</v>
      </c>
      <c r="C149" t="str">
        <f>Sheet1!R$15</f>
        <v>FV46TMGP</v>
      </c>
      <c r="D149" t="str">
        <f>Sheet1!R$20</f>
        <v>Jackson</v>
      </c>
      <c r="E149">
        <f>Sheet1!R$42</f>
        <v>0</v>
      </c>
      <c r="F149">
        <f>Sheet1!R$43</f>
        <v>0</v>
      </c>
      <c r="G149">
        <f>Sheet1!R$48</f>
        <v>0</v>
      </c>
      <c r="H149">
        <f>Sheet1!R$45</f>
        <v>0</v>
      </c>
      <c r="I149">
        <f>Sheet1!R$46</f>
        <v>0</v>
      </c>
      <c r="J149">
        <f>Sheet1!R$47</f>
        <v>0</v>
      </c>
    </row>
    <row r="150" spans="1:10" x14ac:dyDescent="0.35">
      <c r="A150" s="14">
        <f>Sheet1!A1</f>
        <v>45666.330893587961</v>
      </c>
      <c r="B150" s="14" t="s">
        <v>211</v>
      </c>
      <c r="C150" t="str">
        <f>Sheet1!R$15</f>
        <v>FV46TMGP</v>
      </c>
      <c r="D150" t="str">
        <f>Sheet1!R$20</f>
        <v>Jackson</v>
      </c>
      <c r="E150">
        <f>Sheet1!R$49</f>
        <v>0</v>
      </c>
      <c r="F150">
        <f>Sheet1!R$50</f>
        <v>0</v>
      </c>
      <c r="G150">
        <f>Sheet1!R$55</f>
        <v>0</v>
      </c>
      <c r="H150">
        <f>Sheet1!R$52</f>
        <v>0</v>
      </c>
      <c r="I150">
        <f>Sheet1!R$53</f>
        <v>0</v>
      </c>
      <c r="J150">
        <f>Sheet1!R$54</f>
        <v>0</v>
      </c>
    </row>
    <row r="151" spans="1:10" x14ac:dyDescent="0.35">
      <c r="A151" s="14">
        <f>Sheet1!A1</f>
        <v>45666.330893587961</v>
      </c>
      <c r="B151" s="14" t="s">
        <v>211</v>
      </c>
      <c r="C151" t="str">
        <f>Sheet1!R$15</f>
        <v>FV46TMGP</v>
      </c>
      <c r="D151" t="str">
        <f>Sheet1!R$20</f>
        <v>Jackson</v>
      </c>
      <c r="E151">
        <f>Sheet1!R$56</f>
        <v>0</v>
      </c>
      <c r="F151">
        <f>Sheet1!R$57</f>
        <v>0</v>
      </c>
      <c r="G151">
        <f>Sheet1!R$62</f>
        <v>0</v>
      </c>
      <c r="H151">
        <f>Sheet1!R$59</f>
        <v>0</v>
      </c>
      <c r="I151">
        <f>Sheet1!R$60</f>
        <v>0</v>
      </c>
      <c r="J151">
        <f>Sheet1!R$61</f>
        <v>0</v>
      </c>
    </row>
    <row r="152" spans="1:10" x14ac:dyDescent="0.35">
      <c r="A152" s="14">
        <f>Sheet1!A1</f>
        <v>45666.330893587961</v>
      </c>
      <c r="B152" s="14" t="s">
        <v>211</v>
      </c>
      <c r="C152" t="str">
        <f>Sheet1!R$15</f>
        <v>FV46TMGP</v>
      </c>
      <c r="D152" t="str">
        <f>Sheet1!R$20</f>
        <v>Jackson</v>
      </c>
      <c r="E152">
        <f>Sheet1!R$63</f>
        <v>0</v>
      </c>
      <c r="F152">
        <f>Sheet1!R$64</f>
        <v>0</v>
      </c>
      <c r="G152">
        <f>Sheet1!R$69</f>
        <v>0</v>
      </c>
      <c r="H152">
        <f>Sheet1!R$66</f>
        <v>0</v>
      </c>
      <c r="I152">
        <f>Sheet1!R$67</f>
        <v>0</v>
      </c>
      <c r="J152">
        <f>Sheet1!R$68</f>
        <v>0</v>
      </c>
    </row>
    <row r="153" spans="1:10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35">
      <c r="A154" s="14">
        <f>Sheet1!A1</f>
        <v>45666.330893587961</v>
      </c>
      <c r="B154" s="14" t="s">
        <v>211</v>
      </c>
      <c r="C154" t="str">
        <f>Sheet1!S$15</f>
        <v>FV46TWGP</v>
      </c>
      <c r="D154" t="str">
        <f>Sheet1!S$20</f>
        <v>Paulos</v>
      </c>
      <c r="E154">
        <f>Sheet1!S$21</f>
        <v>0</v>
      </c>
      <c r="F154">
        <f>Sheet1!S$22</f>
        <v>0</v>
      </c>
      <c r="G154">
        <f>Sheet1!S$27</f>
        <v>0</v>
      </c>
      <c r="H154">
        <f>Sheet1!S$24</f>
        <v>0</v>
      </c>
      <c r="I154">
        <f>Sheet1!S$25</f>
        <v>0</v>
      </c>
      <c r="J154">
        <f>Sheet1!S$26</f>
        <v>0</v>
      </c>
    </row>
    <row r="155" spans="1:10" x14ac:dyDescent="0.35">
      <c r="A155" s="14">
        <f>Sheet1!A1</f>
        <v>45666.330893587961</v>
      </c>
      <c r="B155" s="14" t="s">
        <v>211</v>
      </c>
      <c r="C155" t="str">
        <f>Sheet1!S$15</f>
        <v>FV46TWGP</v>
      </c>
      <c r="D155" t="str">
        <f>Sheet1!S$20</f>
        <v>Paulos</v>
      </c>
      <c r="E155">
        <f>Sheet1!S$28</f>
        <v>0</v>
      </c>
      <c r="F155">
        <f>Sheet1!S$29</f>
        <v>0</v>
      </c>
      <c r="G155">
        <f>Sheet1!S$34</f>
        <v>0</v>
      </c>
      <c r="H155">
        <f>Sheet1!S$31</f>
        <v>0</v>
      </c>
      <c r="I155">
        <f>Sheet1!S$32</f>
        <v>0</v>
      </c>
      <c r="J155">
        <f>Sheet1!S$33</f>
        <v>0</v>
      </c>
    </row>
    <row r="156" spans="1:10" x14ac:dyDescent="0.35">
      <c r="A156" s="14">
        <f>Sheet1!A1</f>
        <v>45666.330893587961</v>
      </c>
      <c r="B156" s="14" t="s">
        <v>211</v>
      </c>
      <c r="C156" t="str">
        <f>Sheet1!S$15</f>
        <v>FV46TWGP</v>
      </c>
      <c r="D156" t="str">
        <f>Sheet1!S$20</f>
        <v>Paulos</v>
      </c>
      <c r="E156">
        <f>Sheet1!S$35</f>
        <v>0</v>
      </c>
      <c r="F156">
        <f>Sheet1!S$36</f>
        <v>0</v>
      </c>
      <c r="G156">
        <f>Sheet1!S$41</f>
        <v>0</v>
      </c>
      <c r="H156">
        <f>Sheet1!S$38</f>
        <v>0</v>
      </c>
      <c r="I156">
        <f>Sheet1!S$39</f>
        <v>0</v>
      </c>
      <c r="J156">
        <f>Sheet1!S$40</f>
        <v>0</v>
      </c>
    </row>
    <row r="157" spans="1:10" x14ac:dyDescent="0.35">
      <c r="A157" s="14">
        <f>Sheet1!A1</f>
        <v>45666.330893587961</v>
      </c>
      <c r="B157" s="14" t="s">
        <v>211</v>
      </c>
      <c r="C157" t="str">
        <f>Sheet1!S$15</f>
        <v>FV46TWGP</v>
      </c>
      <c r="D157" t="str">
        <f>Sheet1!S$20</f>
        <v>Paulos</v>
      </c>
      <c r="E157">
        <f>Sheet1!S$42</f>
        <v>0</v>
      </c>
      <c r="F157">
        <f>Sheet1!S$43</f>
        <v>0</v>
      </c>
      <c r="G157">
        <f>Sheet1!S$48</f>
        <v>0</v>
      </c>
      <c r="H157">
        <f>Sheet1!S$45</f>
        <v>0</v>
      </c>
      <c r="I157">
        <f>Sheet1!S$46</f>
        <v>0</v>
      </c>
      <c r="J157">
        <f>Sheet1!S$47</f>
        <v>0</v>
      </c>
    </row>
    <row r="158" spans="1:10" x14ac:dyDescent="0.35">
      <c r="A158" s="14">
        <f>Sheet1!A1</f>
        <v>45666.330893587961</v>
      </c>
      <c r="B158" s="14" t="s">
        <v>211</v>
      </c>
      <c r="C158" t="str">
        <f>Sheet1!S$15</f>
        <v>FV46TWGP</v>
      </c>
      <c r="D158" t="str">
        <f>Sheet1!S$20</f>
        <v>Paulos</v>
      </c>
      <c r="E158">
        <f>Sheet1!S$49</f>
        <v>0</v>
      </c>
      <c r="F158">
        <f>Sheet1!S$50</f>
        <v>0</v>
      </c>
      <c r="G158">
        <f>Sheet1!S$55</f>
        <v>0</v>
      </c>
      <c r="H158">
        <f>Sheet1!S$52</f>
        <v>0</v>
      </c>
      <c r="I158">
        <f>Sheet1!S$53</f>
        <v>0</v>
      </c>
      <c r="J158">
        <f>Sheet1!S$54</f>
        <v>0</v>
      </c>
    </row>
    <row r="159" spans="1:10" x14ac:dyDescent="0.35">
      <c r="A159" s="14">
        <f>Sheet1!A1</f>
        <v>45666.330893587961</v>
      </c>
      <c r="B159" s="14" t="s">
        <v>211</v>
      </c>
      <c r="C159" t="str">
        <f>Sheet1!S$15</f>
        <v>FV46TWGP</v>
      </c>
      <c r="D159" t="str">
        <f>Sheet1!S$20</f>
        <v>Paulos</v>
      </c>
      <c r="E159">
        <f>Sheet1!S$56</f>
        <v>0</v>
      </c>
      <c r="F159">
        <f>Sheet1!S$57</f>
        <v>0</v>
      </c>
      <c r="G159">
        <f>Sheet1!S$62</f>
        <v>0</v>
      </c>
      <c r="H159">
        <f>Sheet1!S$59</f>
        <v>0</v>
      </c>
      <c r="I159">
        <f>Sheet1!S$60</f>
        <v>0</v>
      </c>
      <c r="J159">
        <f>Sheet1!S$61</f>
        <v>0</v>
      </c>
    </row>
    <row r="160" spans="1:10" x14ac:dyDescent="0.35">
      <c r="A160" s="14">
        <f>Sheet1!A1</f>
        <v>45666.330893587961</v>
      </c>
      <c r="B160" s="14" t="s">
        <v>211</v>
      </c>
      <c r="C160" t="str">
        <f>Sheet1!S$15</f>
        <v>FV46TWGP</v>
      </c>
      <c r="D160" t="str">
        <f>Sheet1!S$20</f>
        <v>Paulos</v>
      </c>
      <c r="E160">
        <f>Sheet1!S$63</f>
        <v>0</v>
      </c>
      <c r="F160">
        <f>Sheet1!S$64</f>
        <v>0</v>
      </c>
      <c r="G160">
        <f>Sheet1!S$69</f>
        <v>0</v>
      </c>
      <c r="H160">
        <f>Sheet1!S$66</f>
        <v>0</v>
      </c>
      <c r="I160">
        <f>Sheet1!S$67</f>
        <v>0</v>
      </c>
      <c r="J160">
        <f>Sheet1!S$68</f>
        <v>0</v>
      </c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4">
        <f>Sheet1!A1</f>
        <v>45666.330893587961</v>
      </c>
      <c r="B162" s="14" t="s">
        <v>211</v>
      </c>
      <c r="C162" t="str">
        <f>Sheet1!T$15</f>
        <v>JW62RGGP</v>
      </c>
      <c r="D162" t="str">
        <f>Sheet1!T$20</f>
        <v>Excellent</v>
      </c>
      <c r="E162">
        <f>Sheet1!T$21</f>
        <v>0</v>
      </c>
      <c r="F162">
        <f>Sheet1!T$22</f>
        <v>0</v>
      </c>
      <c r="G162">
        <f>Sheet1!T$27</f>
        <v>0</v>
      </c>
      <c r="H162">
        <f>Sheet1!T$24</f>
        <v>0</v>
      </c>
      <c r="I162">
        <f>Sheet1!T$25</f>
        <v>0</v>
      </c>
      <c r="J162">
        <f>Sheet1!T$26</f>
        <v>0</v>
      </c>
    </row>
    <row r="163" spans="1:10" x14ac:dyDescent="0.35">
      <c r="A163" s="14">
        <f>Sheet1!A1</f>
        <v>45666.330893587961</v>
      </c>
      <c r="B163" s="14" t="s">
        <v>211</v>
      </c>
      <c r="C163" t="str">
        <f>Sheet1!T$15</f>
        <v>JW62RGGP</v>
      </c>
      <c r="D163" t="str">
        <f>Sheet1!T$20</f>
        <v>Excellent</v>
      </c>
      <c r="E163">
        <f>Sheet1!T$28</f>
        <v>0</v>
      </c>
      <c r="F163">
        <f>Sheet1!T$29</f>
        <v>0</v>
      </c>
      <c r="G163">
        <f>Sheet1!T$34</f>
        <v>0</v>
      </c>
      <c r="H163">
        <f>Sheet1!T$31</f>
        <v>0</v>
      </c>
      <c r="I163">
        <f>Sheet1!T$32</f>
        <v>0</v>
      </c>
      <c r="J163">
        <f>Sheet1!T$33</f>
        <v>0</v>
      </c>
    </row>
    <row r="164" spans="1:10" x14ac:dyDescent="0.35">
      <c r="A164" s="14">
        <f>Sheet1!A1</f>
        <v>45666.330893587961</v>
      </c>
      <c r="B164" s="14" t="s">
        <v>211</v>
      </c>
      <c r="C164" t="str">
        <f>Sheet1!T$15</f>
        <v>JW62RGGP</v>
      </c>
      <c r="D164" t="str">
        <f>Sheet1!T$20</f>
        <v>Excellent</v>
      </c>
      <c r="E164">
        <f>Sheet1!T$35</f>
        <v>0</v>
      </c>
      <c r="F164">
        <f>Sheet1!T$36</f>
        <v>0</v>
      </c>
      <c r="G164">
        <f>Sheet1!T$41</f>
        <v>0</v>
      </c>
      <c r="H164">
        <f>Sheet1!T$38</f>
        <v>0</v>
      </c>
      <c r="I164">
        <f>Sheet1!T$39</f>
        <v>0</v>
      </c>
      <c r="J164">
        <f>Sheet1!T$40</f>
        <v>0</v>
      </c>
    </row>
    <row r="165" spans="1:10" x14ac:dyDescent="0.35">
      <c r="A165" s="14">
        <f>Sheet1!A1</f>
        <v>45666.330893587961</v>
      </c>
      <c r="B165" s="14" t="s">
        <v>211</v>
      </c>
      <c r="C165" t="str">
        <f>Sheet1!T$15</f>
        <v>JW62RGGP</v>
      </c>
      <c r="D165" t="str">
        <f>Sheet1!T$20</f>
        <v>Excellent</v>
      </c>
      <c r="E165">
        <f>Sheet1!T$42</f>
        <v>0</v>
      </c>
      <c r="F165">
        <f>Sheet1!T$43</f>
        <v>0</v>
      </c>
      <c r="G165">
        <f>Sheet1!T$48</f>
        <v>0</v>
      </c>
      <c r="H165">
        <f>Sheet1!T$45</f>
        <v>0</v>
      </c>
      <c r="I165">
        <f>Sheet1!T$46</f>
        <v>0</v>
      </c>
      <c r="J165">
        <f>Sheet1!T$47</f>
        <v>0</v>
      </c>
    </row>
    <row r="166" spans="1:10" x14ac:dyDescent="0.35">
      <c r="A166" s="14">
        <f>Sheet1!A1</f>
        <v>45666.330893587961</v>
      </c>
      <c r="B166" s="14" t="s">
        <v>211</v>
      </c>
      <c r="C166" t="str">
        <f>Sheet1!T$15</f>
        <v>JW62RGGP</v>
      </c>
      <c r="D166" t="str">
        <f>Sheet1!T$20</f>
        <v>Excellent</v>
      </c>
      <c r="E166">
        <f>Sheet1!T$49</f>
        <v>0</v>
      </c>
      <c r="F166">
        <f>Sheet1!T$50</f>
        <v>0</v>
      </c>
      <c r="G166">
        <f>Sheet1!T$55</f>
        <v>0</v>
      </c>
      <c r="H166">
        <f>Sheet1!T$52</f>
        <v>0</v>
      </c>
      <c r="I166">
        <f>Sheet1!T$53</f>
        <v>0</v>
      </c>
      <c r="J166">
        <f>Sheet1!T$54</f>
        <v>0</v>
      </c>
    </row>
    <row r="167" spans="1:10" x14ac:dyDescent="0.35">
      <c r="A167" s="14">
        <f>Sheet1!A1</f>
        <v>45666.330893587961</v>
      </c>
      <c r="B167" s="14" t="s">
        <v>211</v>
      </c>
      <c r="C167" t="str">
        <f>Sheet1!T$15</f>
        <v>JW62RGGP</v>
      </c>
      <c r="D167" t="str">
        <f>Sheet1!T$20</f>
        <v>Excellent</v>
      </c>
      <c r="E167">
        <f>Sheet1!T$56</f>
        <v>0</v>
      </c>
      <c r="F167">
        <f>Sheet1!T$57</f>
        <v>0</v>
      </c>
      <c r="G167">
        <f>Sheet1!T$62</f>
        <v>0</v>
      </c>
      <c r="H167">
        <f>Sheet1!T$59</f>
        <v>0</v>
      </c>
      <c r="I167">
        <f>Sheet1!T$60</f>
        <v>0</v>
      </c>
      <c r="J167">
        <f>Sheet1!T$61</f>
        <v>0</v>
      </c>
    </row>
    <row r="168" spans="1:10" x14ac:dyDescent="0.35">
      <c r="A168" s="14">
        <f>Sheet1!A1</f>
        <v>45666.330893587961</v>
      </c>
      <c r="B168" s="14" t="s">
        <v>211</v>
      </c>
      <c r="C168" t="str">
        <f>Sheet1!T$15</f>
        <v>JW62RGGP</v>
      </c>
      <c r="D168" t="str">
        <f>Sheet1!T$20</f>
        <v>Excellent</v>
      </c>
      <c r="E168">
        <f>Sheet1!T$63</f>
        <v>0</v>
      </c>
      <c r="F168">
        <f>Sheet1!T$64</f>
        <v>0</v>
      </c>
      <c r="G168">
        <f>Sheet1!T$69</f>
        <v>0</v>
      </c>
      <c r="H168">
        <f>Sheet1!T$66</f>
        <v>0</v>
      </c>
      <c r="I168">
        <f>Sheet1!T$67</f>
        <v>0</v>
      </c>
      <c r="J168">
        <f>Sheet1!T$68</f>
        <v>0</v>
      </c>
    </row>
    <row r="169" spans="1:10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35">
      <c r="A170" s="14">
        <f>Sheet1!A1</f>
        <v>45666.330893587961</v>
      </c>
      <c r="B170" s="14" t="s">
        <v>211</v>
      </c>
      <c r="C170" t="str">
        <f>Sheet1!U$15</f>
        <v>JX05JXGP</v>
      </c>
      <c r="D170" t="str">
        <f>Sheet1!U$20</f>
        <v>Doctor</v>
      </c>
      <c r="E170">
        <f>Sheet1!U$21</f>
        <v>0</v>
      </c>
      <c r="F170">
        <f>Sheet1!U$22</f>
        <v>0</v>
      </c>
      <c r="G170">
        <f>Sheet1!U$27</f>
        <v>0</v>
      </c>
      <c r="H170">
        <f>Sheet1!U$24</f>
        <v>0</v>
      </c>
      <c r="I170">
        <f>Sheet1!U$25</f>
        <v>0</v>
      </c>
      <c r="J170">
        <f>Sheet1!U$26</f>
        <v>0</v>
      </c>
    </row>
    <row r="171" spans="1:10" x14ac:dyDescent="0.35">
      <c r="A171" s="14">
        <f>Sheet1!A1</f>
        <v>45666.330893587961</v>
      </c>
      <c r="B171" s="14" t="s">
        <v>211</v>
      </c>
      <c r="C171" t="str">
        <f>Sheet1!U$15</f>
        <v>JX05JXGP</v>
      </c>
      <c r="D171" t="str">
        <f>Sheet1!U$20</f>
        <v>Doctor</v>
      </c>
      <c r="E171">
        <f>Sheet1!U$28</f>
        <v>0</v>
      </c>
      <c r="F171">
        <f>Sheet1!U$29</f>
        <v>0</v>
      </c>
      <c r="G171">
        <f>Sheet1!U$34</f>
        <v>0</v>
      </c>
      <c r="H171">
        <f>Sheet1!U$31</f>
        <v>0</v>
      </c>
      <c r="I171">
        <f>Sheet1!U$32</f>
        <v>0</v>
      </c>
      <c r="J171">
        <f>Sheet1!U$33</f>
        <v>0</v>
      </c>
    </row>
    <row r="172" spans="1:10" x14ac:dyDescent="0.35">
      <c r="A172" s="14">
        <f>Sheet1!A1</f>
        <v>45666.330893587961</v>
      </c>
      <c r="B172" s="14" t="s">
        <v>211</v>
      </c>
      <c r="C172" t="str">
        <f>Sheet1!U$15</f>
        <v>JX05JXGP</v>
      </c>
      <c r="D172" t="str">
        <f>Sheet1!U$20</f>
        <v>Doctor</v>
      </c>
      <c r="E172">
        <f>Sheet1!U$35</f>
        <v>0</v>
      </c>
      <c r="F172">
        <f>Sheet1!U$36</f>
        <v>0</v>
      </c>
      <c r="G172">
        <f>Sheet1!U$41</f>
        <v>0</v>
      </c>
      <c r="H172">
        <f>Sheet1!U$38</f>
        <v>0</v>
      </c>
      <c r="I172">
        <f>Sheet1!U$39</f>
        <v>0</v>
      </c>
      <c r="J172">
        <f>Sheet1!U$40</f>
        <v>0</v>
      </c>
    </row>
    <row r="173" spans="1:10" x14ac:dyDescent="0.35">
      <c r="A173" s="14">
        <f>Sheet1!A1</f>
        <v>45666.330893587961</v>
      </c>
      <c r="B173" s="14" t="s">
        <v>211</v>
      </c>
      <c r="C173" t="str">
        <f>Sheet1!U$15</f>
        <v>JX05JXGP</v>
      </c>
      <c r="D173" t="str">
        <f>Sheet1!U$20</f>
        <v>Doctor</v>
      </c>
      <c r="E173">
        <f>Sheet1!U$42</f>
        <v>0</v>
      </c>
      <c r="F173">
        <f>Sheet1!U$43</f>
        <v>0</v>
      </c>
      <c r="G173">
        <f>Sheet1!U$48</f>
        <v>0</v>
      </c>
      <c r="H173">
        <f>Sheet1!U$45</f>
        <v>0</v>
      </c>
      <c r="I173">
        <f>Sheet1!U$46</f>
        <v>0</v>
      </c>
      <c r="J173">
        <f>Sheet1!U$47</f>
        <v>0</v>
      </c>
    </row>
    <row r="174" spans="1:10" x14ac:dyDescent="0.35">
      <c r="A174" s="14">
        <f>Sheet1!A1</f>
        <v>45666.330893587961</v>
      </c>
      <c r="B174" s="14" t="s">
        <v>211</v>
      </c>
      <c r="C174" t="str">
        <f>Sheet1!U$15</f>
        <v>JX05JXGP</v>
      </c>
      <c r="D174" t="str">
        <f>Sheet1!U$20</f>
        <v>Doctor</v>
      </c>
      <c r="E174">
        <f>Sheet1!U$49</f>
        <v>0</v>
      </c>
      <c r="F174">
        <f>Sheet1!U$50</f>
        <v>0</v>
      </c>
      <c r="G174">
        <f>Sheet1!U$55</f>
        <v>0</v>
      </c>
      <c r="H174">
        <f>Sheet1!U$52</f>
        <v>0</v>
      </c>
      <c r="I174">
        <f>Sheet1!U$53</f>
        <v>0</v>
      </c>
      <c r="J174">
        <f>Sheet1!U$54</f>
        <v>0</v>
      </c>
    </row>
    <row r="175" spans="1:10" x14ac:dyDescent="0.35">
      <c r="A175" s="14">
        <f>Sheet1!A1</f>
        <v>45666.330893587961</v>
      </c>
      <c r="B175" s="14" t="s">
        <v>211</v>
      </c>
      <c r="C175" t="str">
        <f>Sheet1!U$15</f>
        <v>JX05JXGP</v>
      </c>
      <c r="D175" t="str">
        <f>Sheet1!U$20</f>
        <v>Doctor</v>
      </c>
      <c r="E175">
        <f>Sheet1!U$56</f>
        <v>0</v>
      </c>
      <c r="F175">
        <f>Sheet1!U$57</f>
        <v>0</v>
      </c>
      <c r="G175">
        <f>Sheet1!U$62</f>
        <v>0</v>
      </c>
      <c r="H175">
        <f>Sheet1!U$59</f>
        <v>0</v>
      </c>
      <c r="I175">
        <f>Sheet1!U$60</f>
        <v>0</v>
      </c>
      <c r="J175">
        <f>Sheet1!U$61</f>
        <v>0</v>
      </c>
    </row>
    <row r="176" spans="1:10" x14ac:dyDescent="0.35">
      <c r="A176" s="14">
        <f>Sheet1!A1</f>
        <v>45666.330893587961</v>
      </c>
      <c r="B176" s="14" t="s">
        <v>211</v>
      </c>
      <c r="C176" t="str">
        <f>Sheet1!U$15</f>
        <v>JX05JXGP</v>
      </c>
      <c r="D176" t="str">
        <f>Sheet1!U$20</f>
        <v>Doctor</v>
      </c>
      <c r="E176">
        <f>Sheet1!U$63</f>
        <v>0</v>
      </c>
      <c r="F176">
        <f>Sheet1!U$64</f>
        <v>0</v>
      </c>
      <c r="G176">
        <f>Sheet1!U$69</f>
        <v>0</v>
      </c>
      <c r="H176">
        <f>Sheet1!U$66</f>
        <v>0</v>
      </c>
      <c r="I176">
        <f>Sheet1!U$67</f>
        <v>0</v>
      </c>
      <c r="J176">
        <f>Sheet1!U$68</f>
        <v>0</v>
      </c>
    </row>
    <row r="177" spans="1:10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35">
      <c r="A178" s="14">
        <f>Sheet1!A1</f>
        <v>45666.330893587961</v>
      </c>
      <c r="B178" s="14" t="s">
        <v>211</v>
      </c>
      <c r="C178" t="str">
        <f>Sheet1!W$15</f>
        <v>LT91GGGP</v>
      </c>
      <c r="D178" t="str">
        <f>Sheet1!W$20</f>
        <v>Thabiso</v>
      </c>
      <c r="E178">
        <f>Sheet1!W$21</f>
        <v>0</v>
      </c>
      <c r="F178">
        <f>Sheet1!W$22</f>
        <v>0</v>
      </c>
      <c r="G178">
        <f>Sheet1!W$27</f>
        <v>0</v>
      </c>
      <c r="H178">
        <f>Sheet1!W$24</f>
        <v>0</v>
      </c>
      <c r="I178">
        <f>Sheet1!W$25</f>
        <v>0</v>
      </c>
      <c r="J178">
        <f>Sheet1!W$26</f>
        <v>0</v>
      </c>
    </row>
    <row r="179" spans="1:10" x14ac:dyDescent="0.35">
      <c r="A179" s="14">
        <f>Sheet1!A1</f>
        <v>45666.330893587961</v>
      </c>
      <c r="B179" s="14" t="s">
        <v>211</v>
      </c>
      <c r="C179" t="str">
        <f>Sheet1!W$15</f>
        <v>LT91GGGP</v>
      </c>
      <c r="D179" t="str">
        <f>Sheet1!W$20</f>
        <v>Thabiso</v>
      </c>
      <c r="E179">
        <f>Sheet1!W$28</f>
        <v>0</v>
      </c>
      <c r="F179">
        <f>Sheet1!W$29</f>
        <v>0</v>
      </c>
      <c r="G179">
        <f>Sheet1!W$34</f>
        <v>0</v>
      </c>
      <c r="H179">
        <f>Sheet1!W$31</f>
        <v>0</v>
      </c>
      <c r="I179">
        <f>Sheet1!W$32</f>
        <v>0</v>
      </c>
      <c r="J179">
        <f>Sheet1!W$33</f>
        <v>0</v>
      </c>
    </row>
    <row r="180" spans="1:10" x14ac:dyDescent="0.35">
      <c r="A180" s="14">
        <f>Sheet1!A1</f>
        <v>45666.330893587961</v>
      </c>
      <c r="B180" s="14" t="s">
        <v>211</v>
      </c>
      <c r="C180" t="str">
        <f>Sheet1!W$15</f>
        <v>LT91GGGP</v>
      </c>
      <c r="D180" t="str">
        <f>Sheet1!W$20</f>
        <v>Thabiso</v>
      </c>
      <c r="E180">
        <f>Sheet1!W$35</f>
        <v>0</v>
      </c>
      <c r="F180">
        <f>Sheet1!W$36</f>
        <v>0</v>
      </c>
      <c r="G180">
        <f>Sheet1!W$41</f>
        <v>0</v>
      </c>
      <c r="H180">
        <f>Sheet1!W$38</f>
        <v>0</v>
      </c>
      <c r="I180">
        <f>Sheet1!W$39</f>
        <v>0</v>
      </c>
      <c r="J180">
        <f>Sheet1!W$40</f>
        <v>0</v>
      </c>
    </row>
    <row r="181" spans="1:10" x14ac:dyDescent="0.35">
      <c r="A181" s="14">
        <f>Sheet1!A1</f>
        <v>45666.330893587961</v>
      </c>
      <c r="B181" s="14" t="s">
        <v>211</v>
      </c>
      <c r="C181" t="str">
        <f>Sheet1!W$15</f>
        <v>LT91GGGP</v>
      </c>
      <c r="D181" t="str">
        <f>Sheet1!W$20</f>
        <v>Thabiso</v>
      </c>
      <c r="E181">
        <f>Sheet1!W$42</f>
        <v>0</v>
      </c>
      <c r="F181">
        <f>Sheet1!W$43</f>
        <v>0</v>
      </c>
      <c r="G181">
        <f>Sheet1!W$48</f>
        <v>0</v>
      </c>
      <c r="H181">
        <f>Sheet1!W$45</f>
        <v>0</v>
      </c>
      <c r="I181">
        <f>Sheet1!W$46</f>
        <v>0</v>
      </c>
      <c r="J181">
        <f>Sheet1!W$47</f>
        <v>0</v>
      </c>
    </row>
    <row r="182" spans="1:10" x14ac:dyDescent="0.35">
      <c r="A182" s="14">
        <f>Sheet1!A1</f>
        <v>45666.330893587961</v>
      </c>
      <c r="B182" s="14" t="s">
        <v>211</v>
      </c>
      <c r="C182" t="str">
        <f>Sheet1!W$15</f>
        <v>LT91GGGP</v>
      </c>
      <c r="D182" t="str">
        <f>Sheet1!W$20</f>
        <v>Thabiso</v>
      </c>
      <c r="E182">
        <f>Sheet1!W$49</f>
        <v>0</v>
      </c>
      <c r="F182">
        <f>Sheet1!W$50</f>
        <v>0</v>
      </c>
      <c r="G182">
        <f>Sheet1!W$55</f>
        <v>0</v>
      </c>
      <c r="H182">
        <f>Sheet1!W$52</f>
        <v>0</v>
      </c>
      <c r="I182">
        <f>Sheet1!W$53</f>
        <v>0</v>
      </c>
      <c r="J182">
        <f>Sheet1!W$54</f>
        <v>0</v>
      </c>
    </row>
    <row r="183" spans="1:10" x14ac:dyDescent="0.35">
      <c r="A183" s="14">
        <f>Sheet1!A1</f>
        <v>45666.330893587961</v>
      </c>
      <c r="B183" s="14" t="s">
        <v>211</v>
      </c>
      <c r="C183" t="str">
        <f>Sheet1!W$15</f>
        <v>LT91GGGP</v>
      </c>
      <c r="D183" t="str">
        <f>Sheet1!W$20</f>
        <v>Thabiso</v>
      </c>
      <c r="E183">
        <f>Sheet1!W$56</f>
        <v>0</v>
      </c>
      <c r="F183">
        <f>Sheet1!W$57</f>
        <v>0</v>
      </c>
      <c r="G183">
        <f>Sheet1!W$62</f>
        <v>0</v>
      </c>
      <c r="H183">
        <f>Sheet1!W$59</f>
        <v>0</v>
      </c>
      <c r="I183">
        <f>Sheet1!W$60</f>
        <v>0</v>
      </c>
      <c r="J183">
        <f>Sheet1!W$61</f>
        <v>0</v>
      </c>
    </row>
    <row r="184" spans="1:10" x14ac:dyDescent="0.35">
      <c r="A184" s="14">
        <f>Sheet1!A1</f>
        <v>45666.330893587961</v>
      </c>
      <c r="B184" s="14" t="s">
        <v>211</v>
      </c>
      <c r="C184" t="str">
        <f>Sheet1!W$15</f>
        <v>LT91GGGP</v>
      </c>
      <c r="D184" t="str">
        <f>Sheet1!W$20</f>
        <v>Thabiso</v>
      </c>
      <c r="E184">
        <f>Sheet1!W$63</f>
        <v>0</v>
      </c>
      <c r="F184">
        <f>Sheet1!W$64</f>
        <v>0</v>
      </c>
      <c r="G184">
        <f>Sheet1!W$69</f>
        <v>0</v>
      </c>
      <c r="H184">
        <f>Sheet1!W$66</f>
        <v>0</v>
      </c>
      <c r="I184">
        <f>Sheet1!W$67</f>
        <v>0</v>
      </c>
      <c r="J184">
        <f>Sheet1!W$68</f>
        <v>0</v>
      </c>
    </row>
    <row r="185" spans="1:10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35">
      <c r="A186" s="14">
        <f>Sheet1!A1</f>
        <v>45666.330893587961</v>
      </c>
      <c r="B186" s="14" t="s">
        <v>211</v>
      </c>
      <c r="C186" t="str">
        <f>Sheet1!X$15</f>
        <v>BS19TXGP</v>
      </c>
      <c r="D186" t="str">
        <f>Sheet1!X$20</f>
        <v>TBA3</v>
      </c>
      <c r="E186">
        <f>Sheet1!X$21</f>
        <v>0</v>
      </c>
      <c r="F186">
        <f>Sheet1!X$22</f>
        <v>0</v>
      </c>
      <c r="G186" s="16">
        <f>Sheet1!X$27</f>
        <v>0</v>
      </c>
      <c r="H186">
        <f>Sheet1!X$24</f>
        <v>0</v>
      </c>
      <c r="I186">
        <f>Sheet1!X$25</f>
        <v>0</v>
      </c>
      <c r="J186">
        <f>Sheet1!X$26</f>
        <v>0</v>
      </c>
    </row>
    <row r="187" spans="1:10" x14ac:dyDescent="0.35">
      <c r="A187" s="14">
        <f>Sheet1!A1</f>
        <v>45666.330893587961</v>
      </c>
      <c r="B187" s="14" t="s">
        <v>211</v>
      </c>
      <c r="C187" t="str">
        <f>Sheet1!X$15</f>
        <v>BS19TXGP</v>
      </c>
      <c r="D187" t="str">
        <f>Sheet1!X$20</f>
        <v>TBA3</v>
      </c>
      <c r="E187">
        <f>Sheet1!X$28</f>
        <v>0</v>
      </c>
      <c r="F187">
        <f>Sheet1!X$29</f>
        <v>0</v>
      </c>
      <c r="G187" s="16">
        <f>Sheet1!X$34</f>
        <v>0</v>
      </c>
      <c r="H187">
        <f>Sheet1!X$31</f>
        <v>0</v>
      </c>
      <c r="I187">
        <f>Sheet1!X$32</f>
        <v>0</v>
      </c>
      <c r="J187">
        <f>Sheet1!X$33</f>
        <v>0</v>
      </c>
    </row>
    <row r="188" spans="1:10" x14ac:dyDescent="0.35">
      <c r="A188" s="14">
        <f>Sheet1!A1</f>
        <v>45666.330893587961</v>
      </c>
      <c r="B188" s="14" t="s">
        <v>211</v>
      </c>
      <c r="C188" t="str">
        <f>Sheet1!X$15</f>
        <v>BS19TXGP</v>
      </c>
      <c r="D188" t="str">
        <f>Sheet1!X$20</f>
        <v>TBA3</v>
      </c>
      <c r="E188">
        <f>Sheet1!X$35</f>
        <v>0</v>
      </c>
      <c r="F188">
        <f>Sheet1!X$36</f>
        <v>0</v>
      </c>
      <c r="G188" s="16">
        <f>Sheet1!X$41</f>
        <v>0</v>
      </c>
      <c r="H188">
        <f>Sheet1!X$38</f>
        <v>0</v>
      </c>
      <c r="I188">
        <f>Sheet1!X$39</f>
        <v>0</v>
      </c>
      <c r="J188">
        <f>Sheet1!X$40</f>
        <v>0</v>
      </c>
    </row>
    <row r="189" spans="1:10" x14ac:dyDescent="0.35">
      <c r="A189" s="14">
        <f>Sheet1!A1</f>
        <v>45666.330893587961</v>
      </c>
      <c r="B189" s="14" t="s">
        <v>211</v>
      </c>
      <c r="C189" t="str">
        <f>Sheet1!X$15</f>
        <v>BS19TXGP</v>
      </c>
      <c r="D189" t="str">
        <f>Sheet1!X$20</f>
        <v>TBA3</v>
      </c>
      <c r="E189">
        <f>Sheet1!X$42</f>
        <v>0</v>
      </c>
      <c r="F189">
        <f>Sheet1!X$43</f>
        <v>0</v>
      </c>
      <c r="G189" s="16">
        <f>Sheet1!X$48</f>
        <v>0</v>
      </c>
      <c r="H189">
        <f>Sheet1!X$45</f>
        <v>0</v>
      </c>
      <c r="I189">
        <f>Sheet1!X$46</f>
        <v>0</v>
      </c>
      <c r="J189">
        <f>Sheet1!X$47</f>
        <v>0</v>
      </c>
    </row>
    <row r="190" spans="1:10" x14ac:dyDescent="0.35">
      <c r="A190" s="14">
        <f>Sheet1!A1</f>
        <v>45666.330893587961</v>
      </c>
      <c r="B190" s="14" t="s">
        <v>211</v>
      </c>
      <c r="C190" t="str">
        <f>Sheet1!X$15</f>
        <v>BS19TXGP</v>
      </c>
      <c r="D190" t="str">
        <f>Sheet1!X$20</f>
        <v>TBA3</v>
      </c>
      <c r="E190">
        <f>Sheet1!X$49</f>
        <v>0</v>
      </c>
      <c r="F190">
        <f>Sheet1!X$50</f>
        <v>0</v>
      </c>
      <c r="G190" s="16">
        <f>Sheet1!X$55</f>
        <v>0</v>
      </c>
      <c r="H190">
        <f>Sheet1!X$52</f>
        <v>0</v>
      </c>
      <c r="I190">
        <f>Sheet1!X$53</f>
        <v>0</v>
      </c>
      <c r="J190">
        <f>Sheet1!X$54</f>
        <v>0</v>
      </c>
    </row>
    <row r="191" spans="1:10" x14ac:dyDescent="0.35">
      <c r="A191" s="14">
        <f>Sheet1!A1</f>
        <v>45666.330893587961</v>
      </c>
      <c r="B191" s="14" t="s">
        <v>211</v>
      </c>
      <c r="C191" t="str">
        <f>Sheet1!X$15</f>
        <v>BS19TXGP</v>
      </c>
      <c r="D191" t="str">
        <f>Sheet1!X$20</f>
        <v>TBA3</v>
      </c>
      <c r="E191">
        <f>Sheet1!X$56</f>
        <v>0</v>
      </c>
      <c r="F191">
        <f>Sheet1!X$57</f>
        <v>0</v>
      </c>
      <c r="G191" s="16">
        <f>Sheet1!X$62</f>
        <v>0</v>
      </c>
      <c r="H191">
        <f>Sheet1!X$59</f>
        <v>0</v>
      </c>
      <c r="I191">
        <f>Sheet1!X$60</f>
        <v>0</v>
      </c>
      <c r="J191">
        <f>Sheet1!X$61</f>
        <v>0</v>
      </c>
    </row>
    <row r="192" spans="1:10" x14ac:dyDescent="0.35">
      <c r="A192" s="14">
        <f>Sheet1!A1</f>
        <v>45666.330893587961</v>
      </c>
      <c r="B192" s="14" t="s">
        <v>211</v>
      </c>
      <c r="C192" t="str">
        <f>Sheet1!X$15</f>
        <v>BS19TXGP</v>
      </c>
      <c r="D192" t="str">
        <f>Sheet1!X$20</f>
        <v>TBA3</v>
      </c>
      <c r="E192">
        <f>Sheet1!X$63</f>
        <v>0</v>
      </c>
      <c r="F192">
        <f>Sheet1!X$64</f>
        <v>0</v>
      </c>
      <c r="G192" s="16">
        <f>Sheet1!X$69</f>
        <v>0</v>
      </c>
      <c r="H192">
        <f>Sheet1!X$66</f>
        <v>0</v>
      </c>
      <c r="I192">
        <f>Sheet1!X$67</f>
        <v>0</v>
      </c>
      <c r="J192">
        <f>Sheet1!X$68</f>
        <v>0</v>
      </c>
    </row>
    <row r="193" spans="1:10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35">
      <c r="A194" s="14">
        <f>Sheet1!A1</f>
        <v>45666.330893587961</v>
      </c>
      <c r="B194" s="14" t="s">
        <v>212</v>
      </c>
      <c r="C194" t="str">
        <f>Sheet1!Z$15</f>
        <v>JP33FMGP</v>
      </c>
      <c r="D194" t="str">
        <f>Sheet1!Z$20</f>
        <v>PITSO</v>
      </c>
      <c r="E194">
        <f>Sheet1!Z$28</f>
        <v>0</v>
      </c>
      <c r="F194">
        <f>Sheet1!Z$29</f>
        <v>0</v>
      </c>
      <c r="G194">
        <f>Sheet1!Z$34</f>
        <v>0</v>
      </c>
      <c r="H194">
        <f>Sheet1!Z$31</f>
        <v>0</v>
      </c>
      <c r="I194">
        <f>Sheet1!Z$32</f>
        <v>0</v>
      </c>
      <c r="J194">
        <f>Sheet1!Z$33</f>
        <v>0</v>
      </c>
    </row>
    <row r="195" spans="1:10" x14ac:dyDescent="0.35">
      <c r="A195" s="14">
        <f>Sheet1!A1</f>
        <v>45666.330893587961</v>
      </c>
      <c r="B195" s="14" t="s">
        <v>212</v>
      </c>
      <c r="C195" t="str">
        <f>Sheet1!Z$15</f>
        <v>JP33FMGP</v>
      </c>
      <c r="D195" t="str">
        <f>Sheet1!Z$20</f>
        <v>PITSO</v>
      </c>
      <c r="E195">
        <f>Sheet1!Z$35</f>
        <v>0</v>
      </c>
      <c r="F195">
        <f>Sheet1!Z$36</f>
        <v>0</v>
      </c>
      <c r="G195">
        <f>Sheet1!Z$41</f>
        <v>0</v>
      </c>
      <c r="H195">
        <f>Sheet1!Z$38</f>
        <v>0</v>
      </c>
      <c r="I195">
        <f>Sheet1!Z$39</f>
        <v>0</v>
      </c>
      <c r="J195">
        <f>Sheet1!Z$40</f>
        <v>0</v>
      </c>
    </row>
    <row r="196" spans="1:10" x14ac:dyDescent="0.35">
      <c r="A196" s="14">
        <f>Sheet1!A1</f>
        <v>45666.330893587961</v>
      </c>
      <c r="B196" s="14" t="s">
        <v>212</v>
      </c>
      <c r="C196" t="str">
        <f>Sheet1!Z$15</f>
        <v>JP33FMGP</v>
      </c>
      <c r="D196" t="str">
        <f>Sheet1!Z$20</f>
        <v>PITSO</v>
      </c>
      <c r="E196">
        <f>Sheet1!Z$42</f>
        <v>0</v>
      </c>
      <c r="F196">
        <f>Sheet1!Z$43</f>
        <v>0</v>
      </c>
      <c r="G196">
        <f>Sheet1!Z$48</f>
        <v>0</v>
      </c>
      <c r="H196">
        <f>Sheet1!Z$45</f>
        <v>0</v>
      </c>
      <c r="I196">
        <f>Sheet1!Z$46</f>
        <v>0</v>
      </c>
      <c r="J196">
        <f>Sheet1!Z$47</f>
        <v>0</v>
      </c>
    </row>
    <row r="197" spans="1:10" x14ac:dyDescent="0.35">
      <c r="A197" s="14">
        <f>Sheet1!A1</f>
        <v>45666.330893587961</v>
      </c>
      <c r="B197" s="14" t="s">
        <v>212</v>
      </c>
      <c r="C197" t="str">
        <f>Sheet1!Z$15</f>
        <v>JP33FMGP</v>
      </c>
      <c r="D197" t="str">
        <f>Sheet1!Z$20</f>
        <v>PITSO</v>
      </c>
      <c r="E197">
        <f>Sheet1!Z$49</f>
        <v>0</v>
      </c>
      <c r="F197">
        <f>Sheet1!Z$50</f>
        <v>0</v>
      </c>
      <c r="G197">
        <f>Sheet1!Z$55</f>
        <v>0</v>
      </c>
      <c r="H197">
        <f>Sheet1!Z$52</f>
        <v>0</v>
      </c>
      <c r="I197">
        <f>Sheet1!Z$53</f>
        <v>0</v>
      </c>
      <c r="J197">
        <f>Sheet1!Z$54</f>
        <v>0</v>
      </c>
    </row>
    <row r="198" spans="1:10" x14ac:dyDescent="0.35">
      <c r="A198" s="14">
        <f>Sheet1!A1</f>
        <v>45666.330893587961</v>
      </c>
      <c r="B198" s="14" t="s">
        <v>212</v>
      </c>
      <c r="C198" t="str">
        <f>Sheet1!Z$15</f>
        <v>JP33FMGP</v>
      </c>
      <c r="D198" t="str">
        <f>Sheet1!Z$20</f>
        <v>PITSO</v>
      </c>
      <c r="E198">
        <f>Sheet1!Z$56</f>
        <v>0</v>
      </c>
      <c r="F198">
        <f>Sheet1!Z$57</f>
        <v>0</v>
      </c>
      <c r="G198">
        <f>Sheet1!Z$62</f>
        <v>0</v>
      </c>
      <c r="H198">
        <f>Sheet1!Z$59</f>
        <v>0</v>
      </c>
      <c r="I198">
        <f>Sheet1!Z$60</f>
        <v>0</v>
      </c>
      <c r="J198">
        <f>Sheet1!Z$61</f>
        <v>0</v>
      </c>
    </row>
    <row r="199" spans="1:10" x14ac:dyDescent="0.35">
      <c r="A199" s="14">
        <f>Sheet1!A1</f>
        <v>45666.330893587961</v>
      </c>
      <c r="B199" s="14" t="s">
        <v>212</v>
      </c>
      <c r="C199" t="str">
        <f>Sheet1!Z$15</f>
        <v>JP33FMGP</v>
      </c>
      <c r="D199" t="str">
        <f>Sheet1!Z$20</f>
        <v>PITSO</v>
      </c>
      <c r="E199">
        <f>Sheet1!Z$63</f>
        <v>0</v>
      </c>
      <c r="F199">
        <f>Sheet1!Z$64</f>
        <v>0</v>
      </c>
      <c r="G199">
        <f>Sheet1!Z$69</f>
        <v>0</v>
      </c>
      <c r="H199">
        <f>Sheet1!Z$66</f>
        <v>0</v>
      </c>
      <c r="I199">
        <f>Sheet1!Z$67</f>
        <v>0</v>
      </c>
      <c r="J199">
        <f>Sheet1!Z$68</f>
        <v>0</v>
      </c>
    </row>
    <row r="200" spans="1:10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35">
      <c r="A201" s="14">
        <f>Sheet1!A1</f>
        <v>45666.330893587961</v>
      </c>
      <c r="B201" s="14" t="s">
        <v>212</v>
      </c>
      <c r="C201" t="str">
        <f>Sheet1!AA$15</f>
        <v>KM89YXGP</v>
      </c>
      <c r="D201" t="str">
        <f>Sheet1!AA$20</f>
        <v>TBA4</v>
      </c>
      <c r="E201">
        <f>Sheet1!AA$28</f>
        <v>0</v>
      </c>
      <c r="F201">
        <f>Sheet1!AA$29</f>
        <v>0</v>
      </c>
      <c r="G201">
        <f>Sheet1!AA$34</f>
        <v>0</v>
      </c>
      <c r="H201">
        <f>Sheet1!AA$31</f>
        <v>0</v>
      </c>
      <c r="I201">
        <f>Sheet1!AA$32</f>
        <v>0</v>
      </c>
      <c r="J201">
        <f>Sheet1!AA$33</f>
        <v>0</v>
      </c>
    </row>
    <row r="202" spans="1:10" x14ac:dyDescent="0.35">
      <c r="A202" s="14">
        <f>Sheet1!A1</f>
        <v>45666.330893587961</v>
      </c>
      <c r="B202" s="14" t="s">
        <v>212</v>
      </c>
      <c r="C202" t="str">
        <f>Sheet1!AA$15</f>
        <v>KM89YXGP</v>
      </c>
      <c r="D202" t="str">
        <f>Sheet1!AA$20</f>
        <v>TBA4</v>
      </c>
      <c r="E202">
        <f>Sheet1!AA$35</f>
        <v>0</v>
      </c>
      <c r="F202">
        <f>Sheet1!AA$36</f>
        <v>0</v>
      </c>
      <c r="G202">
        <f>Sheet1!AA$41</f>
        <v>0</v>
      </c>
      <c r="H202">
        <f>Sheet1!AA$38</f>
        <v>0</v>
      </c>
      <c r="I202">
        <f>Sheet1!AA$39</f>
        <v>0</v>
      </c>
      <c r="J202">
        <f>Sheet1!AA$40</f>
        <v>0</v>
      </c>
    </row>
    <row r="203" spans="1:10" x14ac:dyDescent="0.35">
      <c r="A203" s="14">
        <f>Sheet1!A1</f>
        <v>45666.330893587961</v>
      </c>
      <c r="B203" s="14" t="s">
        <v>212</v>
      </c>
      <c r="C203" t="str">
        <f>Sheet1!AA$15</f>
        <v>KM89YXGP</v>
      </c>
      <c r="D203" t="str">
        <f>Sheet1!AA$20</f>
        <v>TBA4</v>
      </c>
      <c r="E203">
        <f>Sheet1!AA$42</f>
        <v>0</v>
      </c>
      <c r="F203">
        <f>Sheet1!AA$43</f>
        <v>0</v>
      </c>
      <c r="G203">
        <f>Sheet1!AA$48</f>
        <v>0</v>
      </c>
      <c r="H203">
        <f>Sheet1!AA$45</f>
        <v>0</v>
      </c>
      <c r="I203">
        <f>Sheet1!AA$46</f>
        <v>0</v>
      </c>
      <c r="J203">
        <f>Sheet1!AA$47</f>
        <v>0</v>
      </c>
    </row>
    <row r="204" spans="1:10" x14ac:dyDescent="0.35">
      <c r="A204" s="14">
        <f>Sheet1!A1</f>
        <v>45666.330893587961</v>
      </c>
      <c r="B204" s="14" t="s">
        <v>212</v>
      </c>
      <c r="C204" t="str">
        <f>Sheet1!AA$15</f>
        <v>KM89YXGP</v>
      </c>
      <c r="D204" t="str">
        <f>Sheet1!AA$20</f>
        <v>TBA4</v>
      </c>
      <c r="E204">
        <f>Sheet1!AA$49</f>
        <v>0</v>
      </c>
      <c r="F204">
        <f>Sheet1!AA$50</f>
        <v>0</v>
      </c>
      <c r="G204">
        <f>Sheet1!AA$55</f>
        <v>0</v>
      </c>
      <c r="H204">
        <f>Sheet1!AA$52</f>
        <v>0</v>
      </c>
      <c r="I204">
        <f>Sheet1!AA$53</f>
        <v>0</v>
      </c>
      <c r="J204">
        <f>Sheet1!AA$54</f>
        <v>0</v>
      </c>
    </row>
    <row r="205" spans="1:10" x14ac:dyDescent="0.35">
      <c r="A205" s="14">
        <f>Sheet1!A1</f>
        <v>45666.330893587961</v>
      </c>
      <c r="B205" s="14" t="s">
        <v>212</v>
      </c>
      <c r="C205" t="str">
        <f>Sheet1!AA$15</f>
        <v>KM89YXGP</v>
      </c>
      <c r="D205" t="str">
        <f>Sheet1!AA$20</f>
        <v>TBA4</v>
      </c>
      <c r="E205">
        <f>Sheet1!AA$56</f>
        <v>0</v>
      </c>
      <c r="F205">
        <f>Sheet1!AA$57</f>
        <v>0</v>
      </c>
      <c r="G205">
        <f>Sheet1!AA$62</f>
        <v>0</v>
      </c>
      <c r="H205">
        <f>Sheet1!AA$59</f>
        <v>0</v>
      </c>
      <c r="I205">
        <f>Sheet1!AA$60</f>
        <v>0</v>
      </c>
      <c r="J205">
        <f>Sheet1!AA$61</f>
        <v>0</v>
      </c>
    </row>
    <row r="206" spans="1:10" x14ac:dyDescent="0.35">
      <c r="A206" s="14">
        <f>Sheet1!A1</f>
        <v>45666.330893587961</v>
      </c>
      <c r="B206" s="14" t="s">
        <v>212</v>
      </c>
      <c r="C206" t="str">
        <f>Sheet1!AA$15</f>
        <v>KM89YXGP</v>
      </c>
      <c r="D206" t="str">
        <f>Sheet1!AA$20</f>
        <v>TBA4</v>
      </c>
      <c r="E206">
        <f>Sheet1!AA$63</f>
        <v>0</v>
      </c>
      <c r="F206">
        <f>Sheet1!AA$64</f>
        <v>0</v>
      </c>
      <c r="G206">
        <f>Sheet1!AA$69</f>
        <v>0</v>
      </c>
      <c r="H206">
        <f>Sheet1!AA$66</f>
        <v>0</v>
      </c>
      <c r="I206">
        <f>Sheet1!AA$67</f>
        <v>0</v>
      </c>
      <c r="J206">
        <f>Sheet1!AA$68</f>
        <v>0</v>
      </c>
    </row>
    <row r="207" spans="1:10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35">
      <c r="A208" s="14">
        <f>Sheet1!A1</f>
        <v>45666.330893587961</v>
      </c>
      <c r="B208" s="14" t="s">
        <v>212</v>
      </c>
      <c r="C208" t="str">
        <f>Sheet1!AB$15</f>
        <v>KM74LDGP</v>
      </c>
      <c r="D208" t="str">
        <f>Sheet1!AB$20</f>
        <v>PETRUS</v>
      </c>
      <c r="E208">
        <f>Sheet1!AB$28</f>
        <v>0</v>
      </c>
      <c r="F208">
        <f>Sheet1!AB$29</f>
        <v>0</v>
      </c>
      <c r="G208">
        <f>Sheet1!AB$34</f>
        <v>0</v>
      </c>
      <c r="H208">
        <f>Sheet1!AB$31</f>
        <v>0</v>
      </c>
      <c r="I208">
        <f>Sheet1!AB$32</f>
        <v>0</v>
      </c>
      <c r="J208">
        <f>Sheet1!AB$33</f>
        <v>0</v>
      </c>
    </row>
    <row r="209" spans="1:10" x14ac:dyDescent="0.35">
      <c r="A209" s="14">
        <f>Sheet1!A1</f>
        <v>45666.330893587961</v>
      </c>
      <c r="B209" s="14" t="s">
        <v>212</v>
      </c>
      <c r="C209" t="str">
        <f>Sheet1!AB$15</f>
        <v>KM74LDGP</v>
      </c>
      <c r="D209" t="str">
        <f>Sheet1!AB$20</f>
        <v>PETRUS</v>
      </c>
      <c r="E209">
        <f>Sheet1!AB$35</f>
        <v>0</v>
      </c>
      <c r="F209">
        <f>Sheet1!AB$36</f>
        <v>0</v>
      </c>
      <c r="G209">
        <f>Sheet1!AB$41</f>
        <v>0</v>
      </c>
      <c r="H209">
        <f>Sheet1!AB$38</f>
        <v>0</v>
      </c>
      <c r="I209">
        <f>Sheet1!AB$39</f>
        <v>0</v>
      </c>
      <c r="J209">
        <f>Sheet1!AB$40</f>
        <v>0</v>
      </c>
    </row>
    <row r="210" spans="1:10" x14ac:dyDescent="0.35">
      <c r="A210" s="14">
        <f>Sheet1!A1</f>
        <v>45666.330893587961</v>
      </c>
      <c r="B210" s="14" t="s">
        <v>212</v>
      </c>
      <c r="C210" t="str">
        <f>Sheet1!AB$15</f>
        <v>KM74LDGP</v>
      </c>
      <c r="D210" t="str">
        <f>Sheet1!AB$20</f>
        <v>PETRUS</v>
      </c>
      <c r="E210">
        <f>Sheet1!AB$42</f>
        <v>0</v>
      </c>
      <c r="F210">
        <f>Sheet1!AB$43</f>
        <v>0</v>
      </c>
      <c r="G210">
        <f>Sheet1!AB$48</f>
        <v>0</v>
      </c>
      <c r="H210">
        <f>Sheet1!AB$45</f>
        <v>0</v>
      </c>
      <c r="I210">
        <f>Sheet1!AB$46</f>
        <v>0</v>
      </c>
      <c r="J210">
        <f>Sheet1!AB$47</f>
        <v>0</v>
      </c>
    </row>
    <row r="211" spans="1:10" x14ac:dyDescent="0.35">
      <c r="A211" s="14">
        <f>Sheet1!A1</f>
        <v>45666.330893587961</v>
      </c>
      <c r="B211" s="14" t="s">
        <v>212</v>
      </c>
      <c r="C211" t="str">
        <f>Sheet1!AB$15</f>
        <v>KM74LDGP</v>
      </c>
      <c r="D211" t="str">
        <f>Sheet1!AB$20</f>
        <v>PETRUS</v>
      </c>
      <c r="E211">
        <f>Sheet1!AB$49</f>
        <v>0</v>
      </c>
      <c r="F211">
        <f>Sheet1!AB$50</f>
        <v>0</v>
      </c>
      <c r="G211">
        <f>Sheet1!AB$55</f>
        <v>0</v>
      </c>
      <c r="H211">
        <f>Sheet1!AB$52</f>
        <v>0</v>
      </c>
      <c r="I211">
        <f>Sheet1!AB$53</f>
        <v>0</v>
      </c>
      <c r="J211">
        <f>Sheet1!AB$54</f>
        <v>0</v>
      </c>
    </row>
    <row r="212" spans="1:10" x14ac:dyDescent="0.35">
      <c r="A212" s="14">
        <f>Sheet1!A1</f>
        <v>45666.330893587961</v>
      </c>
      <c r="B212" s="14" t="s">
        <v>212</v>
      </c>
      <c r="C212" t="str">
        <f>Sheet1!AB$15</f>
        <v>KM74LDGP</v>
      </c>
      <c r="D212" t="str">
        <f>Sheet1!AB$20</f>
        <v>PETRUS</v>
      </c>
      <c r="E212">
        <f>Sheet1!AB$56</f>
        <v>0</v>
      </c>
      <c r="F212">
        <f>Sheet1!AB$57</f>
        <v>0</v>
      </c>
      <c r="G212">
        <f>Sheet1!AB$62</f>
        <v>0</v>
      </c>
      <c r="H212">
        <f>Sheet1!AB$59</f>
        <v>0</v>
      </c>
      <c r="I212">
        <f>Sheet1!AB$60</f>
        <v>0</v>
      </c>
      <c r="J212">
        <f>Sheet1!AB$61</f>
        <v>0</v>
      </c>
    </row>
    <row r="213" spans="1:10" x14ac:dyDescent="0.35">
      <c r="A213" s="14">
        <f>Sheet1!A1</f>
        <v>45666.330893587961</v>
      </c>
      <c r="B213" s="14" t="s">
        <v>212</v>
      </c>
      <c r="C213" t="str">
        <f>Sheet1!AB$15</f>
        <v>KM74LDGP</v>
      </c>
      <c r="D213" t="str">
        <f>Sheet1!AB$20</f>
        <v>PETRUS</v>
      </c>
      <c r="E213">
        <f>Sheet1!AB$63</f>
        <v>0</v>
      </c>
      <c r="F213">
        <f>Sheet1!AB$64</f>
        <v>0</v>
      </c>
      <c r="G213">
        <f>Sheet1!AB$69</f>
        <v>0</v>
      </c>
      <c r="H213">
        <f>Sheet1!AB$66</f>
        <v>0</v>
      </c>
      <c r="I213">
        <f>Sheet1!AB$67</f>
        <v>0</v>
      </c>
      <c r="J213">
        <f>Sheet1!AB$68</f>
        <v>0</v>
      </c>
    </row>
    <row r="214" spans="1:10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35">
      <c r="A215" s="14">
        <f>Sheet1!A1</f>
        <v>45666.330893587961</v>
      </c>
      <c r="B215" s="14" t="s">
        <v>212</v>
      </c>
      <c r="C215" t="str">
        <f>Sheet1!AC$15</f>
        <v>DX17CZGP</v>
      </c>
      <c r="D215" t="str">
        <f>Sheet1!AC$20</f>
        <v>MAFA</v>
      </c>
      <c r="E215">
        <f>Sheet1!AC$28</f>
        <v>0</v>
      </c>
      <c r="F215">
        <f>Sheet1!AC$29</f>
        <v>0</v>
      </c>
      <c r="G215">
        <f>Sheet1!AC$34</f>
        <v>0</v>
      </c>
      <c r="H215">
        <f>Sheet1!AC$31</f>
        <v>0</v>
      </c>
      <c r="I215">
        <f>Sheet1!AC$32</f>
        <v>0</v>
      </c>
      <c r="J215">
        <f>Sheet1!AC$33</f>
        <v>0</v>
      </c>
    </row>
    <row r="216" spans="1:10" x14ac:dyDescent="0.35">
      <c r="A216" s="14">
        <f>Sheet1!A1</f>
        <v>45666.330893587961</v>
      </c>
      <c r="B216" s="14" t="s">
        <v>212</v>
      </c>
      <c r="C216" t="str">
        <f>Sheet1!AC$15</f>
        <v>DX17CZGP</v>
      </c>
      <c r="D216" t="str">
        <f>Sheet1!AC$20</f>
        <v>MAFA</v>
      </c>
      <c r="E216">
        <f>Sheet1!AC$35</f>
        <v>0</v>
      </c>
      <c r="F216">
        <f>Sheet1!AC$36</f>
        <v>0</v>
      </c>
      <c r="G216">
        <f>Sheet1!AC$41</f>
        <v>0</v>
      </c>
      <c r="H216">
        <f>Sheet1!AC$38</f>
        <v>0</v>
      </c>
      <c r="I216">
        <f>Sheet1!AC$39</f>
        <v>0</v>
      </c>
      <c r="J216">
        <f>Sheet1!AC$40</f>
        <v>0</v>
      </c>
    </row>
    <row r="217" spans="1:10" x14ac:dyDescent="0.35">
      <c r="A217" s="14">
        <f>Sheet1!A1</f>
        <v>45666.330893587961</v>
      </c>
      <c r="B217" s="14" t="s">
        <v>212</v>
      </c>
      <c r="C217" t="str">
        <f>Sheet1!AC$15</f>
        <v>DX17CZGP</v>
      </c>
      <c r="D217" t="str">
        <f>Sheet1!AC$20</f>
        <v>MAFA</v>
      </c>
      <c r="E217">
        <f>Sheet1!AC$42</f>
        <v>0</v>
      </c>
      <c r="F217">
        <f>Sheet1!AC$43</f>
        <v>0</v>
      </c>
      <c r="G217">
        <f>Sheet1!AC$48</f>
        <v>0</v>
      </c>
      <c r="H217">
        <f>Sheet1!AC$45</f>
        <v>0</v>
      </c>
      <c r="I217">
        <f>Sheet1!AC$46</f>
        <v>0</v>
      </c>
      <c r="J217">
        <f>Sheet1!AC$47</f>
        <v>0</v>
      </c>
    </row>
    <row r="218" spans="1:10" x14ac:dyDescent="0.35">
      <c r="A218" s="14">
        <f>Sheet1!A1</f>
        <v>45666.330893587961</v>
      </c>
      <c r="B218" s="14" t="s">
        <v>212</v>
      </c>
      <c r="C218" t="str">
        <f>Sheet1!AC$15</f>
        <v>DX17CZGP</v>
      </c>
      <c r="D218" t="str">
        <f>Sheet1!AC$20</f>
        <v>MAFA</v>
      </c>
      <c r="E218">
        <f>Sheet1!AC$49</f>
        <v>0</v>
      </c>
      <c r="F218">
        <f>Sheet1!AC$50</f>
        <v>0</v>
      </c>
      <c r="G218">
        <f>Sheet1!AC$55</f>
        <v>0</v>
      </c>
      <c r="H218">
        <f>Sheet1!AC$52</f>
        <v>0</v>
      </c>
      <c r="I218">
        <f>Sheet1!AC$53</f>
        <v>0</v>
      </c>
      <c r="J218">
        <f>Sheet1!AC$54</f>
        <v>0</v>
      </c>
    </row>
    <row r="219" spans="1:10" x14ac:dyDescent="0.35">
      <c r="A219" s="14">
        <f>Sheet1!A1</f>
        <v>45666.330893587961</v>
      </c>
      <c r="B219" s="14" t="s">
        <v>212</v>
      </c>
      <c r="C219" t="str">
        <f>Sheet1!AC$15</f>
        <v>DX17CZGP</v>
      </c>
      <c r="D219" t="str">
        <f>Sheet1!AC$20</f>
        <v>MAFA</v>
      </c>
      <c r="E219">
        <f>Sheet1!AC$56</f>
        <v>0</v>
      </c>
      <c r="F219">
        <f>Sheet1!AC$57</f>
        <v>0</v>
      </c>
      <c r="G219">
        <f>Sheet1!AC$62</f>
        <v>0</v>
      </c>
      <c r="H219">
        <f>Sheet1!AC$59</f>
        <v>0</v>
      </c>
      <c r="I219">
        <f>Sheet1!AC$60</f>
        <v>0</v>
      </c>
      <c r="J219">
        <f>Sheet1!AC$61</f>
        <v>0</v>
      </c>
    </row>
    <row r="220" spans="1:10" x14ac:dyDescent="0.35">
      <c r="A220" s="14">
        <f>Sheet1!A1</f>
        <v>45666.330893587961</v>
      </c>
      <c r="B220" s="14" t="s">
        <v>212</v>
      </c>
      <c r="C220" t="str">
        <f>Sheet1!AC$15</f>
        <v>DX17CZGP</v>
      </c>
      <c r="D220" t="str">
        <f>Sheet1!AC$20</f>
        <v>MAFA</v>
      </c>
      <c r="E220">
        <f>Sheet1!AC$63</f>
        <v>0</v>
      </c>
      <c r="F220">
        <f>Sheet1!AC$64</f>
        <v>0</v>
      </c>
      <c r="G220">
        <f>Sheet1!AC$69</f>
        <v>0</v>
      </c>
      <c r="H220">
        <f>Sheet1!AC$66</f>
        <v>0</v>
      </c>
      <c r="I220">
        <f>Sheet1!AC$67</f>
        <v>0</v>
      </c>
      <c r="J220">
        <f>Sheet1!AC$68</f>
        <v>0</v>
      </c>
    </row>
    <row r="221" spans="1:10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35">
      <c r="A222" s="14">
        <f>Sheet1!A1</f>
        <v>45666.330893587961</v>
      </c>
      <c r="B222" s="14" t="s">
        <v>212</v>
      </c>
      <c r="C222" t="str">
        <f>Sheet1!AD$15</f>
        <v>DX17CKGP</v>
      </c>
      <c r="D222" t="str">
        <f>Sheet1!AD$20</f>
        <v>TBA5</v>
      </c>
      <c r="E222">
        <f>Sheet1!AD$28</f>
        <v>0</v>
      </c>
      <c r="F222">
        <f>Sheet1!AD$29</f>
        <v>0</v>
      </c>
      <c r="G222">
        <f>Sheet1!AD$34</f>
        <v>0</v>
      </c>
      <c r="H222">
        <f>Sheet1!AD$31</f>
        <v>0</v>
      </c>
      <c r="I222">
        <f>Sheet1!AD$32</f>
        <v>0</v>
      </c>
      <c r="J222">
        <f>Sheet1!AD$33</f>
        <v>0</v>
      </c>
    </row>
    <row r="223" spans="1:10" x14ac:dyDescent="0.35">
      <c r="A223" s="14">
        <f>Sheet1!A1</f>
        <v>45666.330893587961</v>
      </c>
      <c r="B223" s="14" t="s">
        <v>212</v>
      </c>
      <c r="C223" t="str">
        <f>Sheet1!AD$15</f>
        <v>DX17CKGP</v>
      </c>
      <c r="D223" t="str">
        <f>Sheet1!AD$20</f>
        <v>TBA5</v>
      </c>
      <c r="E223">
        <f>Sheet1!AD$35</f>
        <v>0</v>
      </c>
      <c r="F223">
        <f>Sheet1!AD$36</f>
        <v>0</v>
      </c>
      <c r="G223">
        <f>Sheet1!AD$41</f>
        <v>0</v>
      </c>
      <c r="H223">
        <f>Sheet1!AD$38</f>
        <v>0</v>
      </c>
      <c r="I223">
        <f>Sheet1!AD$39</f>
        <v>0</v>
      </c>
      <c r="J223">
        <f>Sheet1!AD$40</f>
        <v>0</v>
      </c>
    </row>
    <row r="224" spans="1:10" x14ac:dyDescent="0.35">
      <c r="A224" s="14">
        <f>Sheet1!A1</f>
        <v>45666.330893587961</v>
      </c>
      <c r="B224" s="14" t="s">
        <v>212</v>
      </c>
      <c r="C224" t="str">
        <f>Sheet1!AD$15</f>
        <v>DX17CKGP</v>
      </c>
      <c r="D224" t="str">
        <f>Sheet1!AD$20</f>
        <v>TBA5</v>
      </c>
      <c r="E224">
        <f>Sheet1!AD$42</f>
        <v>0</v>
      </c>
      <c r="F224">
        <f>Sheet1!AD$43</f>
        <v>0</v>
      </c>
      <c r="G224">
        <f>Sheet1!AD$48</f>
        <v>0</v>
      </c>
      <c r="H224">
        <f>Sheet1!AD$45</f>
        <v>0</v>
      </c>
      <c r="I224">
        <f>Sheet1!AD$46</f>
        <v>0</v>
      </c>
      <c r="J224">
        <f>Sheet1!AD$47</f>
        <v>0</v>
      </c>
    </row>
    <row r="225" spans="1:10" x14ac:dyDescent="0.35">
      <c r="A225" s="14">
        <f>Sheet1!A1</f>
        <v>45666.330893587961</v>
      </c>
      <c r="B225" s="14" t="s">
        <v>212</v>
      </c>
      <c r="C225" t="str">
        <f>Sheet1!AD$15</f>
        <v>DX17CKGP</v>
      </c>
      <c r="D225" t="str">
        <f>Sheet1!AD$20</f>
        <v>TBA5</v>
      </c>
      <c r="E225">
        <f>Sheet1!AD$49</f>
        <v>0</v>
      </c>
      <c r="F225">
        <f>Sheet1!AD$50</f>
        <v>0</v>
      </c>
      <c r="G225">
        <f>Sheet1!AD$55</f>
        <v>0</v>
      </c>
      <c r="H225">
        <f>Sheet1!AD$52</f>
        <v>0</v>
      </c>
      <c r="I225">
        <f>Sheet1!AD$53</f>
        <v>0</v>
      </c>
      <c r="J225">
        <f>Sheet1!AD$54</f>
        <v>0</v>
      </c>
    </row>
    <row r="226" spans="1:10" x14ac:dyDescent="0.35">
      <c r="A226" s="14">
        <f>Sheet1!A1</f>
        <v>45666.330893587961</v>
      </c>
      <c r="B226" s="14" t="s">
        <v>212</v>
      </c>
      <c r="C226" t="str">
        <f>Sheet1!AD$15</f>
        <v>DX17CKGP</v>
      </c>
      <c r="D226" t="str">
        <f>Sheet1!AD$20</f>
        <v>TBA5</v>
      </c>
      <c r="E226">
        <f>Sheet1!AD$56</f>
        <v>0</v>
      </c>
      <c r="F226">
        <f>Sheet1!AD$57</f>
        <v>0</v>
      </c>
      <c r="G226">
        <f>Sheet1!AD$62</f>
        <v>0</v>
      </c>
      <c r="H226">
        <f>Sheet1!AD$59</f>
        <v>0</v>
      </c>
      <c r="I226">
        <f>Sheet1!AD$60</f>
        <v>0</v>
      </c>
      <c r="J226">
        <f>Sheet1!AD$61</f>
        <v>0</v>
      </c>
    </row>
    <row r="227" spans="1:10" x14ac:dyDescent="0.35">
      <c r="A227" s="14">
        <f>Sheet1!A1</f>
        <v>45666.330893587961</v>
      </c>
      <c r="B227" s="14" t="s">
        <v>212</v>
      </c>
      <c r="C227" t="str">
        <f>Sheet1!AD$15</f>
        <v>DX17CKGP</v>
      </c>
      <c r="D227" t="str">
        <f>Sheet1!AD$20</f>
        <v>TBA5</v>
      </c>
      <c r="E227">
        <f>Sheet1!AD$63</f>
        <v>0</v>
      </c>
      <c r="F227">
        <f>Sheet1!AD$64</f>
        <v>0</v>
      </c>
      <c r="G227">
        <f>Sheet1!AD$69</f>
        <v>0</v>
      </c>
      <c r="H227">
        <f>Sheet1!AD$66</f>
        <v>0</v>
      </c>
      <c r="I227">
        <f>Sheet1!AD$67</f>
        <v>0</v>
      </c>
      <c r="J227">
        <f>Sheet1!AD$68</f>
        <v>0</v>
      </c>
    </row>
    <row r="228" spans="1:10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35">
      <c r="A229" s="14">
        <f>Sheet1!A1</f>
        <v>45666.330893587961</v>
      </c>
      <c r="B229" s="14" t="s">
        <v>212</v>
      </c>
      <c r="C229" t="str">
        <f>Sheet1!AE$15</f>
        <v>JG99MLGP</v>
      </c>
      <c r="D229" t="str">
        <f>Sheet1!AE$20</f>
        <v>JONAS</v>
      </c>
      <c r="E229">
        <f>Sheet1!AE$28</f>
        <v>0</v>
      </c>
      <c r="F229">
        <f>Sheet1!AE$29</f>
        <v>0</v>
      </c>
      <c r="G229">
        <f>Sheet1!AE$34</f>
        <v>0</v>
      </c>
      <c r="H229">
        <f>Sheet1!AE$31</f>
        <v>0</v>
      </c>
      <c r="I229">
        <f>Sheet1!AE$32</f>
        <v>0</v>
      </c>
      <c r="J229">
        <f>Sheet1!AE$33</f>
        <v>0</v>
      </c>
    </row>
    <row r="230" spans="1:10" x14ac:dyDescent="0.35">
      <c r="A230" s="14">
        <f>Sheet1!A1</f>
        <v>45666.330893587961</v>
      </c>
      <c r="B230" s="14" t="s">
        <v>212</v>
      </c>
      <c r="C230" t="str">
        <f>Sheet1!AE$15</f>
        <v>JG99MLGP</v>
      </c>
      <c r="D230" t="str">
        <f>Sheet1!AE$20</f>
        <v>JONAS</v>
      </c>
      <c r="E230">
        <f>Sheet1!AE$35</f>
        <v>0</v>
      </c>
      <c r="F230">
        <f>Sheet1!AE$36</f>
        <v>0</v>
      </c>
      <c r="G230">
        <f>Sheet1!AE$41</f>
        <v>0</v>
      </c>
      <c r="H230">
        <f>Sheet1!AE$38</f>
        <v>0</v>
      </c>
      <c r="I230">
        <f>Sheet1!AE$39</f>
        <v>0</v>
      </c>
      <c r="J230">
        <f>Sheet1!AE$40</f>
        <v>0</v>
      </c>
    </row>
    <row r="231" spans="1:10" x14ac:dyDescent="0.35">
      <c r="A231" s="14">
        <f>Sheet1!A1</f>
        <v>45666.330893587961</v>
      </c>
      <c r="B231" s="14" t="s">
        <v>212</v>
      </c>
      <c r="C231" t="str">
        <f>Sheet1!AE$15</f>
        <v>JG99MLGP</v>
      </c>
      <c r="D231" t="str">
        <f>Sheet1!AE$20</f>
        <v>JONAS</v>
      </c>
      <c r="E231">
        <f>Sheet1!AE$42</f>
        <v>0</v>
      </c>
      <c r="F231">
        <f>Sheet1!AE$43</f>
        <v>0</v>
      </c>
      <c r="G231">
        <f>Sheet1!AE$48</f>
        <v>0</v>
      </c>
      <c r="H231">
        <f>Sheet1!AE$45</f>
        <v>0</v>
      </c>
      <c r="I231">
        <f>Sheet1!AE$46</f>
        <v>0</v>
      </c>
      <c r="J231">
        <f>Sheet1!AE$47</f>
        <v>0</v>
      </c>
    </row>
    <row r="232" spans="1:10" x14ac:dyDescent="0.35">
      <c r="A232" s="14">
        <f>Sheet1!A1</f>
        <v>45666.330893587961</v>
      </c>
      <c r="B232" s="14" t="s">
        <v>212</v>
      </c>
      <c r="C232" t="str">
        <f>Sheet1!AE$15</f>
        <v>JG99MLGP</v>
      </c>
      <c r="D232" t="str">
        <f>Sheet1!AE$20</f>
        <v>JONAS</v>
      </c>
      <c r="E232">
        <f>Sheet1!AE$49</f>
        <v>0</v>
      </c>
      <c r="F232">
        <f>Sheet1!AE$50</f>
        <v>0</v>
      </c>
      <c r="G232">
        <f>Sheet1!AE$55</f>
        <v>0</v>
      </c>
      <c r="H232">
        <f>Sheet1!AE$52</f>
        <v>0</v>
      </c>
      <c r="I232">
        <f>Sheet1!AE$53</f>
        <v>0</v>
      </c>
      <c r="J232">
        <f>Sheet1!AE$54</f>
        <v>0</v>
      </c>
    </row>
    <row r="233" spans="1:10" x14ac:dyDescent="0.35">
      <c r="A233" s="14">
        <f>Sheet1!A1</f>
        <v>45666.330893587961</v>
      </c>
      <c r="B233" s="14" t="s">
        <v>212</v>
      </c>
      <c r="C233" t="str">
        <f>Sheet1!AE$15</f>
        <v>JG99MLGP</v>
      </c>
      <c r="D233" t="str">
        <f>Sheet1!AE$20</f>
        <v>JONAS</v>
      </c>
      <c r="E233">
        <f>Sheet1!AE$56</f>
        <v>0</v>
      </c>
      <c r="F233">
        <f>Sheet1!AE$57</f>
        <v>0</v>
      </c>
      <c r="G233">
        <f>Sheet1!AE$62</f>
        <v>0</v>
      </c>
      <c r="H233">
        <f>Sheet1!AE$59</f>
        <v>0</v>
      </c>
      <c r="I233">
        <f>Sheet1!AE$60</f>
        <v>0</v>
      </c>
      <c r="J233">
        <f>Sheet1!AE$61</f>
        <v>0</v>
      </c>
    </row>
    <row r="234" spans="1:10" x14ac:dyDescent="0.35">
      <c r="A234" s="14">
        <f>Sheet1!A1</f>
        <v>45666.330893587961</v>
      </c>
      <c r="B234" s="14" t="s">
        <v>212</v>
      </c>
      <c r="C234" t="str">
        <f>Sheet1!AE$15</f>
        <v>JG99MLGP</v>
      </c>
      <c r="D234" t="str">
        <f>Sheet1!AE$20</f>
        <v>JONAS</v>
      </c>
      <c r="E234">
        <f>Sheet1!AE$63</f>
        <v>0</v>
      </c>
      <c r="F234">
        <f>Sheet1!AE$64</f>
        <v>0</v>
      </c>
      <c r="G234">
        <f>Sheet1!AE$69</f>
        <v>0</v>
      </c>
      <c r="H234">
        <f>Sheet1!AE$66</f>
        <v>0</v>
      </c>
      <c r="I234">
        <f>Sheet1!AE$67</f>
        <v>0</v>
      </c>
      <c r="J234">
        <f>Sheet1!AE$68</f>
        <v>0</v>
      </c>
    </row>
    <row r="235" spans="1:10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35">
      <c r="A236" s="14">
        <f>Sheet1!A1</f>
        <v>45666.330893587961</v>
      </c>
      <c r="B236" s="14" t="s">
        <v>212</v>
      </c>
      <c r="C236" t="str">
        <f>Sheet1!AF$15</f>
        <v>JG89TYGP</v>
      </c>
      <c r="D236" t="str">
        <f>Sheet1!AF$20</f>
        <v>LEONARD</v>
      </c>
      <c r="E236">
        <f>Sheet1!AF$28</f>
        <v>0</v>
      </c>
      <c r="F236">
        <f>Sheet1!AF$29</f>
        <v>0</v>
      </c>
      <c r="G236">
        <f>Sheet1!AF$34</f>
        <v>0</v>
      </c>
      <c r="H236">
        <f>Sheet1!AF$31</f>
        <v>0</v>
      </c>
      <c r="I236">
        <f>Sheet1!AF$32</f>
        <v>0</v>
      </c>
      <c r="J236">
        <f>Sheet1!AF$33</f>
        <v>0</v>
      </c>
    </row>
    <row r="237" spans="1:10" x14ac:dyDescent="0.35">
      <c r="A237" s="14">
        <f>Sheet1!A1</f>
        <v>45666.330893587961</v>
      </c>
      <c r="B237" s="14" t="s">
        <v>212</v>
      </c>
      <c r="C237" t="str">
        <f>Sheet1!AF$15</f>
        <v>JG89TYGP</v>
      </c>
      <c r="D237" t="str">
        <f>Sheet1!AF$20</f>
        <v>LEONARD</v>
      </c>
      <c r="E237">
        <f>Sheet1!AF$35</f>
        <v>0</v>
      </c>
      <c r="F237">
        <f>Sheet1!AF$36</f>
        <v>0</v>
      </c>
      <c r="G237">
        <f>Sheet1!AF$41</f>
        <v>0</v>
      </c>
      <c r="H237">
        <f>Sheet1!AF$38</f>
        <v>0</v>
      </c>
      <c r="I237">
        <f>Sheet1!AF$39</f>
        <v>0</v>
      </c>
      <c r="J237">
        <f>Sheet1!AF$40</f>
        <v>0</v>
      </c>
    </row>
    <row r="238" spans="1:10" x14ac:dyDescent="0.35">
      <c r="A238" s="14">
        <f>Sheet1!A1</f>
        <v>45666.330893587961</v>
      </c>
      <c r="B238" s="14" t="s">
        <v>212</v>
      </c>
      <c r="C238" t="str">
        <f>Sheet1!AF$15</f>
        <v>JG89TYGP</v>
      </c>
      <c r="D238" t="str">
        <f>Sheet1!AF$20</f>
        <v>LEONARD</v>
      </c>
      <c r="E238">
        <f>Sheet1!AF$42</f>
        <v>0</v>
      </c>
      <c r="F238">
        <f>Sheet1!AF$43</f>
        <v>0</v>
      </c>
      <c r="G238">
        <f>Sheet1!AF$48</f>
        <v>0</v>
      </c>
      <c r="H238">
        <f>Sheet1!AF$45</f>
        <v>0</v>
      </c>
      <c r="I238">
        <f>Sheet1!AF$46</f>
        <v>0</v>
      </c>
      <c r="J238">
        <f>Sheet1!AF$47</f>
        <v>0</v>
      </c>
    </row>
    <row r="239" spans="1:10" x14ac:dyDescent="0.35">
      <c r="A239" s="14">
        <f>Sheet1!A1</f>
        <v>45666.330893587961</v>
      </c>
      <c r="B239" s="14" t="s">
        <v>212</v>
      </c>
      <c r="C239" t="str">
        <f>Sheet1!AF$15</f>
        <v>JG89TYGP</v>
      </c>
      <c r="D239" t="str">
        <f>Sheet1!AF$20</f>
        <v>LEONARD</v>
      </c>
      <c r="E239">
        <f>Sheet1!AF$49</f>
        <v>0</v>
      </c>
      <c r="F239">
        <f>Sheet1!AF$50</f>
        <v>0</v>
      </c>
      <c r="G239">
        <f>Sheet1!AF$55</f>
        <v>0</v>
      </c>
      <c r="H239">
        <f>Sheet1!AF$52</f>
        <v>0</v>
      </c>
      <c r="I239">
        <f>Sheet1!AF$53</f>
        <v>0</v>
      </c>
      <c r="J239">
        <f>Sheet1!AF$54</f>
        <v>0</v>
      </c>
    </row>
    <row r="240" spans="1:10" x14ac:dyDescent="0.35">
      <c r="A240" s="14">
        <f>Sheet1!A1</f>
        <v>45666.330893587961</v>
      </c>
      <c r="B240" s="14" t="s">
        <v>212</v>
      </c>
      <c r="C240" t="str">
        <f>Sheet1!AF$15</f>
        <v>JG89TYGP</v>
      </c>
      <c r="D240" t="str">
        <f>Sheet1!AF$20</f>
        <v>LEONARD</v>
      </c>
      <c r="E240">
        <f>Sheet1!AF$56</f>
        <v>0</v>
      </c>
      <c r="F240">
        <f>Sheet1!AF$57</f>
        <v>0</v>
      </c>
      <c r="G240">
        <f>Sheet1!AF$62</f>
        <v>0</v>
      </c>
      <c r="H240">
        <f>Sheet1!AF$59</f>
        <v>0</v>
      </c>
      <c r="I240">
        <f>Sheet1!AF$60</f>
        <v>0</v>
      </c>
      <c r="J240">
        <f>Sheet1!AF$61</f>
        <v>0</v>
      </c>
    </row>
    <row r="241" spans="1:10" x14ac:dyDescent="0.35">
      <c r="A241" s="14">
        <f>Sheet1!A1</f>
        <v>45666.330893587961</v>
      </c>
      <c r="B241" s="14" t="s">
        <v>212</v>
      </c>
      <c r="C241" t="str">
        <f>Sheet1!AF$15</f>
        <v>JG89TYGP</v>
      </c>
      <c r="D241" t="str">
        <f>Sheet1!AF$20</f>
        <v>LEONARD</v>
      </c>
      <c r="E241">
        <f>Sheet1!AF$63</f>
        <v>0</v>
      </c>
      <c r="F241">
        <f>Sheet1!AF$64</f>
        <v>0</v>
      </c>
      <c r="G241">
        <f>Sheet1!AF$69</f>
        <v>0</v>
      </c>
      <c r="H241">
        <f>Sheet1!AF$66</f>
        <v>0</v>
      </c>
      <c r="I241">
        <f>Sheet1!AF$67</f>
        <v>0</v>
      </c>
      <c r="J241">
        <f>Sheet1!AF$68</f>
        <v>0</v>
      </c>
    </row>
    <row r="242" spans="1:10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35">
      <c r="A243" s="14">
        <f>Sheet1!A1</f>
        <v>45666.330893587961</v>
      </c>
      <c r="B243" s="14" t="s">
        <v>212</v>
      </c>
      <c r="C243" t="str">
        <f>Sheet1!AG$15</f>
        <v>DK32LZGP</v>
      </c>
      <c r="D243" t="str">
        <f>Sheet1!AG$20</f>
        <v>QUINTON</v>
      </c>
      <c r="E243">
        <f>Sheet1!AG$28</f>
        <v>0</v>
      </c>
      <c r="F243">
        <f>Sheet1!AG$29</f>
        <v>0</v>
      </c>
      <c r="G243">
        <f>Sheet1!AG$34</f>
        <v>0</v>
      </c>
      <c r="H243">
        <f>Sheet1!AG$31</f>
        <v>0</v>
      </c>
      <c r="I243">
        <f>Sheet1!AG$32</f>
        <v>0</v>
      </c>
      <c r="J243">
        <f>Sheet1!AG$33</f>
        <v>0</v>
      </c>
    </row>
    <row r="244" spans="1:10" x14ac:dyDescent="0.35">
      <c r="A244" s="14">
        <f>Sheet1!A1</f>
        <v>45666.330893587961</v>
      </c>
      <c r="B244" s="14" t="s">
        <v>212</v>
      </c>
      <c r="C244" t="str">
        <f>Sheet1!AG$15</f>
        <v>DK32LZGP</v>
      </c>
      <c r="D244" t="str">
        <f>Sheet1!AG$20</f>
        <v>QUINTON</v>
      </c>
      <c r="E244">
        <f>Sheet1!AG$35</f>
        <v>0</v>
      </c>
      <c r="F244">
        <f>Sheet1!AG$36</f>
        <v>0</v>
      </c>
      <c r="G244">
        <f>Sheet1!AG$41</f>
        <v>0</v>
      </c>
      <c r="H244">
        <f>Sheet1!AG$38</f>
        <v>0</v>
      </c>
      <c r="I244">
        <f>Sheet1!AG$39</f>
        <v>0</v>
      </c>
      <c r="J244">
        <f>Sheet1!AG$40</f>
        <v>0</v>
      </c>
    </row>
    <row r="245" spans="1:10" x14ac:dyDescent="0.35">
      <c r="A245" s="14">
        <f>Sheet1!A1</f>
        <v>45666.330893587961</v>
      </c>
      <c r="B245" s="14" t="s">
        <v>212</v>
      </c>
      <c r="C245" t="str">
        <f>Sheet1!AG$15</f>
        <v>DK32LZGP</v>
      </c>
      <c r="D245" t="str">
        <f>Sheet1!AG$20</f>
        <v>QUINTON</v>
      </c>
      <c r="E245">
        <f>Sheet1!AG$42</f>
        <v>0</v>
      </c>
      <c r="F245">
        <f>Sheet1!AG$43</f>
        <v>0</v>
      </c>
      <c r="G245">
        <f>Sheet1!AG$48</f>
        <v>0</v>
      </c>
      <c r="H245">
        <f>Sheet1!AG$45</f>
        <v>0</v>
      </c>
      <c r="I245">
        <f>Sheet1!AG$46</f>
        <v>0</v>
      </c>
      <c r="J245">
        <f>Sheet1!AG$47</f>
        <v>0</v>
      </c>
    </row>
    <row r="246" spans="1:10" x14ac:dyDescent="0.35">
      <c r="A246" s="14">
        <f>Sheet1!A1</f>
        <v>45666.330893587961</v>
      </c>
      <c r="B246" s="14" t="s">
        <v>212</v>
      </c>
      <c r="C246" t="str">
        <f>Sheet1!AG$15</f>
        <v>DK32LZGP</v>
      </c>
      <c r="D246" t="str">
        <f>Sheet1!AG$20</f>
        <v>QUINTON</v>
      </c>
      <c r="E246">
        <f>Sheet1!AG$49</f>
        <v>0</v>
      </c>
      <c r="F246">
        <f>Sheet1!AG$50</f>
        <v>0</v>
      </c>
      <c r="G246">
        <f>Sheet1!AG$55</f>
        <v>0</v>
      </c>
      <c r="H246">
        <f>Sheet1!AG$52</f>
        <v>0</v>
      </c>
      <c r="I246">
        <f>Sheet1!AG$53</f>
        <v>0</v>
      </c>
      <c r="J246">
        <f>Sheet1!AG$54</f>
        <v>0</v>
      </c>
    </row>
    <row r="247" spans="1:10" x14ac:dyDescent="0.35">
      <c r="A247" s="14">
        <f>Sheet1!A1</f>
        <v>45666.330893587961</v>
      </c>
      <c r="B247" s="14" t="s">
        <v>212</v>
      </c>
      <c r="C247" t="str">
        <f>Sheet1!AG$15</f>
        <v>DK32LZGP</v>
      </c>
      <c r="D247" t="str">
        <f>Sheet1!AG$20</f>
        <v>QUINTON</v>
      </c>
      <c r="E247">
        <f>Sheet1!AG$56</f>
        <v>0</v>
      </c>
      <c r="F247">
        <f>Sheet1!AG$57</f>
        <v>0</v>
      </c>
      <c r="G247">
        <f>Sheet1!AG$62</f>
        <v>0</v>
      </c>
      <c r="H247">
        <f>Sheet1!AG$59</f>
        <v>0</v>
      </c>
      <c r="I247">
        <f>Sheet1!AG$60</f>
        <v>0</v>
      </c>
      <c r="J247">
        <f>Sheet1!AG$61</f>
        <v>0</v>
      </c>
    </row>
    <row r="248" spans="1:10" x14ac:dyDescent="0.35">
      <c r="A248" s="14">
        <f>Sheet1!A1</f>
        <v>45666.330893587961</v>
      </c>
      <c r="B248" s="14" t="s">
        <v>212</v>
      </c>
      <c r="C248" t="str">
        <f>Sheet1!AG$15</f>
        <v>DK32LZGP</v>
      </c>
      <c r="D248" t="str">
        <f>Sheet1!AG$20</f>
        <v>QUINTON</v>
      </c>
      <c r="E248">
        <f>Sheet1!AG$63</f>
        <v>0</v>
      </c>
      <c r="F248">
        <f>Sheet1!AG$64</f>
        <v>0</v>
      </c>
      <c r="G248">
        <f>Sheet1!AG$69</f>
        <v>0</v>
      </c>
      <c r="H248">
        <f>Sheet1!AG$66</f>
        <v>0</v>
      </c>
      <c r="I248">
        <f>Sheet1!AG$67</f>
        <v>0</v>
      </c>
      <c r="J248">
        <f>Sheet1!AG$68</f>
        <v>0</v>
      </c>
    </row>
    <row r="249" spans="1:10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35">
      <c r="A250" s="14">
        <f>Sheet1!A1</f>
        <v>45666.330893587961</v>
      </c>
      <c r="B250" s="14" t="s">
        <v>212</v>
      </c>
      <c r="C250" t="str">
        <f>Sheet1!AH$15</f>
        <v>JW33HMGP</v>
      </c>
      <c r="D250" t="str">
        <f>Sheet1!AH$20</f>
        <v>GOLDRICK</v>
      </c>
      <c r="E250">
        <f>Sheet1!AH$28</f>
        <v>0</v>
      </c>
      <c r="F250">
        <f>Sheet1!AH$29</f>
        <v>0</v>
      </c>
      <c r="G250">
        <f>Sheet1!AH$34</f>
        <v>0</v>
      </c>
      <c r="H250">
        <f>Sheet1!AH$31</f>
        <v>0</v>
      </c>
      <c r="I250">
        <f>Sheet1!AH$32</f>
        <v>0</v>
      </c>
      <c r="J250">
        <f>Sheet1!AH$33</f>
        <v>0</v>
      </c>
    </row>
    <row r="251" spans="1:10" x14ac:dyDescent="0.35">
      <c r="A251" s="14">
        <f>Sheet1!A1</f>
        <v>45666.330893587961</v>
      </c>
      <c r="B251" s="14" t="s">
        <v>212</v>
      </c>
      <c r="C251" t="str">
        <f>Sheet1!AH$15</f>
        <v>JW33HMGP</v>
      </c>
      <c r="D251" t="str">
        <f>Sheet1!AH$20</f>
        <v>GOLDRICK</v>
      </c>
      <c r="E251">
        <f>Sheet1!AH$35</f>
        <v>0</v>
      </c>
      <c r="F251">
        <f>Sheet1!AH$36</f>
        <v>0</v>
      </c>
      <c r="G251">
        <f>Sheet1!AH$41</f>
        <v>0</v>
      </c>
      <c r="H251">
        <f>Sheet1!AH$38</f>
        <v>0</v>
      </c>
      <c r="I251">
        <f>Sheet1!AH$39</f>
        <v>0</v>
      </c>
      <c r="J251">
        <f>Sheet1!AH$40</f>
        <v>0</v>
      </c>
    </row>
    <row r="252" spans="1:10" x14ac:dyDescent="0.35">
      <c r="A252" s="14">
        <f>Sheet1!A1</f>
        <v>45666.330893587961</v>
      </c>
      <c r="B252" s="14" t="s">
        <v>212</v>
      </c>
      <c r="C252" t="str">
        <f>Sheet1!AH$15</f>
        <v>JW33HMGP</v>
      </c>
      <c r="D252" t="str">
        <f>Sheet1!AH$20</f>
        <v>GOLDRICK</v>
      </c>
      <c r="E252">
        <f>Sheet1!AH$42</f>
        <v>0</v>
      </c>
      <c r="F252">
        <f>Sheet1!AH$43</f>
        <v>0</v>
      </c>
      <c r="G252">
        <f>Sheet1!AH$48</f>
        <v>0</v>
      </c>
      <c r="H252">
        <f>Sheet1!AH$45</f>
        <v>0</v>
      </c>
      <c r="I252">
        <f>Sheet1!AH$46</f>
        <v>0</v>
      </c>
      <c r="J252">
        <f>Sheet1!AH$47</f>
        <v>0</v>
      </c>
    </row>
    <row r="253" spans="1:10" x14ac:dyDescent="0.35">
      <c r="A253" s="14">
        <f>Sheet1!A1</f>
        <v>45666.330893587961</v>
      </c>
      <c r="B253" s="14" t="s">
        <v>212</v>
      </c>
      <c r="C253" t="str">
        <f>Sheet1!AH$15</f>
        <v>JW33HMGP</v>
      </c>
      <c r="D253" t="str">
        <f>Sheet1!AH$20</f>
        <v>GOLDRICK</v>
      </c>
      <c r="E253">
        <f>Sheet1!AH$49</f>
        <v>0</v>
      </c>
      <c r="F253">
        <f>Sheet1!AH$50</f>
        <v>0</v>
      </c>
      <c r="G253">
        <f>Sheet1!AH$55</f>
        <v>0</v>
      </c>
      <c r="H253">
        <f>Sheet1!AH$52</f>
        <v>0</v>
      </c>
      <c r="I253">
        <f>Sheet1!AH$53</f>
        <v>0</v>
      </c>
      <c r="J253">
        <f>Sheet1!AH$54</f>
        <v>0</v>
      </c>
    </row>
    <row r="254" spans="1:10" x14ac:dyDescent="0.35">
      <c r="A254" s="14">
        <f>Sheet1!A1</f>
        <v>45666.330893587961</v>
      </c>
      <c r="B254" s="14" t="s">
        <v>212</v>
      </c>
      <c r="C254" t="str">
        <f>Sheet1!AH$15</f>
        <v>JW33HMGP</v>
      </c>
      <c r="D254" t="str">
        <f>Sheet1!AH$20</f>
        <v>GOLDRICK</v>
      </c>
      <c r="E254">
        <f>Sheet1!AH$56</f>
        <v>0</v>
      </c>
      <c r="F254">
        <f>Sheet1!AH$57</f>
        <v>0</v>
      </c>
      <c r="G254">
        <f>Sheet1!AH$62</f>
        <v>0</v>
      </c>
      <c r="H254">
        <f>Sheet1!AH$59</f>
        <v>0</v>
      </c>
      <c r="I254">
        <f>Sheet1!AH$60</f>
        <v>0</v>
      </c>
      <c r="J254">
        <f>Sheet1!AH$61</f>
        <v>0</v>
      </c>
    </row>
    <row r="255" spans="1:10" x14ac:dyDescent="0.35">
      <c r="A255" s="14">
        <f>Sheet1!A1</f>
        <v>45666.330893587961</v>
      </c>
      <c r="B255" s="14" t="s">
        <v>212</v>
      </c>
      <c r="C255" t="str">
        <f>Sheet1!AH$15</f>
        <v>JW33HMGP</v>
      </c>
      <c r="D255" t="str">
        <f>Sheet1!AH$20</f>
        <v>GOLDRICK</v>
      </c>
      <c r="E255">
        <f>Sheet1!AH$63</f>
        <v>0</v>
      </c>
      <c r="F255">
        <f>Sheet1!AH$64</f>
        <v>0</v>
      </c>
      <c r="G255">
        <f>Sheet1!AH$69</f>
        <v>0</v>
      </c>
      <c r="H255">
        <f>Sheet1!AH$66</f>
        <v>0</v>
      </c>
      <c r="I255">
        <f>Sheet1!AH$67</f>
        <v>0</v>
      </c>
      <c r="J255">
        <f>Sheet1!AH$68</f>
        <v>0</v>
      </c>
    </row>
    <row r="256" spans="1:10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35">
      <c r="A257" s="14">
        <f>Sheet1!A1</f>
        <v>45666.330893587961</v>
      </c>
      <c r="B257" s="14" t="s">
        <v>212</v>
      </c>
      <c r="C257" t="str">
        <f>Sheet1!AI$15</f>
        <v>HH96FCGP</v>
      </c>
      <c r="D257" t="str">
        <f>Sheet1!AI$20</f>
        <v>GODFREY M</v>
      </c>
      <c r="E257">
        <f>Sheet1!AI$28</f>
        <v>0</v>
      </c>
      <c r="F257">
        <f>Sheet1!AI$29</f>
        <v>0</v>
      </c>
      <c r="G257">
        <f>Sheet1!AI$34</f>
        <v>0</v>
      </c>
      <c r="H257">
        <f>Sheet1!AI$31</f>
        <v>0</v>
      </c>
      <c r="I257">
        <f>Sheet1!AI$32</f>
        <v>0</v>
      </c>
      <c r="J257">
        <f>Sheet1!AI$33</f>
        <v>0</v>
      </c>
    </row>
    <row r="258" spans="1:10" x14ac:dyDescent="0.35">
      <c r="A258" s="14">
        <f>Sheet1!A1</f>
        <v>45666.330893587961</v>
      </c>
      <c r="B258" s="14" t="s">
        <v>212</v>
      </c>
      <c r="C258" t="str">
        <f>Sheet1!AI$15</f>
        <v>HH96FCGP</v>
      </c>
      <c r="D258" t="str">
        <f>Sheet1!AI$20</f>
        <v>GODFREY M</v>
      </c>
      <c r="E258">
        <f>Sheet1!AI$35</f>
        <v>0</v>
      </c>
      <c r="F258">
        <f>Sheet1!AI$36</f>
        <v>0</v>
      </c>
      <c r="G258">
        <f>Sheet1!AI$41</f>
        <v>0</v>
      </c>
      <c r="H258">
        <f>Sheet1!AI$38</f>
        <v>0</v>
      </c>
      <c r="I258">
        <f>Sheet1!AI$39</f>
        <v>0</v>
      </c>
      <c r="J258">
        <f>Sheet1!AI$40</f>
        <v>0</v>
      </c>
    </row>
    <row r="259" spans="1:10" x14ac:dyDescent="0.35">
      <c r="A259" s="14">
        <f>Sheet1!A1</f>
        <v>45666.330893587961</v>
      </c>
      <c r="B259" s="14" t="s">
        <v>212</v>
      </c>
      <c r="C259" t="str">
        <f>Sheet1!AI$15</f>
        <v>HH96FCGP</v>
      </c>
      <c r="D259" t="str">
        <f>Sheet1!AI$20</f>
        <v>GODFREY M</v>
      </c>
      <c r="E259">
        <f>Sheet1!AI$42</f>
        <v>0</v>
      </c>
      <c r="F259">
        <f>Sheet1!AI$43</f>
        <v>0</v>
      </c>
      <c r="G259">
        <f>Sheet1!AI$48</f>
        <v>0</v>
      </c>
      <c r="H259">
        <f>Sheet1!AI$45</f>
        <v>0</v>
      </c>
      <c r="I259">
        <f>Sheet1!AI$46</f>
        <v>0</v>
      </c>
      <c r="J259">
        <f>Sheet1!AI$47</f>
        <v>0</v>
      </c>
    </row>
    <row r="260" spans="1:10" x14ac:dyDescent="0.35">
      <c r="A260" s="14">
        <f>Sheet1!A1</f>
        <v>45666.330893587961</v>
      </c>
      <c r="B260" s="14" t="s">
        <v>212</v>
      </c>
      <c r="C260" t="str">
        <f>Sheet1!AI$15</f>
        <v>HH96FCGP</v>
      </c>
      <c r="D260" t="str">
        <f>Sheet1!AI$20</f>
        <v>GODFREY M</v>
      </c>
      <c r="E260">
        <f>Sheet1!AI$49</f>
        <v>0</v>
      </c>
      <c r="F260">
        <f>Sheet1!AI$50</f>
        <v>0</v>
      </c>
      <c r="G260">
        <f>Sheet1!AI$55</f>
        <v>0</v>
      </c>
      <c r="H260">
        <f>Sheet1!AI$52</f>
        <v>0</v>
      </c>
      <c r="I260">
        <f>Sheet1!AI$53</f>
        <v>0</v>
      </c>
      <c r="J260">
        <f>Sheet1!AI$54</f>
        <v>0</v>
      </c>
    </row>
    <row r="261" spans="1:10" x14ac:dyDescent="0.35">
      <c r="A261" s="14">
        <f>Sheet1!A1</f>
        <v>45666.330893587961</v>
      </c>
      <c r="B261" s="14" t="s">
        <v>212</v>
      </c>
      <c r="C261" t="str">
        <f>Sheet1!AI$15</f>
        <v>HH96FCGP</v>
      </c>
      <c r="D261" t="str">
        <f>Sheet1!AI$20</f>
        <v>GODFREY M</v>
      </c>
      <c r="E261">
        <f>Sheet1!AI$56</f>
        <v>0</v>
      </c>
      <c r="F261">
        <f>Sheet1!AI$57</f>
        <v>0</v>
      </c>
      <c r="G261">
        <f>Sheet1!AI$62</f>
        <v>0</v>
      </c>
      <c r="H261">
        <f>Sheet1!AI$59</f>
        <v>0</v>
      </c>
      <c r="I261">
        <f>Sheet1!AI$60</f>
        <v>0</v>
      </c>
      <c r="J261">
        <f>Sheet1!AI$61</f>
        <v>0</v>
      </c>
    </row>
    <row r="262" spans="1:10" x14ac:dyDescent="0.35">
      <c r="A262" s="14">
        <f>Sheet1!A1</f>
        <v>45666.330893587961</v>
      </c>
      <c r="B262" s="14" t="s">
        <v>212</v>
      </c>
      <c r="C262" t="str">
        <f>Sheet1!AI$15</f>
        <v>HH96FCGP</v>
      </c>
      <c r="D262" t="str">
        <f>Sheet1!AI$20</f>
        <v>GODFREY M</v>
      </c>
      <c r="E262">
        <f>Sheet1!AI$63</f>
        <v>0</v>
      </c>
      <c r="F262">
        <f>Sheet1!AI$64</f>
        <v>0</v>
      </c>
      <c r="G262">
        <f>Sheet1!AI$69</f>
        <v>0</v>
      </c>
      <c r="H262">
        <f>Sheet1!AI$66</f>
        <v>0</v>
      </c>
      <c r="I262">
        <f>Sheet1!AI$67</f>
        <v>0</v>
      </c>
      <c r="J262">
        <f>Sheet1!AI$68</f>
        <v>0</v>
      </c>
    </row>
    <row r="263" spans="1:10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35">
      <c r="A264" s="14">
        <f>Sheet1!A1</f>
        <v>45666.330893587961</v>
      </c>
      <c r="B264" s="14" t="s">
        <v>212</v>
      </c>
      <c r="C264" t="str">
        <f>Sheet1!AJ$15</f>
        <v>DK32NCGP</v>
      </c>
      <c r="D264" t="str">
        <f>Sheet1!AJ$20</f>
        <v>POULOS</v>
      </c>
      <c r="E264">
        <f>Sheet1!AJ$28</f>
        <v>0</v>
      </c>
      <c r="F264">
        <f>Sheet1!AJ$29</f>
        <v>0</v>
      </c>
      <c r="G264">
        <f>Sheet1!AJ$34</f>
        <v>0</v>
      </c>
      <c r="H264">
        <f>Sheet1!AJ$31</f>
        <v>0</v>
      </c>
      <c r="I264">
        <f>Sheet1!AJ$32</f>
        <v>0</v>
      </c>
      <c r="J264">
        <f>Sheet1!AJ$33</f>
        <v>0</v>
      </c>
    </row>
    <row r="265" spans="1:10" x14ac:dyDescent="0.35">
      <c r="A265" s="14">
        <f>Sheet1!A1</f>
        <v>45666.330893587961</v>
      </c>
      <c r="B265" s="14" t="s">
        <v>212</v>
      </c>
      <c r="C265" t="str">
        <f>Sheet1!AJ$15</f>
        <v>DK32NCGP</v>
      </c>
      <c r="D265" t="str">
        <f>Sheet1!AJ$20</f>
        <v>POULOS</v>
      </c>
      <c r="E265">
        <f>Sheet1!AJ$35</f>
        <v>0</v>
      </c>
      <c r="F265">
        <f>Sheet1!AJ$36</f>
        <v>0</v>
      </c>
      <c r="G265">
        <f>Sheet1!AJ$41</f>
        <v>0</v>
      </c>
      <c r="H265">
        <f>Sheet1!AJ$38</f>
        <v>0</v>
      </c>
      <c r="I265">
        <f>Sheet1!AJ$39</f>
        <v>0</v>
      </c>
      <c r="J265">
        <f>Sheet1!AJ$40</f>
        <v>0</v>
      </c>
    </row>
    <row r="266" spans="1:10" x14ac:dyDescent="0.35">
      <c r="A266" s="14">
        <f>Sheet1!A1</f>
        <v>45666.330893587961</v>
      </c>
      <c r="B266" s="14" t="s">
        <v>212</v>
      </c>
      <c r="C266" t="str">
        <f>Sheet1!AJ$15</f>
        <v>DK32NCGP</v>
      </c>
      <c r="D266" t="str">
        <f>Sheet1!AJ$20</f>
        <v>POULOS</v>
      </c>
      <c r="E266">
        <f>Sheet1!AJ$42</f>
        <v>0</v>
      </c>
      <c r="F266">
        <f>Sheet1!AJ$43</f>
        <v>0</v>
      </c>
      <c r="G266">
        <f>Sheet1!AJ$48</f>
        <v>0</v>
      </c>
      <c r="H266">
        <f>Sheet1!AJ$45</f>
        <v>0</v>
      </c>
      <c r="I266">
        <f>Sheet1!AJ$46</f>
        <v>0</v>
      </c>
      <c r="J266">
        <f>Sheet1!AJ$47</f>
        <v>0</v>
      </c>
    </row>
    <row r="267" spans="1:10" x14ac:dyDescent="0.35">
      <c r="A267" s="14">
        <f>Sheet1!A1</f>
        <v>45666.330893587961</v>
      </c>
      <c r="B267" s="14" t="s">
        <v>212</v>
      </c>
      <c r="C267" t="str">
        <f>Sheet1!AJ$15</f>
        <v>DK32NCGP</v>
      </c>
      <c r="D267" t="str">
        <f>Sheet1!AJ$20</f>
        <v>POULOS</v>
      </c>
      <c r="E267">
        <f>Sheet1!AJ$49</f>
        <v>0</v>
      </c>
      <c r="F267">
        <f>Sheet1!AJ$50</f>
        <v>0</v>
      </c>
      <c r="G267">
        <f>Sheet1!AJ$55</f>
        <v>0</v>
      </c>
      <c r="H267">
        <f>Sheet1!AJ$52</f>
        <v>0</v>
      </c>
      <c r="I267">
        <f>Sheet1!AJ$53</f>
        <v>0</v>
      </c>
      <c r="J267">
        <f>Sheet1!AJ$54</f>
        <v>0</v>
      </c>
    </row>
    <row r="268" spans="1:10" x14ac:dyDescent="0.35">
      <c r="A268" s="14">
        <f>Sheet1!A1</f>
        <v>45666.330893587961</v>
      </c>
      <c r="B268" s="14" t="s">
        <v>212</v>
      </c>
      <c r="C268" t="str">
        <f>Sheet1!AJ$15</f>
        <v>DK32NCGP</v>
      </c>
      <c r="D268" t="str">
        <f>Sheet1!AJ$20</f>
        <v>POULOS</v>
      </c>
      <c r="E268">
        <f>Sheet1!AJ$56</f>
        <v>0</v>
      </c>
      <c r="F268">
        <f>Sheet1!AJ$57</f>
        <v>0</v>
      </c>
      <c r="G268">
        <f>Sheet1!AJ$62</f>
        <v>0</v>
      </c>
      <c r="H268">
        <f>Sheet1!AJ$59</f>
        <v>0</v>
      </c>
      <c r="I268">
        <f>Sheet1!AJ$60</f>
        <v>0</v>
      </c>
      <c r="J268">
        <f>Sheet1!AJ$61</f>
        <v>0</v>
      </c>
    </row>
    <row r="269" spans="1:10" x14ac:dyDescent="0.35">
      <c r="A269" s="14">
        <f>Sheet1!A1</f>
        <v>45666.330893587961</v>
      </c>
      <c r="B269" s="14" t="s">
        <v>212</v>
      </c>
      <c r="C269" t="str">
        <f>Sheet1!AJ$15</f>
        <v>DK32NCGP</v>
      </c>
      <c r="D269" t="str">
        <f>Sheet1!AJ$20</f>
        <v>POULOS</v>
      </c>
      <c r="E269">
        <f>Sheet1!AJ$63</f>
        <v>0</v>
      </c>
      <c r="F269">
        <f>Sheet1!AJ$64</f>
        <v>0</v>
      </c>
      <c r="G269">
        <f>Sheet1!AJ$69</f>
        <v>0</v>
      </c>
      <c r="H269">
        <f>Sheet1!AJ$66</f>
        <v>0</v>
      </c>
      <c r="I269">
        <f>Sheet1!AJ$67</f>
        <v>0</v>
      </c>
      <c r="J269">
        <f>Sheet1!AJ$68</f>
        <v>0</v>
      </c>
    </row>
    <row r="270" spans="1:10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35">
      <c r="A271" s="14">
        <f>Sheet1!A1</f>
        <v>45666.330893587961</v>
      </c>
      <c r="B271" s="14" t="s">
        <v>212</v>
      </c>
      <c r="C271" t="str">
        <f>Sheet1!AK$15</f>
        <v>JG80PWGP</v>
      </c>
      <c r="D271" t="str">
        <f>Sheet1!AK$20</f>
        <v>Alfred</v>
      </c>
      <c r="E271">
        <f>Sheet1!AK$28</f>
        <v>0</v>
      </c>
      <c r="F271">
        <f>Sheet1!AK$29</f>
        <v>0</v>
      </c>
      <c r="G271">
        <f>Sheet1!AK$34</f>
        <v>0</v>
      </c>
      <c r="H271">
        <f>Sheet1!AK$31</f>
        <v>0</v>
      </c>
      <c r="I271">
        <f>Sheet1!AK$32</f>
        <v>0</v>
      </c>
      <c r="J271">
        <f>Sheet1!AK$33</f>
        <v>0</v>
      </c>
    </row>
    <row r="272" spans="1:10" x14ac:dyDescent="0.35">
      <c r="A272" s="14">
        <f>Sheet1!A1</f>
        <v>45666.330893587961</v>
      </c>
      <c r="B272" s="14" t="s">
        <v>212</v>
      </c>
      <c r="C272" t="str">
        <f>Sheet1!AK$15</f>
        <v>JG80PWGP</v>
      </c>
      <c r="D272" t="str">
        <f>Sheet1!AK$20</f>
        <v>Alfred</v>
      </c>
      <c r="E272">
        <f>Sheet1!AK$35</f>
        <v>0</v>
      </c>
      <c r="F272">
        <f>Sheet1!AK$36</f>
        <v>0</v>
      </c>
      <c r="G272">
        <f>Sheet1!AK$41</f>
        <v>0</v>
      </c>
      <c r="H272">
        <f>Sheet1!AK$38</f>
        <v>0</v>
      </c>
      <c r="I272">
        <f>Sheet1!AK$39</f>
        <v>0</v>
      </c>
      <c r="J272">
        <f>Sheet1!AK$40</f>
        <v>0</v>
      </c>
    </row>
    <row r="273" spans="1:10" x14ac:dyDescent="0.35">
      <c r="A273" s="14">
        <f>Sheet1!A1</f>
        <v>45666.330893587961</v>
      </c>
      <c r="B273" s="14" t="s">
        <v>212</v>
      </c>
      <c r="C273" t="str">
        <f>Sheet1!AK$15</f>
        <v>JG80PWGP</v>
      </c>
      <c r="D273" t="str">
        <f>Sheet1!AK$20</f>
        <v>Alfred</v>
      </c>
      <c r="E273">
        <f>Sheet1!AK$42</f>
        <v>0</v>
      </c>
      <c r="F273">
        <f>Sheet1!AK$43</f>
        <v>0</v>
      </c>
      <c r="G273">
        <f>Sheet1!AK$48</f>
        <v>0</v>
      </c>
      <c r="H273">
        <f>Sheet1!AK$45</f>
        <v>0</v>
      </c>
      <c r="I273">
        <f>Sheet1!AK$46</f>
        <v>0</v>
      </c>
      <c r="J273">
        <f>Sheet1!AK$47</f>
        <v>0</v>
      </c>
    </row>
    <row r="274" spans="1:10" x14ac:dyDescent="0.35">
      <c r="A274" s="14">
        <f>Sheet1!A1</f>
        <v>45666.330893587961</v>
      </c>
      <c r="B274" s="14" t="s">
        <v>212</v>
      </c>
      <c r="C274" t="str">
        <f>Sheet1!AK$15</f>
        <v>JG80PWGP</v>
      </c>
      <c r="D274" t="str">
        <f>Sheet1!AK$20</f>
        <v>Alfred</v>
      </c>
      <c r="E274">
        <f>Sheet1!AK$49</f>
        <v>0</v>
      </c>
      <c r="F274">
        <f>Sheet1!AK$50</f>
        <v>0</v>
      </c>
      <c r="G274">
        <f>Sheet1!AK$55</f>
        <v>0</v>
      </c>
      <c r="H274">
        <f>Sheet1!AK$52</f>
        <v>0</v>
      </c>
      <c r="I274">
        <f>Sheet1!AK$53</f>
        <v>0</v>
      </c>
      <c r="J274">
        <f>Sheet1!AK$54</f>
        <v>0</v>
      </c>
    </row>
    <row r="275" spans="1:10" x14ac:dyDescent="0.35">
      <c r="A275" s="14">
        <f>Sheet1!A1</f>
        <v>45666.330893587961</v>
      </c>
      <c r="B275" s="14" t="s">
        <v>212</v>
      </c>
      <c r="C275" t="str">
        <f>Sheet1!AK$15</f>
        <v>JG80PWGP</v>
      </c>
      <c r="D275" t="str">
        <f>Sheet1!AK$20</f>
        <v>Alfred</v>
      </c>
      <c r="E275">
        <f>Sheet1!AK$56</f>
        <v>0</v>
      </c>
      <c r="F275">
        <f>Sheet1!AK$57</f>
        <v>0</v>
      </c>
      <c r="G275">
        <f>Sheet1!AK$62</f>
        <v>0</v>
      </c>
      <c r="H275">
        <f>Sheet1!AK$59</f>
        <v>0</v>
      </c>
      <c r="I275">
        <f>Sheet1!AK$60</f>
        <v>0</v>
      </c>
      <c r="J275">
        <f>Sheet1!AK$61</f>
        <v>0</v>
      </c>
    </row>
    <row r="276" spans="1:10" x14ac:dyDescent="0.35">
      <c r="A276" s="14">
        <f>Sheet1!A1</f>
        <v>45666.330893587961</v>
      </c>
      <c r="B276" s="14" t="s">
        <v>212</v>
      </c>
      <c r="C276" t="str">
        <f>Sheet1!AK$15</f>
        <v>JG80PWGP</v>
      </c>
      <c r="D276" t="str">
        <f>Sheet1!AK$20</f>
        <v>Alfred</v>
      </c>
      <c r="E276">
        <f>Sheet1!AK$63</f>
        <v>0</v>
      </c>
      <c r="F276">
        <f>Sheet1!AK$64</f>
        <v>0</v>
      </c>
      <c r="G276">
        <f>Sheet1!AK$69</f>
        <v>0</v>
      </c>
      <c r="H276">
        <f>Sheet1!AK$66</f>
        <v>0</v>
      </c>
      <c r="I276">
        <f>Sheet1!AK$67</f>
        <v>0</v>
      </c>
      <c r="J276">
        <f>Sheet1!AK$68</f>
        <v>0</v>
      </c>
    </row>
    <row r="277" spans="1:10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35">
      <c r="A278" s="14">
        <f>Sheet1!A1</f>
        <v>45666.330893587961</v>
      </c>
      <c r="B278" s="14" t="s">
        <v>212</v>
      </c>
      <c r="C278" t="str">
        <f>Sheet1!AL$15</f>
        <v>JG72RSGP</v>
      </c>
      <c r="D278" t="str">
        <f>Sheet1!AL$20</f>
        <v>ELLIAS</v>
      </c>
      <c r="E278">
        <f>Sheet1!AL$28</f>
        <v>0</v>
      </c>
      <c r="F278">
        <f>Sheet1!AL$29</f>
        <v>0</v>
      </c>
      <c r="G278">
        <f>Sheet1!AL$34</f>
        <v>0</v>
      </c>
      <c r="H278">
        <f>Sheet1!AL$31</f>
        <v>0</v>
      </c>
      <c r="I278">
        <f>Sheet1!AL$32</f>
        <v>0</v>
      </c>
      <c r="J278">
        <f>Sheet1!AL$33</f>
        <v>0</v>
      </c>
    </row>
    <row r="279" spans="1:10" x14ac:dyDescent="0.35">
      <c r="A279" s="14">
        <f>Sheet1!A1</f>
        <v>45666.330893587961</v>
      </c>
      <c r="B279" s="14" t="s">
        <v>212</v>
      </c>
      <c r="C279" t="str">
        <f>Sheet1!AL$15</f>
        <v>JG72RSGP</v>
      </c>
      <c r="D279" t="str">
        <f>Sheet1!AL$20</f>
        <v>ELLIAS</v>
      </c>
      <c r="E279">
        <f>Sheet1!AL$35</f>
        <v>0</v>
      </c>
      <c r="F279">
        <f>Sheet1!AL$36</f>
        <v>0</v>
      </c>
      <c r="G279">
        <f>Sheet1!AL$41</f>
        <v>0</v>
      </c>
      <c r="H279">
        <f>Sheet1!AL$38</f>
        <v>0</v>
      </c>
      <c r="I279">
        <f>Sheet1!AL$39</f>
        <v>0</v>
      </c>
      <c r="J279">
        <f>Sheet1!AL$40</f>
        <v>0</v>
      </c>
    </row>
    <row r="280" spans="1:10" x14ac:dyDescent="0.35">
      <c r="A280" s="14">
        <f>Sheet1!A1</f>
        <v>45666.330893587961</v>
      </c>
      <c r="B280" s="14" t="s">
        <v>212</v>
      </c>
      <c r="C280" t="str">
        <f>Sheet1!AL$15</f>
        <v>JG72RSGP</v>
      </c>
      <c r="D280" t="str">
        <f>Sheet1!AL$20</f>
        <v>ELLIAS</v>
      </c>
      <c r="E280">
        <f>Sheet1!AL$42</f>
        <v>0</v>
      </c>
      <c r="F280">
        <f>Sheet1!AL$43</f>
        <v>0</v>
      </c>
      <c r="G280">
        <f>Sheet1!AL$48</f>
        <v>0</v>
      </c>
      <c r="H280">
        <f>Sheet1!AL$45</f>
        <v>0</v>
      </c>
      <c r="I280">
        <f>Sheet1!AL$46</f>
        <v>0</v>
      </c>
      <c r="J280">
        <f>Sheet1!AL$47</f>
        <v>0</v>
      </c>
    </row>
    <row r="281" spans="1:10" x14ac:dyDescent="0.35">
      <c r="A281" s="14">
        <f>Sheet1!A1</f>
        <v>45666.330893587961</v>
      </c>
      <c r="B281" s="14" t="s">
        <v>212</v>
      </c>
      <c r="C281" t="str">
        <f>Sheet1!AL$15</f>
        <v>JG72RSGP</v>
      </c>
      <c r="D281" t="str">
        <f>Sheet1!AL$20</f>
        <v>ELLIAS</v>
      </c>
      <c r="E281">
        <f>Sheet1!AL$49</f>
        <v>0</v>
      </c>
      <c r="F281">
        <f>Sheet1!AL$50</f>
        <v>0</v>
      </c>
      <c r="G281">
        <f>Sheet1!AL$55</f>
        <v>0</v>
      </c>
      <c r="H281">
        <f>Sheet1!AL$52</f>
        <v>0</v>
      </c>
      <c r="I281">
        <f>Sheet1!AL$53</f>
        <v>0</v>
      </c>
      <c r="J281">
        <f>Sheet1!AL$54</f>
        <v>0</v>
      </c>
    </row>
    <row r="282" spans="1:10" x14ac:dyDescent="0.35">
      <c r="A282" s="14">
        <f>Sheet1!A1</f>
        <v>45666.330893587961</v>
      </c>
      <c r="B282" s="14" t="s">
        <v>212</v>
      </c>
      <c r="C282" t="str">
        <f>Sheet1!AL$15</f>
        <v>JG72RSGP</v>
      </c>
      <c r="D282" t="str">
        <f>Sheet1!AL$20</f>
        <v>ELLIAS</v>
      </c>
      <c r="E282">
        <f>Sheet1!AL$56</f>
        <v>0</v>
      </c>
      <c r="F282">
        <f>Sheet1!AL$57</f>
        <v>0</v>
      </c>
      <c r="G282">
        <f>Sheet1!AL$62</f>
        <v>0</v>
      </c>
      <c r="H282">
        <f>Sheet1!AL$59</f>
        <v>0</v>
      </c>
      <c r="I282">
        <f>Sheet1!AL$60</f>
        <v>0</v>
      </c>
      <c r="J282">
        <f>Sheet1!AL$61</f>
        <v>0</v>
      </c>
    </row>
    <row r="283" spans="1:10" x14ac:dyDescent="0.35">
      <c r="A283" s="14">
        <f>Sheet1!A1</f>
        <v>45666.330893587961</v>
      </c>
      <c r="B283" s="14" t="s">
        <v>212</v>
      </c>
      <c r="C283" t="str">
        <f>Sheet1!AL$15</f>
        <v>JG72RSGP</v>
      </c>
      <c r="D283" t="str">
        <f>Sheet1!AL$20</f>
        <v>ELLIAS</v>
      </c>
      <c r="E283">
        <f>Sheet1!AL$63</f>
        <v>0</v>
      </c>
      <c r="F283">
        <f>Sheet1!AL$64</f>
        <v>0</v>
      </c>
      <c r="G283">
        <f>Sheet1!AL$69</f>
        <v>0</v>
      </c>
      <c r="H283">
        <f>Sheet1!AL$66</f>
        <v>0</v>
      </c>
      <c r="I283">
        <f>Sheet1!AL$67</f>
        <v>0</v>
      </c>
      <c r="J283">
        <f>Sheet1!AL$68</f>
        <v>0</v>
      </c>
    </row>
    <row r="284" spans="1:10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35">
      <c r="A285" s="14">
        <f>Sheet1!A1</f>
        <v>45666.330893587961</v>
      </c>
      <c r="B285" s="14" t="s">
        <v>212</v>
      </c>
      <c r="C285" t="str">
        <f>Sheet1!AM$15</f>
        <v>MK23XTGP</v>
      </c>
      <c r="D285" t="str">
        <f>Sheet1!AM$20</f>
        <v>THOBANI</v>
      </c>
      <c r="E285">
        <f>Sheet1!AM$28</f>
        <v>0</v>
      </c>
      <c r="F285">
        <f>Sheet1!AM$29</f>
        <v>0</v>
      </c>
      <c r="G285">
        <f>Sheet1!AM$34</f>
        <v>0</v>
      </c>
      <c r="H285">
        <f>Sheet1!AM$31</f>
        <v>0</v>
      </c>
      <c r="I285">
        <f>Sheet1!AM$32</f>
        <v>0</v>
      </c>
      <c r="J285">
        <f>Sheet1!AM$33</f>
        <v>0</v>
      </c>
    </row>
    <row r="286" spans="1:10" x14ac:dyDescent="0.35">
      <c r="A286" s="14">
        <f>Sheet1!A1</f>
        <v>45666.330893587961</v>
      </c>
      <c r="B286" s="14" t="s">
        <v>212</v>
      </c>
      <c r="C286" t="str">
        <f>Sheet1!AM$15</f>
        <v>MK23XTGP</v>
      </c>
      <c r="D286" t="str">
        <f>Sheet1!AM$20</f>
        <v>THOBANI</v>
      </c>
      <c r="E286">
        <f>Sheet1!AM$35</f>
        <v>0</v>
      </c>
      <c r="F286">
        <f>Sheet1!AM$36</f>
        <v>0</v>
      </c>
      <c r="G286">
        <f>Sheet1!AM$41</f>
        <v>0</v>
      </c>
      <c r="H286">
        <f>Sheet1!AM$38</f>
        <v>0</v>
      </c>
      <c r="I286">
        <f>Sheet1!AM$39</f>
        <v>0</v>
      </c>
      <c r="J286">
        <f>Sheet1!AM$40</f>
        <v>0</v>
      </c>
    </row>
    <row r="287" spans="1:10" x14ac:dyDescent="0.35">
      <c r="A287" s="14">
        <f>Sheet1!A1</f>
        <v>45666.330893587961</v>
      </c>
      <c r="B287" s="14" t="s">
        <v>212</v>
      </c>
      <c r="C287" t="str">
        <f>Sheet1!AM$15</f>
        <v>MK23XTGP</v>
      </c>
      <c r="D287" t="str">
        <f>Sheet1!AM$20</f>
        <v>THOBANI</v>
      </c>
      <c r="E287">
        <f>Sheet1!AM$42</f>
        <v>0</v>
      </c>
      <c r="F287">
        <f>Sheet1!AM$43</f>
        <v>0</v>
      </c>
      <c r="G287">
        <f>Sheet1!AM$48</f>
        <v>0</v>
      </c>
      <c r="H287">
        <f>Sheet1!AM$45</f>
        <v>0</v>
      </c>
      <c r="I287">
        <f>Sheet1!AM$46</f>
        <v>0</v>
      </c>
      <c r="J287">
        <f>Sheet1!AM$47</f>
        <v>0</v>
      </c>
    </row>
    <row r="288" spans="1:10" x14ac:dyDescent="0.35">
      <c r="A288" s="14">
        <f>Sheet1!A1</f>
        <v>45666.330893587961</v>
      </c>
      <c r="B288" s="14" t="s">
        <v>212</v>
      </c>
      <c r="C288" t="str">
        <f>Sheet1!AM$15</f>
        <v>MK23XTGP</v>
      </c>
      <c r="D288" t="str">
        <f>Sheet1!AM$20</f>
        <v>THOBANI</v>
      </c>
      <c r="E288">
        <f>Sheet1!AM$49</f>
        <v>0</v>
      </c>
      <c r="F288">
        <f>Sheet1!AM$50</f>
        <v>0</v>
      </c>
      <c r="G288">
        <f>Sheet1!AM$55</f>
        <v>0</v>
      </c>
      <c r="H288">
        <f>Sheet1!AM$52</f>
        <v>0</v>
      </c>
      <c r="I288">
        <f>Sheet1!AM$53</f>
        <v>0</v>
      </c>
      <c r="J288">
        <f>Sheet1!AM$54</f>
        <v>0</v>
      </c>
    </row>
    <row r="289" spans="1:10" x14ac:dyDescent="0.35">
      <c r="A289" s="14">
        <f>Sheet1!A1</f>
        <v>45666.330893587961</v>
      </c>
      <c r="B289" s="14" t="s">
        <v>212</v>
      </c>
      <c r="C289" t="str">
        <f>Sheet1!AM$15</f>
        <v>MK23XTGP</v>
      </c>
      <c r="D289" t="str">
        <f>Sheet1!AM$20</f>
        <v>THOBANI</v>
      </c>
      <c r="E289">
        <f>Sheet1!AM$56</f>
        <v>0</v>
      </c>
      <c r="F289">
        <f>Sheet1!AM$57</f>
        <v>0</v>
      </c>
      <c r="G289">
        <f>Sheet1!AM$62</f>
        <v>0</v>
      </c>
      <c r="H289">
        <f>Sheet1!AM$59</f>
        <v>0</v>
      </c>
      <c r="I289">
        <f>Sheet1!AM$60</f>
        <v>0</v>
      </c>
      <c r="J289">
        <f>Sheet1!AM$61</f>
        <v>0</v>
      </c>
    </row>
    <row r="290" spans="1:10" x14ac:dyDescent="0.35">
      <c r="A290" s="14">
        <f>Sheet1!A1</f>
        <v>45666.330893587961</v>
      </c>
      <c r="B290" s="14" t="s">
        <v>212</v>
      </c>
      <c r="C290" t="str">
        <f>Sheet1!AM$15</f>
        <v>MK23XTGP</v>
      </c>
      <c r="D290" t="str">
        <f>Sheet1!AM$20</f>
        <v>THOBANI</v>
      </c>
      <c r="E290">
        <f>Sheet1!AM$63</f>
        <v>0</v>
      </c>
      <c r="F290">
        <f>Sheet1!AM$64</f>
        <v>0</v>
      </c>
      <c r="G290">
        <f>Sheet1!AM$69</f>
        <v>0</v>
      </c>
      <c r="H290">
        <f>Sheet1!AM$66</f>
        <v>0</v>
      </c>
      <c r="I290">
        <f>Sheet1!AM$67</f>
        <v>0</v>
      </c>
      <c r="J290">
        <f>Sheet1!AM$68</f>
        <v>0</v>
      </c>
    </row>
    <row r="291" spans="1:10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35">
      <c r="A292" s="14">
        <f>Sheet1!A1</f>
        <v>45666.330893587961</v>
      </c>
      <c r="B292" s="14" t="s">
        <v>212</v>
      </c>
      <c r="C292" t="str">
        <f>Sheet1!AN$15</f>
        <v>KN98ZMGP</v>
      </c>
      <c r="D292" t="str">
        <f>Sheet1!AN$20</f>
        <v>JERRY</v>
      </c>
      <c r="E292">
        <f>Sheet1!AN$28</f>
        <v>0</v>
      </c>
      <c r="F292">
        <f>Sheet1!AN$29</f>
        <v>0</v>
      </c>
      <c r="G292">
        <f>Sheet1!AN$34</f>
        <v>0</v>
      </c>
      <c r="H292">
        <f>Sheet1!AN$31</f>
        <v>0</v>
      </c>
      <c r="I292">
        <f>Sheet1!AN$32</f>
        <v>0</v>
      </c>
      <c r="J292">
        <f>Sheet1!AN$33</f>
        <v>0</v>
      </c>
    </row>
    <row r="293" spans="1:10" x14ac:dyDescent="0.35">
      <c r="A293" s="14">
        <f>Sheet1!A1</f>
        <v>45666.330893587961</v>
      </c>
      <c r="B293" s="14" t="s">
        <v>212</v>
      </c>
      <c r="C293" t="str">
        <f>Sheet1!AN$15</f>
        <v>KN98ZMGP</v>
      </c>
      <c r="D293" t="str">
        <f>Sheet1!AN$20</f>
        <v>JERRY</v>
      </c>
      <c r="E293">
        <f>Sheet1!AN$35</f>
        <v>0</v>
      </c>
      <c r="F293">
        <f>Sheet1!AN$36</f>
        <v>0</v>
      </c>
      <c r="G293">
        <f>Sheet1!AN$41</f>
        <v>0</v>
      </c>
      <c r="H293">
        <f>Sheet1!AN$38</f>
        <v>0</v>
      </c>
      <c r="I293">
        <f>Sheet1!AN$39</f>
        <v>0</v>
      </c>
      <c r="J293">
        <f>Sheet1!AN$40</f>
        <v>0</v>
      </c>
    </row>
    <row r="294" spans="1:10" x14ac:dyDescent="0.35">
      <c r="A294" s="14">
        <f>Sheet1!A1</f>
        <v>45666.330893587961</v>
      </c>
      <c r="B294" s="14" t="s">
        <v>212</v>
      </c>
      <c r="C294" t="str">
        <f>Sheet1!AN$15</f>
        <v>KN98ZMGP</v>
      </c>
      <c r="D294" t="str">
        <f>Sheet1!AN$20</f>
        <v>JERRY</v>
      </c>
      <c r="E294">
        <f>Sheet1!AN$42</f>
        <v>0</v>
      </c>
      <c r="F294">
        <f>Sheet1!AN$43</f>
        <v>0</v>
      </c>
      <c r="G294">
        <f>Sheet1!AN$48</f>
        <v>0</v>
      </c>
      <c r="H294">
        <f>Sheet1!AN$45</f>
        <v>0</v>
      </c>
      <c r="I294">
        <f>Sheet1!AN$46</f>
        <v>0</v>
      </c>
      <c r="J294">
        <f>Sheet1!AN$47</f>
        <v>0</v>
      </c>
    </row>
    <row r="295" spans="1:10" x14ac:dyDescent="0.35">
      <c r="A295" s="14">
        <f>Sheet1!A1</f>
        <v>45666.330893587961</v>
      </c>
      <c r="B295" s="14" t="s">
        <v>212</v>
      </c>
      <c r="C295" t="str">
        <f>Sheet1!AN$15</f>
        <v>KN98ZMGP</v>
      </c>
      <c r="D295" t="str">
        <f>Sheet1!AN$20</f>
        <v>JERRY</v>
      </c>
      <c r="E295">
        <f>Sheet1!AN$49</f>
        <v>0</v>
      </c>
      <c r="F295">
        <f>Sheet1!AN$50</f>
        <v>0</v>
      </c>
      <c r="G295">
        <f>Sheet1!AN$55</f>
        <v>0</v>
      </c>
      <c r="H295">
        <f>Sheet1!AN$52</f>
        <v>0</v>
      </c>
      <c r="I295">
        <f>Sheet1!AN$53</f>
        <v>0</v>
      </c>
      <c r="J295">
        <f>Sheet1!AN$54</f>
        <v>0</v>
      </c>
    </row>
    <row r="296" spans="1:10" x14ac:dyDescent="0.35">
      <c r="A296" s="14">
        <f>Sheet1!A1</f>
        <v>45666.330893587961</v>
      </c>
      <c r="B296" s="14" t="s">
        <v>212</v>
      </c>
      <c r="C296" t="str">
        <f>Sheet1!AN$15</f>
        <v>KN98ZMGP</v>
      </c>
      <c r="D296" t="str">
        <f>Sheet1!AN$20</f>
        <v>JERRY</v>
      </c>
      <c r="E296">
        <f>Sheet1!AN$56</f>
        <v>0</v>
      </c>
      <c r="F296">
        <f>Sheet1!AN$57</f>
        <v>0</v>
      </c>
      <c r="G296">
        <f>Sheet1!AN$62</f>
        <v>0</v>
      </c>
      <c r="H296">
        <f>Sheet1!AN$59</f>
        <v>0</v>
      </c>
      <c r="I296">
        <f>Sheet1!AN$60</f>
        <v>0</v>
      </c>
      <c r="J296">
        <f>Sheet1!AN$61</f>
        <v>0</v>
      </c>
    </row>
    <row r="297" spans="1:10" x14ac:dyDescent="0.35">
      <c r="A297" s="14">
        <f>Sheet1!A1</f>
        <v>45666.330893587961</v>
      </c>
      <c r="B297" s="14" t="s">
        <v>212</v>
      </c>
      <c r="C297" t="str">
        <f>Sheet1!AN$15</f>
        <v>KN98ZMGP</v>
      </c>
      <c r="D297" t="str">
        <f>Sheet1!AN$20</f>
        <v>JERRY</v>
      </c>
      <c r="E297">
        <f>Sheet1!AN$63</f>
        <v>0</v>
      </c>
      <c r="F297">
        <f>Sheet1!AN$64</f>
        <v>0</v>
      </c>
      <c r="G297">
        <f>Sheet1!AN$69</f>
        <v>0</v>
      </c>
      <c r="H297">
        <f>Sheet1!AN$66</f>
        <v>0</v>
      </c>
      <c r="I297">
        <f>Sheet1!AN$67</f>
        <v>0</v>
      </c>
      <c r="J297">
        <f>Sheet1!AN$68</f>
        <v>0</v>
      </c>
    </row>
    <row r="298" spans="1:10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</row>
  </sheetData>
  <autoFilter ref="A1:G298"/>
  <phoneticPr fontId="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1"/>
  <sheetViews>
    <sheetView workbookViewId="0">
      <selection activeCell="A2" sqref="A2:XFD6"/>
    </sheetView>
  </sheetViews>
  <sheetFormatPr defaultRowHeight="14.5" x14ac:dyDescent="0.35"/>
  <cols>
    <col min="1" max="1" width="15.453125" bestFit="1" customWidth="1"/>
    <col min="2" max="2" width="19.1796875" style="104" bestFit="1" customWidth="1"/>
    <col min="3" max="3" width="58.453125" bestFit="1" customWidth="1"/>
    <col min="4" max="4" width="18.54296875" bestFit="1" customWidth="1"/>
    <col min="5" max="5" width="51.453125" bestFit="1" customWidth="1"/>
    <col min="6" max="6" width="66.26953125" bestFit="1" customWidth="1"/>
    <col min="7" max="7" width="56" bestFit="1" customWidth="1"/>
    <col min="8" max="8" width="15" bestFit="1" customWidth="1"/>
    <col min="9" max="9" width="8.7265625" bestFit="1" customWidth="1"/>
    <col min="10" max="10" width="7.453125" bestFit="1" customWidth="1"/>
    <col min="11" max="11" width="8" bestFit="1" customWidth="1"/>
    <col min="12" max="12" width="15.81640625" bestFit="1" customWidth="1"/>
    <col min="13" max="13" width="32.1796875" bestFit="1" customWidth="1"/>
    <col min="14" max="14" width="18.54296875" bestFit="1" customWidth="1"/>
    <col min="16" max="16" width="18.1796875" bestFit="1" customWidth="1"/>
    <col min="17" max="17" width="12" bestFit="1" customWidth="1"/>
    <col min="18" max="18" width="8.26953125" bestFit="1" customWidth="1"/>
    <col min="19" max="19" width="51" bestFit="1" customWidth="1"/>
    <col min="20" max="20" width="18.453125" bestFit="1" customWidth="1"/>
    <col min="21" max="21" width="36.54296875" bestFit="1" customWidth="1"/>
    <col min="22" max="22" width="29.1796875" bestFit="1" customWidth="1"/>
  </cols>
  <sheetData>
    <row r="1" spans="1:22" x14ac:dyDescent="0.35">
      <c r="A1" s="8" t="s">
        <v>213</v>
      </c>
      <c r="B1" s="102" t="s">
        <v>214</v>
      </c>
      <c r="C1" s="8" t="s">
        <v>215</v>
      </c>
      <c r="D1" s="8" t="s">
        <v>216</v>
      </c>
      <c r="E1" s="8" t="s">
        <v>217</v>
      </c>
      <c r="F1" s="8" t="s">
        <v>218</v>
      </c>
      <c r="G1" s="8" t="s">
        <v>219</v>
      </c>
      <c r="H1" s="8" t="s">
        <v>220</v>
      </c>
      <c r="I1" s="8" t="s">
        <v>221</v>
      </c>
      <c r="J1" s="8" t="s">
        <v>222</v>
      </c>
      <c r="K1" s="8" t="s">
        <v>223</v>
      </c>
      <c r="L1" s="8" t="s">
        <v>224</v>
      </c>
      <c r="M1" s="8" t="s">
        <v>225</v>
      </c>
      <c r="N1" s="8" t="s">
        <v>226</v>
      </c>
      <c r="O1" s="8"/>
      <c r="P1" s="8" t="s">
        <v>227</v>
      </c>
      <c r="Q1" s="8" t="s">
        <v>228</v>
      </c>
      <c r="R1" s="8" t="s">
        <v>229</v>
      </c>
      <c r="S1" s="8" t="s">
        <v>230</v>
      </c>
      <c r="T1" s="8" t="s">
        <v>231</v>
      </c>
      <c r="U1" s="8" t="s">
        <v>232</v>
      </c>
      <c r="V1" s="8" t="s">
        <v>233</v>
      </c>
    </row>
    <row r="2" spans="1:22" x14ac:dyDescent="0.35">
      <c r="B2" s="103"/>
      <c r="H2" s="95"/>
      <c r="I2" s="98"/>
      <c r="J2" s="98"/>
      <c r="K2" s="98"/>
      <c r="L2" s="97"/>
    </row>
    <row r="3" spans="1:22" x14ac:dyDescent="0.35">
      <c r="B3" s="103"/>
      <c r="H3" s="95"/>
      <c r="I3" s="98"/>
      <c r="J3" s="98"/>
      <c r="K3" s="98"/>
      <c r="L3" s="97"/>
    </row>
    <row r="4" spans="1:22" x14ac:dyDescent="0.35">
      <c r="B4" s="103"/>
      <c r="H4" s="95"/>
      <c r="I4" s="98"/>
      <c r="J4" s="98"/>
      <c r="K4" s="98"/>
      <c r="L4" s="97"/>
    </row>
    <row r="5" spans="1:22" x14ac:dyDescent="0.35">
      <c r="B5" s="103"/>
      <c r="H5" s="95"/>
      <c r="I5" s="98"/>
      <c r="J5" s="98"/>
      <c r="K5" s="98"/>
      <c r="L5" s="97"/>
    </row>
    <row r="6" spans="1:22" x14ac:dyDescent="0.35">
      <c r="B6" s="103"/>
      <c r="H6" s="95"/>
      <c r="I6" s="98"/>
      <c r="J6" s="98"/>
      <c r="K6" s="98"/>
      <c r="L6" s="97"/>
    </row>
    <row r="7" spans="1:22" x14ac:dyDescent="0.35">
      <c r="B7" s="103"/>
      <c r="H7" s="95"/>
      <c r="I7" s="98"/>
      <c r="J7" s="98"/>
      <c r="K7" s="98"/>
      <c r="L7" s="97"/>
    </row>
    <row r="8" spans="1:22" x14ac:dyDescent="0.35">
      <c r="B8" s="103"/>
      <c r="H8" s="95"/>
      <c r="I8" s="98"/>
      <c r="J8" s="98"/>
      <c r="K8" s="98"/>
      <c r="L8" s="97"/>
    </row>
    <row r="9" spans="1:22" x14ac:dyDescent="0.35">
      <c r="B9" s="103"/>
      <c r="H9" s="95"/>
      <c r="I9" s="98"/>
      <c r="J9" s="98"/>
      <c r="K9" s="98"/>
      <c r="L9" s="97"/>
    </row>
    <row r="10" spans="1:22" x14ac:dyDescent="0.35">
      <c r="B10" s="103"/>
      <c r="H10" s="95"/>
      <c r="I10" s="98"/>
      <c r="J10" s="98"/>
      <c r="K10" s="98"/>
      <c r="L10" s="97"/>
    </row>
    <row r="11" spans="1:22" x14ac:dyDescent="0.35">
      <c r="B11" s="103"/>
      <c r="H11" s="95"/>
      <c r="I11" s="98"/>
      <c r="J11" s="98"/>
      <c r="K11" s="98"/>
      <c r="L11" s="97"/>
    </row>
    <row r="12" spans="1:22" x14ac:dyDescent="0.35">
      <c r="B12" s="103"/>
      <c r="H12" s="95"/>
      <c r="I12" s="98"/>
      <c r="J12" s="98"/>
      <c r="K12" s="98"/>
      <c r="L12" s="97"/>
    </row>
    <row r="13" spans="1:22" x14ac:dyDescent="0.35">
      <c r="B13" s="103"/>
      <c r="H13" s="95"/>
      <c r="I13" s="98"/>
      <c r="J13" s="98"/>
      <c r="K13" s="98"/>
      <c r="L13" s="97"/>
    </row>
    <row r="14" spans="1:22" x14ac:dyDescent="0.35">
      <c r="B14" s="103"/>
      <c r="H14" s="95"/>
      <c r="I14" s="98"/>
      <c r="J14" s="98"/>
      <c r="K14" s="98"/>
      <c r="L14" s="97"/>
    </row>
    <row r="15" spans="1:22" x14ac:dyDescent="0.35">
      <c r="B15" s="103"/>
      <c r="H15" s="95"/>
      <c r="I15" s="98"/>
      <c r="J15" s="98"/>
      <c r="K15" s="98"/>
      <c r="L15" s="97"/>
    </row>
    <row r="16" spans="1:22" x14ac:dyDescent="0.35">
      <c r="B16" s="103"/>
      <c r="H16" s="95"/>
      <c r="I16" s="98"/>
      <c r="J16" s="98"/>
      <c r="K16" s="98"/>
      <c r="L16" s="97"/>
    </row>
    <row r="17" spans="2:12" x14ac:dyDescent="0.35">
      <c r="B17" s="103"/>
      <c r="H17" s="95"/>
      <c r="I17" s="98"/>
      <c r="J17" s="98"/>
      <c r="K17" s="98"/>
      <c r="L17" s="97"/>
    </row>
    <row r="18" spans="2:12" x14ac:dyDescent="0.35">
      <c r="B18" s="103"/>
      <c r="H18" s="95"/>
      <c r="I18" s="98"/>
      <c r="J18" s="98"/>
      <c r="K18" s="98"/>
      <c r="L18" s="97"/>
    </row>
    <row r="19" spans="2:12" x14ac:dyDescent="0.35">
      <c r="B19" s="103"/>
      <c r="H19" s="95"/>
      <c r="I19" s="98"/>
      <c r="J19" s="98"/>
      <c r="K19" s="98"/>
      <c r="L19" s="97"/>
    </row>
    <row r="20" spans="2:12" x14ac:dyDescent="0.35">
      <c r="B20" s="103"/>
      <c r="H20" s="95"/>
      <c r="I20" s="98"/>
      <c r="J20" s="98"/>
      <c r="K20" s="98"/>
      <c r="L20" s="97"/>
    </row>
    <row r="21" spans="2:12" x14ac:dyDescent="0.35">
      <c r="B21" s="103"/>
      <c r="H21" s="95"/>
      <c r="I21" s="98"/>
      <c r="J21" s="98"/>
      <c r="K21" s="98"/>
      <c r="L21" s="97"/>
    </row>
    <row r="22" spans="2:12" x14ac:dyDescent="0.35">
      <c r="B22" s="103"/>
      <c r="H22" s="95"/>
      <c r="I22" s="98"/>
      <c r="J22" s="98"/>
      <c r="K22" s="98"/>
      <c r="L22" s="97"/>
    </row>
    <row r="23" spans="2:12" x14ac:dyDescent="0.35">
      <c r="B23" s="103"/>
      <c r="H23" s="95"/>
      <c r="I23" s="98"/>
      <c r="J23" s="98"/>
      <c r="K23" s="98"/>
      <c r="L23" s="97"/>
    </row>
    <row r="24" spans="2:12" x14ac:dyDescent="0.35">
      <c r="B24" s="103"/>
      <c r="H24" s="95"/>
      <c r="I24" s="98"/>
      <c r="J24" s="98"/>
      <c r="K24" s="98"/>
      <c r="L24" s="97"/>
    </row>
    <row r="25" spans="2:12" x14ac:dyDescent="0.35">
      <c r="B25" s="103"/>
      <c r="H25" s="95"/>
      <c r="I25" s="98"/>
      <c r="J25" s="98"/>
      <c r="K25" s="98"/>
      <c r="L25" s="97"/>
    </row>
    <row r="26" spans="2:12" x14ac:dyDescent="0.35">
      <c r="B26" s="103"/>
      <c r="H26" s="95"/>
      <c r="I26" s="98"/>
      <c r="J26" s="98"/>
      <c r="K26" s="98"/>
      <c r="L26" s="97"/>
    </row>
    <row r="27" spans="2:12" x14ac:dyDescent="0.35">
      <c r="B27" s="103"/>
      <c r="H27" s="95"/>
      <c r="I27" s="98"/>
      <c r="J27" s="98"/>
      <c r="K27" s="98"/>
      <c r="L27" s="97"/>
    </row>
    <row r="28" spans="2:12" x14ac:dyDescent="0.35">
      <c r="B28" s="103"/>
      <c r="H28" s="95"/>
      <c r="I28" s="98"/>
      <c r="J28" s="98"/>
      <c r="K28" s="98"/>
      <c r="L28" s="97"/>
    </row>
    <row r="29" spans="2:12" x14ac:dyDescent="0.35">
      <c r="B29" s="103"/>
      <c r="H29" s="95"/>
      <c r="I29" s="98"/>
      <c r="J29" s="98"/>
      <c r="K29" s="98"/>
      <c r="L29" s="97"/>
    </row>
    <row r="30" spans="2:12" x14ac:dyDescent="0.35">
      <c r="B30" s="103"/>
      <c r="H30" s="95"/>
      <c r="I30" s="98"/>
      <c r="J30" s="98"/>
      <c r="K30" s="98"/>
      <c r="L30" s="97"/>
    </row>
    <row r="31" spans="2:12" x14ac:dyDescent="0.35">
      <c r="B31" s="103"/>
      <c r="H31" s="95"/>
      <c r="I31" s="98"/>
      <c r="J31" s="98"/>
      <c r="K31" s="98"/>
      <c r="L31" s="97"/>
    </row>
    <row r="32" spans="2:12" x14ac:dyDescent="0.35">
      <c r="B32" s="103"/>
      <c r="H32" s="95"/>
      <c r="I32" s="98"/>
      <c r="J32" s="98"/>
      <c r="K32" s="98"/>
      <c r="L32" s="97"/>
    </row>
    <row r="33" spans="2:12" x14ac:dyDescent="0.35">
      <c r="B33" s="103"/>
      <c r="H33" s="95"/>
      <c r="I33" s="98"/>
      <c r="J33" s="98"/>
      <c r="K33" s="98"/>
      <c r="L33" s="97"/>
    </row>
    <row r="34" spans="2:12" x14ac:dyDescent="0.35">
      <c r="B34" s="103"/>
      <c r="H34" s="95"/>
      <c r="I34" s="98"/>
      <c r="J34" s="98"/>
      <c r="K34" s="98"/>
      <c r="L34" s="97"/>
    </row>
    <row r="35" spans="2:12" x14ac:dyDescent="0.35">
      <c r="B35" s="103"/>
      <c r="H35" s="95"/>
      <c r="I35" s="98"/>
      <c r="J35" s="98"/>
      <c r="K35" s="98"/>
      <c r="L35" s="97"/>
    </row>
    <row r="36" spans="2:12" x14ac:dyDescent="0.35">
      <c r="B36" s="103"/>
      <c r="H36" s="95"/>
      <c r="I36" s="98"/>
      <c r="J36" s="98"/>
      <c r="K36" s="98"/>
      <c r="L36" s="97"/>
    </row>
    <row r="37" spans="2:12" x14ac:dyDescent="0.35">
      <c r="B37" s="103"/>
      <c r="H37" s="95"/>
      <c r="I37" s="98"/>
      <c r="J37" s="98"/>
      <c r="K37" s="98"/>
      <c r="L37" s="97"/>
    </row>
    <row r="38" spans="2:12" x14ac:dyDescent="0.35">
      <c r="B38" s="103"/>
      <c r="H38" s="95"/>
      <c r="I38" s="98"/>
      <c r="J38" s="98"/>
      <c r="K38" s="98"/>
      <c r="L38" s="97"/>
    </row>
    <row r="39" spans="2:12" x14ac:dyDescent="0.35">
      <c r="B39" s="103"/>
      <c r="H39" s="95"/>
      <c r="I39" s="98"/>
      <c r="J39" s="98"/>
      <c r="K39" s="98"/>
      <c r="L39" s="97"/>
    </row>
    <row r="40" spans="2:12" x14ac:dyDescent="0.35">
      <c r="B40" s="103"/>
      <c r="H40" s="95"/>
      <c r="I40" s="98"/>
      <c r="J40" s="98"/>
      <c r="K40" s="98"/>
      <c r="L40" s="97"/>
    </row>
    <row r="41" spans="2:12" x14ac:dyDescent="0.35">
      <c r="B41" s="103"/>
      <c r="H41" s="95"/>
      <c r="I41" s="98"/>
      <c r="J41" s="98"/>
      <c r="K41" s="98"/>
      <c r="L41" s="97"/>
    </row>
    <row r="42" spans="2:12" x14ac:dyDescent="0.35">
      <c r="B42" s="103"/>
      <c r="H42" s="95"/>
      <c r="I42" s="98"/>
      <c r="J42" s="98"/>
      <c r="K42" s="98"/>
      <c r="L42" s="97"/>
    </row>
    <row r="43" spans="2:12" x14ac:dyDescent="0.35">
      <c r="B43" s="103"/>
      <c r="H43" s="95"/>
      <c r="I43" s="98"/>
      <c r="J43" s="98"/>
      <c r="K43" s="98"/>
      <c r="L43" s="97"/>
    </row>
    <row r="44" spans="2:12" x14ac:dyDescent="0.35">
      <c r="B44" s="103"/>
      <c r="H44" s="95"/>
      <c r="I44" s="98"/>
      <c r="J44" s="98"/>
      <c r="K44" s="98"/>
      <c r="L44" s="97"/>
    </row>
    <row r="45" spans="2:12" x14ac:dyDescent="0.35">
      <c r="B45" s="103"/>
      <c r="H45" s="95"/>
      <c r="I45" s="98"/>
      <c r="J45" s="98"/>
      <c r="K45" s="98"/>
      <c r="L45" s="97"/>
    </row>
    <row r="46" spans="2:12" x14ac:dyDescent="0.35">
      <c r="B46" s="103"/>
      <c r="H46" s="95"/>
      <c r="I46" s="98"/>
      <c r="J46" s="98"/>
      <c r="K46" s="98"/>
      <c r="L46" s="97"/>
    </row>
    <row r="47" spans="2:12" x14ac:dyDescent="0.35">
      <c r="B47" s="103"/>
      <c r="H47" s="95"/>
      <c r="I47" s="98"/>
      <c r="J47" s="98"/>
      <c r="K47" s="98"/>
      <c r="L47" s="97"/>
    </row>
    <row r="48" spans="2:12" x14ac:dyDescent="0.35">
      <c r="B48" s="103"/>
      <c r="H48" s="95"/>
      <c r="I48" s="98"/>
      <c r="J48" s="98"/>
      <c r="K48" s="98"/>
      <c r="L48" s="97"/>
    </row>
    <row r="49" spans="2:12" x14ac:dyDescent="0.35">
      <c r="B49" s="103"/>
      <c r="H49" s="95"/>
      <c r="I49" s="98"/>
      <c r="J49" s="98"/>
      <c r="K49" s="98"/>
      <c r="L49" s="97"/>
    </row>
    <row r="50" spans="2:12" x14ac:dyDescent="0.35">
      <c r="B50" s="103"/>
      <c r="H50" s="95"/>
      <c r="I50" s="98"/>
      <c r="J50" s="98"/>
      <c r="K50" s="98"/>
      <c r="L50" s="97"/>
    </row>
    <row r="51" spans="2:12" x14ac:dyDescent="0.35">
      <c r="B51" s="103"/>
      <c r="H51" s="95"/>
      <c r="I51" s="98"/>
      <c r="J51" s="98"/>
      <c r="K51" s="98"/>
      <c r="L51" s="97"/>
    </row>
    <row r="52" spans="2:12" x14ac:dyDescent="0.35">
      <c r="B52" s="103"/>
      <c r="H52" s="95"/>
      <c r="I52" s="98"/>
      <c r="J52" s="98"/>
      <c r="K52" s="98"/>
      <c r="L52" s="97"/>
    </row>
    <row r="53" spans="2:12" x14ac:dyDescent="0.35">
      <c r="B53" s="103"/>
      <c r="H53" s="95"/>
      <c r="I53" s="98"/>
      <c r="J53" s="98"/>
      <c r="K53" s="98"/>
      <c r="L53" s="97"/>
    </row>
    <row r="54" spans="2:12" x14ac:dyDescent="0.35">
      <c r="B54" s="103"/>
      <c r="H54" s="95"/>
      <c r="I54" s="98"/>
      <c r="J54" s="98"/>
      <c r="K54" s="98"/>
      <c r="L54" s="97"/>
    </row>
    <row r="55" spans="2:12" x14ac:dyDescent="0.35">
      <c r="B55" s="103"/>
      <c r="H55" s="95"/>
      <c r="I55" s="98"/>
      <c r="J55" s="98"/>
      <c r="K55" s="98"/>
      <c r="L55" s="97"/>
    </row>
    <row r="56" spans="2:12" x14ac:dyDescent="0.35">
      <c r="B56" s="103"/>
      <c r="H56" s="95"/>
      <c r="I56" s="98"/>
      <c r="J56" s="98"/>
      <c r="K56" s="98"/>
      <c r="L56" s="97"/>
    </row>
    <row r="57" spans="2:12" x14ac:dyDescent="0.35">
      <c r="B57" s="103"/>
      <c r="H57" s="95"/>
      <c r="I57" s="98"/>
      <c r="J57" s="98"/>
      <c r="K57" s="98"/>
      <c r="L57" s="97"/>
    </row>
    <row r="58" spans="2:12" x14ac:dyDescent="0.35">
      <c r="B58" s="103"/>
      <c r="H58" s="95"/>
      <c r="I58" s="98"/>
      <c r="J58" s="98"/>
      <c r="K58" s="98"/>
      <c r="L58" s="97"/>
    </row>
    <row r="59" spans="2:12" x14ac:dyDescent="0.35">
      <c r="B59" s="103"/>
      <c r="H59" s="95"/>
      <c r="I59" s="98"/>
      <c r="J59" s="98"/>
      <c r="K59" s="98"/>
      <c r="L59" s="97"/>
    </row>
    <row r="60" spans="2:12" x14ac:dyDescent="0.35">
      <c r="B60" s="103"/>
      <c r="H60" s="95"/>
      <c r="I60" s="98"/>
      <c r="J60" s="98"/>
      <c r="K60" s="98"/>
      <c r="L60" s="97"/>
    </row>
    <row r="61" spans="2:12" x14ac:dyDescent="0.35">
      <c r="B61" s="103"/>
      <c r="H61" s="95"/>
      <c r="I61" s="98"/>
      <c r="J61" s="98"/>
      <c r="K61" s="98"/>
      <c r="L61" s="97"/>
    </row>
    <row r="62" spans="2:12" x14ac:dyDescent="0.35">
      <c r="B62" s="103"/>
      <c r="H62" s="95"/>
      <c r="I62" s="98"/>
      <c r="J62" s="98"/>
      <c r="K62" s="98"/>
      <c r="L62" s="97"/>
    </row>
    <row r="63" spans="2:12" x14ac:dyDescent="0.35">
      <c r="B63" s="103"/>
      <c r="H63" s="95"/>
      <c r="I63" s="98"/>
      <c r="J63" s="98"/>
      <c r="K63" s="98"/>
      <c r="L63" s="97"/>
    </row>
    <row r="64" spans="2:12" x14ac:dyDescent="0.35">
      <c r="B64" s="103"/>
      <c r="H64" s="95"/>
      <c r="I64" s="98"/>
      <c r="J64" s="98"/>
      <c r="K64" s="98"/>
      <c r="L64" s="97"/>
    </row>
    <row r="65" spans="2:12" x14ac:dyDescent="0.35">
      <c r="B65" s="103"/>
      <c r="H65" s="95"/>
      <c r="I65" s="98"/>
      <c r="J65" s="98"/>
      <c r="K65" s="98"/>
      <c r="L65" s="97"/>
    </row>
    <row r="66" spans="2:12" x14ac:dyDescent="0.35">
      <c r="B66" s="103"/>
      <c r="H66" s="95"/>
      <c r="I66" s="98"/>
      <c r="J66" s="98"/>
      <c r="K66" s="98"/>
      <c r="L66" s="97"/>
    </row>
    <row r="67" spans="2:12" x14ac:dyDescent="0.35">
      <c r="B67" s="103"/>
      <c r="H67" s="95"/>
      <c r="I67" s="98"/>
      <c r="J67" s="98"/>
      <c r="K67" s="98"/>
      <c r="L67" s="97"/>
    </row>
    <row r="68" spans="2:12" x14ac:dyDescent="0.35">
      <c r="B68" s="103"/>
      <c r="H68" s="95"/>
      <c r="I68" s="98"/>
      <c r="J68" s="98"/>
      <c r="K68" s="98"/>
      <c r="L68" s="97"/>
    </row>
    <row r="69" spans="2:12" x14ac:dyDescent="0.35">
      <c r="B69" s="103"/>
      <c r="H69" s="95"/>
      <c r="I69" s="98"/>
      <c r="J69" s="98"/>
      <c r="K69" s="98"/>
      <c r="L69" s="97"/>
    </row>
    <row r="70" spans="2:12" x14ac:dyDescent="0.35">
      <c r="B70" s="103"/>
      <c r="H70" s="95"/>
      <c r="I70" s="98"/>
      <c r="J70" s="98"/>
      <c r="K70" s="98"/>
      <c r="L70" s="97"/>
    </row>
    <row r="71" spans="2:12" x14ac:dyDescent="0.35">
      <c r="B71" s="103"/>
      <c r="H71" s="95"/>
      <c r="I71" s="98"/>
      <c r="J71" s="98"/>
      <c r="K71" s="98"/>
      <c r="L71" s="97"/>
    </row>
    <row r="72" spans="2:12" x14ac:dyDescent="0.35">
      <c r="B72" s="103"/>
      <c r="H72" s="95"/>
      <c r="I72" s="98"/>
      <c r="J72" s="98"/>
      <c r="K72" s="98"/>
      <c r="L72" s="97"/>
    </row>
    <row r="73" spans="2:12" x14ac:dyDescent="0.35">
      <c r="B73" s="103"/>
      <c r="H73" s="95"/>
      <c r="I73" s="98"/>
      <c r="J73" s="98"/>
      <c r="K73" s="98"/>
      <c r="L73" s="97"/>
    </row>
    <row r="74" spans="2:12" x14ac:dyDescent="0.35">
      <c r="B74" s="103"/>
      <c r="H74" s="95"/>
      <c r="I74" s="98"/>
      <c r="J74" s="98"/>
      <c r="K74" s="98"/>
      <c r="L74" s="97"/>
    </row>
    <row r="75" spans="2:12" x14ac:dyDescent="0.35">
      <c r="B75" s="103"/>
      <c r="H75" s="95"/>
      <c r="I75" s="98"/>
      <c r="J75" s="98"/>
      <c r="K75" s="98"/>
      <c r="L75" s="97"/>
    </row>
    <row r="76" spans="2:12" x14ac:dyDescent="0.35">
      <c r="B76" s="103"/>
      <c r="H76" s="95"/>
      <c r="I76" s="98"/>
      <c r="J76" s="98"/>
      <c r="K76" s="98"/>
      <c r="L76" s="97"/>
    </row>
    <row r="77" spans="2:12" x14ac:dyDescent="0.35">
      <c r="B77" s="103"/>
      <c r="H77" s="95"/>
      <c r="I77" s="98"/>
      <c r="J77" s="98"/>
      <c r="K77" s="98"/>
      <c r="L77" s="97"/>
    </row>
    <row r="78" spans="2:12" x14ac:dyDescent="0.35">
      <c r="B78" s="103"/>
      <c r="H78" s="95"/>
      <c r="I78" s="98"/>
      <c r="J78" s="98"/>
      <c r="K78" s="98"/>
      <c r="L78" s="97"/>
    </row>
    <row r="79" spans="2:12" x14ac:dyDescent="0.35">
      <c r="B79" s="103"/>
      <c r="H79" s="95"/>
      <c r="I79" s="98"/>
      <c r="J79" s="98"/>
      <c r="K79" s="98"/>
      <c r="L79" s="97"/>
    </row>
    <row r="80" spans="2:12" x14ac:dyDescent="0.35">
      <c r="B80" s="103"/>
      <c r="H80" s="95"/>
      <c r="I80" s="98"/>
      <c r="J80" s="98"/>
      <c r="K80" s="98"/>
      <c r="L80" s="97"/>
    </row>
    <row r="81" spans="2:12" x14ac:dyDescent="0.35">
      <c r="B81" s="103"/>
      <c r="H81" s="95"/>
      <c r="I81" s="98"/>
      <c r="J81" s="98"/>
      <c r="K81" s="98"/>
      <c r="L81" s="97"/>
    </row>
    <row r="82" spans="2:12" x14ac:dyDescent="0.35">
      <c r="B82" s="103"/>
      <c r="H82" s="95"/>
      <c r="I82" s="98"/>
      <c r="J82" s="98"/>
      <c r="K82" s="98"/>
      <c r="L82" s="97"/>
    </row>
    <row r="83" spans="2:12" x14ac:dyDescent="0.35">
      <c r="B83" s="103"/>
      <c r="H83" s="95"/>
      <c r="I83" s="98"/>
      <c r="J83" s="98"/>
      <c r="K83" s="98"/>
      <c r="L83" s="97"/>
    </row>
    <row r="84" spans="2:12" x14ac:dyDescent="0.35">
      <c r="B84" s="103"/>
      <c r="H84" s="95"/>
      <c r="I84" s="98"/>
      <c r="J84" s="98"/>
      <c r="K84" s="98"/>
      <c r="L84" s="97"/>
    </row>
    <row r="85" spans="2:12" x14ac:dyDescent="0.35">
      <c r="B85" s="103"/>
      <c r="H85" s="95"/>
      <c r="I85" s="98"/>
      <c r="J85" s="98"/>
      <c r="K85" s="98"/>
      <c r="L85" s="97"/>
    </row>
    <row r="86" spans="2:12" x14ac:dyDescent="0.35">
      <c r="B86" s="103"/>
      <c r="H86" s="95"/>
      <c r="I86" s="98"/>
      <c r="J86" s="98"/>
      <c r="K86" s="98"/>
      <c r="L86" s="97"/>
    </row>
    <row r="87" spans="2:12" x14ac:dyDescent="0.35">
      <c r="B87" s="103"/>
      <c r="H87" s="95"/>
      <c r="I87" s="98"/>
      <c r="J87" s="98"/>
      <c r="K87" s="98"/>
      <c r="L87" s="97"/>
    </row>
    <row r="88" spans="2:12" x14ac:dyDescent="0.35">
      <c r="B88" s="103"/>
      <c r="H88" s="95"/>
      <c r="I88" s="98"/>
      <c r="J88" s="98"/>
      <c r="K88" s="98"/>
      <c r="L88" s="97"/>
    </row>
    <row r="89" spans="2:12" x14ac:dyDescent="0.35">
      <c r="B89" s="103"/>
      <c r="H89" s="95"/>
      <c r="I89" s="98"/>
      <c r="J89" s="98"/>
      <c r="K89" s="98"/>
      <c r="L89" s="97"/>
    </row>
    <row r="90" spans="2:12" x14ac:dyDescent="0.35">
      <c r="B90" s="103"/>
      <c r="H90" s="95"/>
      <c r="I90" s="98"/>
      <c r="J90" s="98"/>
      <c r="K90" s="98"/>
      <c r="L90" s="97"/>
    </row>
    <row r="91" spans="2:12" x14ac:dyDescent="0.35">
      <c r="B91" s="103"/>
      <c r="H91" s="95"/>
      <c r="I91" s="98"/>
      <c r="J91" s="98"/>
      <c r="K91" s="98"/>
      <c r="L91" s="97"/>
    </row>
    <row r="92" spans="2:12" x14ac:dyDescent="0.35">
      <c r="B92" s="103"/>
      <c r="H92" s="95"/>
      <c r="I92" s="98"/>
      <c r="J92" s="98"/>
      <c r="K92" s="98"/>
      <c r="L92" s="97"/>
    </row>
    <row r="93" spans="2:12" x14ac:dyDescent="0.35">
      <c r="B93" s="103"/>
      <c r="H93" s="95"/>
      <c r="I93" s="98"/>
      <c r="J93" s="98"/>
      <c r="K93" s="98"/>
      <c r="L93" s="97"/>
    </row>
    <row r="94" spans="2:12" x14ac:dyDescent="0.35">
      <c r="B94" s="103"/>
      <c r="H94" s="95"/>
      <c r="I94" s="98"/>
      <c r="J94" s="98"/>
      <c r="K94" s="98"/>
      <c r="L94" s="97"/>
    </row>
    <row r="95" spans="2:12" x14ac:dyDescent="0.35">
      <c r="B95" s="103"/>
      <c r="H95" s="95"/>
      <c r="I95" s="98"/>
      <c r="J95" s="98"/>
      <c r="K95" s="98"/>
      <c r="L95" s="97"/>
    </row>
    <row r="96" spans="2:12" x14ac:dyDescent="0.35">
      <c r="B96" s="103"/>
      <c r="H96" s="95"/>
      <c r="I96" s="98"/>
      <c r="J96" s="98"/>
      <c r="K96" s="98"/>
      <c r="L96" s="97"/>
    </row>
    <row r="97" spans="2:12" x14ac:dyDescent="0.35">
      <c r="B97" s="103"/>
      <c r="H97" s="95"/>
      <c r="I97" s="98"/>
      <c r="J97" s="98"/>
      <c r="K97" s="98"/>
      <c r="L97" s="97"/>
    </row>
    <row r="98" spans="2:12" x14ac:dyDescent="0.35">
      <c r="B98" s="103"/>
      <c r="H98" s="95"/>
      <c r="I98" s="98"/>
      <c r="J98" s="98"/>
      <c r="K98" s="98"/>
      <c r="L98" s="97"/>
    </row>
    <row r="99" spans="2:12" x14ac:dyDescent="0.35">
      <c r="B99" s="103"/>
      <c r="H99" s="95"/>
      <c r="I99" s="98"/>
      <c r="J99" s="98"/>
      <c r="K99" s="98"/>
      <c r="L99" s="97"/>
    </row>
    <row r="100" spans="2:12" x14ac:dyDescent="0.35">
      <c r="B100" s="103"/>
      <c r="H100" s="95"/>
      <c r="I100" s="98"/>
      <c r="J100" s="98"/>
      <c r="K100" s="98"/>
      <c r="L100" s="97"/>
    </row>
    <row r="101" spans="2:12" x14ac:dyDescent="0.35">
      <c r="B101" s="103"/>
      <c r="H101" s="95"/>
      <c r="I101" s="98"/>
      <c r="J101" s="98"/>
      <c r="K101" s="98"/>
      <c r="L101" s="97"/>
    </row>
    <row r="102" spans="2:12" x14ac:dyDescent="0.35">
      <c r="B102" s="103"/>
      <c r="H102" s="95"/>
      <c r="I102" s="98"/>
      <c r="J102" s="98"/>
      <c r="K102" s="98"/>
      <c r="L102" s="97"/>
    </row>
    <row r="103" spans="2:12" x14ac:dyDescent="0.35">
      <c r="B103" s="103"/>
      <c r="H103" s="95"/>
      <c r="I103" s="98"/>
      <c r="J103" s="98"/>
      <c r="K103" s="98"/>
      <c r="L103" s="97"/>
    </row>
    <row r="104" spans="2:12" x14ac:dyDescent="0.35">
      <c r="B104" s="103"/>
      <c r="H104" s="95"/>
      <c r="I104" s="98"/>
      <c r="J104" s="98"/>
      <c r="K104" s="98"/>
      <c r="L104" s="97"/>
    </row>
    <row r="105" spans="2:12" x14ac:dyDescent="0.35">
      <c r="B105" s="103"/>
      <c r="H105" s="95"/>
      <c r="I105" s="98"/>
      <c r="J105" s="98"/>
      <c r="K105" s="98"/>
      <c r="L105" s="97"/>
    </row>
    <row r="106" spans="2:12" x14ac:dyDescent="0.35">
      <c r="B106" s="103"/>
      <c r="H106" s="95"/>
      <c r="I106" s="98"/>
      <c r="J106" s="98"/>
      <c r="K106" s="98"/>
      <c r="L106" s="97"/>
    </row>
    <row r="107" spans="2:12" x14ac:dyDescent="0.35">
      <c r="B107" s="103"/>
      <c r="H107" s="95"/>
      <c r="I107" s="98"/>
      <c r="J107" s="98"/>
      <c r="K107" s="98"/>
      <c r="L107" s="97"/>
    </row>
    <row r="108" spans="2:12" x14ac:dyDescent="0.35">
      <c r="B108" s="103"/>
      <c r="H108" s="95"/>
      <c r="I108" s="98"/>
      <c r="J108" s="98"/>
      <c r="K108" s="98"/>
      <c r="L108" s="97"/>
    </row>
    <row r="109" spans="2:12" x14ac:dyDescent="0.35">
      <c r="B109" s="103"/>
      <c r="H109" s="95"/>
      <c r="I109" s="98"/>
      <c r="J109" s="98"/>
      <c r="K109" s="98"/>
      <c r="L109" s="97"/>
    </row>
    <row r="110" spans="2:12" x14ac:dyDescent="0.35">
      <c r="B110" s="103"/>
      <c r="H110" s="95"/>
      <c r="I110" s="98"/>
      <c r="J110" s="98"/>
      <c r="K110" s="98"/>
      <c r="L110" s="97"/>
    </row>
    <row r="111" spans="2:12" x14ac:dyDescent="0.35">
      <c r="B111" s="103"/>
      <c r="H111" s="95"/>
      <c r="I111" s="98"/>
      <c r="J111" s="98"/>
      <c r="K111" s="98"/>
      <c r="L111" s="97"/>
    </row>
    <row r="112" spans="2:12" x14ac:dyDescent="0.35">
      <c r="B112" s="103"/>
      <c r="H112" s="95"/>
      <c r="I112" s="98"/>
      <c r="J112" s="98"/>
      <c r="K112" s="98"/>
      <c r="L112" s="97"/>
    </row>
    <row r="113" spans="2:12" x14ac:dyDescent="0.35">
      <c r="B113" s="103"/>
      <c r="H113" s="95"/>
      <c r="I113" s="98"/>
      <c r="J113" s="98"/>
      <c r="K113" s="98"/>
      <c r="L113" s="97"/>
    </row>
    <row r="114" spans="2:12" x14ac:dyDescent="0.35">
      <c r="B114" s="103"/>
      <c r="H114" s="95"/>
      <c r="I114" s="98"/>
      <c r="J114" s="98"/>
      <c r="K114" s="98"/>
      <c r="L114" s="97"/>
    </row>
    <row r="115" spans="2:12" x14ac:dyDescent="0.35">
      <c r="B115" s="103"/>
      <c r="H115" s="95"/>
      <c r="I115" s="98"/>
      <c r="J115" s="98"/>
      <c r="K115" s="98"/>
      <c r="L115" s="97"/>
    </row>
    <row r="116" spans="2:12" x14ac:dyDescent="0.35">
      <c r="B116" s="103"/>
      <c r="H116" s="95"/>
      <c r="I116" s="98"/>
      <c r="J116" s="98"/>
      <c r="K116" s="98"/>
      <c r="L116" s="97"/>
    </row>
    <row r="117" spans="2:12" x14ac:dyDescent="0.35">
      <c r="B117" s="103"/>
      <c r="H117" s="95"/>
      <c r="I117" s="98"/>
      <c r="J117" s="98"/>
      <c r="K117" s="98"/>
      <c r="L117" s="97"/>
    </row>
    <row r="118" spans="2:12" x14ac:dyDescent="0.35">
      <c r="B118" s="103"/>
      <c r="H118" s="95"/>
      <c r="I118" s="98"/>
      <c r="J118" s="98"/>
      <c r="K118" s="98"/>
      <c r="L118" s="97"/>
    </row>
    <row r="119" spans="2:12" x14ac:dyDescent="0.35">
      <c r="B119" s="103"/>
      <c r="H119" s="95"/>
      <c r="I119" s="98"/>
      <c r="J119" s="98"/>
      <c r="K119" s="98"/>
      <c r="L119" s="97"/>
    </row>
    <row r="120" spans="2:12" x14ac:dyDescent="0.35">
      <c r="B120" s="103"/>
      <c r="H120" s="95"/>
      <c r="I120" s="98"/>
      <c r="J120" s="98"/>
      <c r="K120" s="98"/>
      <c r="L120" s="97"/>
    </row>
    <row r="121" spans="2:12" x14ac:dyDescent="0.35">
      <c r="B121" s="103"/>
      <c r="H121" s="95"/>
      <c r="I121" s="98"/>
      <c r="J121" s="98"/>
      <c r="K121" s="98"/>
      <c r="L121" s="97"/>
    </row>
    <row r="122" spans="2:12" x14ac:dyDescent="0.35">
      <c r="B122" s="103"/>
      <c r="H122" s="95"/>
      <c r="I122" s="98"/>
      <c r="J122" s="98"/>
      <c r="K122" s="98"/>
      <c r="L122" s="97"/>
    </row>
    <row r="123" spans="2:12" x14ac:dyDescent="0.35">
      <c r="B123" s="103"/>
      <c r="H123" s="95"/>
      <c r="I123" s="98"/>
      <c r="J123" s="98"/>
      <c r="K123" s="98"/>
      <c r="L123" s="97"/>
    </row>
    <row r="124" spans="2:12" x14ac:dyDescent="0.35">
      <c r="B124" s="103"/>
      <c r="H124" s="95"/>
      <c r="I124" s="98"/>
      <c r="J124" s="98"/>
      <c r="K124" s="98"/>
      <c r="L124" s="97"/>
    </row>
    <row r="125" spans="2:12" x14ac:dyDescent="0.35">
      <c r="B125" s="103"/>
      <c r="H125" s="95"/>
      <c r="I125" s="98"/>
      <c r="J125" s="98"/>
      <c r="K125" s="98"/>
      <c r="L125" s="97"/>
    </row>
    <row r="126" spans="2:12" x14ac:dyDescent="0.35">
      <c r="B126" s="103"/>
      <c r="H126" s="95"/>
      <c r="I126" s="98"/>
      <c r="J126" s="98"/>
      <c r="K126" s="98"/>
      <c r="L126" s="97"/>
    </row>
    <row r="127" spans="2:12" x14ac:dyDescent="0.35">
      <c r="B127" s="103"/>
      <c r="H127" s="95"/>
      <c r="I127" s="98"/>
      <c r="J127" s="98"/>
      <c r="K127" s="98"/>
      <c r="L127" s="97"/>
    </row>
    <row r="128" spans="2:12" x14ac:dyDescent="0.35">
      <c r="B128" s="103"/>
      <c r="H128" s="95"/>
      <c r="I128" s="98"/>
      <c r="J128" s="98"/>
      <c r="K128" s="98"/>
      <c r="L128" s="97"/>
    </row>
    <row r="129" spans="2:12" x14ac:dyDescent="0.35">
      <c r="B129" s="103"/>
      <c r="H129" s="95"/>
      <c r="I129" s="98"/>
      <c r="J129" s="98"/>
      <c r="K129" s="98"/>
      <c r="L129" s="97"/>
    </row>
    <row r="130" spans="2:12" x14ac:dyDescent="0.35">
      <c r="B130" s="103"/>
      <c r="H130" s="95"/>
      <c r="I130" s="98"/>
      <c r="J130" s="98"/>
      <c r="K130" s="98"/>
      <c r="L130" s="97"/>
    </row>
    <row r="131" spans="2:12" x14ac:dyDescent="0.35">
      <c r="B131" s="103"/>
      <c r="H131" s="95"/>
      <c r="I131" s="98"/>
      <c r="J131" s="98"/>
      <c r="K131" s="98"/>
      <c r="L131" s="97"/>
    </row>
    <row r="132" spans="2:12" x14ac:dyDescent="0.35">
      <c r="B132" s="103"/>
      <c r="H132" s="95"/>
      <c r="I132" s="98"/>
      <c r="J132" s="98"/>
      <c r="K132" s="98"/>
      <c r="L132" s="97"/>
    </row>
    <row r="133" spans="2:12" x14ac:dyDescent="0.35">
      <c r="B133" s="103"/>
      <c r="H133" s="95"/>
      <c r="I133" s="98"/>
      <c r="J133" s="98"/>
      <c r="K133" s="98"/>
      <c r="L133" s="97"/>
    </row>
    <row r="134" spans="2:12" x14ac:dyDescent="0.35">
      <c r="B134" s="103"/>
      <c r="H134" s="95"/>
      <c r="I134" s="98"/>
      <c r="J134" s="98"/>
      <c r="K134" s="98"/>
      <c r="L134" s="97"/>
    </row>
    <row r="135" spans="2:12" x14ac:dyDescent="0.35">
      <c r="B135" s="103"/>
      <c r="H135" s="95"/>
      <c r="I135" s="98"/>
      <c r="J135" s="98"/>
      <c r="K135" s="98"/>
      <c r="L135" s="97"/>
    </row>
    <row r="136" spans="2:12" x14ac:dyDescent="0.35">
      <c r="B136" s="103"/>
      <c r="H136" s="95"/>
      <c r="I136" s="98"/>
      <c r="J136" s="98"/>
      <c r="K136" s="98"/>
      <c r="L136" s="97"/>
    </row>
    <row r="137" spans="2:12" x14ac:dyDescent="0.35">
      <c r="B137" s="103"/>
      <c r="H137" s="95"/>
      <c r="I137" s="98"/>
      <c r="J137" s="98"/>
      <c r="K137" s="98"/>
      <c r="L137" s="97"/>
    </row>
    <row r="138" spans="2:12" x14ac:dyDescent="0.35">
      <c r="B138" s="103"/>
      <c r="H138" s="95"/>
      <c r="I138" s="98"/>
      <c r="J138" s="98"/>
      <c r="K138" s="98"/>
      <c r="L138" s="97"/>
    </row>
    <row r="139" spans="2:12" x14ac:dyDescent="0.35">
      <c r="B139" s="103"/>
      <c r="H139" s="95"/>
      <c r="I139" s="98"/>
      <c r="J139" s="98"/>
      <c r="K139" s="98"/>
      <c r="L139" s="97"/>
    </row>
    <row r="140" spans="2:12" x14ac:dyDescent="0.35">
      <c r="B140" s="103"/>
      <c r="H140" s="95"/>
      <c r="I140" s="98"/>
      <c r="J140" s="98"/>
      <c r="K140" s="98"/>
      <c r="L140" s="97"/>
    </row>
    <row r="141" spans="2:12" x14ac:dyDescent="0.35">
      <c r="B141" s="103"/>
      <c r="H141" s="95"/>
      <c r="I141" s="98"/>
      <c r="J141" s="98"/>
      <c r="K141" s="98"/>
      <c r="L141" s="97"/>
    </row>
    <row r="142" spans="2:12" x14ac:dyDescent="0.35">
      <c r="B142" s="103"/>
      <c r="H142" s="95"/>
      <c r="I142" s="98"/>
      <c r="J142" s="98"/>
      <c r="K142" s="98"/>
      <c r="L142" s="97"/>
    </row>
    <row r="143" spans="2:12" x14ac:dyDescent="0.35">
      <c r="B143" s="103"/>
      <c r="H143" s="95"/>
      <c r="I143" s="98"/>
      <c r="J143" s="98"/>
      <c r="K143" s="98"/>
      <c r="L143" s="97"/>
    </row>
    <row r="144" spans="2:12" x14ac:dyDescent="0.35">
      <c r="B144" s="103"/>
      <c r="H144" s="95"/>
      <c r="I144" s="98"/>
      <c r="J144" s="98"/>
      <c r="K144" s="98"/>
      <c r="L144" s="97"/>
    </row>
    <row r="145" spans="2:12" x14ac:dyDescent="0.35">
      <c r="B145" s="103"/>
      <c r="H145" s="95"/>
      <c r="I145" s="98"/>
      <c r="J145" s="98"/>
      <c r="K145" s="98"/>
      <c r="L145" s="97"/>
    </row>
    <row r="146" spans="2:12" x14ac:dyDescent="0.35">
      <c r="B146" s="103"/>
      <c r="H146" s="95"/>
      <c r="I146" s="98"/>
      <c r="J146" s="98"/>
      <c r="K146" s="98"/>
      <c r="L146" s="97"/>
    </row>
    <row r="147" spans="2:12" x14ac:dyDescent="0.35">
      <c r="B147" s="103"/>
      <c r="H147" s="95"/>
      <c r="I147" s="98"/>
      <c r="J147" s="98"/>
      <c r="K147" s="98"/>
      <c r="L147" s="97"/>
    </row>
    <row r="148" spans="2:12" x14ac:dyDescent="0.35">
      <c r="B148" s="103"/>
      <c r="H148" s="95"/>
      <c r="I148" s="98"/>
      <c r="J148" s="98"/>
      <c r="K148" s="98"/>
      <c r="L148" s="97"/>
    </row>
    <row r="149" spans="2:12" x14ac:dyDescent="0.35">
      <c r="B149" s="103"/>
      <c r="H149" s="95"/>
      <c r="I149" s="98"/>
      <c r="J149" s="98"/>
      <c r="K149" s="98"/>
      <c r="L149" s="97"/>
    </row>
    <row r="150" spans="2:12" x14ac:dyDescent="0.35">
      <c r="B150" s="103"/>
      <c r="H150" s="95"/>
      <c r="I150" s="98"/>
      <c r="J150" s="98"/>
      <c r="K150" s="98"/>
      <c r="L150" s="97"/>
    </row>
    <row r="151" spans="2:12" x14ac:dyDescent="0.35">
      <c r="B151" s="103"/>
      <c r="H151" s="95"/>
      <c r="I151" s="98"/>
      <c r="J151" s="98"/>
      <c r="K151" s="98"/>
      <c r="L151" s="97"/>
    </row>
    <row r="152" spans="2:12" x14ac:dyDescent="0.35">
      <c r="B152" s="103"/>
      <c r="H152" s="95"/>
      <c r="I152" s="98"/>
      <c r="J152" s="98"/>
      <c r="K152" s="98"/>
      <c r="L152" s="97"/>
    </row>
    <row r="153" spans="2:12" x14ac:dyDescent="0.35">
      <c r="B153" s="103"/>
      <c r="H153" s="95"/>
      <c r="I153" s="98"/>
      <c r="J153" s="98"/>
      <c r="K153" s="98"/>
      <c r="L153" s="97"/>
    </row>
    <row r="154" spans="2:12" x14ac:dyDescent="0.35">
      <c r="B154" s="103"/>
      <c r="H154" s="95"/>
      <c r="I154" s="98"/>
      <c r="J154" s="98"/>
      <c r="K154" s="98"/>
      <c r="L154" s="97"/>
    </row>
    <row r="155" spans="2:12" x14ac:dyDescent="0.35">
      <c r="B155" s="103"/>
      <c r="H155" s="95"/>
      <c r="I155" s="98"/>
      <c r="J155" s="98"/>
      <c r="K155" s="98"/>
      <c r="L155" s="97"/>
    </row>
    <row r="156" spans="2:12" x14ac:dyDescent="0.35">
      <c r="B156" s="103"/>
      <c r="H156" s="95"/>
      <c r="I156" s="98"/>
      <c r="J156" s="98"/>
      <c r="K156" s="98"/>
      <c r="L156" s="97"/>
    </row>
    <row r="157" spans="2:12" x14ac:dyDescent="0.35">
      <c r="B157" s="103"/>
      <c r="H157" s="95"/>
      <c r="I157" s="98"/>
      <c r="J157" s="98"/>
      <c r="K157" s="98"/>
      <c r="L157" s="97"/>
    </row>
    <row r="158" spans="2:12" x14ac:dyDescent="0.35">
      <c r="B158" s="103"/>
      <c r="H158" s="95"/>
      <c r="I158" s="98"/>
      <c r="J158" s="98"/>
      <c r="K158" s="98"/>
      <c r="L158" s="97"/>
    </row>
    <row r="159" spans="2:12" x14ac:dyDescent="0.35">
      <c r="B159" s="103"/>
      <c r="H159" s="95"/>
      <c r="I159" s="98"/>
      <c r="J159" s="98"/>
      <c r="K159" s="98"/>
      <c r="L159" s="97"/>
    </row>
    <row r="160" spans="2:12" x14ac:dyDescent="0.35">
      <c r="B160" s="103"/>
      <c r="H160" s="95"/>
      <c r="I160" s="98"/>
      <c r="J160" s="98"/>
      <c r="K160" s="98"/>
      <c r="L160" s="97"/>
    </row>
    <row r="161" spans="2:12" x14ac:dyDescent="0.35">
      <c r="B161" s="103"/>
      <c r="H161" s="95"/>
      <c r="I161" s="98"/>
      <c r="J161" s="98"/>
      <c r="K161" s="98"/>
      <c r="L161" s="97"/>
    </row>
    <row r="162" spans="2:12" x14ac:dyDescent="0.35">
      <c r="B162" s="103"/>
      <c r="H162" s="95"/>
      <c r="I162" s="98"/>
      <c r="J162" s="98"/>
      <c r="K162" s="98"/>
      <c r="L162" s="97"/>
    </row>
    <row r="163" spans="2:12" x14ac:dyDescent="0.35">
      <c r="B163" s="103"/>
      <c r="H163" s="95"/>
      <c r="I163" s="98"/>
      <c r="J163" s="98"/>
      <c r="K163" s="98"/>
      <c r="L163" s="97"/>
    </row>
    <row r="164" spans="2:12" x14ac:dyDescent="0.35">
      <c r="B164" s="103"/>
      <c r="H164" s="95"/>
      <c r="I164" s="98"/>
      <c r="J164" s="98"/>
      <c r="K164" s="98"/>
      <c r="L164" s="97"/>
    </row>
    <row r="165" spans="2:12" x14ac:dyDescent="0.35">
      <c r="B165" s="103"/>
      <c r="H165" s="95"/>
      <c r="I165" s="98"/>
      <c r="J165" s="98"/>
      <c r="K165" s="98"/>
      <c r="L165" s="97"/>
    </row>
    <row r="166" spans="2:12" x14ac:dyDescent="0.35">
      <c r="B166" s="103"/>
      <c r="H166" s="95"/>
      <c r="I166" s="98"/>
      <c r="J166" s="98"/>
      <c r="K166" s="98"/>
      <c r="L166" s="97"/>
    </row>
    <row r="167" spans="2:12" x14ac:dyDescent="0.35">
      <c r="B167" s="103"/>
      <c r="H167" s="95"/>
      <c r="I167" s="98"/>
      <c r="J167" s="98"/>
      <c r="K167" s="98"/>
      <c r="L167" s="97"/>
    </row>
    <row r="168" spans="2:12" x14ac:dyDescent="0.35">
      <c r="B168" s="103"/>
      <c r="H168" s="95"/>
      <c r="I168" s="98"/>
      <c r="J168" s="98"/>
      <c r="K168" s="98"/>
      <c r="L168" s="97"/>
    </row>
    <row r="169" spans="2:12" x14ac:dyDescent="0.35">
      <c r="B169" s="103"/>
      <c r="H169" s="95"/>
      <c r="I169" s="98"/>
      <c r="J169" s="98"/>
      <c r="K169" s="98"/>
      <c r="L169" s="97"/>
    </row>
    <row r="170" spans="2:12" x14ac:dyDescent="0.35">
      <c r="B170" s="103"/>
      <c r="H170" s="95"/>
      <c r="I170" s="98"/>
      <c r="J170" s="98"/>
      <c r="K170" s="98"/>
      <c r="L170" s="97"/>
    </row>
    <row r="171" spans="2:12" x14ac:dyDescent="0.35">
      <c r="B171" s="103"/>
      <c r="H171" s="95"/>
      <c r="I171" s="98"/>
      <c r="J171" s="98"/>
      <c r="K171" s="98"/>
      <c r="L171" s="97"/>
    </row>
    <row r="172" spans="2:12" x14ac:dyDescent="0.35">
      <c r="B172" s="103"/>
      <c r="H172" s="95"/>
      <c r="I172" s="98"/>
      <c r="J172" s="98"/>
      <c r="K172" s="98"/>
      <c r="L172" s="97"/>
    </row>
    <row r="173" spans="2:12" x14ac:dyDescent="0.35">
      <c r="B173" s="103"/>
      <c r="H173" s="95"/>
      <c r="I173" s="98"/>
      <c r="J173" s="98"/>
      <c r="K173" s="98"/>
      <c r="L173" s="97"/>
    </row>
    <row r="174" spans="2:12" x14ac:dyDescent="0.35">
      <c r="B174" s="103"/>
      <c r="H174" s="95"/>
      <c r="I174" s="98"/>
      <c r="J174" s="98"/>
      <c r="K174" s="98"/>
      <c r="L174" s="97"/>
    </row>
    <row r="175" spans="2:12" x14ac:dyDescent="0.35">
      <c r="B175" s="103"/>
      <c r="H175" s="95"/>
      <c r="I175" s="98"/>
      <c r="J175" s="98"/>
      <c r="K175" s="98"/>
      <c r="L175" s="97"/>
    </row>
    <row r="176" spans="2:12" x14ac:dyDescent="0.35">
      <c r="B176" s="103"/>
      <c r="H176" s="95"/>
      <c r="I176" s="98"/>
      <c r="J176" s="98"/>
      <c r="K176" s="98"/>
      <c r="L176" s="97"/>
    </row>
    <row r="177" spans="2:12" x14ac:dyDescent="0.35">
      <c r="B177" s="103"/>
      <c r="H177" s="95"/>
      <c r="I177" s="98"/>
      <c r="J177" s="98"/>
      <c r="K177" s="98"/>
      <c r="L177" s="97"/>
    </row>
    <row r="178" spans="2:12" x14ac:dyDescent="0.35">
      <c r="B178" s="103"/>
      <c r="H178" s="95"/>
      <c r="I178" s="98"/>
      <c r="J178" s="98"/>
      <c r="K178" s="98"/>
      <c r="L178" s="97"/>
    </row>
    <row r="179" spans="2:12" x14ac:dyDescent="0.35">
      <c r="B179" s="103"/>
      <c r="H179" s="95"/>
      <c r="I179" s="98"/>
      <c r="J179" s="98"/>
      <c r="K179" s="98"/>
      <c r="L179" s="97"/>
    </row>
    <row r="180" spans="2:12" x14ac:dyDescent="0.35">
      <c r="B180" s="103"/>
      <c r="H180" s="95"/>
      <c r="I180" s="98"/>
      <c r="J180" s="98"/>
      <c r="K180" s="98"/>
      <c r="L180" s="97"/>
    </row>
    <row r="181" spans="2:12" x14ac:dyDescent="0.35">
      <c r="B181" s="103"/>
      <c r="H181" s="95"/>
      <c r="I181" s="98"/>
      <c r="J181" s="98"/>
      <c r="K181" s="98"/>
      <c r="L181" s="97"/>
    </row>
    <row r="182" spans="2:12" x14ac:dyDescent="0.35">
      <c r="B182" s="103"/>
      <c r="H182" s="95"/>
      <c r="I182" s="98"/>
      <c r="J182" s="98"/>
      <c r="K182" s="98"/>
      <c r="L182" s="97"/>
    </row>
    <row r="183" spans="2:12" x14ac:dyDescent="0.35">
      <c r="B183" s="103"/>
      <c r="H183" s="95"/>
      <c r="I183" s="98"/>
      <c r="J183" s="98"/>
      <c r="K183" s="98"/>
      <c r="L183" s="97"/>
    </row>
    <row r="184" spans="2:12" x14ac:dyDescent="0.35">
      <c r="B184" s="103"/>
      <c r="H184" s="95"/>
      <c r="I184" s="98"/>
      <c r="J184" s="98"/>
      <c r="K184" s="98"/>
      <c r="L184" s="97"/>
    </row>
    <row r="185" spans="2:12" x14ac:dyDescent="0.35">
      <c r="B185" s="103"/>
      <c r="H185" s="95"/>
      <c r="I185" s="98"/>
      <c r="J185" s="98"/>
      <c r="K185" s="98"/>
      <c r="L185" s="97"/>
    </row>
    <row r="186" spans="2:12" x14ac:dyDescent="0.35">
      <c r="B186" s="103"/>
      <c r="H186" s="95"/>
      <c r="I186" s="98"/>
      <c r="J186" s="98"/>
      <c r="K186" s="98"/>
      <c r="L186" s="97"/>
    </row>
    <row r="187" spans="2:12" x14ac:dyDescent="0.35">
      <c r="B187" s="103"/>
      <c r="H187" s="95"/>
      <c r="I187" s="98"/>
      <c r="J187" s="98"/>
      <c r="K187" s="98"/>
      <c r="L187" s="97"/>
    </row>
    <row r="188" spans="2:12" x14ac:dyDescent="0.35">
      <c r="B188" s="103"/>
      <c r="H188" s="95"/>
      <c r="I188" s="98"/>
      <c r="J188" s="98"/>
      <c r="K188" s="98"/>
      <c r="L188" s="97"/>
    </row>
    <row r="189" spans="2:12" x14ac:dyDescent="0.35">
      <c r="B189" s="103"/>
      <c r="H189" s="95"/>
      <c r="I189" s="98"/>
      <c r="J189" s="98"/>
      <c r="K189" s="98"/>
      <c r="L189" s="97"/>
    </row>
    <row r="190" spans="2:12" x14ac:dyDescent="0.35">
      <c r="B190" s="103"/>
      <c r="H190" s="95"/>
      <c r="I190" s="98"/>
      <c r="J190" s="98"/>
      <c r="K190" s="98"/>
      <c r="L190" s="97"/>
    </row>
    <row r="191" spans="2:12" x14ac:dyDescent="0.35">
      <c r="B191" s="103"/>
      <c r="H191" s="95"/>
      <c r="I191" s="98"/>
      <c r="J191" s="98"/>
      <c r="K191" s="98"/>
      <c r="L191" s="97"/>
    </row>
    <row r="192" spans="2:12" x14ac:dyDescent="0.35">
      <c r="B192" s="103"/>
      <c r="H192" s="95"/>
      <c r="I192" s="98"/>
      <c r="J192" s="98"/>
      <c r="K192" s="98"/>
      <c r="L192" s="97"/>
    </row>
    <row r="193" spans="2:12" x14ac:dyDescent="0.35">
      <c r="B193" s="103"/>
      <c r="H193" s="95"/>
      <c r="I193" s="98"/>
      <c r="J193" s="98"/>
      <c r="K193" s="98"/>
      <c r="L193" s="97"/>
    </row>
    <row r="194" spans="2:12" x14ac:dyDescent="0.35">
      <c r="B194" s="103"/>
      <c r="H194" s="95"/>
      <c r="I194" s="98"/>
      <c r="J194" s="98"/>
      <c r="K194" s="98"/>
      <c r="L194" s="97"/>
    </row>
    <row r="195" spans="2:12" x14ac:dyDescent="0.35">
      <c r="B195" s="103"/>
      <c r="H195" s="95"/>
      <c r="I195" s="98"/>
      <c r="J195" s="98"/>
      <c r="K195" s="98"/>
      <c r="L195" s="97"/>
    </row>
    <row r="196" spans="2:12" x14ac:dyDescent="0.35">
      <c r="B196" s="103"/>
      <c r="H196" s="95"/>
      <c r="I196" s="98"/>
      <c r="J196" s="98"/>
      <c r="K196" s="98"/>
      <c r="L196" s="97"/>
    </row>
    <row r="197" spans="2:12" x14ac:dyDescent="0.35">
      <c r="B197" s="103"/>
      <c r="H197" s="95"/>
      <c r="I197" s="98"/>
      <c r="J197" s="98"/>
      <c r="K197" s="98"/>
      <c r="L197" s="97"/>
    </row>
    <row r="198" spans="2:12" x14ac:dyDescent="0.35">
      <c r="B198" s="103"/>
      <c r="H198" s="95"/>
      <c r="I198" s="98"/>
      <c r="J198" s="98"/>
      <c r="K198" s="98"/>
      <c r="L198" s="97"/>
    </row>
    <row r="199" spans="2:12" x14ac:dyDescent="0.35">
      <c r="B199" s="103"/>
      <c r="H199" s="95"/>
      <c r="I199" s="98"/>
      <c r="J199" s="98"/>
      <c r="K199" s="98"/>
      <c r="L199" s="97"/>
    </row>
    <row r="200" spans="2:12" x14ac:dyDescent="0.35">
      <c r="B200" s="103"/>
      <c r="H200" s="95"/>
      <c r="I200" s="98"/>
      <c r="J200" s="98"/>
      <c r="K200" s="98"/>
      <c r="L200" s="97"/>
    </row>
    <row r="201" spans="2:12" x14ac:dyDescent="0.35">
      <c r="B201" s="103"/>
      <c r="H201" s="95"/>
      <c r="I201" s="98"/>
      <c r="J201" s="98"/>
      <c r="K201" s="98"/>
      <c r="L201" s="97"/>
    </row>
    <row r="202" spans="2:12" x14ac:dyDescent="0.35">
      <c r="B202" s="103"/>
      <c r="H202" s="95"/>
      <c r="I202" s="98"/>
      <c r="J202" s="98"/>
      <c r="K202" s="98"/>
      <c r="L202" s="97"/>
    </row>
    <row r="203" spans="2:12" x14ac:dyDescent="0.35">
      <c r="B203" s="103"/>
      <c r="H203" s="95"/>
      <c r="I203" s="98"/>
      <c r="J203" s="98"/>
      <c r="K203" s="98"/>
      <c r="L203" s="97"/>
    </row>
    <row r="204" spans="2:12" x14ac:dyDescent="0.35">
      <c r="B204" s="103"/>
      <c r="H204" s="95"/>
      <c r="I204" s="98"/>
      <c r="J204" s="98"/>
      <c r="K204" s="98"/>
      <c r="L204" s="97"/>
    </row>
    <row r="205" spans="2:12" x14ac:dyDescent="0.35">
      <c r="B205" s="103"/>
      <c r="H205" s="95"/>
      <c r="I205" s="98"/>
      <c r="J205" s="98"/>
      <c r="K205" s="98"/>
      <c r="L205" s="97"/>
    </row>
    <row r="206" spans="2:12" x14ac:dyDescent="0.35">
      <c r="B206" s="103"/>
      <c r="H206" s="95"/>
      <c r="I206" s="98"/>
      <c r="J206" s="98"/>
      <c r="K206" s="98"/>
      <c r="L206" s="97"/>
    </row>
    <row r="207" spans="2:12" x14ac:dyDescent="0.35">
      <c r="B207" s="103"/>
      <c r="H207" s="95"/>
      <c r="I207" s="98"/>
      <c r="J207" s="98"/>
      <c r="K207" s="98"/>
      <c r="L207" s="97"/>
    </row>
    <row r="208" spans="2:12" x14ac:dyDescent="0.35">
      <c r="B208" s="103"/>
      <c r="H208" s="95"/>
      <c r="I208" s="98"/>
      <c r="J208" s="98"/>
      <c r="K208" s="98"/>
      <c r="L208" s="97"/>
    </row>
    <row r="209" spans="2:12" x14ac:dyDescent="0.35">
      <c r="B209" s="103"/>
      <c r="H209" s="95"/>
      <c r="I209" s="98"/>
      <c r="J209" s="98"/>
      <c r="K209" s="98"/>
      <c r="L209" s="97"/>
    </row>
    <row r="210" spans="2:12" x14ac:dyDescent="0.35">
      <c r="B210" s="103"/>
      <c r="H210" s="95"/>
      <c r="I210" s="98"/>
      <c r="J210" s="98"/>
      <c r="K210" s="98"/>
      <c r="L210" s="97"/>
    </row>
    <row r="211" spans="2:12" x14ac:dyDescent="0.35">
      <c r="B211" s="103"/>
      <c r="H211" s="95"/>
      <c r="I211" s="98"/>
      <c r="J211" s="98"/>
      <c r="K211" s="98"/>
      <c r="L211" s="97"/>
    </row>
    <row r="212" spans="2:12" x14ac:dyDescent="0.35">
      <c r="B212" s="103"/>
      <c r="H212" s="95"/>
      <c r="I212" s="98"/>
      <c r="J212" s="98"/>
      <c r="K212" s="98"/>
      <c r="L212" s="97"/>
    </row>
    <row r="213" spans="2:12" x14ac:dyDescent="0.35">
      <c r="B213" s="103"/>
      <c r="H213" s="95"/>
      <c r="I213" s="98"/>
      <c r="J213" s="98"/>
      <c r="K213" s="98"/>
      <c r="L213" s="97"/>
    </row>
    <row r="214" spans="2:12" x14ac:dyDescent="0.35">
      <c r="B214" s="103"/>
      <c r="H214" s="95"/>
      <c r="I214" s="98"/>
      <c r="J214" s="98"/>
      <c r="K214" s="98"/>
      <c r="L214" s="97"/>
    </row>
    <row r="215" spans="2:12" x14ac:dyDescent="0.35">
      <c r="B215" s="103"/>
      <c r="H215" s="95"/>
      <c r="I215" s="98"/>
      <c r="J215" s="98"/>
      <c r="K215" s="98"/>
      <c r="L215" s="97"/>
    </row>
    <row r="216" spans="2:12" x14ac:dyDescent="0.35">
      <c r="B216" s="103"/>
      <c r="H216" s="95"/>
      <c r="I216" s="98"/>
      <c r="J216" s="98"/>
      <c r="K216" s="98"/>
      <c r="L216" s="97"/>
    </row>
    <row r="217" spans="2:12" x14ac:dyDescent="0.35">
      <c r="B217" s="103"/>
      <c r="H217" s="95"/>
      <c r="I217" s="98"/>
      <c r="J217" s="98"/>
      <c r="K217" s="98"/>
      <c r="L217" s="97"/>
    </row>
    <row r="218" spans="2:12" x14ac:dyDescent="0.35">
      <c r="B218" s="103"/>
      <c r="H218" s="95"/>
      <c r="I218" s="98"/>
      <c r="J218" s="98"/>
      <c r="K218" s="98"/>
      <c r="L218" s="97"/>
    </row>
    <row r="219" spans="2:12" x14ac:dyDescent="0.35">
      <c r="B219" s="103"/>
      <c r="H219" s="95"/>
      <c r="I219" s="98"/>
      <c r="J219" s="98"/>
      <c r="K219" s="98"/>
      <c r="L219" s="97"/>
    </row>
    <row r="220" spans="2:12" x14ac:dyDescent="0.35">
      <c r="B220" s="103"/>
      <c r="H220" s="95"/>
      <c r="I220" s="98"/>
      <c r="J220" s="98"/>
      <c r="K220" s="98"/>
      <c r="L220" s="97"/>
    </row>
    <row r="221" spans="2:12" x14ac:dyDescent="0.35">
      <c r="B221" s="103"/>
      <c r="H221" s="95"/>
      <c r="I221" s="98"/>
      <c r="J221" s="98"/>
      <c r="K221" s="98"/>
      <c r="L221" s="97"/>
    </row>
    <row r="222" spans="2:12" x14ac:dyDescent="0.35">
      <c r="B222" s="103"/>
      <c r="H222" s="95"/>
      <c r="I222" s="98"/>
      <c r="J222" s="98"/>
      <c r="K222" s="98"/>
      <c r="L222" s="97"/>
    </row>
    <row r="223" spans="2:12" x14ac:dyDescent="0.35">
      <c r="B223" s="103"/>
      <c r="H223" s="95"/>
      <c r="I223" s="98"/>
      <c r="J223" s="98"/>
      <c r="K223" s="98"/>
      <c r="L223" s="97"/>
    </row>
    <row r="224" spans="2:12" x14ac:dyDescent="0.35">
      <c r="B224" s="103"/>
      <c r="H224" s="95"/>
      <c r="I224" s="98"/>
      <c r="J224" s="98"/>
      <c r="K224" s="98"/>
      <c r="L224" s="97"/>
    </row>
    <row r="225" spans="2:12" x14ac:dyDescent="0.35">
      <c r="B225" s="103"/>
      <c r="H225" s="95"/>
      <c r="I225" s="98"/>
      <c r="J225" s="98"/>
      <c r="K225" s="98"/>
      <c r="L225" s="97"/>
    </row>
    <row r="226" spans="2:12" x14ac:dyDescent="0.35">
      <c r="B226" s="103"/>
      <c r="H226" s="95"/>
      <c r="I226" s="98"/>
      <c r="J226" s="98"/>
      <c r="K226" s="98"/>
      <c r="L226" s="97"/>
    </row>
    <row r="227" spans="2:12" x14ac:dyDescent="0.35">
      <c r="B227" s="103"/>
      <c r="H227" s="95"/>
      <c r="I227" s="98"/>
      <c r="J227" s="98"/>
      <c r="K227" s="98"/>
      <c r="L227" s="97"/>
    </row>
    <row r="228" spans="2:12" x14ac:dyDescent="0.35">
      <c r="B228" s="103"/>
      <c r="H228" s="95"/>
      <c r="I228" s="98"/>
      <c r="J228" s="98"/>
      <c r="K228" s="98"/>
      <c r="L228" s="97"/>
    </row>
    <row r="229" spans="2:12" x14ac:dyDescent="0.35">
      <c r="B229" s="103"/>
      <c r="H229" s="95"/>
      <c r="I229" s="98"/>
      <c r="J229" s="98"/>
      <c r="K229" s="98"/>
      <c r="L229" s="97"/>
    </row>
    <row r="230" spans="2:12" x14ac:dyDescent="0.35">
      <c r="B230" s="103"/>
      <c r="H230" s="95"/>
      <c r="I230" s="98"/>
      <c r="J230" s="98"/>
      <c r="K230" s="98"/>
      <c r="L230" s="97"/>
    </row>
    <row r="231" spans="2:12" x14ac:dyDescent="0.35">
      <c r="B231" s="103"/>
      <c r="H231" s="95"/>
      <c r="I231" s="98"/>
      <c r="J231" s="98"/>
      <c r="K231" s="98"/>
      <c r="L231" s="97"/>
    </row>
    <row r="232" spans="2:12" x14ac:dyDescent="0.35">
      <c r="B232" s="103"/>
      <c r="H232" s="95"/>
      <c r="I232" s="98"/>
      <c r="J232" s="98"/>
      <c r="K232" s="98"/>
      <c r="L232" s="97"/>
    </row>
    <row r="233" spans="2:12" x14ac:dyDescent="0.35">
      <c r="B233" s="103"/>
      <c r="H233" s="95"/>
      <c r="I233" s="98"/>
      <c r="J233" s="98"/>
      <c r="K233" s="98"/>
      <c r="L233" s="97"/>
    </row>
    <row r="234" spans="2:12" x14ac:dyDescent="0.35">
      <c r="B234" s="103"/>
      <c r="H234" s="95"/>
      <c r="I234" s="98"/>
      <c r="J234" s="98"/>
      <c r="K234" s="98"/>
      <c r="L234" s="97"/>
    </row>
    <row r="235" spans="2:12" x14ac:dyDescent="0.35">
      <c r="B235" s="103"/>
      <c r="H235" s="95"/>
      <c r="I235" s="98"/>
      <c r="J235" s="98"/>
      <c r="K235" s="98"/>
      <c r="L235" s="97"/>
    </row>
    <row r="236" spans="2:12" x14ac:dyDescent="0.35">
      <c r="B236" s="103"/>
      <c r="H236" s="95"/>
      <c r="I236" s="98"/>
      <c r="J236" s="98"/>
      <c r="K236" s="98"/>
      <c r="L236" s="97"/>
    </row>
    <row r="237" spans="2:12" x14ac:dyDescent="0.35">
      <c r="B237" s="103"/>
      <c r="H237" s="95"/>
      <c r="I237" s="98"/>
      <c r="J237" s="98"/>
      <c r="K237" s="98"/>
      <c r="L237" s="97"/>
    </row>
    <row r="238" spans="2:12" x14ac:dyDescent="0.35">
      <c r="B238" s="103"/>
      <c r="H238" s="95"/>
      <c r="I238" s="98"/>
      <c r="J238" s="98"/>
      <c r="K238" s="98"/>
      <c r="L238" s="97"/>
    </row>
    <row r="239" spans="2:12" x14ac:dyDescent="0.35">
      <c r="B239" s="103"/>
      <c r="H239" s="95"/>
      <c r="I239" s="98"/>
      <c r="J239" s="98"/>
      <c r="K239" s="98"/>
      <c r="L239" s="97"/>
    </row>
    <row r="240" spans="2:12" x14ac:dyDescent="0.35">
      <c r="B240" s="103"/>
      <c r="H240" s="95"/>
      <c r="I240" s="98"/>
      <c r="J240" s="98"/>
      <c r="K240" s="98"/>
      <c r="L240" s="97"/>
    </row>
    <row r="241" spans="2:12" x14ac:dyDescent="0.35">
      <c r="B241" s="103"/>
      <c r="H241" s="95"/>
      <c r="I241" s="98"/>
      <c r="J241" s="98"/>
      <c r="K241" s="98"/>
      <c r="L241" s="97"/>
    </row>
    <row r="242" spans="2:12" x14ac:dyDescent="0.35">
      <c r="B242" s="103"/>
      <c r="H242" s="95"/>
      <c r="I242" s="98"/>
      <c r="J242" s="98"/>
      <c r="K242" s="98"/>
      <c r="L242" s="97"/>
    </row>
    <row r="243" spans="2:12" x14ac:dyDescent="0.35">
      <c r="B243" s="103"/>
      <c r="H243" s="95"/>
      <c r="I243" s="98"/>
      <c r="J243" s="98"/>
      <c r="K243" s="98"/>
      <c r="L243" s="97"/>
    </row>
    <row r="244" spans="2:12" x14ac:dyDescent="0.35">
      <c r="B244" s="103"/>
      <c r="H244" s="95"/>
      <c r="I244" s="98"/>
      <c r="J244" s="98"/>
      <c r="K244" s="98"/>
      <c r="L244" s="97"/>
    </row>
    <row r="245" spans="2:12" x14ac:dyDescent="0.35">
      <c r="B245" s="103"/>
      <c r="H245" s="95"/>
      <c r="I245" s="98"/>
      <c r="J245" s="98"/>
      <c r="K245" s="98"/>
      <c r="L245" s="97"/>
    </row>
    <row r="246" spans="2:12" x14ac:dyDescent="0.35">
      <c r="B246" s="103"/>
      <c r="H246" s="95"/>
      <c r="I246" s="98"/>
      <c r="J246" s="98"/>
      <c r="K246" s="98"/>
      <c r="L246" s="97"/>
    </row>
    <row r="247" spans="2:12" x14ac:dyDescent="0.35">
      <c r="B247" s="103"/>
      <c r="H247" s="95"/>
      <c r="I247" s="98"/>
      <c r="J247" s="98"/>
      <c r="K247" s="98"/>
      <c r="L247" s="97"/>
    </row>
    <row r="248" spans="2:12" x14ac:dyDescent="0.35">
      <c r="B248" s="103"/>
      <c r="H248" s="95"/>
      <c r="I248" s="98"/>
      <c r="J248" s="98"/>
      <c r="K248" s="98"/>
      <c r="L248" s="97"/>
    </row>
    <row r="249" spans="2:12" x14ac:dyDescent="0.35">
      <c r="B249" s="103"/>
      <c r="H249" s="95"/>
      <c r="I249" s="98"/>
      <c r="J249" s="98"/>
      <c r="K249" s="98"/>
      <c r="L249" s="97"/>
    </row>
    <row r="250" spans="2:12" x14ac:dyDescent="0.35">
      <c r="B250" s="103"/>
      <c r="H250" s="95"/>
      <c r="I250" s="98"/>
      <c r="J250" s="98"/>
      <c r="K250" s="98"/>
      <c r="L250" s="97"/>
    </row>
    <row r="251" spans="2:12" x14ac:dyDescent="0.35">
      <c r="B251" s="103"/>
      <c r="H251" s="95"/>
      <c r="I251" s="98"/>
      <c r="J251" s="98"/>
      <c r="K251" s="98"/>
      <c r="L251" s="97"/>
    </row>
    <row r="252" spans="2:12" x14ac:dyDescent="0.35">
      <c r="B252" s="103"/>
      <c r="H252" s="95"/>
      <c r="I252" s="98"/>
      <c r="J252" s="98"/>
      <c r="K252" s="98"/>
      <c r="L252" s="97"/>
    </row>
    <row r="253" spans="2:12" x14ac:dyDescent="0.35">
      <c r="B253" s="103"/>
      <c r="H253" s="95"/>
      <c r="I253" s="98"/>
      <c r="J253" s="98"/>
      <c r="K253" s="98"/>
      <c r="L253" s="97"/>
    </row>
    <row r="254" spans="2:12" x14ac:dyDescent="0.35">
      <c r="B254" s="103"/>
      <c r="H254" s="95"/>
      <c r="I254" s="98"/>
      <c r="J254" s="98"/>
      <c r="K254" s="98"/>
      <c r="L254" s="97"/>
    </row>
    <row r="255" spans="2:12" x14ac:dyDescent="0.35">
      <c r="B255" s="103"/>
      <c r="H255" s="95"/>
      <c r="I255" s="98"/>
      <c r="J255" s="98"/>
      <c r="K255" s="98"/>
      <c r="L255" s="97"/>
    </row>
    <row r="256" spans="2:12" x14ac:dyDescent="0.35">
      <c r="B256" s="103"/>
      <c r="H256" s="95"/>
      <c r="I256" s="98"/>
      <c r="J256" s="98"/>
      <c r="K256" s="98"/>
      <c r="L256" s="97"/>
    </row>
    <row r="257" spans="2:12" x14ac:dyDescent="0.35">
      <c r="B257" s="103"/>
      <c r="H257" s="95"/>
      <c r="I257" s="98"/>
      <c r="J257" s="98"/>
      <c r="K257" s="98"/>
      <c r="L257" s="97"/>
    </row>
    <row r="258" spans="2:12" x14ac:dyDescent="0.35">
      <c r="B258" s="103"/>
      <c r="H258" s="95"/>
      <c r="I258" s="98"/>
      <c r="J258" s="98"/>
      <c r="K258" s="98"/>
      <c r="L258" s="97"/>
    </row>
    <row r="259" spans="2:12" x14ac:dyDescent="0.35">
      <c r="B259" s="103"/>
      <c r="H259" s="95"/>
      <c r="I259" s="98"/>
      <c r="J259" s="98"/>
      <c r="K259" s="98"/>
      <c r="L259" s="97"/>
    </row>
    <row r="260" spans="2:12" x14ac:dyDescent="0.35">
      <c r="B260" s="103"/>
      <c r="H260" s="95"/>
      <c r="I260" s="98"/>
      <c r="J260" s="98"/>
      <c r="K260" s="98"/>
      <c r="L260" s="97"/>
    </row>
    <row r="261" spans="2:12" x14ac:dyDescent="0.35">
      <c r="B261" s="103"/>
      <c r="H261" s="95"/>
      <c r="I261" s="98"/>
      <c r="J261" s="98"/>
      <c r="K261" s="98"/>
      <c r="L261" s="97"/>
    </row>
    <row r="262" spans="2:12" x14ac:dyDescent="0.35">
      <c r="B262" s="103"/>
      <c r="H262" s="95"/>
      <c r="I262" s="98"/>
      <c r="J262" s="98"/>
      <c r="K262" s="98"/>
      <c r="L262" s="97"/>
    </row>
    <row r="263" spans="2:12" x14ac:dyDescent="0.35">
      <c r="B263" s="103"/>
      <c r="H263" s="95"/>
      <c r="I263" s="98"/>
      <c r="J263" s="98"/>
      <c r="K263" s="98"/>
      <c r="L263" s="97"/>
    </row>
    <row r="264" spans="2:12" x14ac:dyDescent="0.35">
      <c r="B264" s="103"/>
      <c r="H264" s="95"/>
      <c r="I264" s="98"/>
      <c r="J264" s="98"/>
      <c r="K264" s="98"/>
      <c r="L264" s="97"/>
    </row>
    <row r="265" spans="2:12" x14ac:dyDescent="0.35">
      <c r="B265" s="103"/>
      <c r="H265" s="95"/>
      <c r="I265" s="98"/>
      <c r="J265" s="98"/>
      <c r="K265" s="98"/>
      <c r="L265" s="97"/>
    </row>
    <row r="266" spans="2:12" x14ac:dyDescent="0.35">
      <c r="B266" s="103"/>
      <c r="H266" s="95"/>
      <c r="I266" s="98"/>
      <c r="J266" s="98"/>
      <c r="K266" s="98"/>
      <c r="L266" s="97"/>
    </row>
    <row r="267" spans="2:12" x14ac:dyDescent="0.35">
      <c r="B267" s="103"/>
      <c r="H267" s="95"/>
      <c r="I267" s="98"/>
      <c r="J267" s="98"/>
      <c r="K267" s="98"/>
      <c r="L267" s="97"/>
    </row>
    <row r="268" spans="2:12" x14ac:dyDescent="0.35">
      <c r="B268" s="103"/>
      <c r="H268" s="95"/>
      <c r="I268" s="98"/>
      <c r="J268" s="98"/>
      <c r="K268" s="98"/>
      <c r="L268" s="97"/>
    </row>
    <row r="269" spans="2:12" x14ac:dyDescent="0.35">
      <c r="B269" s="103"/>
      <c r="H269" s="95"/>
      <c r="I269" s="98"/>
      <c r="J269" s="98"/>
      <c r="K269" s="98"/>
      <c r="L269" s="97"/>
    </row>
    <row r="270" spans="2:12" x14ac:dyDescent="0.35">
      <c r="B270" s="103"/>
      <c r="H270" s="95"/>
      <c r="I270" s="98"/>
      <c r="J270" s="98"/>
      <c r="K270" s="98"/>
      <c r="L270" s="97"/>
    </row>
    <row r="271" spans="2:12" x14ac:dyDescent="0.35">
      <c r="B271" s="103"/>
      <c r="H271" s="95"/>
      <c r="I271" s="98"/>
      <c r="J271" s="98"/>
      <c r="K271" s="98"/>
      <c r="L271" s="97"/>
    </row>
    <row r="272" spans="2:12" x14ac:dyDescent="0.35">
      <c r="B272" s="103"/>
      <c r="H272" s="95"/>
      <c r="I272" s="98"/>
      <c r="J272" s="98"/>
      <c r="K272" s="98"/>
      <c r="L272" s="97"/>
    </row>
    <row r="273" spans="2:12" x14ac:dyDescent="0.35">
      <c r="B273" s="103"/>
      <c r="H273" s="95"/>
      <c r="I273" s="98"/>
      <c r="J273" s="98"/>
      <c r="K273" s="98"/>
      <c r="L273" s="97"/>
    </row>
    <row r="274" spans="2:12" x14ac:dyDescent="0.35">
      <c r="B274" s="103"/>
      <c r="H274" s="95"/>
      <c r="I274" s="98"/>
      <c r="J274" s="98"/>
      <c r="K274" s="98"/>
      <c r="L274" s="97"/>
    </row>
    <row r="275" spans="2:12" x14ac:dyDescent="0.35">
      <c r="B275" s="103"/>
      <c r="H275" s="95"/>
      <c r="I275" s="98"/>
      <c r="J275" s="98"/>
      <c r="K275" s="98"/>
      <c r="L275" s="97"/>
    </row>
    <row r="276" spans="2:12" x14ac:dyDescent="0.35">
      <c r="B276" s="103"/>
      <c r="H276" s="95"/>
      <c r="I276" s="98"/>
      <c r="J276" s="98"/>
      <c r="K276" s="98"/>
      <c r="L276" s="97"/>
    </row>
    <row r="277" spans="2:12" x14ac:dyDescent="0.35">
      <c r="B277" s="103"/>
      <c r="H277" s="95"/>
      <c r="I277" s="98"/>
      <c r="J277" s="98"/>
      <c r="K277" s="98"/>
      <c r="L277" s="97"/>
    </row>
    <row r="278" spans="2:12" x14ac:dyDescent="0.35">
      <c r="B278" s="103"/>
      <c r="H278" s="95"/>
      <c r="I278" s="98"/>
      <c r="J278" s="98"/>
      <c r="K278" s="98"/>
      <c r="L278" s="97"/>
    </row>
    <row r="279" spans="2:12" x14ac:dyDescent="0.35">
      <c r="B279" s="103"/>
      <c r="H279" s="95"/>
      <c r="I279" s="98"/>
      <c r="J279" s="98"/>
      <c r="K279" s="98"/>
      <c r="L279" s="97"/>
    </row>
    <row r="280" spans="2:12" x14ac:dyDescent="0.35">
      <c r="B280" s="103"/>
      <c r="H280" s="95"/>
      <c r="I280" s="98"/>
      <c r="J280" s="98"/>
      <c r="K280" s="98"/>
      <c r="L280" s="97"/>
    </row>
    <row r="281" spans="2:12" x14ac:dyDescent="0.35">
      <c r="B281" s="103"/>
      <c r="H281" s="95"/>
      <c r="I281" s="98"/>
      <c r="J281" s="98"/>
      <c r="K281" s="98"/>
      <c r="L281" s="97"/>
    </row>
    <row r="282" spans="2:12" x14ac:dyDescent="0.35">
      <c r="B282" s="103"/>
      <c r="H282" s="95"/>
      <c r="I282" s="98"/>
      <c r="J282" s="98"/>
      <c r="K282" s="98"/>
      <c r="L282" s="97"/>
    </row>
    <row r="283" spans="2:12" x14ac:dyDescent="0.35">
      <c r="B283" s="103"/>
      <c r="H283" s="95"/>
      <c r="I283" s="98"/>
      <c r="J283" s="98"/>
      <c r="K283" s="98"/>
      <c r="L283" s="97"/>
    </row>
    <row r="284" spans="2:12" x14ac:dyDescent="0.35">
      <c r="B284" s="103"/>
      <c r="H284" s="95"/>
      <c r="I284" s="98"/>
      <c r="J284" s="98"/>
      <c r="K284" s="98"/>
      <c r="L284" s="97"/>
    </row>
    <row r="285" spans="2:12" x14ac:dyDescent="0.35">
      <c r="B285" s="103"/>
      <c r="H285" s="95"/>
      <c r="I285" s="98"/>
      <c r="J285" s="98"/>
      <c r="K285" s="98"/>
      <c r="L285" s="97"/>
    </row>
    <row r="286" spans="2:12" x14ac:dyDescent="0.35">
      <c r="B286" s="103"/>
      <c r="H286" s="95"/>
      <c r="I286" s="98"/>
      <c r="J286" s="98"/>
      <c r="K286" s="98"/>
      <c r="L286" s="97"/>
    </row>
    <row r="287" spans="2:12" x14ac:dyDescent="0.35">
      <c r="B287" s="103"/>
      <c r="H287" s="95"/>
      <c r="I287" s="98"/>
      <c r="J287" s="98"/>
      <c r="K287" s="98"/>
      <c r="L287" s="97"/>
    </row>
    <row r="288" spans="2:12" x14ac:dyDescent="0.35">
      <c r="B288" s="103"/>
      <c r="H288" s="95"/>
      <c r="I288" s="98"/>
      <c r="J288" s="98"/>
      <c r="K288" s="98"/>
      <c r="L288" s="97"/>
    </row>
    <row r="289" spans="2:12" x14ac:dyDescent="0.35">
      <c r="B289" s="103"/>
      <c r="H289" s="95"/>
      <c r="I289" s="98"/>
      <c r="J289" s="98"/>
      <c r="K289" s="98"/>
      <c r="L289" s="97"/>
    </row>
    <row r="290" spans="2:12" x14ac:dyDescent="0.35">
      <c r="B290" s="103"/>
      <c r="H290" s="95"/>
      <c r="I290" s="98"/>
      <c r="J290" s="98"/>
      <c r="K290" s="98"/>
      <c r="L290" s="97"/>
    </row>
    <row r="291" spans="2:12" x14ac:dyDescent="0.35">
      <c r="B291" s="103"/>
      <c r="H291" s="95"/>
      <c r="I291" s="98"/>
      <c r="J291" s="98"/>
      <c r="K291" s="98"/>
      <c r="L291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B8" sqref="B8"/>
    </sheetView>
  </sheetViews>
  <sheetFormatPr defaultRowHeight="14.5" x14ac:dyDescent="0.35"/>
  <cols>
    <col min="1" max="1" width="15.453125" bestFit="1" customWidth="1"/>
    <col min="2" max="2" width="19.1796875" style="103" bestFit="1" customWidth="1"/>
    <col min="3" max="3" width="58.453125" bestFit="1" customWidth="1"/>
    <col min="4" max="4" width="18.54296875" bestFit="1" customWidth="1"/>
    <col min="5" max="5" width="51.453125" bestFit="1" customWidth="1"/>
    <col min="6" max="6" width="66.26953125" bestFit="1" customWidth="1"/>
    <col min="7" max="7" width="56" bestFit="1" customWidth="1"/>
    <col min="8" max="8" width="15" style="95" bestFit="1" customWidth="1"/>
    <col min="9" max="9" width="8.7265625" style="98" bestFit="1" customWidth="1"/>
    <col min="10" max="10" width="7.453125" style="98" bestFit="1" customWidth="1"/>
    <col min="11" max="11" width="8" style="98" bestFit="1" customWidth="1"/>
    <col min="12" max="12" width="15.81640625" style="97" bestFit="1" customWidth="1"/>
    <col min="13" max="13" width="32.1796875" bestFit="1" customWidth="1"/>
    <col min="14" max="14" width="18.54296875" bestFit="1" customWidth="1"/>
    <col min="16" max="16" width="18.1796875" bestFit="1" customWidth="1"/>
    <col min="17" max="17" width="12" bestFit="1" customWidth="1"/>
    <col min="18" max="18" width="8.26953125" bestFit="1" customWidth="1"/>
    <col min="19" max="19" width="41.26953125" bestFit="1" customWidth="1"/>
    <col min="20" max="20" width="19.1796875" bestFit="1" customWidth="1"/>
    <col min="21" max="21" width="26.1796875" bestFit="1" customWidth="1"/>
    <col min="22" max="22" width="11.54296875" bestFit="1" customWidth="1"/>
    <col min="23" max="23" width="38.81640625" bestFit="1" customWidth="1"/>
    <col min="24" max="24" width="31.1796875" bestFit="1" customWidth="1"/>
  </cols>
  <sheetData>
    <row r="1" spans="1:24" x14ac:dyDescent="0.35">
      <c r="A1" s="8" t="s">
        <v>213</v>
      </c>
      <c r="B1" s="105" t="s">
        <v>214</v>
      </c>
      <c r="C1" s="8" t="s">
        <v>215</v>
      </c>
      <c r="D1" s="8" t="s">
        <v>216</v>
      </c>
      <c r="E1" s="8" t="s">
        <v>217</v>
      </c>
      <c r="F1" s="8" t="s">
        <v>218</v>
      </c>
      <c r="G1" s="8" t="s">
        <v>219</v>
      </c>
      <c r="H1" s="99" t="s">
        <v>220</v>
      </c>
      <c r="I1" s="100" t="s">
        <v>221</v>
      </c>
      <c r="J1" s="100" t="s">
        <v>222</v>
      </c>
      <c r="K1" s="100" t="s">
        <v>223</v>
      </c>
      <c r="L1" s="101" t="s">
        <v>224</v>
      </c>
      <c r="M1" s="8" t="s">
        <v>225</v>
      </c>
      <c r="N1" s="8" t="s">
        <v>226</v>
      </c>
      <c r="O1" s="8"/>
      <c r="P1" s="8" t="s">
        <v>227</v>
      </c>
      <c r="Q1" s="8" t="s">
        <v>228</v>
      </c>
      <c r="R1" s="8" t="s">
        <v>229</v>
      </c>
      <c r="S1" s="8" t="s">
        <v>230</v>
      </c>
      <c r="T1" s="8" t="s">
        <v>231</v>
      </c>
      <c r="U1" s="8" t="s">
        <v>234</v>
      </c>
      <c r="V1" s="8" t="s">
        <v>235</v>
      </c>
      <c r="W1" s="8" t="s">
        <v>232</v>
      </c>
      <c r="X1" s="8" t="s">
        <v>233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81A9E4C690D4A9CD5B5F8D30655CD" ma:contentTypeVersion="8" ma:contentTypeDescription="Create a new document." ma:contentTypeScope="" ma:versionID="923e3010ee977d7b4d3306fa56fa35e0">
  <xsd:schema xmlns:xsd="http://www.w3.org/2001/XMLSchema" xmlns:xs="http://www.w3.org/2001/XMLSchema" xmlns:p="http://schemas.microsoft.com/office/2006/metadata/properties" xmlns:ns3="b1cf08eb-220c-4aa8-bb95-be30fd664f34" targetNamespace="http://schemas.microsoft.com/office/2006/metadata/properties" ma:root="true" ma:fieldsID="2d07b41e2cc8a0f2a4da2bc9afad54fc" ns3:_="">
    <xsd:import namespace="b1cf08eb-220c-4aa8-bb95-be30fd664f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f08eb-220c-4aa8-bb95-be30fd664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6F150E-1673-4FCD-9BAA-52B0A46944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f08eb-220c-4aa8-bb95-be30fd664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78B84D-6AFA-49B1-9F10-156EB32DBEFA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b1cf08eb-220c-4aa8-bb95-be30fd664f34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014A1B-8F6E-477C-9E87-E406B371A3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Not Loaded</vt:lpstr>
      <vt:lpstr>Loaded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Joggie Malan</dc:creator>
  <cp:lastModifiedBy>Rendani Ramaphosa</cp:lastModifiedBy>
  <cp:lastPrinted>2025-01-08T09:11:30Z</cp:lastPrinted>
  <dcterms:created xsi:type="dcterms:W3CDTF">2018-06-02T04:57:44Z</dcterms:created>
  <dcterms:modified xsi:type="dcterms:W3CDTF">2025-10-22T17:52:49Z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0x010100FD681A9E4C690D4A9CD5B5F8D30655CD</vt:lpwstr>
  </property>
</Properties>
</file>