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own codes\laminar flow\Lam_channel\"/>
    </mc:Choice>
  </mc:AlternateContent>
  <xr:revisionPtr revIDLastSave="0" documentId="8_{5ABB0328-E5FB-429A-891B-825FA7B2B402}" xr6:coauthVersionLast="46" xr6:coauthVersionMax="46" xr10:uidLastSave="{00000000-0000-0000-0000-000000000000}"/>
  <bookViews>
    <workbookView xWindow="-108" yWindow="-108" windowWidth="23256" windowHeight="12576" xr2:uid="{671818C1-77A1-45C3-A4E5-A8775460F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L5" i="1"/>
  <c r="A7" i="1"/>
  <c r="A8" i="1"/>
  <c r="A9" i="1"/>
  <c r="A10" i="1"/>
  <c r="M3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  <c r="E5" i="1" s="1"/>
  <c r="G5" i="1" s="1"/>
  <c r="F5" i="1"/>
  <c r="E6" i="1"/>
  <c r="G6" i="1" s="1"/>
  <c r="E7" i="1" l="1"/>
  <c r="G7" i="1" s="1"/>
  <c r="E8" i="1" l="1"/>
  <c r="G8" i="1" s="1"/>
  <c r="E9" i="1" l="1"/>
  <c r="G9" i="1" s="1"/>
  <c r="E10" i="1" l="1"/>
  <c r="G10" i="1" s="1"/>
  <c r="E11" i="1" l="1"/>
  <c r="G11" i="1" s="1"/>
  <c r="E12" i="1" l="1"/>
  <c r="G12" i="1" s="1"/>
  <c r="E13" i="1" l="1"/>
  <c r="G13" i="1" s="1"/>
  <c r="E14" i="1" l="1"/>
  <c r="G14" i="1" s="1"/>
  <c r="E15" i="1" l="1"/>
  <c r="G15" i="1" s="1"/>
  <c r="E16" i="1" l="1"/>
  <c r="G16" i="1" s="1"/>
  <c r="E17" i="1" l="1"/>
  <c r="G17" i="1" s="1"/>
  <c r="E18" i="1" l="1"/>
  <c r="G18" i="1" s="1"/>
  <c r="E19" i="1" l="1"/>
  <c r="G19" i="1" s="1"/>
  <c r="E20" i="1" l="1"/>
  <c r="G20" i="1" s="1"/>
  <c r="E21" i="1" l="1"/>
  <c r="G21" i="1" s="1"/>
  <c r="E22" i="1" l="1"/>
  <c r="G22" i="1" s="1"/>
  <c r="E23" i="1" l="1"/>
  <c r="G23" i="1" s="1"/>
  <c r="E24" i="1" l="1"/>
  <c r="G24" i="1" s="1"/>
  <c r="E25" i="1" l="1"/>
  <c r="G25" i="1" s="1"/>
  <c r="E26" i="1" l="1"/>
  <c r="G26" i="1" s="1"/>
  <c r="E27" i="1" l="1"/>
  <c r="G27" i="1" s="1"/>
  <c r="E28" i="1" l="1"/>
  <c r="G28" i="1" s="1"/>
  <c r="E29" i="1" l="1"/>
  <c r="G29" i="1" s="1"/>
  <c r="E30" i="1" l="1"/>
  <c r="G30" i="1" s="1"/>
  <c r="E31" i="1" l="1"/>
  <c r="G31" i="1" s="1"/>
  <c r="E32" i="1" l="1"/>
  <c r="G32" i="1" s="1"/>
  <c r="E33" i="1" l="1"/>
  <c r="G33" i="1" s="1"/>
  <c r="E34" i="1" l="1"/>
  <c r="G34" i="1" s="1"/>
</calcChain>
</file>

<file path=xl/sharedStrings.xml><?xml version="1.0" encoding="utf-8"?>
<sst xmlns="http://schemas.openxmlformats.org/spreadsheetml/2006/main" count="15" uniqueCount="15">
  <si>
    <t>h</t>
  </si>
  <si>
    <t xml:space="preserve">mu </t>
  </si>
  <si>
    <t>dpdx</t>
  </si>
  <si>
    <t>Analytical solution</t>
  </si>
  <si>
    <t>y</t>
  </si>
  <si>
    <t>y/h</t>
  </si>
  <si>
    <t>(h^2)/(2mu)*dpdx</t>
  </si>
  <si>
    <t>velocity</t>
  </si>
  <si>
    <t xml:space="preserve">        y    </t>
  </si>
  <si>
    <t xml:space="preserve">   Velocity  </t>
  </si>
  <si>
    <t>Numerical solution</t>
  </si>
  <si>
    <t>Error</t>
  </si>
  <si>
    <t>Avg error</t>
  </si>
  <si>
    <t>u*deltax</t>
  </si>
  <si>
    <t>Avg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</si>
</sst>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analytical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Sheet1!$G$5:$G$35</c:f>
              <c:numCache>
                <c:formatCode>General</c:formatCode>
                <c:ptCount val="31"/>
                <c:pt idx="0">
                  <c:v>4.0972222222222217E-3</c:v>
                </c:pt>
                <c:pt idx="1">
                  <c:v>1.1875E-2</c:v>
                </c:pt>
                <c:pt idx="2">
                  <c:v>1.9097222222222224E-2</c:v>
                </c:pt>
                <c:pt idx="3">
                  <c:v>2.5763888888888888E-2</c:v>
                </c:pt>
                <c:pt idx="4">
                  <c:v>3.1875000000000001E-2</c:v>
                </c:pt>
                <c:pt idx="5">
                  <c:v>3.743055555555555E-2</c:v>
                </c:pt>
                <c:pt idx="6">
                  <c:v>4.2430560277777501E-2</c:v>
                </c:pt>
                <c:pt idx="7">
                  <c:v>4.6875004166666387E-2</c:v>
                </c:pt>
                <c:pt idx="8">
                  <c:v>5.0763888888888893E-2</c:v>
                </c:pt>
                <c:pt idx="9">
                  <c:v>5.4097225277777494E-2</c:v>
                </c:pt>
                <c:pt idx="10">
                  <c:v>5.6874999999999995E-2</c:v>
                </c:pt>
                <c:pt idx="11">
                  <c:v>5.9097222222222232E-2</c:v>
                </c:pt>
                <c:pt idx="12">
                  <c:v>6.0763888888888881E-2</c:v>
                </c:pt>
                <c:pt idx="13">
                  <c:v>6.1875000000000006E-2</c:v>
                </c:pt>
                <c:pt idx="14">
                  <c:v>6.2430555555555559E-2</c:v>
                </c:pt>
                <c:pt idx="15">
                  <c:v>6.2430555555555559E-2</c:v>
                </c:pt>
                <c:pt idx="16">
                  <c:v>6.1874999999999999E-2</c:v>
                </c:pt>
                <c:pt idx="17">
                  <c:v>6.0763888888888888E-2</c:v>
                </c:pt>
                <c:pt idx="18">
                  <c:v>5.9097222222222218E-2</c:v>
                </c:pt>
                <c:pt idx="19">
                  <c:v>5.6874999999999995E-2</c:v>
                </c:pt>
                <c:pt idx="20">
                  <c:v>5.409722222222222E-2</c:v>
                </c:pt>
                <c:pt idx="21">
                  <c:v>5.0763888888888886E-2</c:v>
                </c:pt>
                <c:pt idx="22">
                  <c:v>4.6875E-2</c:v>
                </c:pt>
                <c:pt idx="23">
                  <c:v>4.2430555555555555E-2</c:v>
                </c:pt>
                <c:pt idx="24">
                  <c:v>3.7430555555555543E-2</c:v>
                </c:pt>
                <c:pt idx="25">
                  <c:v>3.1875000000000001E-2</c:v>
                </c:pt>
                <c:pt idx="26">
                  <c:v>2.5763888888888895E-2</c:v>
                </c:pt>
                <c:pt idx="27">
                  <c:v>1.9097222222222206E-2</c:v>
                </c:pt>
                <c:pt idx="28">
                  <c:v>1.1874999999999985E-2</c:v>
                </c:pt>
                <c:pt idx="29">
                  <c:v>4.0972222222222347E-3</c:v>
                </c:pt>
              </c:numCache>
            </c:numRef>
          </c:xVal>
          <c:yVal>
            <c:numRef>
              <c:f>Sheet1!$D$5:$D$35</c:f>
              <c:numCache>
                <c:formatCode>0.00E+00</c:formatCode>
                <c:ptCount val="31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6.500001E-3</c:v>
                </c:pt>
                <c:pt idx="7">
                  <c:v>7.5000010000000001E-3</c:v>
                </c:pt>
                <c:pt idx="8">
                  <c:v>8.5000000000000006E-3</c:v>
                </c:pt>
                <c:pt idx="9">
                  <c:v>9.5000009999999992E-3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AB4-BD46-E169854509F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Sheet1!$K$5:$K$34</c:f>
              <c:numCache>
                <c:formatCode>0.00E+00</c:formatCode>
                <c:ptCount val="30"/>
                <c:pt idx="0">
                  <c:v>4.1666740000000004E-3</c:v>
                </c:pt>
                <c:pt idx="1">
                  <c:v>1.194447E-2</c:v>
                </c:pt>
                <c:pt idx="2">
                  <c:v>1.9166699999999998E-2</c:v>
                </c:pt>
                <c:pt idx="3">
                  <c:v>2.5833390000000001E-2</c:v>
                </c:pt>
                <c:pt idx="4">
                  <c:v>3.1944510000000002E-2</c:v>
                </c:pt>
                <c:pt idx="5">
                  <c:v>3.7500079999999998E-2</c:v>
                </c:pt>
                <c:pt idx="6">
                  <c:v>4.2500089999999997E-2</c:v>
                </c:pt>
                <c:pt idx="7">
                  <c:v>4.694454E-2</c:v>
                </c:pt>
                <c:pt idx="8">
                  <c:v>5.0833440000000001E-2</c:v>
                </c:pt>
                <c:pt idx="9">
                  <c:v>5.4166779999999998E-2</c:v>
                </c:pt>
                <c:pt idx="10">
                  <c:v>5.6944559999999998E-2</c:v>
                </c:pt>
                <c:pt idx="11">
                  <c:v>5.9166789999999997E-2</c:v>
                </c:pt>
                <c:pt idx="12">
                  <c:v>6.0833470000000001E-2</c:v>
                </c:pt>
                <c:pt idx="13">
                  <c:v>6.1944579999999999E-2</c:v>
                </c:pt>
                <c:pt idx="14">
                  <c:v>6.2500139999999996E-2</c:v>
                </c:pt>
                <c:pt idx="15">
                  <c:v>6.2500139999999996E-2</c:v>
                </c:pt>
                <c:pt idx="16">
                  <c:v>6.1944579999999999E-2</c:v>
                </c:pt>
                <c:pt idx="17">
                  <c:v>6.0833470000000001E-2</c:v>
                </c:pt>
                <c:pt idx="18">
                  <c:v>5.9166789999999997E-2</c:v>
                </c:pt>
                <c:pt idx="19">
                  <c:v>5.6944559999999998E-2</c:v>
                </c:pt>
                <c:pt idx="20">
                  <c:v>5.4166779999999998E-2</c:v>
                </c:pt>
                <c:pt idx="21">
                  <c:v>5.0833440000000001E-2</c:v>
                </c:pt>
                <c:pt idx="22">
                  <c:v>4.694454E-2</c:v>
                </c:pt>
                <c:pt idx="23">
                  <c:v>4.2500089999999997E-2</c:v>
                </c:pt>
                <c:pt idx="24">
                  <c:v>3.7500079999999998E-2</c:v>
                </c:pt>
                <c:pt idx="25">
                  <c:v>3.1944510000000002E-2</c:v>
                </c:pt>
                <c:pt idx="26">
                  <c:v>2.5833390000000001E-2</c:v>
                </c:pt>
                <c:pt idx="27">
                  <c:v>1.9166699999999998E-2</c:v>
                </c:pt>
                <c:pt idx="28">
                  <c:v>1.194447E-2</c:v>
                </c:pt>
                <c:pt idx="29">
                  <c:v>4.1666740000000004E-3</c:v>
                </c:pt>
              </c:numCache>
            </c:numRef>
          </c:xVal>
          <c:yVal>
            <c:numRef>
              <c:f>Sheet1!$J$5:$J$34</c:f>
              <c:numCache>
                <c:formatCode>0.00E+00</c:formatCode>
                <c:ptCount val="3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6.500001E-3</c:v>
                </c:pt>
                <c:pt idx="7">
                  <c:v>7.5000010000000001E-3</c:v>
                </c:pt>
                <c:pt idx="8">
                  <c:v>8.5000000000000006E-3</c:v>
                </c:pt>
                <c:pt idx="9">
                  <c:v>9.5000009999999992E-3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4-4AB4-BD46-E1698545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53295"/>
        <c:axId val="341453711"/>
      </c:scatterChart>
      <c:valAx>
        <c:axId val="3414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3711"/>
        <c:crosses val="autoZero"/>
        <c:crossBetween val="midCat"/>
      </c:valAx>
      <c:valAx>
        <c:axId val="3414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5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152400</xdr:rowOff>
    </xdr:from>
    <xdr:to>
      <xdr:col>9</xdr:col>
      <xdr:colOff>1135380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BD5BF-0B78-4AAF-A2B3-EDE110BC2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8B8D-DD40-40BB-B472-DA9FD5CC905B}">
  <dimension ref="A1:M36"/>
  <sheetViews>
    <sheetView tabSelected="1" topLeftCell="A4" workbookViewId="0">
      <selection activeCell="J41" sqref="J41"/>
    </sheetView>
  </sheetViews>
  <sheetFormatPr defaultRowHeight="14.4" x14ac:dyDescent="0.3"/>
  <cols>
    <col min="4" max="4" width="18.44140625" customWidth="1"/>
    <col min="6" max="6" width="15.109375" customWidth="1"/>
    <col min="10" max="10" width="19" customWidth="1"/>
    <col min="11" max="11" width="11.88671875" customWidth="1"/>
  </cols>
  <sheetData>
    <row r="1" spans="1:13" x14ac:dyDescent="0.3">
      <c r="A1" t="s">
        <v>0</v>
      </c>
      <c r="B1">
        <v>0.03</v>
      </c>
      <c r="D1" s="1" t="s">
        <v>3</v>
      </c>
      <c r="J1" s="1" t="s">
        <v>10</v>
      </c>
    </row>
    <row r="2" spans="1:13" x14ac:dyDescent="0.3">
      <c r="A2" t="s">
        <v>1</v>
      </c>
      <c r="B2">
        <v>1.8000000000000001E-4</v>
      </c>
    </row>
    <row r="3" spans="1:13" x14ac:dyDescent="0.3">
      <c r="A3" t="s">
        <v>2</v>
      </c>
      <c r="B3">
        <v>0.1</v>
      </c>
    </row>
    <row r="4" spans="1:13" x14ac:dyDescent="0.3">
      <c r="D4" t="s">
        <v>4</v>
      </c>
      <c r="E4" t="s">
        <v>5</v>
      </c>
      <c r="F4" t="s">
        <v>6</v>
      </c>
      <c r="G4" t="s">
        <v>7</v>
      </c>
      <c r="J4" t="s">
        <v>8</v>
      </c>
      <c r="K4" t="s">
        <v>9</v>
      </c>
      <c r="L4" t="s">
        <v>13</v>
      </c>
      <c r="M4" t="s">
        <v>11</v>
      </c>
    </row>
    <row r="5" spans="1:13" x14ac:dyDescent="0.3">
      <c r="D5" s="2">
        <f>J5</f>
        <v>5.0000000000000001E-4</v>
      </c>
      <c r="E5">
        <f>D5/$B$1</f>
        <v>1.6666666666666666E-2</v>
      </c>
      <c r="F5">
        <f>$B$3*($B$1^2)/(2*$B$2)</f>
        <v>0.25</v>
      </c>
      <c r="G5">
        <f>-$F$5*(E5*(E5-1))</f>
        <v>4.0972222222222217E-3</v>
      </c>
      <c r="J5" s="2">
        <v>5.0000000000000001E-4</v>
      </c>
      <c r="K5" s="2">
        <v>4.1666740000000004E-3</v>
      </c>
      <c r="L5" s="2">
        <f>K5*(2*J5)</f>
        <v>4.1666740000000008E-6</v>
      </c>
      <c r="M5" s="2">
        <f>(ABS(G5-K5))*100/G5</f>
        <v>1.6950942372881583</v>
      </c>
    </row>
    <row r="6" spans="1:13" x14ac:dyDescent="0.3">
      <c r="D6" s="2">
        <f t="shared" ref="D6:D35" si="0">J6</f>
        <v>1.5E-3</v>
      </c>
      <c r="E6">
        <f t="shared" ref="E6:E35" si="1">D6/$B$1</f>
        <v>0.05</v>
      </c>
      <c r="G6">
        <f t="shared" ref="G6:G35" si="2">-$F$5*(E6*(E6-1))</f>
        <v>1.1875E-2</v>
      </c>
      <c r="J6" s="2">
        <v>1.5E-3</v>
      </c>
      <c r="K6" s="2">
        <v>1.194447E-2</v>
      </c>
      <c r="L6" s="2">
        <f>K6*(J6-J5)</f>
        <v>1.194447E-5</v>
      </c>
      <c r="M6" s="2">
        <f t="shared" ref="M6:M34" si="3">(ABS(G6-K6))*100/G6</f>
        <v>0.58501052631579198</v>
      </c>
    </row>
    <row r="7" spans="1:13" x14ac:dyDescent="0.3">
      <c r="A7">
        <f>1000*0.00018/(1.12*0.03)</f>
        <v>5.3571428571428568</v>
      </c>
      <c r="D7" s="2">
        <f t="shared" si="0"/>
        <v>2.5000000000000001E-3</v>
      </c>
      <c r="E7">
        <f t="shared" si="1"/>
        <v>8.3333333333333343E-2</v>
      </c>
      <c r="G7">
        <f t="shared" si="2"/>
        <v>1.9097222222222224E-2</v>
      </c>
      <c r="J7" s="2">
        <v>2.5000000000000001E-3</v>
      </c>
      <c r="K7" s="2">
        <v>1.9166699999999998E-2</v>
      </c>
      <c r="L7" s="2">
        <f t="shared" ref="L7:L34" si="4">K7*(J7-J6)</f>
        <v>1.9166699999999997E-5</v>
      </c>
      <c r="M7" s="2">
        <f t="shared" si="3"/>
        <v>0.3638109090908922</v>
      </c>
    </row>
    <row r="8" spans="1:13" x14ac:dyDescent="0.3">
      <c r="A8">
        <f>(2/3)*$B$3*$B$1*$B$1/(8*$B$2)</f>
        <v>4.1666666666666664E-2</v>
      </c>
      <c r="D8" s="2">
        <f t="shared" si="0"/>
        <v>3.5000000000000001E-3</v>
      </c>
      <c r="E8">
        <f t="shared" si="1"/>
        <v>0.11666666666666667</v>
      </c>
      <c r="G8">
        <f t="shared" si="2"/>
        <v>2.5763888888888888E-2</v>
      </c>
      <c r="J8" s="2">
        <v>3.5000000000000001E-3</v>
      </c>
      <c r="K8" s="2">
        <v>2.5833390000000001E-2</v>
      </c>
      <c r="L8" s="2">
        <f t="shared" si="4"/>
        <v>2.5833390000000002E-5</v>
      </c>
      <c r="M8" s="2">
        <f t="shared" si="3"/>
        <v>0.2697617250673926</v>
      </c>
    </row>
    <row r="9" spans="1:13" x14ac:dyDescent="0.3">
      <c r="A9">
        <f>0.00018/0.001</f>
        <v>0.18000000000000002</v>
      </c>
      <c r="D9" s="2">
        <f t="shared" si="0"/>
        <v>4.4999999999999997E-3</v>
      </c>
      <c r="E9">
        <f t="shared" si="1"/>
        <v>0.15</v>
      </c>
      <c r="G9">
        <f t="shared" si="2"/>
        <v>3.1875000000000001E-2</v>
      </c>
      <c r="J9" s="2">
        <v>4.4999999999999997E-3</v>
      </c>
      <c r="K9" s="2">
        <v>3.1944510000000002E-2</v>
      </c>
      <c r="L9" s="2">
        <f t="shared" si="4"/>
        <v>3.1944509999999986E-5</v>
      </c>
      <c r="M9" s="2">
        <f t="shared" si="3"/>
        <v>0.21807058823529973</v>
      </c>
    </row>
    <row r="10" spans="1:13" x14ac:dyDescent="0.3">
      <c r="A10">
        <f>0.1*0.001</f>
        <v>1E-4</v>
      </c>
      <c r="D10" s="2">
        <f t="shared" si="0"/>
        <v>5.4999999999999997E-3</v>
      </c>
      <c r="E10">
        <f t="shared" si="1"/>
        <v>0.18333333333333332</v>
      </c>
      <c r="G10">
        <f t="shared" si="2"/>
        <v>3.743055555555555E-2</v>
      </c>
      <c r="J10" s="2">
        <v>5.4999999999999997E-3</v>
      </c>
      <c r="K10" s="2">
        <v>3.7500079999999998E-2</v>
      </c>
      <c r="L10" s="2">
        <f t="shared" si="4"/>
        <v>3.7500079999999996E-5</v>
      </c>
      <c r="M10" s="2">
        <f t="shared" si="3"/>
        <v>0.18574248608535246</v>
      </c>
    </row>
    <row r="11" spans="1:13" x14ac:dyDescent="0.3">
      <c r="D11" s="2">
        <f t="shared" si="0"/>
        <v>6.500001E-3</v>
      </c>
      <c r="E11">
        <f t="shared" si="1"/>
        <v>0.21666670000000002</v>
      </c>
      <c r="G11">
        <f t="shared" si="2"/>
        <v>4.2430560277777501E-2</v>
      </c>
      <c r="J11" s="2">
        <v>6.500001E-3</v>
      </c>
      <c r="K11" s="2">
        <v>4.2500089999999997E-2</v>
      </c>
      <c r="L11" s="2">
        <f t="shared" si="4"/>
        <v>4.2500132500090011E-5</v>
      </c>
      <c r="M11" s="2">
        <f t="shared" si="3"/>
        <v>0.16386708487304885</v>
      </c>
    </row>
    <row r="12" spans="1:13" x14ac:dyDescent="0.3">
      <c r="D12" s="2">
        <f t="shared" si="0"/>
        <v>7.5000010000000001E-3</v>
      </c>
      <c r="E12">
        <f t="shared" si="1"/>
        <v>0.25000003333333337</v>
      </c>
      <c r="G12">
        <f t="shared" si="2"/>
        <v>4.6875004166666387E-2</v>
      </c>
      <c r="J12" s="2">
        <v>7.5000010000000001E-3</v>
      </c>
      <c r="K12" s="2">
        <v>4.694454E-2</v>
      </c>
      <c r="L12" s="2">
        <f t="shared" si="4"/>
        <v>4.694454E-5</v>
      </c>
      <c r="M12" s="2">
        <f t="shared" si="3"/>
        <v>0.14834309792565539</v>
      </c>
    </row>
    <row r="13" spans="1:13" x14ac:dyDescent="0.3">
      <c r="D13" s="2">
        <f t="shared" si="0"/>
        <v>8.5000000000000006E-3</v>
      </c>
      <c r="E13">
        <f t="shared" si="1"/>
        <v>0.28333333333333338</v>
      </c>
      <c r="G13">
        <f t="shared" si="2"/>
        <v>5.0763888888888893E-2</v>
      </c>
      <c r="J13" s="2">
        <v>8.5000000000000006E-3</v>
      </c>
      <c r="K13" s="2">
        <v>5.0833440000000001E-2</v>
      </c>
      <c r="L13" s="2">
        <f t="shared" si="4"/>
        <v>5.0833389166560027E-5</v>
      </c>
      <c r="M13" s="2">
        <f t="shared" si="3"/>
        <v>0.13700902872776297</v>
      </c>
    </row>
    <row r="14" spans="1:13" x14ac:dyDescent="0.3">
      <c r="D14" s="2">
        <f t="shared" si="0"/>
        <v>9.5000009999999992E-3</v>
      </c>
      <c r="E14">
        <f t="shared" si="1"/>
        <v>0.31666669999999997</v>
      </c>
      <c r="G14">
        <f t="shared" si="2"/>
        <v>5.4097225277777494E-2</v>
      </c>
      <c r="J14" s="2">
        <v>9.5000009999999992E-3</v>
      </c>
      <c r="K14" s="2">
        <v>5.4166779999999998E-2</v>
      </c>
      <c r="L14" s="2">
        <f t="shared" si="4"/>
        <v>5.4166834166779924E-5</v>
      </c>
      <c r="M14" s="2">
        <f t="shared" si="3"/>
        <v>0.12857354857916481</v>
      </c>
    </row>
    <row r="15" spans="1:13" x14ac:dyDescent="0.3">
      <c r="D15" s="2">
        <f t="shared" si="0"/>
        <v>1.0500000000000001E-2</v>
      </c>
      <c r="E15">
        <f t="shared" si="1"/>
        <v>0.35000000000000003</v>
      </c>
      <c r="G15">
        <f t="shared" si="2"/>
        <v>5.6874999999999995E-2</v>
      </c>
      <c r="J15" s="2">
        <v>1.0500000000000001E-2</v>
      </c>
      <c r="K15" s="2">
        <v>5.6944559999999998E-2</v>
      </c>
      <c r="L15" s="2">
        <f t="shared" si="4"/>
        <v>5.694450305544008E-5</v>
      </c>
      <c r="M15" s="2">
        <f t="shared" si="3"/>
        <v>0.12230329670330239</v>
      </c>
    </row>
    <row r="16" spans="1:13" x14ac:dyDescent="0.3">
      <c r="D16" s="2">
        <f t="shared" si="0"/>
        <v>1.15E-2</v>
      </c>
      <c r="E16">
        <f t="shared" si="1"/>
        <v>0.38333333333333336</v>
      </c>
      <c r="G16">
        <f t="shared" si="2"/>
        <v>5.9097222222222232E-2</v>
      </c>
      <c r="J16" s="2">
        <v>1.15E-2</v>
      </c>
      <c r="K16" s="2">
        <v>5.9166789999999997E-2</v>
      </c>
      <c r="L16" s="2">
        <f t="shared" si="4"/>
        <v>5.9166789999999949E-5</v>
      </c>
      <c r="M16" s="2">
        <f t="shared" si="3"/>
        <v>0.11771750881313994</v>
      </c>
    </row>
    <row r="17" spans="4:13" x14ac:dyDescent="0.3">
      <c r="D17" s="2">
        <f t="shared" si="0"/>
        <v>1.2500000000000001E-2</v>
      </c>
      <c r="E17">
        <f t="shared" si="1"/>
        <v>0.41666666666666669</v>
      </c>
      <c r="G17">
        <f t="shared" si="2"/>
        <v>6.0763888888888881E-2</v>
      </c>
      <c r="J17" s="2">
        <v>1.2500000000000001E-2</v>
      </c>
      <c r="K17" s="2">
        <v>6.0833470000000001E-2</v>
      </c>
      <c r="L17" s="2">
        <f t="shared" si="4"/>
        <v>6.0833470000000052E-5</v>
      </c>
      <c r="M17" s="2">
        <f t="shared" si="3"/>
        <v>0.11451062857144226</v>
      </c>
    </row>
    <row r="18" spans="4:13" x14ac:dyDescent="0.3">
      <c r="D18" s="2">
        <f t="shared" si="0"/>
        <v>1.35E-2</v>
      </c>
      <c r="E18">
        <f t="shared" si="1"/>
        <v>0.45</v>
      </c>
      <c r="G18">
        <f t="shared" si="2"/>
        <v>6.1875000000000006E-2</v>
      </c>
      <c r="J18" s="2">
        <v>1.35E-2</v>
      </c>
      <c r="K18" s="2">
        <v>6.1944579999999999E-2</v>
      </c>
      <c r="L18" s="2">
        <f t="shared" si="4"/>
        <v>6.1944579999999948E-5</v>
      </c>
      <c r="M18" s="2">
        <f t="shared" si="3"/>
        <v>0.11245252525251345</v>
      </c>
    </row>
    <row r="19" spans="4:13" x14ac:dyDescent="0.3">
      <c r="D19" s="2">
        <f t="shared" si="0"/>
        <v>1.4500000000000001E-2</v>
      </c>
      <c r="E19">
        <f t="shared" si="1"/>
        <v>0.48333333333333339</v>
      </c>
      <c r="G19">
        <f t="shared" si="2"/>
        <v>6.2430555555555559E-2</v>
      </c>
      <c r="J19" s="2">
        <v>1.4500000000000001E-2</v>
      </c>
      <c r="K19" s="2">
        <v>6.2500139999999996E-2</v>
      </c>
      <c r="L19" s="2">
        <f t="shared" si="4"/>
        <v>6.2500140000000052E-5</v>
      </c>
      <c r="M19" s="2">
        <f t="shared" si="3"/>
        <v>0.11145895439375912</v>
      </c>
    </row>
    <row r="20" spans="4:13" x14ac:dyDescent="0.3">
      <c r="D20" s="2">
        <f t="shared" si="0"/>
        <v>1.55E-2</v>
      </c>
      <c r="E20">
        <f t="shared" si="1"/>
        <v>0.51666666666666672</v>
      </c>
      <c r="G20">
        <f t="shared" si="2"/>
        <v>6.2430555555555559E-2</v>
      </c>
      <c r="J20" s="2">
        <v>1.55E-2</v>
      </c>
      <c r="K20" s="2">
        <v>6.2500139999999996E-2</v>
      </c>
      <c r="L20" s="2">
        <f t="shared" si="4"/>
        <v>6.2500139999999943E-5</v>
      </c>
      <c r="M20" s="2">
        <f t="shared" si="3"/>
        <v>0.11145895439375912</v>
      </c>
    </row>
    <row r="21" spans="4:13" x14ac:dyDescent="0.3">
      <c r="D21" s="2">
        <f t="shared" si="0"/>
        <v>1.6500000000000001E-2</v>
      </c>
      <c r="E21">
        <f t="shared" si="1"/>
        <v>0.55000000000000004</v>
      </c>
      <c r="G21">
        <f t="shared" si="2"/>
        <v>6.1874999999999999E-2</v>
      </c>
      <c r="J21" s="2">
        <v>1.6500000000000001E-2</v>
      </c>
      <c r="K21" s="2">
        <v>6.1944579999999999E-2</v>
      </c>
      <c r="L21" s="2">
        <f t="shared" si="4"/>
        <v>6.1944580000000056E-5</v>
      </c>
      <c r="M21" s="2">
        <f t="shared" si="3"/>
        <v>0.11245252525252468</v>
      </c>
    </row>
    <row r="22" spans="4:13" x14ac:dyDescent="0.3">
      <c r="D22" s="2">
        <f t="shared" si="0"/>
        <v>1.7500000000000002E-2</v>
      </c>
      <c r="E22">
        <f t="shared" si="1"/>
        <v>0.58333333333333337</v>
      </c>
      <c r="G22">
        <f t="shared" si="2"/>
        <v>6.0763888888888888E-2</v>
      </c>
      <c r="J22" s="2">
        <v>1.7500000000000002E-2</v>
      </c>
      <c r="K22" s="2">
        <v>6.0833470000000001E-2</v>
      </c>
      <c r="L22" s="2">
        <f t="shared" si="4"/>
        <v>6.0833470000000052E-5</v>
      </c>
      <c r="M22" s="2">
        <f t="shared" si="3"/>
        <v>0.11451062857143082</v>
      </c>
    </row>
    <row r="23" spans="4:13" x14ac:dyDescent="0.3">
      <c r="D23" s="2">
        <f t="shared" si="0"/>
        <v>1.8499999999999999E-2</v>
      </c>
      <c r="E23">
        <f t="shared" si="1"/>
        <v>0.6166666666666667</v>
      </c>
      <c r="G23">
        <f t="shared" si="2"/>
        <v>5.9097222222222218E-2</v>
      </c>
      <c r="J23" s="2">
        <v>1.8499999999999999E-2</v>
      </c>
      <c r="K23" s="2">
        <v>5.9166789999999997E-2</v>
      </c>
      <c r="L23" s="2">
        <f t="shared" si="4"/>
        <v>5.9166789999999841E-5</v>
      </c>
      <c r="M23" s="2">
        <f t="shared" si="3"/>
        <v>0.11771750881316345</v>
      </c>
    </row>
    <row r="24" spans="4:13" x14ac:dyDescent="0.3">
      <c r="D24" s="2">
        <f t="shared" si="0"/>
        <v>1.95E-2</v>
      </c>
      <c r="E24">
        <f t="shared" si="1"/>
        <v>0.65</v>
      </c>
      <c r="G24">
        <f t="shared" si="2"/>
        <v>5.6874999999999995E-2</v>
      </c>
      <c r="J24" s="2">
        <v>1.95E-2</v>
      </c>
      <c r="K24" s="2">
        <v>5.6944559999999998E-2</v>
      </c>
      <c r="L24" s="2">
        <f t="shared" si="4"/>
        <v>5.6944560000000048E-5</v>
      </c>
      <c r="M24" s="2">
        <f t="shared" si="3"/>
        <v>0.12230329670330239</v>
      </c>
    </row>
    <row r="25" spans="4:13" x14ac:dyDescent="0.3">
      <c r="D25" s="2">
        <f t="shared" si="0"/>
        <v>2.0500000000000001E-2</v>
      </c>
      <c r="E25">
        <f t="shared" si="1"/>
        <v>0.68333333333333335</v>
      </c>
      <c r="G25">
        <f t="shared" si="2"/>
        <v>5.409722222222222E-2</v>
      </c>
      <c r="J25" s="2">
        <v>2.0500000000000001E-2</v>
      </c>
      <c r="K25" s="2">
        <v>5.4166779999999998E-2</v>
      </c>
      <c r="L25" s="2">
        <f t="shared" si="4"/>
        <v>5.4166780000000044E-5</v>
      </c>
      <c r="M25" s="2">
        <f t="shared" si="3"/>
        <v>0.12857920410783014</v>
      </c>
    </row>
    <row r="26" spans="4:13" x14ac:dyDescent="0.3">
      <c r="D26" s="2">
        <f t="shared" si="0"/>
        <v>2.1499999999999998E-2</v>
      </c>
      <c r="E26">
        <f t="shared" si="1"/>
        <v>0.71666666666666667</v>
      </c>
      <c r="G26">
        <f t="shared" si="2"/>
        <v>5.0763888888888886E-2</v>
      </c>
      <c r="J26" s="2">
        <v>2.1499999999999998E-2</v>
      </c>
      <c r="K26" s="2">
        <v>5.0833440000000001E-2</v>
      </c>
      <c r="L26" s="2">
        <f t="shared" si="4"/>
        <v>5.0833439999999867E-5</v>
      </c>
      <c r="M26" s="2">
        <f t="shared" si="3"/>
        <v>0.13700902872777665</v>
      </c>
    </row>
    <row r="27" spans="4:13" x14ac:dyDescent="0.3">
      <c r="D27" s="2">
        <f t="shared" si="0"/>
        <v>2.2499999999999999E-2</v>
      </c>
      <c r="E27">
        <f t="shared" si="1"/>
        <v>0.75</v>
      </c>
      <c r="G27">
        <f t="shared" si="2"/>
        <v>4.6875E-2</v>
      </c>
      <c r="J27" s="2">
        <v>2.2499999999999999E-2</v>
      </c>
      <c r="K27" s="2">
        <v>4.694454E-2</v>
      </c>
      <c r="L27" s="2">
        <f t="shared" si="4"/>
        <v>4.6944540000000041E-5</v>
      </c>
      <c r="M27" s="2">
        <f t="shared" si="3"/>
        <v>0.14835199999999973</v>
      </c>
    </row>
    <row r="28" spans="4:13" x14ac:dyDescent="0.3">
      <c r="D28" s="2">
        <f t="shared" si="0"/>
        <v>2.35E-2</v>
      </c>
      <c r="E28">
        <f t="shared" si="1"/>
        <v>0.78333333333333333</v>
      </c>
      <c r="G28">
        <f t="shared" si="2"/>
        <v>4.2430555555555555E-2</v>
      </c>
      <c r="J28" s="2">
        <v>2.35E-2</v>
      </c>
      <c r="K28" s="2">
        <v>4.2500089999999997E-2</v>
      </c>
      <c r="L28" s="2">
        <f t="shared" si="4"/>
        <v>4.2500090000000036E-5</v>
      </c>
      <c r="M28" s="2">
        <f t="shared" si="3"/>
        <v>0.1638782324058877</v>
      </c>
    </row>
    <row r="29" spans="4:13" x14ac:dyDescent="0.3">
      <c r="D29" s="2">
        <f t="shared" si="0"/>
        <v>2.4500000000000001E-2</v>
      </c>
      <c r="E29">
        <f t="shared" si="1"/>
        <v>0.81666666666666676</v>
      </c>
      <c r="G29">
        <f t="shared" si="2"/>
        <v>3.7430555555555543E-2</v>
      </c>
      <c r="J29" s="2">
        <v>2.4500000000000001E-2</v>
      </c>
      <c r="K29" s="2">
        <v>3.7500079999999998E-2</v>
      </c>
      <c r="L29" s="2">
        <f t="shared" si="4"/>
        <v>3.7500080000000029E-5</v>
      </c>
      <c r="M29" s="2">
        <f t="shared" si="3"/>
        <v>0.18574248608537103</v>
      </c>
    </row>
    <row r="30" spans="4:13" x14ac:dyDescent="0.3">
      <c r="D30" s="2">
        <f t="shared" si="0"/>
        <v>2.5499999999999998E-2</v>
      </c>
      <c r="E30">
        <f t="shared" si="1"/>
        <v>0.85</v>
      </c>
      <c r="G30">
        <f t="shared" si="2"/>
        <v>3.1875000000000001E-2</v>
      </c>
      <c r="J30" s="2">
        <v>2.5499999999999998E-2</v>
      </c>
      <c r="K30" s="2">
        <v>3.1944510000000002E-2</v>
      </c>
      <c r="L30" s="2">
        <f t="shared" si="4"/>
        <v>3.1944509999999918E-5</v>
      </c>
      <c r="M30" s="2">
        <f t="shared" si="3"/>
        <v>0.21807058823529973</v>
      </c>
    </row>
    <row r="31" spans="4:13" x14ac:dyDescent="0.3">
      <c r="D31" s="2">
        <f t="shared" si="0"/>
        <v>2.6499999999999999E-2</v>
      </c>
      <c r="E31">
        <f t="shared" si="1"/>
        <v>0.8833333333333333</v>
      </c>
      <c r="G31">
        <f t="shared" si="2"/>
        <v>2.5763888888888895E-2</v>
      </c>
      <c r="J31" s="2">
        <v>2.6499999999999999E-2</v>
      </c>
      <c r="K31" s="2">
        <v>2.5833390000000001E-2</v>
      </c>
      <c r="L31" s="2">
        <f t="shared" si="4"/>
        <v>2.5833390000000025E-5</v>
      </c>
      <c r="M31" s="2">
        <f t="shared" si="3"/>
        <v>0.26976172506736562</v>
      </c>
    </row>
    <row r="32" spans="4:13" x14ac:dyDescent="0.3">
      <c r="D32" s="2">
        <f t="shared" si="0"/>
        <v>2.75E-2</v>
      </c>
      <c r="E32">
        <f t="shared" si="1"/>
        <v>0.91666666666666674</v>
      </c>
      <c r="G32">
        <f t="shared" si="2"/>
        <v>1.9097222222222206E-2</v>
      </c>
      <c r="J32" s="2">
        <v>2.75E-2</v>
      </c>
      <c r="K32" s="2">
        <v>1.9166699999999998E-2</v>
      </c>
      <c r="L32" s="2">
        <f t="shared" si="4"/>
        <v>1.9166700000000014E-5</v>
      </c>
      <c r="M32" s="2">
        <f t="shared" si="3"/>
        <v>0.36381090909098335</v>
      </c>
    </row>
    <row r="33" spans="4:13" x14ac:dyDescent="0.3">
      <c r="D33" s="2">
        <f t="shared" si="0"/>
        <v>2.8500000000000001E-2</v>
      </c>
      <c r="E33">
        <f t="shared" si="1"/>
        <v>0.95000000000000007</v>
      </c>
      <c r="G33">
        <f t="shared" si="2"/>
        <v>1.1874999999999985E-2</v>
      </c>
      <c r="J33" s="2">
        <v>2.8500000000000001E-2</v>
      </c>
      <c r="K33" s="2">
        <v>1.194447E-2</v>
      </c>
      <c r="L33" s="2">
        <f t="shared" si="4"/>
        <v>1.194447000000001E-5</v>
      </c>
      <c r="M33" s="2">
        <f t="shared" si="3"/>
        <v>0.58501052631592421</v>
      </c>
    </row>
    <row r="34" spans="4:13" x14ac:dyDescent="0.3">
      <c r="D34" s="2">
        <f t="shared" si="0"/>
        <v>2.9499999999999998E-2</v>
      </c>
      <c r="E34">
        <f t="shared" si="1"/>
        <v>0.98333333333333328</v>
      </c>
      <c r="G34">
        <f t="shared" si="2"/>
        <v>4.0972222222222347E-3</v>
      </c>
      <c r="J34" s="2">
        <v>2.9499999999999998E-2</v>
      </c>
      <c r="K34" s="2">
        <v>4.1666740000000004E-3</v>
      </c>
      <c r="L34" s="2">
        <f t="shared" si="4"/>
        <v>4.1666739999999898E-6</v>
      </c>
      <c r="M34" s="2">
        <f t="shared" si="3"/>
        <v>1.6950942372878355</v>
      </c>
    </row>
    <row r="35" spans="4:13" x14ac:dyDescent="0.3">
      <c r="D35" s="2"/>
      <c r="L35" s="1" t="s">
        <v>12</v>
      </c>
      <c r="M35" s="3">
        <f>AVERAGE(M5:M34)</f>
        <v>0.29824926656603767</v>
      </c>
    </row>
    <row r="36" spans="4:13" x14ac:dyDescent="0.3">
      <c r="K36" s="4" t="s">
        <v>14</v>
      </c>
      <c r="L36" s="5">
        <f>SUM(L5:L34)/0.03</f>
        <v>4.1759347229628985E-2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Bihara Singh</dc:creator>
  <cp:lastModifiedBy>Bihara Singh</cp:lastModifiedBy>
  <dcterms:created xsi:type="dcterms:W3CDTF">2021-03-21T18:29:53Z</dcterms:created>
  <dcterms:modified xsi:type="dcterms:W3CDTF">2021-03-21T19:47:50Z</dcterms:modified>
</cp:coreProperties>
</file>