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own codes\Turbulent flow\Turbuent channel\Turb_channel\"/>
    </mc:Choice>
  </mc:AlternateContent>
  <xr:revisionPtr revIDLastSave="0" documentId="13_ncr:1_{6FCE8636-A5E1-4775-A300-E9DDD547EF59}" xr6:coauthVersionLast="46" xr6:coauthVersionMax="46" xr10:uidLastSave="{00000000-0000-0000-0000-000000000000}"/>
  <bookViews>
    <workbookView xWindow="-108" yWindow="-108" windowWidth="23256" windowHeight="12576" xr2:uid="{86EFB05A-5B5F-4FD3-9B72-8172EDFA44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2" i="1"/>
  <c r="D37" i="1" l="1"/>
  <c r="E37" i="1"/>
  <c r="D38" i="1"/>
  <c r="E38" i="1"/>
  <c r="Z38" i="1" l="1"/>
  <c r="G38" i="1"/>
  <c r="G37" i="1"/>
  <c r="Z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D3" i="1"/>
  <c r="D4" i="1"/>
  <c r="D5" i="1"/>
  <c r="D6" i="1"/>
  <c r="D7" i="1"/>
  <c r="D8" i="1"/>
  <c r="D9" i="1"/>
  <c r="Z9" i="1" s="1"/>
  <c r="D10" i="1"/>
  <c r="Z10" i="1" s="1"/>
  <c r="D11" i="1"/>
  <c r="D12" i="1"/>
  <c r="Z12" i="1" s="1"/>
  <c r="D13" i="1"/>
  <c r="Z13" i="1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Z29" i="1" l="1"/>
  <c r="G29" i="1"/>
  <c r="Z36" i="1"/>
  <c r="G36" i="1"/>
  <c r="G24" i="1"/>
  <c r="Z24" i="1"/>
  <c r="G35" i="1"/>
  <c r="Z35" i="1"/>
  <c r="G23" i="1"/>
  <c r="Z23" i="1"/>
  <c r="F11" i="1"/>
  <c r="Z11" i="1"/>
  <c r="G25" i="1"/>
  <c r="Z25" i="1"/>
  <c r="Z22" i="1"/>
  <c r="G22" i="1"/>
  <c r="G20" i="1"/>
  <c r="Z20" i="1"/>
  <c r="Z17" i="1"/>
  <c r="F17" i="1"/>
  <c r="G17" i="1"/>
  <c r="F5" i="1"/>
  <c r="Z5" i="1"/>
  <c r="Z28" i="1"/>
  <c r="G28" i="1"/>
  <c r="F16" i="1"/>
  <c r="Z16" i="1"/>
  <c r="G16" i="1"/>
  <c r="F4" i="1"/>
  <c r="Z4" i="1"/>
  <c r="G27" i="1"/>
  <c r="Z27" i="1"/>
  <c r="F15" i="1"/>
  <c r="Z15" i="1"/>
  <c r="G15" i="1"/>
  <c r="F3" i="1"/>
  <c r="Z3" i="1"/>
  <c r="G26" i="1"/>
  <c r="Z26" i="1"/>
  <c r="Z14" i="1"/>
  <c r="F14" i="1"/>
  <c r="F2" i="1"/>
  <c r="Z2" i="1"/>
  <c r="Z34" i="1"/>
  <c r="G34" i="1"/>
  <c r="G33" i="1"/>
  <c r="Z33" i="1"/>
  <c r="G21" i="1"/>
  <c r="Z21" i="1"/>
  <c r="Z32" i="1"/>
  <c r="G32" i="1"/>
  <c r="F8" i="1"/>
  <c r="Z8" i="1"/>
  <c r="Z31" i="1"/>
  <c r="G31" i="1"/>
  <c r="Z19" i="1"/>
  <c r="G19" i="1"/>
  <c r="F7" i="1"/>
  <c r="Z7" i="1"/>
  <c r="Z30" i="1"/>
  <c r="G30" i="1"/>
  <c r="Z18" i="1"/>
  <c r="G18" i="1"/>
  <c r="F6" i="1"/>
  <c r="Z6" i="1"/>
  <c r="F13" i="1"/>
  <c r="F12" i="1"/>
  <c r="F9" i="1"/>
  <c r="F10" i="1"/>
</calcChain>
</file>

<file path=xl/sharedStrings.xml><?xml version="1.0" encoding="utf-8"?>
<sst xmlns="http://schemas.openxmlformats.org/spreadsheetml/2006/main" count="16" uniqueCount="14">
  <si>
    <t>y+</t>
  </si>
  <si>
    <t xml:space="preserve">        y    </t>
  </si>
  <si>
    <t xml:space="preserve">  Velocity   </t>
  </si>
  <si>
    <t>u+(numerical)</t>
  </si>
  <si>
    <t>utau bottom</t>
  </si>
  <si>
    <t>u+ (law of wall)</t>
  </si>
  <si>
    <t>u+ (log law)</t>
  </si>
  <si>
    <t>ug12</t>
  </si>
  <si>
    <t>mu t</t>
  </si>
  <si>
    <t>nu t</t>
  </si>
  <si>
    <t>uv</t>
  </si>
  <si>
    <t>uv+</t>
  </si>
  <si>
    <t>y+ (north)</t>
  </si>
  <si>
    <t>mu t/mu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</si>
</sst>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numerical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Sheet1!$B$2:$B$71</c:f>
              <c:numCache>
                <c:formatCode>0.00E+00</c:formatCode>
                <c:ptCount val="70"/>
                <c:pt idx="0">
                  <c:v>0.43455280000000002</c:v>
                </c:pt>
                <c:pt idx="1">
                  <c:v>1.390244</c:v>
                </c:pt>
                <c:pt idx="2">
                  <c:v>2.5366019999999998</c:v>
                </c:pt>
                <c:pt idx="3">
                  <c:v>3.9115180000000001</c:v>
                </c:pt>
                <c:pt idx="4">
                  <c:v>5.560238</c:v>
                </c:pt>
                <c:pt idx="5">
                  <c:v>7.5364589999999998</c:v>
                </c:pt>
                <c:pt idx="6">
                  <c:v>9.9029570000000007</c:v>
                </c:pt>
                <c:pt idx="7">
                  <c:v>12.73053</c:v>
                </c:pt>
                <c:pt idx="8">
                  <c:v>16.092300000000002</c:v>
                </c:pt>
                <c:pt idx="9">
                  <c:v>20.047529999999998</c:v>
                </c:pt>
                <c:pt idx="10">
                  <c:v>24.60812</c:v>
                </c:pt>
                <c:pt idx="11">
                  <c:v>29.69275</c:v>
                </c:pt>
                <c:pt idx="12">
                  <c:v>35.106520000000003</c:v>
                </c:pt>
                <c:pt idx="13">
                  <c:v>40.588340000000002</c:v>
                </c:pt>
                <c:pt idx="14">
                  <c:v>45.898980000000002</c:v>
                </c:pt>
                <c:pt idx="15">
                  <c:v>50.878149999999998</c:v>
                </c:pt>
                <c:pt idx="16">
                  <c:v>55.449919999999999</c:v>
                </c:pt>
                <c:pt idx="17">
                  <c:v>59.600830000000002</c:v>
                </c:pt>
                <c:pt idx="18">
                  <c:v>63.354970000000002</c:v>
                </c:pt>
                <c:pt idx="19">
                  <c:v>66.755229999999997</c:v>
                </c:pt>
                <c:pt idx="20">
                  <c:v>69.851299999999995</c:v>
                </c:pt>
                <c:pt idx="21">
                  <c:v>72.693100000000001</c:v>
                </c:pt>
                <c:pt idx="22">
                  <c:v>75.326970000000003</c:v>
                </c:pt>
                <c:pt idx="23">
                  <c:v>77.793949999999995</c:v>
                </c:pt>
                <c:pt idx="24">
                  <c:v>80.128489999999999</c:v>
                </c:pt>
                <c:pt idx="25">
                  <c:v>82.357650000000007</c:v>
                </c:pt>
                <c:pt idx="26">
                  <c:v>84.500280000000004</c:v>
                </c:pt>
                <c:pt idx="27">
                  <c:v>86.56644</c:v>
                </c:pt>
                <c:pt idx="28">
                  <c:v>88.557230000000004</c:v>
                </c:pt>
                <c:pt idx="29">
                  <c:v>90.464650000000006</c:v>
                </c:pt>
                <c:pt idx="30">
                  <c:v>92.272059999999996</c:v>
                </c:pt>
                <c:pt idx="31">
                  <c:v>93.953339999999997</c:v>
                </c:pt>
                <c:pt idx="32">
                  <c:v>95.469750000000005</c:v>
                </c:pt>
                <c:pt idx="33">
                  <c:v>96.760729999999995</c:v>
                </c:pt>
                <c:pt idx="34">
                  <c:v>97.713009999999997</c:v>
                </c:pt>
                <c:pt idx="35">
                  <c:v>97.706739999999996</c:v>
                </c:pt>
                <c:pt idx="36">
                  <c:v>96.754490000000004</c:v>
                </c:pt>
                <c:pt idx="37">
                  <c:v>95.463520000000003</c:v>
                </c:pt>
                <c:pt idx="38">
                  <c:v>93.947090000000003</c:v>
                </c:pt>
                <c:pt idx="39">
                  <c:v>92.265829999999994</c:v>
                </c:pt>
                <c:pt idx="40">
                  <c:v>90.458439999999996</c:v>
                </c:pt>
                <c:pt idx="41">
                  <c:v>88.550960000000003</c:v>
                </c:pt>
                <c:pt idx="42">
                  <c:v>86.560069999999996</c:v>
                </c:pt>
                <c:pt idx="43">
                  <c:v>84.493799999999993</c:v>
                </c:pt>
                <c:pt idx="44">
                  <c:v>82.351140000000001</c:v>
                </c:pt>
                <c:pt idx="45">
                  <c:v>80.122029999999995</c:v>
                </c:pt>
                <c:pt idx="46">
                  <c:v>77.787599999999998</c:v>
                </c:pt>
                <c:pt idx="47">
                  <c:v>75.320790000000002</c:v>
                </c:pt>
                <c:pt idx="48">
                  <c:v>72.687160000000006</c:v>
                </c:pt>
                <c:pt idx="49">
                  <c:v>69.845740000000006</c:v>
                </c:pt>
                <c:pt idx="50">
                  <c:v>66.750110000000006</c:v>
                </c:pt>
                <c:pt idx="51">
                  <c:v>63.350450000000002</c:v>
                </c:pt>
                <c:pt idx="52">
                  <c:v>59.597020000000001</c:v>
                </c:pt>
                <c:pt idx="53">
                  <c:v>55.446890000000003</c:v>
                </c:pt>
                <c:pt idx="54">
                  <c:v>50.876069999999999</c:v>
                </c:pt>
                <c:pt idx="55">
                  <c:v>45.897799999999997</c:v>
                </c:pt>
                <c:pt idx="56">
                  <c:v>40.587989999999998</c:v>
                </c:pt>
                <c:pt idx="57">
                  <c:v>35.106839999999998</c:v>
                </c:pt>
                <c:pt idx="58">
                  <c:v>29.693729999999999</c:v>
                </c:pt>
                <c:pt idx="59">
                  <c:v>24.609349999999999</c:v>
                </c:pt>
                <c:pt idx="60">
                  <c:v>20.048950000000001</c:v>
                </c:pt>
                <c:pt idx="61">
                  <c:v>16.093579999999999</c:v>
                </c:pt>
                <c:pt idx="62">
                  <c:v>12.7319</c:v>
                </c:pt>
                <c:pt idx="63">
                  <c:v>9.9040160000000004</c:v>
                </c:pt>
                <c:pt idx="64">
                  <c:v>7.5374590000000001</c:v>
                </c:pt>
                <c:pt idx="65">
                  <c:v>5.5608709999999997</c:v>
                </c:pt>
                <c:pt idx="66">
                  <c:v>3.9120020000000002</c:v>
                </c:pt>
                <c:pt idx="67">
                  <c:v>2.5368550000000001</c:v>
                </c:pt>
                <c:pt idx="68">
                  <c:v>1.390571</c:v>
                </c:pt>
                <c:pt idx="69">
                  <c:v>0.43467460000000002</c:v>
                </c:pt>
              </c:numCache>
            </c:numRef>
          </c:xVal>
          <c:yVal>
            <c:numRef>
              <c:f>Sheet1!$A$2:$A$71</c:f>
              <c:numCache>
                <c:formatCode>0.00E+00</c:formatCode>
                <c:ptCount val="70"/>
                <c:pt idx="0">
                  <c:v>2.5438000000000001E-6</c:v>
                </c:pt>
                <c:pt idx="1">
                  <c:v>8.1401589999999999E-6</c:v>
                </c:pt>
                <c:pt idx="2">
                  <c:v>1.485579E-5</c:v>
                </c:pt>
                <c:pt idx="3">
                  <c:v>2.2914549999999999E-5</c:v>
                </c:pt>
                <c:pt idx="4">
                  <c:v>3.2585069999999999E-5</c:v>
                </c:pt>
                <c:pt idx="5">
                  <c:v>4.418968E-5</c:v>
                </c:pt>
                <c:pt idx="6">
                  <c:v>5.8115219999999997E-5</c:v>
                </c:pt>
                <c:pt idx="7">
                  <c:v>7.4825869999999996E-5</c:v>
                </c:pt>
                <c:pt idx="8">
                  <c:v>9.487865E-5</c:v>
                </c:pt>
                <c:pt idx="9">
                  <c:v>1.18942E-4</c:v>
                </c:pt>
                <c:pt idx="10">
                  <c:v>1.47818E-4</c:v>
                </c:pt>
                <c:pt idx="11">
                  <c:v>1.824692E-4</c:v>
                </c:pt>
                <c:pt idx="12">
                  <c:v>2.2405060000000001E-4</c:v>
                </c:pt>
                <c:pt idx="13">
                  <c:v>2.7394840000000001E-4</c:v>
                </c:pt>
                <c:pt idx="14">
                  <c:v>3.3382570000000002E-4</c:v>
                </c:pt>
                <c:pt idx="15">
                  <c:v>4.056784E-4</c:v>
                </c:pt>
                <c:pt idx="16">
                  <c:v>4.9190170000000001E-4</c:v>
                </c:pt>
                <c:pt idx="17">
                  <c:v>5.9536970000000002E-4</c:v>
                </c:pt>
                <c:pt idx="18">
                  <c:v>7.1953119999999999E-4</c:v>
                </c:pt>
                <c:pt idx="19">
                  <c:v>8.6852510000000002E-4</c:v>
                </c:pt>
                <c:pt idx="20">
                  <c:v>1.047318E-3</c:v>
                </c:pt>
                <c:pt idx="21">
                  <c:v>1.2618690000000001E-3</c:v>
                </c:pt>
                <c:pt idx="22">
                  <c:v>1.5193299999999999E-3</c:v>
                </c:pt>
                <c:pt idx="23">
                  <c:v>1.8282839999999999E-3</c:v>
                </c:pt>
                <c:pt idx="24">
                  <c:v>2.1990289999999999E-3</c:v>
                </c:pt>
                <c:pt idx="25">
                  <c:v>2.6439219999999999E-3</c:v>
                </c:pt>
                <c:pt idx="26">
                  <c:v>3.1777939999999998E-3</c:v>
                </c:pt>
                <c:pt idx="27">
                  <c:v>3.8184410000000001E-3</c:v>
                </c:pt>
                <c:pt idx="28">
                  <c:v>4.5872170000000002E-3</c:v>
                </c:pt>
                <c:pt idx="29">
                  <c:v>5.5097480000000001E-3</c:v>
                </c:pt>
                <c:pt idx="30">
                  <c:v>6.616785E-3</c:v>
                </c:pt>
                <c:pt idx="31">
                  <c:v>7.9452299999999993E-3</c:v>
                </c:pt>
                <c:pt idx="32">
                  <c:v>9.5393639999999998E-3</c:v>
                </c:pt>
                <c:pt idx="33">
                  <c:v>1.145233E-2</c:v>
                </c:pt>
                <c:pt idx="34">
                  <c:v>1.3747880000000001E-2</c:v>
                </c:pt>
                <c:pt idx="35">
                  <c:v>1.6252119999999998E-2</c:v>
                </c:pt>
                <c:pt idx="36">
                  <c:v>1.8547669999999999E-2</c:v>
                </c:pt>
                <c:pt idx="37">
                  <c:v>2.046063E-2</c:v>
                </c:pt>
                <c:pt idx="38">
                  <c:v>2.2054770000000001E-2</c:v>
                </c:pt>
                <c:pt idx="39">
                  <c:v>2.3383210000000001E-2</c:v>
                </c:pt>
                <c:pt idx="40">
                  <c:v>2.4490250000000002E-2</c:v>
                </c:pt>
                <c:pt idx="41">
                  <c:v>2.5412779999999999E-2</c:v>
                </c:pt>
                <c:pt idx="42">
                  <c:v>2.6181550000000001E-2</c:v>
                </c:pt>
                <c:pt idx="43">
                  <c:v>2.6822200000000001E-2</c:v>
                </c:pt>
                <c:pt idx="44">
                  <c:v>2.735607E-2</c:v>
                </c:pt>
                <c:pt idx="45">
                  <c:v>2.7800970000000001E-2</c:v>
                </c:pt>
                <c:pt idx="46">
                  <c:v>2.8171709999999999E-2</c:v>
                </c:pt>
                <c:pt idx="47">
                  <c:v>2.8480660000000001E-2</c:v>
                </c:pt>
                <c:pt idx="48">
                  <c:v>2.8738130000000001E-2</c:v>
                </c:pt>
                <c:pt idx="49">
                  <c:v>2.8952680000000001E-2</c:v>
                </c:pt>
                <c:pt idx="50">
                  <c:v>2.913147E-2</c:v>
                </c:pt>
                <c:pt idx="51">
                  <c:v>2.9280469999999999E-2</c:v>
                </c:pt>
                <c:pt idx="52">
                  <c:v>2.9404630000000001E-2</c:v>
                </c:pt>
                <c:pt idx="53">
                  <c:v>2.9508099999999999E-2</c:v>
                </c:pt>
                <c:pt idx="54">
                  <c:v>2.959432E-2</c:v>
                </c:pt>
                <c:pt idx="55">
                  <c:v>2.9666169999999999E-2</c:v>
                </c:pt>
                <c:pt idx="56">
                  <c:v>2.972605E-2</c:v>
                </c:pt>
                <c:pt idx="57">
                  <c:v>2.9775949999999999E-2</c:v>
                </c:pt>
                <c:pt idx="58">
                  <c:v>2.9817529999999998E-2</c:v>
                </c:pt>
                <c:pt idx="59">
                  <c:v>2.9852179999999999E-2</c:v>
                </c:pt>
                <c:pt idx="60">
                  <c:v>2.9881049999999999E-2</c:v>
                </c:pt>
                <c:pt idx="61">
                  <c:v>2.990512E-2</c:v>
                </c:pt>
                <c:pt idx="62">
                  <c:v>2.9925170000000001E-2</c:v>
                </c:pt>
                <c:pt idx="63">
                  <c:v>2.9941880000000001E-2</c:v>
                </c:pt>
                <c:pt idx="64">
                  <c:v>2.9955800000000001E-2</c:v>
                </c:pt>
                <c:pt idx="65">
                  <c:v>2.996741E-2</c:v>
                </c:pt>
                <c:pt idx="66">
                  <c:v>2.997708E-2</c:v>
                </c:pt>
                <c:pt idx="67">
                  <c:v>2.998514E-2</c:v>
                </c:pt>
                <c:pt idx="68">
                  <c:v>2.9991859999999999E-2</c:v>
                </c:pt>
                <c:pt idx="69">
                  <c:v>2.9997449999999998E-2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0-469A-AB7C-16E66B46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22672"/>
        <c:axId val="1317235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analytical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Sheet1!$AJ$4:$AJ$73</c15:sqref>
                        </c15:formulaRef>
                      </c:ext>
                    </c:extLst>
                    <c:numCache>
                      <c:formatCode>0.00E+00</c:formatCode>
                      <c:ptCount val="70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Sheet1!$AA$4:$AA$73</c15:sqref>
                        </c15:formulaRef>
                      </c:ext>
                    </c:extLst>
                    <c:numCache>
                      <c:formatCode>0.00E+00</c:formatCode>
                      <c:ptCount val="70"/>
                      <c:pt idx="0">
                        <c:v>170611.3</c:v>
                      </c:pt>
                      <c:pt idx="1">
                        <c:v>170489.4</c:v>
                      </c:pt>
                      <c:pt idx="2">
                        <c:v>170296.1</c:v>
                      </c:pt>
                      <c:pt idx="3">
                        <c:v>169939.4</c:v>
                      </c:pt>
                      <c:pt idx="4">
                        <c:v>169207.9</c:v>
                      </c:pt>
                      <c:pt idx="5">
                        <c:v>167646</c:v>
                      </c:pt>
                      <c:pt idx="6">
                        <c:v>164367.79999999999</c:v>
                      </c:pt>
                      <c:pt idx="7">
                        <c:v>157936.70000000001</c:v>
                      </c:pt>
                      <c:pt idx="8">
                        <c:v>146737.70000000001</c:v>
                      </c:pt>
                      <c:pt idx="9">
                        <c:v>130196.8</c:v>
                      </c:pt>
                      <c:pt idx="10">
                        <c:v>109861.1</c:v>
                      </c:pt>
                      <c:pt idx="11">
                        <c:v>88691.91</c:v>
                      </c:pt>
                      <c:pt idx="12">
                        <c:v>69297</c:v>
                      </c:pt>
                      <c:pt idx="13">
                        <c:v>53022.43</c:v>
                      </c:pt>
                      <c:pt idx="14">
                        <c:v>40117.79</c:v>
                      </c:pt>
                      <c:pt idx="15">
                        <c:v>30235.96</c:v>
                      </c:pt>
                      <c:pt idx="16">
                        <c:v>22821.48</c:v>
                      </c:pt>
                      <c:pt idx="17">
                        <c:v>17316.54</c:v>
                      </c:pt>
                      <c:pt idx="18">
                        <c:v>13245.31</c:v>
                      </c:pt>
                      <c:pt idx="19">
                        <c:v>10230.129999999999</c:v>
                      </c:pt>
                      <c:pt idx="20">
                        <c:v>7984.9719999999998</c:v>
                      </c:pt>
                      <c:pt idx="21">
                        <c:v>6296.9009999999998</c:v>
                      </c:pt>
                      <c:pt idx="22">
                        <c:v>5010.5410000000002</c:v>
                      </c:pt>
                      <c:pt idx="23">
                        <c:v>4013.3789999999999</c:v>
                      </c:pt>
                      <c:pt idx="24">
                        <c:v>3225.1080000000002</c:v>
                      </c:pt>
                      <c:pt idx="25">
                        <c:v>2589.56</c:v>
                      </c:pt>
                      <c:pt idx="26">
                        <c:v>2067.6</c:v>
                      </c:pt>
                      <c:pt idx="27">
                        <c:v>1632.6559999999999</c:v>
                      </c:pt>
                      <c:pt idx="28">
                        <c:v>1265.596</c:v>
                      </c:pt>
                      <c:pt idx="29">
                        <c:v>951.24419999999998</c:v>
                      </c:pt>
                      <c:pt idx="30">
                        <c:v>674.85820000000001</c:v>
                      </c:pt>
                      <c:pt idx="31">
                        <c:v>414.83929999999998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EB0-469A-AB7C-16E66B46511A}"/>
                  </c:ext>
                </c:extLst>
              </c15:ser>
            </c15:filteredScatterSeries>
          </c:ext>
        </c:extLst>
      </c:scatterChart>
      <c:valAx>
        <c:axId val="13172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23504"/>
        <c:crosses val="autoZero"/>
        <c:crossBetween val="midCat"/>
      </c:valAx>
      <c:valAx>
        <c:axId val="1317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2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numerical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Sheet1!$D$2:$D$38</c:f>
              <c:numCache>
                <c:formatCode>0.00E+00</c:formatCode>
                <c:ptCount val="37"/>
                <c:pt idx="0">
                  <c:v>8.2920476976711122E-2</c:v>
                </c:pt>
                <c:pt idx="1">
                  <c:v>0.26534549372838578</c:v>
                </c:pt>
                <c:pt idx="2">
                  <c:v>0.4842555203498134</c:v>
                </c:pt>
                <c:pt idx="3">
                  <c:v>0.74694764356737775</c:v>
                </c:pt>
                <c:pt idx="4">
                  <c:v>1.0621784522051736</c:v>
                </c:pt>
                <c:pt idx="5">
                  <c:v>1.4404549662112711</c:v>
                </c:pt>
                <c:pt idx="6">
                  <c:v>1.8943870437953068</c:v>
                </c:pt>
                <c:pt idx="7">
                  <c:v>2.4391056020903292</c:v>
                </c:pt>
                <c:pt idx="8">
                  <c:v>3.0927678720443561</c:v>
                </c:pt>
                <c:pt idx="9">
                  <c:v>3.8771630523484446</c:v>
                </c:pt>
                <c:pt idx="10">
                  <c:v>4.8184366167715558</c:v>
                </c:pt>
                <c:pt idx="11">
                  <c:v>5.9479648940792895</c:v>
                </c:pt>
                <c:pt idx="12">
                  <c:v>7.3033975229649784</c:v>
                </c:pt>
                <c:pt idx="13">
                  <c:v>8.9299205892785789</c:v>
                </c:pt>
                <c:pt idx="14">
                  <c:v>10.881746313029513</c:v>
                </c:pt>
                <c:pt idx="15">
                  <c:v>13.223935225705246</c:v>
                </c:pt>
                <c:pt idx="16">
                  <c:v>16.034563876741512</c:v>
                </c:pt>
                <c:pt idx="17">
                  <c:v>19.407319561868626</c:v>
                </c:pt>
                <c:pt idx="18">
                  <c:v>23.454623124312178</c:v>
                </c:pt>
                <c:pt idx="19">
                  <c:v>28.311390658953425</c:v>
                </c:pt>
                <c:pt idx="20">
                  <c:v>34.139518871882665</c:v>
                </c:pt>
                <c:pt idx="21">
                  <c:v>41.133257080794671</c:v>
                </c:pt>
                <c:pt idx="22">
                  <c:v>49.525736412071112</c:v>
                </c:pt>
                <c:pt idx="23">
                  <c:v>59.596737687274661</c:v>
                </c:pt>
                <c:pt idx="24">
                  <c:v>71.681945736936896</c:v>
                </c:pt>
                <c:pt idx="25">
                  <c:v>86.184162799441779</c:v>
                </c:pt>
                <c:pt idx="26">
                  <c:v>103.58683631328357</c:v>
                </c:pt>
                <c:pt idx="27">
                  <c:v>124.47006408814757</c:v>
                </c:pt>
                <c:pt idx="28">
                  <c:v>149.52992437914844</c:v>
                </c:pt>
                <c:pt idx="29">
                  <c:v>179.60175020893158</c:v>
                </c:pt>
                <c:pt idx="30">
                  <c:v>215.68793468525334</c:v>
                </c:pt>
                <c:pt idx="31">
                  <c:v>258.99137561509332</c:v>
                </c:pt>
                <c:pt idx="32">
                  <c:v>310.9555047309014</c:v>
                </c:pt>
                <c:pt idx="33">
                  <c:v>373.31262917473776</c:v>
                </c:pt>
                <c:pt idx="34">
                  <c:v>448.14087861411565</c:v>
                </c:pt>
                <c:pt idx="35">
                  <c:v>529.77181471921779</c:v>
                </c:pt>
                <c:pt idx="36">
                  <c:v>604.60006415859561</c:v>
                </c:pt>
              </c:numCache>
            </c:numRef>
          </c:xVal>
          <c:yVal>
            <c:numRef>
              <c:f>Sheet1!$E$2:$E$38</c:f>
              <c:numCache>
                <c:formatCode>0.00E+00</c:formatCode>
                <c:ptCount val="37"/>
                <c:pt idx="0">
                  <c:v>8.2948634596582665E-2</c:v>
                </c:pt>
                <c:pt idx="1">
                  <c:v>0.26537360144979266</c:v>
                </c:pt>
                <c:pt idx="2">
                  <c:v>0.48419357190877782</c:v>
                </c:pt>
                <c:pt idx="3">
                  <c:v>0.7466413225273334</c:v>
                </c:pt>
                <c:pt idx="4">
                  <c:v>1.0613535343277816</c:v>
                </c:pt>
                <c:pt idx="5">
                  <c:v>1.4385800384743275</c:v>
                </c:pt>
                <c:pt idx="6">
                  <c:v>1.8903036906416677</c:v>
                </c:pt>
                <c:pt idx="7">
                  <c:v>2.4300386079455327</c:v>
                </c:pt>
                <c:pt idx="8">
                  <c:v>3.0717425190186032</c:v>
                </c:pt>
                <c:pt idx="9">
                  <c:v>3.8267277084258313</c:v>
                </c:pt>
                <c:pt idx="10">
                  <c:v>4.6972656809226807</c:v>
                </c:pt>
                <c:pt idx="11">
                  <c:v>5.667833851070986</c:v>
                </c:pt>
                <c:pt idx="12">
                  <c:v>6.7012291703968341</c:v>
                </c:pt>
                <c:pt idx="13">
                  <c:v>7.7476140610343789</c:v>
                </c:pt>
                <c:pt idx="14">
                  <c:v>8.7613236420887315</c:v>
                </c:pt>
                <c:pt idx="15">
                  <c:v>9.7117613171520745</c:v>
                </c:pt>
                <c:pt idx="16">
                  <c:v>10.584433358822542</c:v>
                </c:pt>
                <c:pt idx="17">
                  <c:v>11.376770485250681</c:v>
                </c:pt>
                <c:pt idx="18">
                  <c:v>12.093371061945652</c:v>
                </c:pt>
                <c:pt idx="19">
                  <c:v>12.74242205016475</c:v>
                </c:pt>
                <c:pt idx="20">
                  <c:v>13.333408413882673</c:v>
                </c:pt>
                <c:pt idx="21">
                  <c:v>13.875859020107207</c:v>
                </c:pt>
                <c:pt idx="22">
                  <c:v>14.378619375591976</c:v>
                </c:pt>
                <c:pt idx="23">
                  <c:v>14.849523308502031</c:v>
                </c:pt>
                <c:pt idx="24">
                  <c:v>15.295146729663065</c:v>
                </c:pt>
                <c:pt idx="25">
                  <c:v>15.720654926359343</c:v>
                </c:pt>
                <c:pt idx="26">
                  <c:v>16.129646038476618</c:v>
                </c:pt>
                <c:pt idx="27">
                  <c:v>16.524040346505643</c:v>
                </c:pt>
                <c:pt idx="28">
                  <c:v>16.904047821474233</c:v>
                </c:pt>
                <c:pt idx="29">
                  <c:v>17.268141401361909</c:v>
                </c:pt>
                <c:pt idx="30">
                  <c:v>17.613144797166076</c:v>
                </c:pt>
                <c:pt idx="31">
                  <c:v>17.934072151389874</c:v>
                </c:pt>
                <c:pt idx="32">
                  <c:v>18.223528666199133</c:v>
                </c:pt>
                <c:pt idx="33">
                  <c:v>18.469954482098824</c:v>
                </c:pt>
                <c:pt idx="34">
                  <c:v>18.651728309706503</c:v>
                </c:pt>
                <c:pt idx="35">
                  <c:v>18.650531474847952</c:v>
                </c:pt>
                <c:pt idx="36">
                  <c:v>18.468763373722851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3-4F5E-A596-8ACF273BCD82}"/>
            </c:ext>
          </c:extLst>
        </c:ser>
        <c:ser>
          <c:idx val="1"/>
          <c:order val="1"/>
          <c:tx>
            <c:v>law of wall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Sheet1!$D$2:$D$17</c:f>
              <c:numCache>
                <c:formatCode>0.00E+00</c:formatCode>
                <c:ptCount val="16"/>
                <c:pt idx="0">
                  <c:v>8.2920476976711122E-2</c:v>
                </c:pt>
                <c:pt idx="1">
                  <c:v>0.26534549372838578</c:v>
                </c:pt>
                <c:pt idx="2">
                  <c:v>0.4842555203498134</c:v>
                </c:pt>
                <c:pt idx="3">
                  <c:v>0.74694764356737775</c:v>
                </c:pt>
                <c:pt idx="4">
                  <c:v>1.0621784522051736</c:v>
                </c:pt>
                <c:pt idx="5">
                  <c:v>1.4404549662112711</c:v>
                </c:pt>
                <c:pt idx="6">
                  <c:v>1.8943870437953068</c:v>
                </c:pt>
                <c:pt idx="7">
                  <c:v>2.4391056020903292</c:v>
                </c:pt>
                <c:pt idx="8">
                  <c:v>3.0927678720443561</c:v>
                </c:pt>
                <c:pt idx="9">
                  <c:v>3.8771630523484446</c:v>
                </c:pt>
                <c:pt idx="10">
                  <c:v>4.8184366167715558</c:v>
                </c:pt>
                <c:pt idx="11">
                  <c:v>5.9479648940792895</c:v>
                </c:pt>
                <c:pt idx="12">
                  <c:v>7.3033975229649784</c:v>
                </c:pt>
                <c:pt idx="13">
                  <c:v>8.9299205892785789</c:v>
                </c:pt>
                <c:pt idx="14">
                  <c:v>10.881746313029513</c:v>
                </c:pt>
                <c:pt idx="15">
                  <c:v>13.223935225705246</c:v>
                </c:pt>
              </c:numCache>
            </c:numRef>
          </c:xVal>
          <c:yVal>
            <c:numRef>
              <c:f>Sheet1!$F$2:$F$17</c:f>
              <c:numCache>
                <c:formatCode>0.00E+00</c:formatCode>
                <c:ptCount val="16"/>
                <c:pt idx="0">
                  <c:v>8.2920476976711122E-2</c:v>
                </c:pt>
                <c:pt idx="1">
                  <c:v>0.26534549372838578</c:v>
                </c:pt>
                <c:pt idx="2">
                  <c:v>0.4842555203498134</c:v>
                </c:pt>
                <c:pt idx="3">
                  <c:v>0.74694764356737775</c:v>
                </c:pt>
                <c:pt idx="4">
                  <c:v>1.0621784522051736</c:v>
                </c:pt>
                <c:pt idx="5">
                  <c:v>1.4404549662112711</c:v>
                </c:pt>
                <c:pt idx="6">
                  <c:v>1.8943870437953068</c:v>
                </c:pt>
                <c:pt idx="7">
                  <c:v>2.4391056020903292</c:v>
                </c:pt>
                <c:pt idx="8">
                  <c:v>3.0927678720443561</c:v>
                </c:pt>
                <c:pt idx="9">
                  <c:v>3.8771630523484446</c:v>
                </c:pt>
                <c:pt idx="10">
                  <c:v>4.8184366167715558</c:v>
                </c:pt>
                <c:pt idx="11">
                  <c:v>5.9479648940792895</c:v>
                </c:pt>
                <c:pt idx="12">
                  <c:v>7.3033975229649784</c:v>
                </c:pt>
                <c:pt idx="13">
                  <c:v>8.9299205892785789</c:v>
                </c:pt>
                <c:pt idx="14">
                  <c:v>10.881746313029513</c:v>
                </c:pt>
                <c:pt idx="15">
                  <c:v>13.223935225705246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83-4F5E-A596-8ACF273BCD82}"/>
            </c:ext>
          </c:extLst>
        </c:ser>
        <c:ser>
          <c:idx val="2"/>
          <c:order val="2"/>
          <c:tx>
            <c:v>log law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Sheet1!$D$9:$D$38</c:f>
              <c:numCache>
                <c:formatCode>0.00E+00</c:formatCode>
                <c:ptCount val="30"/>
                <c:pt idx="0">
                  <c:v>2.4391056020903292</c:v>
                </c:pt>
                <c:pt idx="1">
                  <c:v>3.0927678720443561</c:v>
                </c:pt>
                <c:pt idx="2">
                  <c:v>3.8771630523484446</c:v>
                </c:pt>
                <c:pt idx="3">
                  <c:v>4.8184366167715558</c:v>
                </c:pt>
                <c:pt idx="4">
                  <c:v>5.9479648940792895</c:v>
                </c:pt>
                <c:pt idx="5">
                  <c:v>7.3033975229649784</c:v>
                </c:pt>
                <c:pt idx="6">
                  <c:v>8.9299205892785789</c:v>
                </c:pt>
                <c:pt idx="7">
                  <c:v>10.881746313029513</c:v>
                </c:pt>
                <c:pt idx="8">
                  <c:v>13.223935225705246</c:v>
                </c:pt>
                <c:pt idx="9">
                  <c:v>16.034563876741512</c:v>
                </c:pt>
                <c:pt idx="10">
                  <c:v>19.407319561868626</c:v>
                </c:pt>
                <c:pt idx="11">
                  <c:v>23.454623124312178</c:v>
                </c:pt>
                <c:pt idx="12">
                  <c:v>28.311390658953425</c:v>
                </c:pt>
                <c:pt idx="13">
                  <c:v>34.139518871882665</c:v>
                </c:pt>
                <c:pt idx="14">
                  <c:v>41.133257080794671</c:v>
                </c:pt>
                <c:pt idx="15">
                  <c:v>49.525736412071112</c:v>
                </c:pt>
                <c:pt idx="16">
                  <c:v>59.596737687274661</c:v>
                </c:pt>
                <c:pt idx="17">
                  <c:v>71.681945736936896</c:v>
                </c:pt>
                <c:pt idx="18">
                  <c:v>86.184162799441779</c:v>
                </c:pt>
                <c:pt idx="19">
                  <c:v>103.58683631328357</c:v>
                </c:pt>
                <c:pt idx="20">
                  <c:v>124.47006408814757</c:v>
                </c:pt>
                <c:pt idx="21">
                  <c:v>149.52992437914844</c:v>
                </c:pt>
                <c:pt idx="22">
                  <c:v>179.60175020893158</c:v>
                </c:pt>
                <c:pt idx="23">
                  <c:v>215.68793468525334</c:v>
                </c:pt>
                <c:pt idx="24">
                  <c:v>258.99137561509332</c:v>
                </c:pt>
                <c:pt idx="25">
                  <c:v>310.9555047309014</c:v>
                </c:pt>
                <c:pt idx="26">
                  <c:v>373.31262917473776</c:v>
                </c:pt>
                <c:pt idx="27">
                  <c:v>448.14087861411565</c:v>
                </c:pt>
                <c:pt idx="28">
                  <c:v>529.77181471921779</c:v>
                </c:pt>
                <c:pt idx="29">
                  <c:v>604.60006415859561</c:v>
                </c:pt>
              </c:numCache>
            </c:numRef>
          </c:xVal>
          <c:yVal>
            <c:numRef>
              <c:f>Sheet1!$G$9:$G$38</c:f>
              <c:numCache>
                <c:formatCode>0.00E+00</c:formatCode>
                <c:ptCount val="30"/>
                <c:pt idx="6">
                  <c:v>10.340018298221663</c:v>
                </c:pt>
                <c:pt idx="7">
                  <c:v>10.822162768927424</c:v>
                </c:pt>
                <c:pt idx="8">
                  <c:v>11.297630395778222</c:v>
                </c:pt>
                <c:pt idx="9">
                  <c:v>11.767674718457716</c:v>
                </c:pt>
                <c:pt idx="10">
                  <c:v>12.233293394912693</c:v>
                </c:pt>
                <c:pt idx="11">
                  <c:v>12.695286886876698</c:v>
                </c:pt>
                <c:pt idx="12">
                  <c:v>13.154302976711945</c:v>
                </c:pt>
                <c:pt idx="13">
                  <c:v>13.61086737675409</c:v>
                </c:pt>
                <c:pt idx="14">
                  <c:v>14.065407241492748</c:v>
                </c:pt>
                <c:pt idx="15">
                  <c:v>14.518274297501836</c:v>
                </c:pt>
                <c:pt idx="16">
                  <c:v>14.969758136054871</c:v>
                </c:pt>
                <c:pt idx="17">
                  <c:v>15.420094909916578</c:v>
                </c:pt>
                <c:pt idx="18">
                  <c:v>15.869479108695959</c:v>
                </c:pt>
                <c:pt idx="19">
                  <c:v>16.318073802778422</c:v>
                </c:pt>
                <c:pt idx="20">
                  <c:v>16.766012775368438</c:v>
                </c:pt>
                <c:pt idx="21">
                  <c:v>17.213406185053692</c:v>
                </c:pt>
                <c:pt idx="22">
                  <c:v>17.660346099656614</c:v>
                </c:pt>
                <c:pt idx="23">
                  <c:v>18.106908820008883</c:v>
                </c:pt>
                <c:pt idx="24">
                  <c:v>18.553157956979749</c:v>
                </c:pt>
                <c:pt idx="25">
                  <c:v>18.999145927655359</c:v>
                </c:pt>
                <c:pt idx="26">
                  <c:v>19.444917601257405</c:v>
                </c:pt>
                <c:pt idx="27">
                  <c:v>19.890506449206462</c:v>
                </c:pt>
                <c:pt idx="28">
                  <c:v>20.298649696517881</c:v>
                </c:pt>
                <c:pt idx="29">
                  <c:v>20.62089558161653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83-4F5E-A596-8ACF273BC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16016"/>
        <c:axId val="131730160"/>
      </c:scatterChart>
      <c:valAx>
        <c:axId val="1317160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y+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30160"/>
        <c:crosses val="autoZero"/>
        <c:crossBetween val="midCat"/>
      </c:valAx>
      <c:valAx>
        <c:axId val="1317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u+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uv+ vs y+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Sheet1!$Z$2:$Z$35</c:f>
              <c:numCache>
                <c:formatCode>0.00E+00</c:formatCode>
                <c:ptCount val="34"/>
                <c:pt idx="0">
                  <c:v>8.2920476976711122E-2</c:v>
                </c:pt>
                <c:pt idx="1">
                  <c:v>0.26534549372838578</c:v>
                </c:pt>
                <c:pt idx="2">
                  <c:v>0.4842555203498134</c:v>
                </c:pt>
                <c:pt idx="3">
                  <c:v>0.74694764356737775</c:v>
                </c:pt>
                <c:pt idx="4">
                  <c:v>1.0621784522051736</c:v>
                </c:pt>
                <c:pt idx="5">
                  <c:v>1.4404549662112711</c:v>
                </c:pt>
                <c:pt idx="6">
                  <c:v>1.8943870437953068</c:v>
                </c:pt>
                <c:pt idx="7">
                  <c:v>2.4391056020903292</c:v>
                </c:pt>
                <c:pt idx="8">
                  <c:v>3.0927678720443561</c:v>
                </c:pt>
                <c:pt idx="9">
                  <c:v>3.8771630523484446</c:v>
                </c:pt>
                <c:pt idx="10">
                  <c:v>4.8184366167715558</c:v>
                </c:pt>
                <c:pt idx="11">
                  <c:v>5.9479648940792895</c:v>
                </c:pt>
                <c:pt idx="12">
                  <c:v>7.3033975229649784</c:v>
                </c:pt>
                <c:pt idx="13">
                  <c:v>8.9299205892785789</c:v>
                </c:pt>
                <c:pt idx="14">
                  <c:v>10.881746313029513</c:v>
                </c:pt>
                <c:pt idx="15">
                  <c:v>13.223935225705246</c:v>
                </c:pt>
                <c:pt idx="16">
                  <c:v>16.034563876741512</c:v>
                </c:pt>
                <c:pt idx="17">
                  <c:v>19.407319561868626</c:v>
                </c:pt>
                <c:pt idx="18">
                  <c:v>23.454623124312178</c:v>
                </c:pt>
                <c:pt idx="19">
                  <c:v>28.311390658953425</c:v>
                </c:pt>
                <c:pt idx="20">
                  <c:v>34.139518871882665</c:v>
                </c:pt>
                <c:pt idx="21">
                  <c:v>41.133257080794671</c:v>
                </c:pt>
                <c:pt idx="22">
                  <c:v>49.525736412071112</c:v>
                </c:pt>
                <c:pt idx="23">
                  <c:v>59.596737687274661</c:v>
                </c:pt>
                <c:pt idx="24">
                  <c:v>71.681945736936896</c:v>
                </c:pt>
                <c:pt idx="25">
                  <c:v>86.184162799441779</c:v>
                </c:pt>
                <c:pt idx="26">
                  <c:v>103.58683631328357</c:v>
                </c:pt>
                <c:pt idx="27">
                  <c:v>124.47006408814757</c:v>
                </c:pt>
                <c:pt idx="28">
                  <c:v>149.52992437914844</c:v>
                </c:pt>
                <c:pt idx="29">
                  <c:v>179.60175020893158</c:v>
                </c:pt>
                <c:pt idx="30">
                  <c:v>215.68793468525334</c:v>
                </c:pt>
                <c:pt idx="31">
                  <c:v>258.99137561509332</c:v>
                </c:pt>
                <c:pt idx="32">
                  <c:v>310.9555047309014</c:v>
                </c:pt>
                <c:pt idx="33">
                  <c:v>373.31262917473776</c:v>
                </c:pt>
              </c:numCache>
            </c:numRef>
          </c:xVal>
          <c:yVal>
            <c:numRef>
              <c:f>Sheet1!$AE$2:$AE$35</c:f>
              <c:numCache>
                <c:formatCode>0.00E+00</c:formatCode>
                <c:ptCount val="34"/>
                <c:pt idx="0">
                  <c:v>2.0210558664184438E-7</c:v>
                </c:pt>
                <c:pt idx="1">
                  <c:v>4.6930849935561213E-6</c:v>
                </c:pt>
                <c:pt idx="2">
                  <c:v>3.48005340675288E-5</c:v>
                </c:pt>
                <c:pt idx="3">
                  <c:v>1.6250105949780881E-4</c:v>
                </c:pt>
                <c:pt idx="4">
                  <c:v>5.906843669589481E-4</c:v>
                </c:pt>
                <c:pt idx="5">
                  <c:v>1.8346427944984972E-3</c:v>
                </c:pt>
                <c:pt idx="6">
                  <c:v>5.1053697264515511E-3</c:v>
                </c:pt>
                <c:pt idx="7">
                  <c:v>1.3036394978945312E-2</c:v>
                </c:pt>
                <c:pt idx="8">
                  <c:v>3.0774746205139168E-2</c:v>
                </c:pt>
                <c:pt idx="9">
                  <c:v>6.6682910998695152E-2</c:v>
                </c:pt>
                <c:pt idx="10">
                  <c:v>0.13016138365622804</c:v>
                </c:pt>
                <c:pt idx="11">
                  <c:v>0.22450174566923017</c:v>
                </c:pt>
                <c:pt idx="12">
                  <c:v>0.34055667520944877</c:v>
                </c:pt>
                <c:pt idx="13">
                  <c:v>0.46089027646748798</c:v>
                </c:pt>
                <c:pt idx="14">
                  <c:v>0.57010644382216236</c:v>
                </c:pt>
                <c:pt idx="15">
                  <c:v>0.66017899306263306</c:v>
                </c:pt>
                <c:pt idx="16">
                  <c:v>0.72947445348646178</c:v>
                </c:pt>
                <c:pt idx="17">
                  <c:v>0.77981440785788814</c:v>
                </c:pt>
                <c:pt idx="18">
                  <c:v>0.81420160834867517</c:v>
                </c:pt>
                <c:pt idx="19">
                  <c:v>0.8355966470360352</c:v>
                </c:pt>
                <c:pt idx="20">
                  <c:v>0.8464278452193521</c:v>
                </c:pt>
                <c:pt idx="21">
                  <c:v>0.84847440913076155</c:v>
                </c:pt>
                <c:pt idx="22">
                  <c:v>0.84289135600477927</c:v>
                </c:pt>
                <c:pt idx="23">
                  <c:v>0.8302991163115806</c:v>
                </c:pt>
                <c:pt idx="24">
                  <c:v>0.8108599143644456</c:v>
                </c:pt>
                <c:pt idx="25">
                  <c:v>0.78433082448967362</c:v>
                </c:pt>
                <c:pt idx="26">
                  <c:v>0.75010875188980763</c:v>
                </c:pt>
                <c:pt idx="27">
                  <c:v>0.70722479965367091</c:v>
                </c:pt>
                <c:pt idx="28">
                  <c:v>0.65434835081136944</c:v>
                </c:pt>
                <c:pt idx="29">
                  <c:v>0.58977766773437446</c:v>
                </c:pt>
                <c:pt idx="30">
                  <c:v>0.51138311118318358</c:v>
                </c:pt>
                <c:pt idx="31">
                  <c:v>0.41657148718395792</c:v>
                </c:pt>
                <c:pt idx="32">
                  <c:v>0.30220956225478823</c:v>
                </c:pt>
                <c:pt idx="33">
                  <c:v>0.1645584048753144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3-4F99-B5FA-736F562C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183008"/>
        <c:axId val="1616162208"/>
      </c:scatterChart>
      <c:valAx>
        <c:axId val="161618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y+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62208"/>
        <c:crosses val="autoZero"/>
        <c:crossBetween val="midCat"/>
      </c:valAx>
      <c:valAx>
        <c:axId val="16161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uv+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8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mut/mu vs y+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Sheet1!$AO$2:$AO$35</c:f>
              <c:numCache>
                <c:formatCode>0.00E+00</c:formatCode>
                <c:ptCount val="34"/>
                <c:pt idx="0">
                  <c:v>0.16584099999999999</c:v>
                </c:pt>
                <c:pt idx="1">
                  <c:v>0.36485020000000001</c:v>
                </c:pt>
                <c:pt idx="2">
                  <c:v>0.60366120000000001</c:v>
                </c:pt>
                <c:pt idx="3">
                  <c:v>0.89023450000000004</c:v>
                </c:pt>
                <c:pt idx="4">
                  <c:v>1.2341230000000001</c:v>
                </c:pt>
                <c:pt idx="5">
                  <c:v>1.6467879999999999</c:v>
                </c:pt>
                <c:pt idx="6">
                  <c:v>2.1419869999999999</c:v>
                </c:pt>
                <c:pt idx="7">
                  <c:v>2.7362250000000001</c:v>
                </c:pt>
                <c:pt idx="8">
                  <c:v>3.4493109999999998</c:v>
                </c:pt>
                <c:pt idx="9">
                  <c:v>4.305015</c:v>
                </c:pt>
                <c:pt idx="10">
                  <c:v>5.3318589999999997</c:v>
                </c:pt>
                <c:pt idx="11">
                  <c:v>6.5640720000000004</c:v>
                </c:pt>
                <c:pt idx="12">
                  <c:v>8.0427269999999993</c:v>
                </c:pt>
                <c:pt idx="13">
                  <c:v>9.8171149999999994</c:v>
                </c:pt>
                <c:pt idx="14">
                  <c:v>11.94638</c:v>
                </c:pt>
                <c:pt idx="15">
                  <c:v>14.5015</c:v>
                </c:pt>
                <c:pt idx="16">
                  <c:v>17.567640000000001</c:v>
                </c:pt>
                <c:pt idx="17">
                  <c:v>21.24701</c:v>
                </c:pt>
                <c:pt idx="18">
                  <c:v>25.66225</c:v>
                </c:pt>
                <c:pt idx="19">
                  <c:v>30.960540000000002</c:v>
                </c:pt>
                <c:pt idx="20">
                  <c:v>37.318489999999997</c:v>
                </c:pt>
                <c:pt idx="21">
                  <c:v>44.948039999999999</c:v>
                </c:pt>
                <c:pt idx="22">
                  <c:v>54.103490000000001</c:v>
                </c:pt>
                <c:pt idx="23">
                  <c:v>65.090029999999999</c:v>
                </c:pt>
                <c:pt idx="24">
                  <c:v>78.273870000000002</c:v>
                </c:pt>
                <c:pt idx="25">
                  <c:v>94.094489999999993</c:v>
                </c:pt>
                <c:pt idx="26">
                  <c:v>113.0792</c:v>
                </c:pt>
                <c:pt idx="27">
                  <c:v>135.86089999999999</c:v>
                </c:pt>
                <c:pt idx="28">
                  <c:v>163.19900000000001</c:v>
                </c:pt>
                <c:pt idx="29">
                  <c:v>196.00460000000001</c:v>
                </c:pt>
                <c:pt idx="30">
                  <c:v>235.37139999999999</c:v>
                </c:pt>
                <c:pt idx="31">
                  <c:v>282.61149999999998</c:v>
                </c:pt>
                <c:pt idx="32">
                  <c:v>339.29969999999997</c:v>
                </c:pt>
                <c:pt idx="33">
                  <c:v>407.32549999999998</c:v>
                </c:pt>
              </c:numCache>
            </c:numRef>
          </c:xVal>
          <c:yVal>
            <c:numRef>
              <c:f>Sheet1!$AQ$2:$AQ$35</c:f>
              <c:numCache>
                <c:formatCode>0.00</c:formatCode>
                <c:ptCount val="34"/>
                <c:pt idx="0">
                  <c:v>2.021056111111111E-7</c:v>
                </c:pt>
                <c:pt idx="1">
                  <c:v>4.6950183333333331E-6</c:v>
                </c:pt>
                <c:pt idx="2">
                  <c:v>3.483295E-5</c:v>
                </c:pt>
                <c:pt idx="3">
                  <c:v>1.6276872222222222E-4</c:v>
                </c:pt>
                <c:pt idx="4">
                  <c:v>5.9232888888888886E-4</c:v>
                </c:pt>
                <c:pt idx="5">
                  <c:v>1.8436122222222221E-3</c:v>
                </c:pt>
                <c:pt idx="6">
                  <c:v>5.1525083333333332E-3</c:v>
                </c:pt>
                <c:pt idx="7">
                  <c:v>1.3279338888888888E-2</c:v>
                </c:pt>
                <c:pt idx="8">
                  <c:v>3.1973477777777773E-2</c:v>
                </c:pt>
                <c:pt idx="9">
                  <c:v>7.2101388888888882E-2</c:v>
                </c:pt>
                <c:pt idx="10">
                  <c:v>0.15147905555555555</c:v>
                </c:pt>
                <c:pt idx="11">
                  <c:v>0.29446355555555553</c:v>
                </c:pt>
                <c:pt idx="12">
                  <c:v>0.52936788888888886</c:v>
                </c:pt>
                <c:pt idx="13">
                  <c:v>0.88741277777777772</c:v>
                </c:pt>
                <c:pt idx="14">
                  <c:v>1.4049266666666667</c:v>
                </c:pt>
                <c:pt idx="15">
                  <c:v>2.1262494444444444</c:v>
                </c:pt>
                <c:pt idx="16">
                  <c:v>3.1051688888888891</c:v>
                </c:pt>
                <c:pt idx="17">
                  <c:v>4.4043277777777776</c:v>
                </c:pt>
                <c:pt idx="18">
                  <c:v>6.0925666666666665</c:v>
                </c:pt>
                <c:pt idx="19">
                  <c:v>8.240388888888889</c:v>
                </c:pt>
                <c:pt idx="20">
                  <c:v>10.912894444444445</c:v>
                </c:pt>
                <c:pt idx="21">
                  <c:v>14.163472222222222</c:v>
                </c:pt>
                <c:pt idx="22">
                  <c:v>18.026455555555554</c:v>
                </c:pt>
                <c:pt idx="23">
                  <c:v>22.517483333333331</c:v>
                </c:pt>
                <c:pt idx="24">
                  <c:v>27.635883333333329</c:v>
                </c:pt>
                <c:pt idx="25">
                  <c:v>33.373461111111105</c:v>
                </c:pt>
                <c:pt idx="26">
                  <c:v>39.71843333333333</c:v>
                </c:pt>
                <c:pt idx="27">
                  <c:v>46.63839999999999</c:v>
                </c:pt>
                <c:pt idx="28">
                  <c:v>54.044888888888885</c:v>
                </c:pt>
                <c:pt idx="29">
                  <c:v>61.688722222222218</c:v>
                </c:pt>
                <c:pt idx="30">
                  <c:v>69.002277777777778</c:v>
                </c:pt>
                <c:pt idx="31">
                  <c:v>74.784166666666664</c:v>
                </c:pt>
                <c:pt idx="32">
                  <c:v>76.472944444444437</c:v>
                </c:pt>
                <c:pt idx="33">
                  <c:v>67.74111111111111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91-4DF0-B676-FFDC9C8D7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37904"/>
        <c:axId val="1644532912"/>
      </c:scatterChart>
      <c:valAx>
        <c:axId val="164453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y+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32912"/>
        <c:crosses val="autoZero"/>
        <c:crossBetween val="midCat"/>
      </c:valAx>
      <c:valAx>
        <c:axId val="16445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mut/mu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100883</xdr:colOff>
      <xdr:row>0</xdr:row>
      <xdr:rowOff>150253</xdr:rowOff>
    </xdr:from>
    <xdr:to>
      <xdr:col>20</xdr:col>
      <xdr:colOff>386366</xdr:colOff>
      <xdr:row>23</xdr:row>
      <xdr:rowOff>92085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2FED3A-33F2-4C7F-B83B-2135EC069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96590</xdr:colOff>
      <xdr:row>23</xdr:row>
      <xdr:rowOff>128790</xdr:rowOff>
    </xdr:from>
    <xdr:to>
      <xdr:col>20</xdr:col>
      <xdr:colOff>375634</xdr:colOff>
      <xdr:row>46</xdr:row>
      <xdr:rowOff>31877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AE75CD-EBAE-4548-9D80-ED3C838A4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201705</xdr:colOff>
      <xdr:row>1</xdr:row>
      <xdr:rowOff>4483</xdr:rowOff>
    </xdr:from>
    <xdr:to>
      <xdr:col>38</xdr:col>
      <xdr:colOff>295835</xdr:colOff>
      <xdr:row>18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E5DDF-9910-4C1F-8580-4E3048F8D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506504</xdr:colOff>
      <xdr:row>0</xdr:row>
      <xdr:rowOff>165845</xdr:rowOff>
    </xdr:from>
    <xdr:to>
      <xdr:col>52</xdr:col>
      <xdr:colOff>385481</xdr:colOff>
      <xdr:row>16</xdr:row>
      <xdr:rowOff>161364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14131-8B2A-4784-A2F1-F64477AFC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DBA7-539C-4C97-8555-42C04C452A64}">
  <dimension ref="A1:AQ74"/>
  <sheetViews>
    <sheetView tabSelected="1" topLeftCell="R1" zoomScale="55" zoomScaleNormal="55" workbookViewId="0">
      <selection activeCell="AY28" sqref="AY28"/>
    </sheetView>
  </sheetViews>
  <sheetFormatPr defaultRowHeight="14.4" x14ac:dyDescent="0.3"/>
  <cols>
    <col min="2" max="2" width="11.77734375" customWidth="1"/>
    <col min="3" max="3" width="17.109375" style="2" customWidth="1"/>
    <col min="5" max="5" width="12.33203125" customWidth="1"/>
    <col min="6" max="6" width="15.88671875" customWidth="1"/>
    <col min="7" max="7" width="11.5546875" customWidth="1"/>
    <col min="25" max="25" width="8.88671875" style="4"/>
    <col min="27" max="27" width="19.21875" customWidth="1"/>
    <col min="29" max="29" width="16.5546875" style="2" customWidth="1"/>
    <col min="32" max="32" width="15.88671875" customWidth="1"/>
    <col min="36" max="36" width="19.5546875" customWidth="1"/>
    <col min="40" max="40" width="8.88671875" style="4"/>
    <col min="41" max="41" width="10.6640625" customWidth="1"/>
    <col min="42" max="43" width="8.88671875" style="6"/>
  </cols>
  <sheetData>
    <row r="1" spans="1:43" x14ac:dyDescent="0.3">
      <c r="A1" t="s">
        <v>1</v>
      </c>
      <c r="B1" t="s">
        <v>2</v>
      </c>
      <c r="C1" s="2" t="s">
        <v>4</v>
      </c>
      <c r="D1" t="s">
        <v>0</v>
      </c>
      <c r="E1" t="s">
        <v>3</v>
      </c>
      <c r="F1" t="s">
        <v>5</v>
      </c>
      <c r="G1" t="s">
        <v>6</v>
      </c>
      <c r="Z1" t="s">
        <v>0</v>
      </c>
      <c r="AA1" t="s">
        <v>7</v>
      </c>
      <c r="AB1" t="s">
        <v>8</v>
      </c>
      <c r="AC1" s="5" t="s">
        <v>9</v>
      </c>
      <c r="AD1" t="s">
        <v>10</v>
      </c>
      <c r="AE1" t="s">
        <v>11</v>
      </c>
      <c r="AJ1" s="4"/>
      <c r="AO1" t="s">
        <v>12</v>
      </c>
      <c r="AP1" s="6" t="s">
        <v>8</v>
      </c>
      <c r="AQ1" s="6" t="s">
        <v>13</v>
      </c>
    </row>
    <row r="2" spans="1:43" x14ac:dyDescent="0.3">
      <c r="A2" s="1">
        <v>2.5438000000000001E-6</v>
      </c>
      <c r="B2" s="1">
        <v>0.43455280000000002</v>
      </c>
      <c r="C2" s="3">
        <v>5.2388180000000002</v>
      </c>
      <c r="D2" s="1">
        <f>A2*$C$2*1.12/0.00018</f>
        <v>8.2920476976711122E-2</v>
      </c>
      <c r="E2" s="1">
        <f>B2/$C$2</f>
        <v>8.2948634596582665E-2</v>
      </c>
      <c r="F2" s="1">
        <f>D2</f>
        <v>8.2920476976711122E-2</v>
      </c>
      <c r="Z2" s="1">
        <f>D2</f>
        <v>8.2920476976711122E-2</v>
      </c>
      <c r="AA2" s="1">
        <v>170770.2</v>
      </c>
      <c r="AB2" s="1">
        <v>3.6379009999999998E-11</v>
      </c>
      <c r="AC2" s="3">
        <f>AB2/1.12</f>
        <v>3.2481258928571426E-11</v>
      </c>
      <c r="AD2" s="1">
        <f>AC2*AA2</f>
        <v>5.5468310834839287E-6</v>
      </c>
      <c r="AE2" s="1">
        <f>AD2/($C$2^2)</f>
        <v>2.0210558664184438E-7</v>
      </c>
      <c r="AO2" s="1">
        <v>0.16584099999999999</v>
      </c>
      <c r="AP2" s="6">
        <v>3.6379009999999998E-11</v>
      </c>
      <c r="AQ2" s="6">
        <f>AP2/0.00018</f>
        <v>2.021056111111111E-7</v>
      </c>
    </row>
    <row r="3" spans="1:43" x14ac:dyDescent="0.3">
      <c r="A3" s="1">
        <v>8.1401589999999999E-6</v>
      </c>
      <c r="B3" s="1">
        <v>1.390244</v>
      </c>
      <c r="C3" s="3"/>
      <c r="D3" s="1">
        <f t="shared" ref="D3:D38" si="0">A3*$C$2*1.12/0.00018</f>
        <v>0.26534549372838578</v>
      </c>
      <c r="E3" s="1">
        <f t="shared" ref="E3:E38" si="1">B3/$C$2</f>
        <v>0.26537360144979266</v>
      </c>
      <c r="F3" s="1">
        <f t="shared" ref="F3:F17" si="2">D3</f>
        <v>0.26534549372838578</v>
      </c>
      <c r="Z3" s="1">
        <f t="shared" ref="Z3:Z38" si="3">D3</f>
        <v>0.26534549372838578</v>
      </c>
      <c r="AA3" s="1">
        <v>170699.9</v>
      </c>
      <c r="AB3" s="1">
        <v>8.4510330000000003E-10</v>
      </c>
      <c r="AC3" s="3">
        <f t="shared" ref="AC3:AC35" si="4">AB3/1.12</f>
        <v>7.5455651785714285E-10</v>
      </c>
      <c r="AD3" s="1">
        <f t="shared" ref="AD3:AD35" si="5">AC3*AA3</f>
        <v>1.2880272214256248E-4</v>
      </c>
      <c r="AE3" s="1">
        <f t="shared" ref="AE3:AE35" si="6">AD3/($C$2^2)</f>
        <v>4.6930849935561213E-6</v>
      </c>
      <c r="AO3" s="1">
        <v>0.36485020000000001</v>
      </c>
      <c r="AP3" s="6">
        <v>8.4510330000000003E-10</v>
      </c>
      <c r="AQ3" s="6">
        <f t="shared" ref="AQ3:AQ35" si="7">AP3/0.00018</f>
        <v>4.6950183333333331E-6</v>
      </c>
    </row>
    <row r="4" spans="1:43" x14ac:dyDescent="0.3">
      <c r="A4" s="1">
        <v>1.485579E-5</v>
      </c>
      <c r="B4" s="1">
        <v>2.5366019999999998</v>
      </c>
      <c r="C4" s="3"/>
      <c r="D4" s="1">
        <f t="shared" si="0"/>
        <v>0.4842555203498134</v>
      </c>
      <c r="E4" s="1">
        <f t="shared" si="1"/>
        <v>0.48419357190877782</v>
      </c>
      <c r="F4" s="1">
        <f t="shared" si="2"/>
        <v>0.4842555203498134</v>
      </c>
      <c r="Z4" s="1">
        <f t="shared" si="3"/>
        <v>0.4842555203498134</v>
      </c>
      <c r="AA4" s="1">
        <v>170611.3</v>
      </c>
      <c r="AB4" s="1">
        <v>6.2699310000000004E-9</v>
      </c>
      <c r="AC4" s="3">
        <f t="shared" si="4"/>
        <v>5.5981526785714286E-9</v>
      </c>
      <c r="AD4" s="1">
        <f t="shared" si="5"/>
        <v>9.5510810608955346E-4</v>
      </c>
      <c r="AE4" s="1">
        <f t="shared" si="6"/>
        <v>3.48005340675288E-5</v>
      </c>
      <c r="AJ4" s="1"/>
      <c r="AO4" s="1">
        <v>0.60366120000000001</v>
      </c>
      <c r="AP4" s="6">
        <v>6.2699310000000004E-9</v>
      </c>
      <c r="AQ4" s="6">
        <f t="shared" si="7"/>
        <v>3.483295E-5</v>
      </c>
    </row>
    <row r="5" spans="1:43" x14ac:dyDescent="0.3">
      <c r="A5" s="1">
        <v>2.2914549999999999E-5</v>
      </c>
      <c r="B5" s="1">
        <v>3.9115180000000001</v>
      </c>
      <c r="C5" s="3"/>
      <c r="D5" s="1">
        <f t="shared" si="0"/>
        <v>0.74694764356737775</v>
      </c>
      <c r="E5" s="1">
        <f t="shared" si="1"/>
        <v>0.7466413225273334</v>
      </c>
      <c r="F5" s="1">
        <f t="shared" si="2"/>
        <v>0.74694764356737775</v>
      </c>
      <c r="Z5" s="1">
        <f t="shared" si="3"/>
        <v>0.74694764356737775</v>
      </c>
      <c r="AA5" s="1">
        <v>170489.4</v>
      </c>
      <c r="AB5" s="1">
        <v>2.9298370000000001E-8</v>
      </c>
      <c r="AC5" s="3">
        <f t="shared" si="4"/>
        <v>2.6159258928571428E-8</v>
      </c>
      <c r="AD5" s="1">
        <f t="shared" si="5"/>
        <v>4.4598763591767853E-3</v>
      </c>
      <c r="AE5" s="1">
        <f t="shared" si="6"/>
        <v>1.6250105949780881E-4</v>
      </c>
      <c r="AJ5" s="1"/>
      <c r="AO5" s="1">
        <v>0.89023450000000004</v>
      </c>
      <c r="AP5" s="6">
        <v>2.9298370000000001E-8</v>
      </c>
      <c r="AQ5" s="6">
        <f t="shared" si="7"/>
        <v>1.6276872222222222E-4</v>
      </c>
    </row>
    <row r="6" spans="1:43" x14ac:dyDescent="0.3">
      <c r="A6" s="1">
        <v>3.2585069999999999E-5</v>
      </c>
      <c r="B6" s="1">
        <v>5.560238</v>
      </c>
      <c r="C6" s="3"/>
      <c r="D6" s="1">
        <f t="shared" si="0"/>
        <v>1.0621784522051736</v>
      </c>
      <c r="E6" s="1">
        <f t="shared" si="1"/>
        <v>1.0613535343277816</v>
      </c>
      <c r="F6" s="1">
        <f t="shared" si="2"/>
        <v>1.0621784522051736</v>
      </c>
      <c r="Z6" s="1">
        <f t="shared" si="3"/>
        <v>1.0621784522051736</v>
      </c>
      <c r="AA6" s="1">
        <v>170296.1</v>
      </c>
      <c r="AB6" s="1">
        <v>1.0661919999999999E-7</v>
      </c>
      <c r="AC6" s="3">
        <f t="shared" si="4"/>
        <v>9.5195714285714267E-8</v>
      </c>
      <c r="AD6" s="1">
        <f t="shared" si="5"/>
        <v>1.6211458879571428E-2</v>
      </c>
      <c r="AE6" s="1">
        <f t="shared" si="6"/>
        <v>5.906843669589481E-4</v>
      </c>
      <c r="AJ6" s="1"/>
      <c r="AO6" s="1">
        <v>1.2341230000000001</v>
      </c>
      <c r="AP6" s="6">
        <v>1.0661919999999999E-7</v>
      </c>
      <c r="AQ6" s="6">
        <f t="shared" si="7"/>
        <v>5.9232888888888886E-4</v>
      </c>
    </row>
    <row r="7" spans="1:43" x14ac:dyDescent="0.3">
      <c r="A7" s="1">
        <v>4.418968E-5</v>
      </c>
      <c r="B7" s="1">
        <v>7.5364589999999998</v>
      </c>
      <c r="C7" s="3"/>
      <c r="D7" s="1">
        <f t="shared" si="0"/>
        <v>1.4404549662112711</v>
      </c>
      <c r="E7" s="1">
        <f t="shared" si="1"/>
        <v>1.4385800384743275</v>
      </c>
      <c r="F7" s="1">
        <f t="shared" si="2"/>
        <v>1.4404549662112711</v>
      </c>
      <c r="Z7" s="1">
        <f t="shared" si="3"/>
        <v>1.4404549662112711</v>
      </c>
      <c r="AA7" s="1">
        <v>169939.4</v>
      </c>
      <c r="AB7" s="1">
        <v>3.3185019999999998E-7</v>
      </c>
      <c r="AC7" s="3">
        <f t="shared" si="4"/>
        <v>2.9629482142857139E-7</v>
      </c>
      <c r="AD7" s="1">
        <f t="shared" si="5"/>
        <v>5.0352164176678565E-2</v>
      </c>
      <c r="AE7" s="1">
        <f t="shared" si="6"/>
        <v>1.8346427944984972E-3</v>
      </c>
      <c r="AJ7" s="1"/>
      <c r="AO7" s="1">
        <v>1.6467879999999999</v>
      </c>
      <c r="AP7" s="6">
        <v>3.3185019999999998E-7</v>
      </c>
      <c r="AQ7" s="6">
        <f t="shared" si="7"/>
        <v>1.8436122222222221E-3</v>
      </c>
    </row>
    <row r="8" spans="1:43" x14ac:dyDescent="0.3">
      <c r="A8" s="1">
        <v>5.8115219999999997E-5</v>
      </c>
      <c r="B8" s="1">
        <v>9.9029570000000007</v>
      </c>
      <c r="C8" s="3"/>
      <c r="D8" s="1">
        <f t="shared" si="0"/>
        <v>1.8943870437953068</v>
      </c>
      <c r="E8" s="1">
        <f t="shared" si="1"/>
        <v>1.8903036906416677</v>
      </c>
      <c r="F8" s="1">
        <f t="shared" si="2"/>
        <v>1.8943870437953068</v>
      </c>
      <c r="Z8" s="1">
        <f t="shared" si="3"/>
        <v>1.8943870437953068</v>
      </c>
      <c r="AA8" s="1">
        <v>169207.9</v>
      </c>
      <c r="AB8" s="1">
        <v>9.2745150000000005E-7</v>
      </c>
      <c r="AC8" s="3">
        <f t="shared" si="4"/>
        <v>8.2808169642857141E-7</v>
      </c>
      <c r="AD8" s="1">
        <f t="shared" si="5"/>
        <v>0.14011796488111605</v>
      </c>
      <c r="AE8" s="1">
        <f t="shared" si="6"/>
        <v>5.1053697264515511E-3</v>
      </c>
      <c r="AJ8" s="1"/>
      <c r="AO8" s="1">
        <v>2.1419869999999999</v>
      </c>
      <c r="AP8" s="6">
        <v>9.2745150000000005E-7</v>
      </c>
      <c r="AQ8" s="6">
        <f t="shared" si="7"/>
        <v>5.1525083333333332E-3</v>
      </c>
    </row>
    <row r="9" spans="1:43" x14ac:dyDescent="0.3">
      <c r="A9" s="1">
        <v>7.4825869999999996E-5</v>
      </c>
      <c r="B9" s="1">
        <v>12.73053</v>
      </c>
      <c r="C9" s="3"/>
      <c r="D9" s="1">
        <f t="shared" si="0"/>
        <v>2.4391056020903292</v>
      </c>
      <c r="E9" s="1">
        <f t="shared" si="1"/>
        <v>2.4300386079455327</v>
      </c>
      <c r="F9" s="1">
        <f t="shared" si="2"/>
        <v>2.4391056020903292</v>
      </c>
      <c r="G9" s="1"/>
      <c r="Z9" s="1">
        <f t="shared" si="3"/>
        <v>2.4391056020903292</v>
      </c>
      <c r="AA9" s="1">
        <v>167646</v>
      </c>
      <c r="AB9" s="1">
        <v>2.3902809999999999E-6</v>
      </c>
      <c r="AC9" s="3">
        <f t="shared" si="4"/>
        <v>2.1341794642857138E-6</v>
      </c>
      <c r="AD9" s="1">
        <f t="shared" si="5"/>
        <v>0.35778665046964275</v>
      </c>
      <c r="AE9" s="1">
        <f t="shared" si="6"/>
        <v>1.3036394978945312E-2</v>
      </c>
      <c r="AJ9" s="1"/>
      <c r="AO9" s="1">
        <v>2.7362250000000001</v>
      </c>
      <c r="AP9" s="6">
        <v>2.3902809999999999E-6</v>
      </c>
      <c r="AQ9" s="6">
        <f t="shared" si="7"/>
        <v>1.3279338888888888E-2</v>
      </c>
    </row>
    <row r="10" spans="1:43" x14ac:dyDescent="0.3">
      <c r="A10" s="1">
        <v>9.487865E-5</v>
      </c>
      <c r="B10" s="1">
        <v>16.092300000000002</v>
      </c>
      <c r="C10" s="3"/>
      <c r="D10" s="1">
        <f t="shared" si="0"/>
        <v>3.0927678720443561</v>
      </c>
      <c r="E10" s="1">
        <f t="shared" si="1"/>
        <v>3.0717425190186032</v>
      </c>
      <c r="F10" s="1">
        <f t="shared" si="2"/>
        <v>3.0927678720443561</v>
      </c>
      <c r="G10" s="1"/>
      <c r="Z10" s="1">
        <f t="shared" si="3"/>
        <v>3.0927678720443561</v>
      </c>
      <c r="AA10" s="1">
        <v>164367.79999999999</v>
      </c>
      <c r="AB10" s="1">
        <v>5.7552259999999998E-6</v>
      </c>
      <c r="AC10" s="3">
        <f t="shared" si="4"/>
        <v>5.1385946428571424E-6</v>
      </c>
      <c r="AD10" s="1">
        <f t="shared" si="5"/>
        <v>0.84461949653821411</v>
      </c>
      <c r="AE10" s="1">
        <f t="shared" si="6"/>
        <v>3.0774746205139168E-2</v>
      </c>
      <c r="AJ10" s="1"/>
      <c r="AO10" s="1">
        <v>3.4493109999999998</v>
      </c>
      <c r="AP10" s="6">
        <v>5.7552259999999998E-6</v>
      </c>
      <c r="AQ10" s="6">
        <f t="shared" si="7"/>
        <v>3.1973477777777773E-2</v>
      </c>
    </row>
    <row r="11" spans="1:43" x14ac:dyDescent="0.3">
      <c r="A11" s="1">
        <v>1.18942E-4</v>
      </c>
      <c r="B11" s="1">
        <v>20.047529999999998</v>
      </c>
      <c r="C11" s="3"/>
      <c r="D11" s="1">
        <f t="shared" si="0"/>
        <v>3.8771630523484446</v>
      </c>
      <c r="E11" s="1">
        <f t="shared" si="1"/>
        <v>3.8267277084258313</v>
      </c>
      <c r="F11" s="1">
        <f t="shared" si="2"/>
        <v>3.8771630523484446</v>
      </c>
      <c r="G11" s="1"/>
      <c r="Z11" s="1">
        <f t="shared" si="3"/>
        <v>3.8771630523484446</v>
      </c>
      <c r="AA11" s="1">
        <v>157936.70000000001</v>
      </c>
      <c r="AB11" s="1">
        <v>1.2978250000000001E-5</v>
      </c>
      <c r="AC11" s="3">
        <f t="shared" si="4"/>
        <v>1.1587723214285714E-5</v>
      </c>
      <c r="AD11" s="1">
        <f t="shared" si="5"/>
        <v>1.8301267649776787</v>
      </c>
      <c r="AE11" s="1">
        <f t="shared" si="6"/>
        <v>6.6682910998695152E-2</v>
      </c>
      <c r="AJ11" s="1"/>
      <c r="AO11" s="1">
        <v>4.305015</v>
      </c>
      <c r="AP11" s="6">
        <v>1.2978250000000001E-5</v>
      </c>
      <c r="AQ11" s="6">
        <f t="shared" si="7"/>
        <v>7.2101388888888882E-2</v>
      </c>
    </row>
    <row r="12" spans="1:43" x14ac:dyDescent="0.3">
      <c r="A12" s="1">
        <v>1.47818E-4</v>
      </c>
      <c r="B12" s="1">
        <v>24.60812</v>
      </c>
      <c r="C12" s="3"/>
      <c r="D12" s="1">
        <f t="shared" si="0"/>
        <v>4.8184366167715558</v>
      </c>
      <c r="E12" s="1">
        <f t="shared" si="1"/>
        <v>4.6972656809226807</v>
      </c>
      <c r="F12" s="1">
        <f t="shared" si="2"/>
        <v>4.8184366167715558</v>
      </c>
      <c r="G12" s="1"/>
      <c r="Z12" s="1">
        <f t="shared" si="3"/>
        <v>4.8184366167715558</v>
      </c>
      <c r="AA12" s="1">
        <v>146737.70000000001</v>
      </c>
      <c r="AB12" s="1">
        <v>2.7266229999999999E-5</v>
      </c>
      <c r="AC12" s="3">
        <f t="shared" si="4"/>
        <v>2.4344848214285711E-5</v>
      </c>
      <c r="AD12" s="1">
        <f t="shared" si="5"/>
        <v>3.5723070338133929</v>
      </c>
      <c r="AE12" s="1">
        <f t="shared" si="6"/>
        <v>0.13016138365622804</v>
      </c>
      <c r="AJ12" s="1"/>
      <c r="AO12" s="1">
        <v>5.3318589999999997</v>
      </c>
      <c r="AP12" s="6">
        <v>2.7266229999999999E-5</v>
      </c>
      <c r="AQ12" s="6">
        <f t="shared" si="7"/>
        <v>0.15147905555555555</v>
      </c>
    </row>
    <row r="13" spans="1:43" x14ac:dyDescent="0.3">
      <c r="A13" s="1">
        <v>1.824692E-4</v>
      </c>
      <c r="B13" s="1">
        <v>29.69275</v>
      </c>
      <c r="C13" s="3"/>
      <c r="D13" s="1">
        <f t="shared" si="0"/>
        <v>5.9479648940792895</v>
      </c>
      <c r="E13" s="1">
        <f t="shared" si="1"/>
        <v>5.667833851070986</v>
      </c>
      <c r="F13" s="1">
        <f t="shared" si="2"/>
        <v>5.9479648940792895</v>
      </c>
      <c r="G13" s="1"/>
      <c r="Z13" s="1">
        <f t="shared" si="3"/>
        <v>5.9479648940792895</v>
      </c>
      <c r="AA13" s="1">
        <v>130196.8</v>
      </c>
      <c r="AB13" s="1">
        <v>5.3003439999999997E-5</v>
      </c>
      <c r="AC13" s="3">
        <f t="shared" si="4"/>
        <v>4.732449999999999E-5</v>
      </c>
      <c r="AD13" s="1">
        <f t="shared" si="5"/>
        <v>6.161498461599999</v>
      </c>
      <c r="AE13" s="1">
        <f t="shared" si="6"/>
        <v>0.22450174566923017</v>
      </c>
      <c r="AJ13" s="1"/>
      <c r="AO13" s="1">
        <v>6.5640720000000004</v>
      </c>
      <c r="AP13" s="6">
        <v>5.3003439999999997E-5</v>
      </c>
      <c r="AQ13" s="6">
        <f t="shared" si="7"/>
        <v>0.29446355555555553</v>
      </c>
    </row>
    <row r="14" spans="1:43" x14ac:dyDescent="0.3">
      <c r="A14" s="1">
        <v>2.2405060000000001E-4</v>
      </c>
      <c r="B14" s="1">
        <v>35.106520000000003</v>
      </c>
      <c r="C14" s="3"/>
      <c r="D14" s="1">
        <f t="shared" si="0"/>
        <v>7.3033975229649784</v>
      </c>
      <c r="E14" s="1">
        <f t="shared" si="1"/>
        <v>6.7012291703968341</v>
      </c>
      <c r="F14" s="1">
        <f t="shared" si="2"/>
        <v>7.3033975229649784</v>
      </c>
      <c r="G14" s="1"/>
      <c r="Z14" s="1">
        <f t="shared" si="3"/>
        <v>7.3033975229649784</v>
      </c>
      <c r="AA14" s="1">
        <v>109861.1</v>
      </c>
      <c r="AB14" s="1">
        <v>9.5286219999999997E-5</v>
      </c>
      <c r="AC14" s="3">
        <f t="shared" si="4"/>
        <v>8.5076982142857137E-5</v>
      </c>
      <c r="AD14" s="1">
        <f t="shared" si="5"/>
        <v>9.3466508428946433</v>
      </c>
      <c r="AE14" s="1">
        <f t="shared" si="6"/>
        <v>0.34055667520944877</v>
      </c>
      <c r="AJ14" s="1"/>
      <c r="AO14" s="1">
        <v>8.0427269999999993</v>
      </c>
      <c r="AP14" s="6">
        <v>9.5286219999999997E-5</v>
      </c>
      <c r="AQ14" s="6">
        <f t="shared" si="7"/>
        <v>0.52936788888888886</v>
      </c>
    </row>
    <row r="15" spans="1:43" x14ac:dyDescent="0.3">
      <c r="A15" s="1">
        <v>2.7394840000000001E-4</v>
      </c>
      <c r="B15" s="1">
        <v>40.588340000000002</v>
      </c>
      <c r="C15" s="3"/>
      <c r="D15" s="1">
        <f t="shared" si="0"/>
        <v>8.9299205892785789</v>
      </c>
      <c r="E15" s="1">
        <f t="shared" si="1"/>
        <v>7.7476140610343789</v>
      </c>
      <c r="F15" s="1">
        <f t="shared" si="2"/>
        <v>8.9299205892785789</v>
      </c>
      <c r="G15" s="1">
        <f t="shared" ref="G15:G38" si="8">(1/0.41)*LN(D15)+5</f>
        <v>10.340018298221663</v>
      </c>
      <c r="Z15" s="1">
        <f t="shared" si="3"/>
        <v>8.9299205892785789</v>
      </c>
      <c r="AA15" s="1">
        <v>88691.91</v>
      </c>
      <c r="AB15" s="1">
        <v>1.5973429999999999E-4</v>
      </c>
      <c r="AC15" s="3">
        <f t="shared" si="4"/>
        <v>1.4261991071428569E-4</v>
      </c>
      <c r="AD15" s="1">
        <f t="shared" si="5"/>
        <v>12.649232285279464</v>
      </c>
      <c r="AE15" s="1">
        <f t="shared" si="6"/>
        <v>0.46089027646748798</v>
      </c>
      <c r="AJ15" s="1"/>
      <c r="AO15" s="1">
        <v>9.8171149999999994</v>
      </c>
      <c r="AP15" s="6">
        <v>1.5973429999999999E-4</v>
      </c>
      <c r="AQ15" s="6">
        <f t="shared" si="7"/>
        <v>0.88741277777777772</v>
      </c>
    </row>
    <row r="16" spans="1:43" x14ac:dyDescent="0.3">
      <c r="A16" s="1">
        <v>3.3382570000000002E-4</v>
      </c>
      <c r="B16" s="1">
        <v>45.898980000000002</v>
      </c>
      <c r="C16" s="3"/>
      <c r="D16" s="1">
        <f t="shared" si="0"/>
        <v>10.881746313029513</v>
      </c>
      <c r="E16" s="1">
        <f t="shared" si="1"/>
        <v>8.7613236420887315</v>
      </c>
      <c r="F16" s="1">
        <f t="shared" si="2"/>
        <v>10.881746313029513</v>
      </c>
      <c r="G16" s="1">
        <f t="shared" si="8"/>
        <v>10.822162768927424</v>
      </c>
      <c r="Z16" s="1">
        <f t="shared" si="3"/>
        <v>10.881746313029513</v>
      </c>
      <c r="AA16" s="1">
        <v>69297</v>
      </c>
      <c r="AB16" s="1">
        <v>2.5288680000000002E-4</v>
      </c>
      <c r="AC16" s="3">
        <f t="shared" si="4"/>
        <v>2.2579178571428571E-4</v>
      </c>
      <c r="AD16" s="1">
        <f t="shared" si="5"/>
        <v>15.646693374642858</v>
      </c>
      <c r="AE16" s="1">
        <f t="shared" si="6"/>
        <v>0.57010644382216236</v>
      </c>
      <c r="AJ16" s="1"/>
      <c r="AO16" s="1">
        <v>11.94638</v>
      </c>
      <c r="AP16" s="6">
        <v>2.5288680000000002E-4</v>
      </c>
      <c r="AQ16" s="6">
        <f t="shared" si="7"/>
        <v>1.4049266666666667</v>
      </c>
    </row>
    <row r="17" spans="1:43" x14ac:dyDescent="0.3">
      <c r="A17" s="1">
        <v>4.056784E-4</v>
      </c>
      <c r="B17" s="1">
        <v>50.878149999999998</v>
      </c>
      <c r="C17" s="3"/>
      <c r="D17" s="1">
        <f t="shared" si="0"/>
        <v>13.223935225705246</v>
      </c>
      <c r="E17" s="1">
        <f t="shared" si="1"/>
        <v>9.7117613171520745</v>
      </c>
      <c r="F17" s="1">
        <f t="shared" si="2"/>
        <v>13.223935225705246</v>
      </c>
      <c r="G17" s="1">
        <f t="shared" si="8"/>
        <v>11.297630395778222</v>
      </c>
      <c r="Z17" s="1">
        <f t="shared" si="3"/>
        <v>13.223935225705246</v>
      </c>
      <c r="AA17" s="1">
        <v>53022.43</v>
      </c>
      <c r="AB17" s="1">
        <v>3.8272490000000001E-4</v>
      </c>
      <c r="AC17" s="3">
        <f t="shared" si="4"/>
        <v>3.4171866071428572E-4</v>
      </c>
      <c r="AD17" s="1">
        <f t="shared" si="5"/>
        <v>18.118753767416965</v>
      </c>
      <c r="AE17" s="1">
        <f t="shared" si="6"/>
        <v>0.66017899306263306</v>
      </c>
      <c r="AJ17" s="1"/>
      <c r="AO17" s="1">
        <v>14.5015</v>
      </c>
      <c r="AP17" s="6">
        <v>3.8272490000000001E-4</v>
      </c>
      <c r="AQ17" s="6">
        <f t="shared" si="7"/>
        <v>2.1262494444444444</v>
      </c>
    </row>
    <row r="18" spans="1:43" x14ac:dyDescent="0.3">
      <c r="A18" s="1">
        <v>4.9190170000000001E-4</v>
      </c>
      <c r="B18" s="1">
        <v>55.449919999999999</v>
      </c>
      <c r="C18" s="3"/>
      <c r="D18" s="1">
        <f t="shared" si="0"/>
        <v>16.034563876741512</v>
      </c>
      <c r="E18" s="1">
        <f t="shared" si="1"/>
        <v>10.584433358822542</v>
      </c>
      <c r="F18" s="1"/>
      <c r="G18" s="1">
        <f t="shared" si="8"/>
        <v>11.767674718457716</v>
      </c>
      <c r="Z18" s="1">
        <f t="shared" si="3"/>
        <v>16.034563876741512</v>
      </c>
      <c r="AA18" s="1">
        <v>40117.79</v>
      </c>
      <c r="AB18" s="1">
        <v>5.5893040000000005E-4</v>
      </c>
      <c r="AC18" s="3">
        <f t="shared" si="4"/>
        <v>4.9904500000000004E-4</v>
      </c>
      <c r="AD18" s="1">
        <f t="shared" si="5"/>
        <v>20.020582510550003</v>
      </c>
      <c r="AE18" s="1">
        <f t="shared" si="6"/>
        <v>0.72947445348646178</v>
      </c>
      <c r="AJ18" s="1"/>
      <c r="AO18" s="1">
        <v>17.567640000000001</v>
      </c>
      <c r="AP18" s="6">
        <v>5.5893040000000005E-4</v>
      </c>
      <c r="AQ18" s="6">
        <f t="shared" si="7"/>
        <v>3.1051688888888891</v>
      </c>
    </row>
    <row r="19" spans="1:43" x14ac:dyDescent="0.3">
      <c r="A19" s="1">
        <v>5.9536970000000002E-4</v>
      </c>
      <c r="B19" s="1">
        <v>59.600830000000002</v>
      </c>
      <c r="C19" s="3"/>
      <c r="D19" s="1">
        <f t="shared" si="0"/>
        <v>19.407319561868626</v>
      </c>
      <c r="E19" s="1">
        <f t="shared" si="1"/>
        <v>11.376770485250681</v>
      </c>
      <c r="F19" s="1"/>
      <c r="G19" s="1">
        <f t="shared" si="8"/>
        <v>12.233293394912693</v>
      </c>
      <c r="Z19" s="1">
        <f t="shared" si="3"/>
        <v>19.407319561868626</v>
      </c>
      <c r="AA19" s="1">
        <v>30235.96</v>
      </c>
      <c r="AB19" s="1">
        <v>7.9277899999999997E-4</v>
      </c>
      <c r="AC19" s="3">
        <f t="shared" si="4"/>
        <v>7.0783839285714278E-4</v>
      </c>
      <c r="AD19" s="1">
        <f t="shared" si="5"/>
        <v>21.402173332892854</v>
      </c>
      <c r="AE19" s="1">
        <f t="shared" si="6"/>
        <v>0.77981440785788814</v>
      </c>
      <c r="AJ19" s="1"/>
      <c r="AO19" s="1">
        <v>21.24701</v>
      </c>
      <c r="AP19" s="6">
        <v>7.9277899999999997E-4</v>
      </c>
      <c r="AQ19" s="6">
        <f t="shared" si="7"/>
        <v>4.4043277777777776</v>
      </c>
    </row>
    <row r="20" spans="1:43" x14ac:dyDescent="0.3">
      <c r="A20" s="1">
        <v>7.1953119999999999E-4</v>
      </c>
      <c r="B20" s="1">
        <v>63.354970000000002</v>
      </c>
      <c r="C20" s="3"/>
      <c r="D20" s="1">
        <f t="shared" si="0"/>
        <v>23.454623124312178</v>
      </c>
      <c r="E20" s="1">
        <f t="shared" si="1"/>
        <v>12.093371061945652</v>
      </c>
      <c r="F20" s="1"/>
      <c r="G20" s="1">
        <f t="shared" si="8"/>
        <v>12.695286886876698</v>
      </c>
      <c r="Z20" s="1">
        <f t="shared" si="3"/>
        <v>23.454623124312178</v>
      </c>
      <c r="AA20" s="1">
        <v>22821.48</v>
      </c>
      <c r="AB20" s="1">
        <v>1.096662E-3</v>
      </c>
      <c r="AC20" s="3">
        <f t="shared" si="4"/>
        <v>9.7916249999999995E-4</v>
      </c>
      <c r="AD20" s="1">
        <f t="shared" si="5"/>
        <v>22.345937410499999</v>
      </c>
      <c r="AE20" s="1">
        <f t="shared" si="6"/>
        <v>0.81420160834867517</v>
      </c>
      <c r="AJ20" s="1"/>
      <c r="AO20" s="1">
        <v>25.66225</v>
      </c>
      <c r="AP20" s="6">
        <v>1.096662E-3</v>
      </c>
      <c r="AQ20" s="6">
        <f t="shared" si="7"/>
        <v>6.0925666666666665</v>
      </c>
    </row>
    <row r="21" spans="1:43" x14ac:dyDescent="0.3">
      <c r="A21" s="1">
        <v>8.6852510000000002E-4</v>
      </c>
      <c r="B21" s="1">
        <v>66.755229999999997</v>
      </c>
      <c r="C21" s="3"/>
      <c r="D21" s="1">
        <f t="shared" si="0"/>
        <v>28.311390658953425</v>
      </c>
      <c r="E21" s="1">
        <f t="shared" si="1"/>
        <v>12.74242205016475</v>
      </c>
      <c r="F21" s="1"/>
      <c r="G21" s="1">
        <f t="shared" si="8"/>
        <v>13.154302976711945</v>
      </c>
      <c r="Z21" s="1">
        <f t="shared" si="3"/>
        <v>28.311390658953425</v>
      </c>
      <c r="AA21" s="1">
        <v>17316.54</v>
      </c>
      <c r="AB21" s="1">
        <v>1.4832700000000001E-3</v>
      </c>
      <c r="AC21" s="3">
        <f t="shared" si="4"/>
        <v>1.3243482142857143E-3</v>
      </c>
      <c r="AD21" s="1">
        <f t="shared" si="5"/>
        <v>22.933128826607145</v>
      </c>
      <c r="AE21" s="1">
        <f t="shared" si="6"/>
        <v>0.8355966470360352</v>
      </c>
      <c r="AJ21" s="1"/>
      <c r="AO21" s="1">
        <v>30.960540000000002</v>
      </c>
      <c r="AP21" s="6">
        <v>1.4832700000000001E-3</v>
      </c>
      <c r="AQ21" s="6">
        <f t="shared" si="7"/>
        <v>8.240388888888889</v>
      </c>
    </row>
    <row r="22" spans="1:43" x14ac:dyDescent="0.3">
      <c r="A22" s="1">
        <v>1.047318E-3</v>
      </c>
      <c r="B22" s="1">
        <v>69.851299999999995</v>
      </c>
      <c r="C22" s="3"/>
      <c r="D22" s="1">
        <f t="shared" si="0"/>
        <v>34.139518871882665</v>
      </c>
      <c r="E22" s="1">
        <f t="shared" si="1"/>
        <v>13.333408413882673</v>
      </c>
      <c r="G22" s="1">
        <f t="shared" si="8"/>
        <v>13.61086737675409</v>
      </c>
      <c r="Z22" s="1">
        <f t="shared" si="3"/>
        <v>34.139518871882665</v>
      </c>
      <c r="AA22" s="1">
        <v>13245.31</v>
      </c>
      <c r="AB22" s="1">
        <v>1.9643210000000002E-3</v>
      </c>
      <c r="AC22" s="3">
        <f t="shared" si="4"/>
        <v>1.7538580357142858E-3</v>
      </c>
      <c r="AD22" s="1">
        <f t="shared" si="5"/>
        <v>23.230393379026786</v>
      </c>
      <c r="AE22" s="1">
        <f t="shared" si="6"/>
        <v>0.8464278452193521</v>
      </c>
      <c r="AJ22" s="1"/>
      <c r="AO22" s="1">
        <v>37.318489999999997</v>
      </c>
      <c r="AP22" s="6">
        <v>1.9643210000000002E-3</v>
      </c>
      <c r="AQ22" s="6">
        <f t="shared" si="7"/>
        <v>10.912894444444445</v>
      </c>
    </row>
    <row r="23" spans="1:43" x14ac:dyDescent="0.3">
      <c r="A23" s="1">
        <v>1.2618690000000001E-3</v>
      </c>
      <c r="B23" s="1">
        <v>72.693100000000001</v>
      </c>
      <c r="C23" s="3"/>
      <c r="D23" s="1">
        <f t="shared" si="0"/>
        <v>41.133257080794671</v>
      </c>
      <c r="E23" s="1">
        <f t="shared" si="1"/>
        <v>13.875859020107207</v>
      </c>
      <c r="G23" s="1">
        <f t="shared" si="8"/>
        <v>14.065407241492748</v>
      </c>
      <c r="Z23" s="1">
        <f t="shared" si="3"/>
        <v>41.133257080794671</v>
      </c>
      <c r="AA23" s="1">
        <v>10230.129999999999</v>
      </c>
      <c r="AB23" s="1">
        <v>2.5494250000000001E-3</v>
      </c>
      <c r="AC23" s="3">
        <f t="shared" si="4"/>
        <v>2.2762723214285715E-3</v>
      </c>
      <c r="AD23" s="1">
        <f t="shared" si="5"/>
        <v>23.286561763616071</v>
      </c>
      <c r="AE23" s="1">
        <f t="shared" si="6"/>
        <v>0.84847440913076155</v>
      </c>
      <c r="AJ23" s="1"/>
      <c r="AO23" s="1">
        <v>44.948039999999999</v>
      </c>
      <c r="AP23" s="6">
        <v>2.5494250000000001E-3</v>
      </c>
      <c r="AQ23" s="6">
        <f t="shared" si="7"/>
        <v>14.163472222222222</v>
      </c>
    </row>
    <row r="24" spans="1:43" x14ac:dyDescent="0.3">
      <c r="A24" s="1">
        <v>1.5193299999999999E-3</v>
      </c>
      <c r="B24" s="1">
        <v>75.326970000000003</v>
      </c>
      <c r="C24" s="3"/>
      <c r="D24" s="1">
        <f t="shared" si="0"/>
        <v>49.525736412071112</v>
      </c>
      <c r="E24" s="1">
        <f t="shared" si="1"/>
        <v>14.378619375591976</v>
      </c>
      <c r="G24" s="1">
        <f t="shared" si="8"/>
        <v>14.518274297501836</v>
      </c>
      <c r="Z24" s="1">
        <f t="shared" si="3"/>
        <v>49.525736412071112</v>
      </c>
      <c r="AA24" s="1">
        <v>7984.9719999999998</v>
      </c>
      <c r="AB24" s="1">
        <v>3.244762E-3</v>
      </c>
      <c r="AC24" s="3">
        <f t="shared" si="4"/>
        <v>2.8971089285714283E-3</v>
      </c>
      <c r="AD24" s="1">
        <f t="shared" si="5"/>
        <v>23.133333675592855</v>
      </c>
      <c r="AE24" s="1">
        <f t="shared" si="6"/>
        <v>0.84289135600477927</v>
      </c>
      <c r="AJ24" s="1"/>
      <c r="AO24" s="1">
        <v>54.103490000000001</v>
      </c>
      <c r="AP24" s="6">
        <v>3.244762E-3</v>
      </c>
      <c r="AQ24" s="6">
        <f t="shared" si="7"/>
        <v>18.026455555555554</v>
      </c>
    </row>
    <row r="25" spans="1:43" x14ac:dyDescent="0.3">
      <c r="A25" s="1">
        <v>1.8282839999999999E-3</v>
      </c>
      <c r="B25" s="1">
        <v>77.793949999999995</v>
      </c>
      <c r="C25" s="3"/>
      <c r="D25" s="1">
        <f t="shared" si="0"/>
        <v>59.596737687274661</v>
      </c>
      <c r="E25" s="1">
        <f t="shared" si="1"/>
        <v>14.849523308502031</v>
      </c>
      <c r="G25" s="1">
        <f t="shared" si="8"/>
        <v>14.969758136054871</v>
      </c>
      <c r="Z25" s="1">
        <f t="shared" si="3"/>
        <v>59.596737687274661</v>
      </c>
      <c r="AA25" s="1">
        <v>6296.9009999999998</v>
      </c>
      <c r="AB25" s="1">
        <v>4.053147E-3</v>
      </c>
      <c r="AC25" s="3">
        <f t="shared" si="4"/>
        <v>3.6188812499999994E-3</v>
      </c>
      <c r="AD25" s="1">
        <f t="shared" si="5"/>
        <v>22.787736962006246</v>
      </c>
      <c r="AE25" s="1">
        <f t="shared" si="6"/>
        <v>0.8302991163115806</v>
      </c>
      <c r="AJ25" s="1"/>
      <c r="AO25" s="1">
        <v>65.090029999999999</v>
      </c>
      <c r="AP25" s="6">
        <v>4.053147E-3</v>
      </c>
      <c r="AQ25" s="6">
        <f t="shared" si="7"/>
        <v>22.517483333333331</v>
      </c>
    </row>
    <row r="26" spans="1:43" x14ac:dyDescent="0.3">
      <c r="A26" s="1">
        <v>2.1990289999999999E-3</v>
      </c>
      <c r="B26" s="1">
        <v>80.128489999999999</v>
      </c>
      <c r="C26" s="3"/>
      <c r="D26" s="1">
        <f t="shared" si="0"/>
        <v>71.681945736936896</v>
      </c>
      <c r="E26" s="1">
        <f t="shared" si="1"/>
        <v>15.295146729663065</v>
      </c>
      <c r="G26" s="1">
        <f t="shared" si="8"/>
        <v>15.420094909916578</v>
      </c>
      <c r="Z26" s="1">
        <f t="shared" si="3"/>
        <v>71.681945736936896</v>
      </c>
      <c r="AA26" s="1">
        <v>5010.5410000000002</v>
      </c>
      <c r="AB26" s="1">
        <v>4.9744589999999997E-3</v>
      </c>
      <c r="AC26" s="3">
        <f t="shared" si="4"/>
        <v>4.4414812499999996E-3</v>
      </c>
      <c r="AD26" s="1">
        <f t="shared" si="5"/>
        <v>22.25422390385625</v>
      </c>
      <c r="AE26" s="1">
        <f t="shared" si="6"/>
        <v>0.8108599143644456</v>
      </c>
      <c r="AJ26" s="1"/>
      <c r="AO26" s="1">
        <v>78.273870000000002</v>
      </c>
      <c r="AP26" s="6">
        <v>4.9744589999999997E-3</v>
      </c>
      <c r="AQ26" s="6">
        <f t="shared" si="7"/>
        <v>27.635883333333329</v>
      </c>
    </row>
    <row r="27" spans="1:43" x14ac:dyDescent="0.3">
      <c r="A27" s="1">
        <v>2.6439219999999999E-3</v>
      </c>
      <c r="B27" s="1">
        <v>82.357650000000007</v>
      </c>
      <c r="C27" s="3"/>
      <c r="D27" s="1">
        <f t="shared" si="0"/>
        <v>86.184162799441779</v>
      </c>
      <c r="E27" s="1">
        <f t="shared" si="1"/>
        <v>15.720654926359343</v>
      </c>
      <c r="G27" s="1">
        <f t="shared" si="8"/>
        <v>15.869479108695959</v>
      </c>
      <c r="Z27" s="1">
        <f t="shared" si="3"/>
        <v>86.184162799441779</v>
      </c>
      <c r="AA27" s="1">
        <v>4013.3789999999999</v>
      </c>
      <c r="AB27" s="1">
        <v>6.0072229999999999E-3</v>
      </c>
      <c r="AC27" s="3">
        <f t="shared" si="4"/>
        <v>5.3635919642857138E-3</v>
      </c>
      <c r="AD27" s="1">
        <f t="shared" si="5"/>
        <v>21.526127354033033</v>
      </c>
      <c r="AE27" s="1">
        <f t="shared" si="6"/>
        <v>0.78433082448967362</v>
      </c>
      <c r="AJ27" s="1"/>
      <c r="AO27" s="1">
        <v>94.094489999999993</v>
      </c>
      <c r="AP27" s="6">
        <v>6.0072229999999999E-3</v>
      </c>
      <c r="AQ27" s="6">
        <f t="shared" si="7"/>
        <v>33.373461111111105</v>
      </c>
    </row>
    <row r="28" spans="1:43" x14ac:dyDescent="0.3">
      <c r="A28" s="1">
        <v>3.1777939999999998E-3</v>
      </c>
      <c r="B28" s="1">
        <v>84.500280000000004</v>
      </c>
      <c r="C28" s="3"/>
      <c r="D28" s="1">
        <f t="shared" si="0"/>
        <v>103.58683631328357</v>
      </c>
      <c r="E28" s="1">
        <f t="shared" si="1"/>
        <v>16.129646038476618</v>
      </c>
      <c r="G28" s="1">
        <f t="shared" si="8"/>
        <v>16.318073802778422</v>
      </c>
      <c r="Z28" s="1">
        <f t="shared" si="3"/>
        <v>103.58683631328357</v>
      </c>
      <c r="AA28" s="1">
        <v>3225.1080000000002</v>
      </c>
      <c r="AB28" s="1">
        <v>7.149318E-3</v>
      </c>
      <c r="AC28" s="3">
        <f t="shared" si="4"/>
        <v>6.3833196428571427E-3</v>
      </c>
      <c r="AD28" s="1">
        <f t="shared" si="5"/>
        <v>20.586895246735715</v>
      </c>
      <c r="AE28" s="1">
        <f t="shared" si="6"/>
        <v>0.75010875188980763</v>
      </c>
      <c r="AJ28" s="1"/>
      <c r="AO28" s="1">
        <v>113.0792</v>
      </c>
      <c r="AP28" s="6">
        <v>7.149318E-3</v>
      </c>
      <c r="AQ28" s="6">
        <f t="shared" si="7"/>
        <v>39.71843333333333</v>
      </c>
    </row>
    <row r="29" spans="1:43" x14ac:dyDescent="0.3">
      <c r="A29" s="1">
        <v>3.8184410000000001E-3</v>
      </c>
      <c r="B29" s="1">
        <v>86.56644</v>
      </c>
      <c r="C29" s="3"/>
      <c r="D29" s="1">
        <f t="shared" si="0"/>
        <v>124.47006408814757</v>
      </c>
      <c r="E29" s="1">
        <f t="shared" si="1"/>
        <v>16.524040346505643</v>
      </c>
      <c r="G29" s="1">
        <f t="shared" si="8"/>
        <v>16.766012775368438</v>
      </c>
      <c r="Z29" s="1">
        <f t="shared" si="3"/>
        <v>124.47006408814757</v>
      </c>
      <c r="AA29" s="1">
        <v>2589.56</v>
      </c>
      <c r="AB29" s="1">
        <v>8.3949119999999992E-3</v>
      </c>
      <c r="AC29" s="3">
        <f t="shared" si="4"/>
        <v>7.4954571428571416E-3</v>
      </c>
      <c r="AD29" s="1">
        <f t="shared" si="5"/>
        <v>19.40993599885714</v>
      </c>
      <c r="AE29" s="1">
        <f t="shared" si="6"/>
        <v>0.70722479965367091</v>
      </c>
      <c r="AJ29" s="1"/>
      <c r="AO29" s="1">
        <v>135.86089999999999</v>
      </c>
      <c r="AP29" s="6">
        <v>8.3949119999999992E-3</v>
      </c>
      <c r="AQ29" s="6">
        <f t="shared" si="7"/>
        <v>46.63839999999999</v>
      </c>
    </row>
    <row r="30" spans="1:43" x14ac:dyDescent="0.3">
      <c r="A30" s="1">
        <v>4.5872170000000002E-3</v>
      </c>
      <c r="B30" s="1">
        <v>88.557230000000004</v>
      </c>
      <c r="C30" s="3"/>
      <c r="D30" s="1">
        <f t="shared" si="0"/>
        <v>149.52992437914844</v>
      </c>
      <c r="E30" s="1">
        <f t="shared" si="1"/>
        <v>16.904047821474233</v>
      </c>
      <c r="G30" s="1">
        <f t="shared" si="8"/>
        <v>17.213406185053692</v>
      </c>
      <c r="Z30" s="1">
        <f t="shared" si="3"/>
        <v>149.52992437914844</v>
      </c>
      <c r="AA30" s="1">
        <v>2067.6</v>
      </c>
      <c r="AB30" s="1">
        <v>9.7280800000000001E-3</v>
      </c>
      <c r="AC30" s="3">
        <f t="shared" si="4"/>
        <v>8.6857857142857136E-3</v>
      </c>
      <c r="AD30" s="1">
        <f t="shared" si="5"/>
        <v>17.95873054285714</v>
      </c>
      <c r="AE30" s="1">
        <f t="shared" si="6"/>
        <v>0.65434835081136944</v>
      </c>
      <c r="AJ30" s="1"/>
      <c r="AO30" s="1">
        <v>163.19900000000001</v>
      </c>
      <c r="AP30" s="6">
        <v>9.7280800000000001E-3</v>
      </c>
      <c r="AQ30" s="6">
        <f t="shared" si="7"/>
        <v>54.044888888888885</v>
      </c>
    </row>
    <row r="31" spans="1:43" x14ac:dyDescent="0.3">
      <c r="A31" s="1">
        <v>5.5097480000000001E-3</v>
      </c>
      <c r="B31" s="1">
        <v>90.464650000000006</v>
      </c>
      <c r="C31" s="3"/>
      <c r="D31" s="1">
        <f t="shared" si="0"/>
        <v>179.60175020893158</v>
      </c>
      <c r="E31" s="1">
        <f t="shared" si="1"/>
        <v>17.268141401361909</v>
      </c>
      <c r="G31" s="1">
        <f t="shared" si="8"/>
        <v>17.660346099656614</v>
      </c>
      <c r="Z31" s="1">
        <f t="shared" si="3"/>
        <v>179.60175020893158</v>
      </c>
      <c r="AA31" s="1">
        <v>1632.6559999999999</v>
      </c>
      <c r="AB31" s="1">
        <v>1.1103969999999999E-2</v>
      </c>
      <c r="AC31" s="3">
        <f t="shared" si="4"/>
        <v>9.9142589285714268E-3</v>
      </c>
      <c r="AD31" s="1">
        <f t="shared" si="5"/>
        <v>16.186574325285711</v>
      </c>
      <c r="AE31" s="1">
        <f t="shared" si="6"/>
        <v>0.58977766773437446</v>
      </c>
      <c r="AJ31" s="1"/>
      <c r="AO31" s="1">
        <v>196.00460000000001</v>
      </c>
      <c r="AP31" s="6">
        <v>1.1103969999999999E-2</v>
      </c>
      <c r="AQ31" s="6">
        <f t="shared" si="7"/>
        <v>61.688722222222218</v>
      </c>
    </row>
    <row r="32" spans="1:43" x14ac:dyDescent="0.3">
      <c r="A32" s="1">
        <v>6.616785E-3</v>
      </c>
      <c r="B32" s="1">
        <v>92.272059999999996</v>
      </c>
      <c r="C32" s="3"/>
      <c r="D32" s="1">
        <f t="shared" si="0"/>
        <v>215.68793468525334</v>
      </c>
      <c r="E32" s="1">
        <f t="shared" si="1"/>
        <v>17.613144797166076</v>
      </c>
      <c r="G32" s="1">
        <f t="shared" si="8"/>
        <v>18.106908820008883</v>
      </c>
      <c r="Z32" s="1">
        <f t="shared" si="3"/>
        <v>215.68793468525334</v>
      </c>
      <c r="AA32" s="1">
        <v>1265.596</v>
      </c>
      <c r="AB32" s="1">
        <v>1.242041E-2</v>
      </c>
      <c r="AC32" s="3">
        <f t="shared" si="4"/>
        <v>1.1089651785714284E-2</v>
      </c>
      <c r="AD32" s="1">
        <f t="shared" si="5"/>
        <v>14.035018941392856</v>
      </c>
      <c r="AE32" s="1">
        <f t="shared" si="6"/>
        <v>0.51138311118318358</v>
      </c>
      <c r="AJ32" s="1"/>
      <c r="AO32" s="1">
        <v>235.37139999999999</v>
      </c>
      <c r="AP32" s="6">
        <v>1.242041E-2</v>
      </c>
      <c r="AQ32" s="6">
        <f t="shared" si="7"/>
        <v>69.002277777777778</v>
      </c>
    </row>
    <row r="33" spans="1:43" x14ac:dyDescent="0.3">
      <c r="A33" s="1">
        <v>7.9452299999999993E-3</v>
      </c>
      <c r="B33" s="1">
        <v>93.953339999999997</v>
      </c>
      <c r="C33" s="3"/>
      <c r="D33" s="1">
        <f t="shared" si="0"/>
        <v>258.99137561509332</v>
      </c>
      <c r="E33" s="1">
        <f t="shared" si="1"/>
        <v>17.934072151389874</v>
      </c>
      <c r="G33" s="1">
        <f t="shared" si="8"/>
        <v>18.553157956979749</v>
      </c>
      <c r="Z33" s="1">
        <f t="shared" si="3"/>
        <v>258.99137561509332</v>
      </c>
      <c r="AA33" s="1">
        <v>951.24419999999998</v>
      </c>
      <c r="AB33" s="1">
        <v>1.346115E-2</v>
      </c>
      <c r="AC33" s="3">
        <f t="shared" si="4"/>
        <v>1.2018883928571427E-2</v>
      </c>
      <c r="AD33" s="1">
        <f t="shared" si="5"/>
        <v>11.432893627526784</v>
      </c>
      <c r="AE33" s="1">
        <f t="shared" si="6"/>
        <v>0.41657148718395792</v>
      </c>
      <c r="AJ33" s="1"/>
      <c r="AO33" s="1">
        <v>282.61149999999998</v>
      </c>
      <c r="AP33" s="6">
        <v>1.346115E-2</v>
      </c>
      <c r="AQ33" s="6">
        <f t="shared" si="7"/>
        <v>74.784166666666664</v>
      </c>
    </row>
    <row r="34" spans="1:43" x14ac:dyDescent="0.3">
      <c r="A34" s="1">
        <v>9.5393639999999998E-3</v>
      </c>
      <c r="B34" s="1">
        <v>95.469750000000005</v>
      </c>
      <c r="C34" s="3"/>
      <c r="D34" s="1">
        <f t="shared" si="0"/>
        <v>310.9555047309014</v>
      </c>
      <c r="E34" s="1">
        <f t="shared" si="1"/>
        <v>18.223528666199133</v>
      </c>
      <c r="G34" s="1">
        <f t="shared" si="8"/>
        <v>18.999145927655359</v>
      </c>
      <c r="Z34" s="1">
        <f t="shared" si="3"/>
        <v>310.9555047309014</v>
      </c>
      <c r="AA34" s="1">
        <v>674.85820000000001</v>
      </c>
      <c r="AB34" s="1">
        <v>1.376513E-2</v>
      </c>
      <c r="AC34" s="3">
        <f t="shared" si="4"/>
        <v>1.2290294642857143E-2</v>
      </c>
      <c r="AD34" s="1">
        <f t="shared" si="5"/>
        <v>8.294206120148214</v>
      </c>
      <c r="AE34" s="1">
        <f t="shared" si="6"/>
        <v>0.30220956225478823</v>
      </c>
      <c r="AJ34" s="1"/>
      <c r="AO34" s="1">
        <v>339.29969999999997</v>
      </c>
      <c r="AP34" s="6">
        <v>1.376513E-2</v>
      </c>
      <c r="AQ34" s="6">
        <f t="shared" si="7"/>
        <v>76.472944444444437</v>
      </c>
    </row>
    <row r="35" spans="1:43" x14ac:dyDescent="0.3">
      <c r="A35" s="1">
        <v>1.145233E-2</v>
      </c>
      <c r="B35" s="1">
        <v>96.760729999999995</v>
      </c>
      <c r="C35" s="3"/>
      <c r="D35" s="1">
        <f t="shared" si="0"/>
        <v>373.31262917473776</v>
      </c>
      <c r="E35" s="1">
        <f t="shared" si="1"/>
        <v>18.469954482098824</v>
      </c>
      <c r="G35" s="1">
        <f t="shared" si="8"/>
        <v>19.444917601257405</v>
      </c>
      <c r="Z35" s="1">
        <f t="shared" si="3"/>
        <v>373.31262917473776</v>
      </c>
      <c r="AA35" s="1">
        <v>414.83929999999998</v>
      </c>
      <c r="AB35" s="1">
        <v>1.21934E-2</v>
      </c>
      <c r="AC35" s="3">
        <f t="shared" si="4"/>
        <v>1.0886964285714285E-2</v>
      </c>
      <c r="AD35" s="1">
        <f t="shared" si="5"/>
        <v>4.5163406434107136</v>
      </c>
      <c r="AE35" s="1">
        <f t="shared" si="6"/>
        <v>0.1645584048753144</v>
      </c>
      <c r="AJ35" s="1"/>
      <c r="AO35" s="1">
        <v>407.32549999999998</v>
      </c>
      <c r="AP35" s="6">
        <v>1.21934E-2</v>
      </c>
      <c r="AQ35" s="6">
        <f t="shared" si="7"/>
        <v>67.74111111111111</v>
      </c>
    </row>
    <row r="36" spans="1:43" x14ac:dyDescent="0.3">
      <c r="A36" s="1">
        <v>1.3747880000000001E-2</v>
      </c>
      <c r="B36" s="1">
        <v>97.713009999999997</v>
      </c>
      <c r="C36" s="3"/>
      <c r="D36" s="1">
        <f t="shared" si="0"/>
        <v>448.14087861411565</v>
      </c>
      <c r="E36" s="1">
        <f t="shared" si="1"/>
        <v>18.651728309706503</v>
      </c>
      <c r="G36" s="1">
        <f t="shared" si="8"/>
        <v>19.890506449206462</v>
      </c>
      <c r="Z36" s="1">
        <f t="shared" si="3"/>
        <v>448.14087861411565</v>
      </c>
      <c r="AA36" s="1"/>
      <c r="AB36" s="1"/>
      <c r="AC36" s="3"/>
      <c r="AJ36" s="1"/>
    </row>
    <row r="37" spans="1:43" x14ac:dyDescent="0.3">
      <c r="A37" s="1">
        <v>1.6252119999999998E-2</v>
      </c>
      <c r="B37" s="1">
        <v>97.706739999999996</v>
      </c>
      <c r="C37" s="3"/>
      <c r="D37" s="1">
        <f>A37*$C$2*1.12/0.00018</f>
        <v>529.77181471921779</v>
      </c>
      <c r="E37" s="1">
        <f t="shared" si="1"/>
        <v>18.650531474847952</v>
      </c>
      <c r="G37" s="1">
        <f t="shared" si="8"/>
        <v>20.298649696517881</v>
      </c>
      <c r="Z37" s="1">
        <f t="shared" si="3"/>
        <v>529.77181471921779</v>
      </c>
      <c r="AA37" s="1"/>
      <c r="AB37" s="1"/>
      <c r="AC37" s="3"/>
      <c r="AJ37" s="1"/>
    </row>
    <row r="38" spans="1:43" x14ac:dyDescent="0.3">
      <c r="A38" s="1">
        <v>1.8547669999999999E-2</v>
      </c>
      <c r="B38" s="1">
        <v>96.754490000000004</v>
      </c>
      <c r="C38" s="3"/>
      <c r="D38" s="1">
        <f t="shared" si="0"/>
        <v>604.60006415859561</v>
      </c>
      <c r="E38" s="1">
        <f t="shared" si="1"/>
        <v>18.468763373722851</v>
      </c>
      <c r="G38" s="1">
        <f t="shared" si="8"/>
        <v>20.62089558161653</v>
      </c>
      <c r="Z38" s="1">
        <f t="shared" si="3"/>
        <v>604.60006415859561</v>
      </c>
      <c r="AA38" s="1"/>
      <c r="AB38" s="1"/>
      <c r="AC38" s="3"/>
      <c r="AJ38" s="1"/>
    </row>
    <row r="39" spans="1:43" x14ac:dyDescent="0.3">
      <c r="A39" s="1">
        <v>2.046063E-2</v>
      </c>
      <c r="B39" s="1">
        <v>95.463520000000003</v>
      </c>
      <c r="C39" s="3"/>
      <c r="AA39" s="1"/>
      <c r="AB39" s="1"/>
      <c r="AC39" s="3"/>
      <c r="AJ39" s="1"/>
    </row>
    <row r="40" spans="1:43" x14ac:dyDescent="0.3">
      <c r="A40" s="1">
        <v>2.2054770000000001E-2</v>
      </c>
      <c r="B40" s="1">
        <v>93.947090000000003</v>
      </c>
      <c r="C40" s="3"/>
      <c r="AA40" s="1"/>
      <c r="AB40" s="1"/>
      <c r="AC40" s="3"/>
      <c r="AJ40" s="1"/>
    </row>
    <row r="41" spans="1:43" x14ac:dyDescent="0.3">
      <c r="A41" s="1">
        <v>2.3383210000000001E-2</v>
      </c>
      <c r="B41" s="1">
        <v>92.265829999999994</v>
      </c>
      <c r="C41" s="3"/>
      <c r="AA41" s="1"/>
      <c r="AB41" s="1"/>
      <c r="AC41" s="3"/>
      <c r="AJ41" s="1"/>
    </row>
    <row r="42" spans="1:43" x14ac:dyDescent="0.3">
      <c r="A42" s="1">
        <v>2.4490250000000002E-2</v>
      </c>
      <c r="B42" s="1">
        <v>90.458439999999996</v>
      </c>
      <c r="AA42" s="1"/>
      <c r="AB42" s="1"/>
      <c r="AC42" s="3"/>
      <c r="AJ42" s="1"/>
    </row>
    <row r="43" spans="1:43" x14ac:dyDescent="0.3">
      <c r="A43" s="1">
        <v>2.5412779999999999E-2</v>
      </c>
      <c r="B43" s="1">
        <v>88.550960000000003</v>
      </c>
      <c r="AA43" s="1"/>
      <c r="AB43" s="1"/>
      <c r="AC43" s="3"/>
      <c r="AJ43" s="1"/>
    </row>
    <row r="44" spans="1:43" x14ac:dyDescent="0.3">
      <c r="A44" s="1">
        <v>2.6181550000000001E-2</v>
      </c>
      <c r="B44" s="1">
        <v>86.560069999999996</v>
      </c>
      <c r="AA44" s="1"/>
      <c r="AB44" s="1"/>
      <c r="AC44" s="3"/>
      <c r="AJ44" s="1"/>
    </row>
    <row r="45" spans="1:43" x14ac:dyDescent="0.3">
      <c r="A45" s="1">
        <v>2.6822200000000001E-2</v>
      </c>
      <c r="B45" s="1">
        <v>84.493799999999993</v>
      </c>
      <c r="AA45" s="1"/>
      <c r="AB45" s="1"/>
      <c r="AC45" s="3"/>
      <c r="AJ45" s="1"/>
    </row>
    <row r="46" spans="1:43" x14ac:dyDescent="0.3">
      <c r="A46" s="1">
        <v>2.735607E-2</v>
      </c>
      <c r="B46" s="1">
        <v>82.351140000000001</v>
      </c>
      <c r="AA46" s="1"/>
      <c r="AB46" s="1"/>
      <c r="AC46" s="3"/>
      <c r="AJ46" s="1"/>
    </row>
    <row r="47" spans="1:43" x14ac:dyDescent="0.3">
      <c r="A47" s="1">
        <v>2.7800970000000001E-2</v>
      </c>
      <c r="B47" s="1">
        <v>80.122029999999995</v>
      </c>
      <c r="AA47" s="1"/>
      <c r="AB47" s="1"/>
      <c r="AC47" s="3"/>
      <c r="AJ47" s="1"/>
    </row>
    <row r="48" spans="1:43" x14ac:dyDescent="0.3">
      <c r="A48" s="1">
        <v>2.8171709999999999E-2</v>
      </c>
      <c r="B48" s="1">
        <v>77.787599999999998</v>
      </c>
      <c r="AA48" s="1"/>
      <c r="AB48" s="1"/>
      <c r="AC48" s="3"/>
      <c r="AJ48" s="1"/>
    </row>
    <row r="49" spans="1:36" x14ac:dyDescent="0.3">
      <c r="A49" s="1">
        <v>2.8480660000000001E-2</v>
      </c>
      <c r="B49" s="1">
        <v>75.320790000000002</v>
      </c>
      <c r="AA49" s="1"/>
      <c r="AB49" s="1"/>
      <c r="AC49" s="3"/>
      <c r="AJ49" s="1"/>
    </row>
    <row r="50" spans="1:36" x14ac:dyDescent="0.3">
      <c r="A50" s="1">
        <v>2.8738130000000001E-2</v>
      </c>
      <c r="B50" s="1">
        <v>72.687160000000006</v>
      </c>
      <c r="AA50" s="1"/>
      <c r="AB50" s="1"/>
      <c r="AC50" s="3"/>
      <c r="AJ50" s="1"/>
    </row>
    <row r="51" spans="1:36" x14ac:dyDescent="0.3">
      <c r="A51" s="1">
        <v>2.8952680000000001E-2</v>
      </c>
      <c r="B51" s="1">
        <v>69.845740000000006</v>
      </c>
      <c r="AA51" s="1"/>
      <c r="AB51" s="1"/>
      <c r="AC51" s="3"/>
      <c r="AJ51" s="1"/>
    </row>
    <row r="52" spans="1:36" x14ac:dyDescent="0.3">
      <c r="A52" s="1">
        <v>2.913147E-2</v>
      </c>
      <c r="B52" s="1">
        <v>66.750110000000006</v>
      </c>
      <c r="AA52" s="1"/>
      <c r="AB52" s="1"/>
      <c r="AC52" s="3"/>
      <c r="AJ52" s="1"/>
    </row>
    <row r="53" spans="1:36" x14ac:dyDescent="0.3">
      <c r="A53" s="1">
        <v>2.9280469999999999E-2</v>
      </c>
      <c r="B53" s="1">
        <v>63.350450000000002</v>
      </c>
      <c r="AA53" s="1"/>
      <c r="AB53" s="1"/>
      <c r="AC53" s="3"/>
      <c r="AJ53" s="1"/>
    </row>
    <row r="54" spans="1:36" x14ac:dyDescent="0.3">
      <c r="A54" s="1">
        <v>2.9404630000000001E-2</v>
      </c>
      <c r="B54" s="1">
        <v>59.597020000000001</v>
      </c>
      <c r="AA54" s="1"/>
      <c r="AB54" s="1"/>
      <c r="AC54" s="3"/>
      <c r="AJ54" s="1"/>
    </row>
    <row r="55" spans="1:36" x14ac:dyDescent="0.3">
      <c r="A55" s="1">
        <v>2.9508099999999999E-2</v>
      </c>
      <c r="B55" s="1">
        <v>55.446890000000003</v>
      </c>
      <c r="AA55" s="1"/>
      <c r="AB55" s="1"/>
      <c r="AC55" s="3"/>
      <c r="AJ55" s="1"/>
    </row>
    <row r="56" spans="1:36" x14ac:dyDescent="0.3">
      <c r="A56" s="1">
        <v>2.959432E-2</v>
      </c>
      <c r="B56" s="1">
        <v>50.876069999999999</v>
      </c>
      <c r="AA56" s="1"/>
      <c r="AB56" s="1"/>
      <c r="AC56" s="3"/>
      <c r="AJ56" s="1"/>
    </row>
    <row r="57" spans="1:36" x14ac:dyDescent="0.3">
      <c r="A57" s="1">
        <v>2.9666169999999999E-2</v>
      </c>
      <c r="B57" s="1">
        <v>45.897799999999997</v>
      </c>
      <c r="AA57" s="1"/>
      <c r="AB57" s="1"/>
      <c r="AC57" s="3"/>
      <c r="AJ57" s="1"/>
    </row>
    <row r="58" spans="1:36" x14ac:dyDescent="0.3">
      <c r="A58" s="1">
        <v>2.972605E-2</v>
      </c>
      <c r="B58" s="1">
        <v>40.587989999999998</v>
      </c>
      <c r="AA58" s="1"/>
      <c r="AB58" s="1"/>
      <c r="AC58" s="3"/>
      <c r="AJ58" s="1"/>
    </row>
    <row r="59" spans="1:36" x14ac:dyDescent="0.3">
      <c r="A59" s="1">
        <v>2.9775949999999999E-2</v>
      </c>
      <c r="B59" s="1">
        <v>35.106839999999998</v>
      </c>
      <c r="AA59" s="1"/>
      <c r="AB59" s="1"/>
      <c r="AC59" s="3"/>
      <c r="AJ59" s="1"/>
    </row>
    <row r="60" spans="1:36" x14ac:dyDescent="0.3">
      <c r="A60" s="1">
        <v>2.9817529999999998E-2</v>
      </c>
      <c r="B60" s="1">
        <v>29.693729999999999</v>
      </c>
      <c r="AA60" s="1"/>
      <c r="AB60" s="1"/>
      <c r="AC60" s="3"/>
      <c r="AJ60" s="1"/>
    </row>
    <row r="61" spans="1:36" x14ac:dyDescent="0.3">
      <c r="A61" s="1">
        <v>2.9852179999999999E-2</v>
      </c>
      <c r="B61" s="1">
        <v>24.609349999999999</v>
      </c>
      <c r="AA61" s="1"/>
      <c r="AB61" s="1"/>
      <c r="AC61" s="3"/>
      <c r="AJ61" s="1"/>
    </row>
    <row r="62" spans="1:36" x14ac:dyDescent="0.3">
      <c r="A62" s="1">
        <v>2.9881049999999999E-2</v>
      </c>
      <c r="B62" s="1">
        <v>20.048950000000001</v>
      </c>
      <c r="AA62" s="1"/>
      <c r="AB62" s="1"/>
      <c r="AC62" s="3"/>
      <c r="AJ62" s="1"/>
    </row>
    <row r="63" spans="1:36" x14ac:dyDescent="0.3">
      <c r="A63" s="1">
        <v>2.990512E-2</v>
      </c>
      <c r="B63" s="1">
        <v>16.093579999999999</v>
      </c>
      <c r="AA63" s="1"/>
      <c r="AB63" s="1"/>
      <c r="AC63" s="3"/>
      <c r="AJ63" s="1"/>
    </row>
    <row r="64" spans="1:36" x14ac:dyDescent="0.3">
      <c r="A64" s="1">
        <v>2.9925170000000001E-2</v>
      </c>
      <c r="B64" s="1">
        <v>12.7319</v>
      </c>
      <c r="AA64" s="1"/>
      <c r="AB64" s="1"/>
      <c r="AC64" s="3"/>
      <c r="AJ64" s="1"/>
    </row>
    <row r="65" spans="1:36" x14ac:dyDescent="0.3">
      <c r="A65" s="1">
        <v>2.9941880000000001E-2</v>
      </c>
      <c r="B65" s="1">
        <v>9.9040160000000004</v>
      </c>
      <c r="AA65" s="1"/>
      <c r="AB65" s="1"/>
      <c r="AC65" s="3"/>
      <c r="AJ65" s="1"/>
    </row>
    <row r="66" spans="1:36" x14ac:dyDescent="0.3">
      <c r="A66" s="1">
        <v>2.9955800000000001E-2</v>
      </c>
      <c r="B66" s="1">
        <v>7.5374590000000001</v>
      </c>
      <c r="AA66" s="1"/>
      <c r="AB66" s="1"/>
      <c r="AC66" s="3"/>
      <c r="AJ66" s="1"/>
    </row>
    <row r="67" spans="1:36" x14ac:dyDescent="0.3">
      <c r="A67" s="1">
        <v>2.996741E-2</v>
      </c>
      <c r="B67" s="1">
        <v>5.5608709999999997</v>
      </c>
      <c r="AA67" s="1"/>
      <c r="AB67" s="1"/>
      <c r="AC67" s="3"/>
      <c r="AJ67" s="1"/>
    </row>
    <row r="68" spans="1:36" x14ac:dyDescent="0.3">
      <c r="A68" s="1">
        <v>2.997708E-2</v>
      </c>
      <c r="B68" s="1">
        <v>3.9120020000000002</v>
      </c>
      <c r="AA68" s="1"/>
      <c r="AB68" s="1"/>
      <c r="AC68" s="3"/>
      <c r="AJ68" s="1"/>
    </row>
    <row r="69" spans="1:36" x14ac:dyDescent="0.3">
      <c r="A69" s="1">
        <v>2.998514E-2</v>
      </c>
      <c r="B69" s="1">
        <v>2.5368550000000001</v>
      </c>
      <c r="AA69" s="1"/>
      <c r="AB69" s="1"/>
      <c r="AC69" s="3"/>
      <c r="AJ69" s="1"/>
    </row>
    <row r="70" spans="1:36" x14ac:dyDescent="0.3">
      <c r="A70" s="1">
        <v>2.9991859999999999E-2</v>
      </c>
      <c r="B70" s="1">
        <v>1.390571</v>
      </c>
      <c r="AA70" s="1"/>
      <c r="AB70" s="1"/>
      <c r="AC70" s="3"/>
      <c r="AJ70" s="1"/>
    </row>
    <row r="71" spans="1:36" x14ac:dyDescent="0.3">
      <c r="A71" s="1">
        <v>2.9997449999999998E-2</v>
      </c>
      <c r="B71" s="1">
        <v>0.43467460000000002</v>
      </c>
      <c r="AA71" s="1"/>
      <c r="AB71" s="1"/>
      <c r="AC71" s="3"/>
      <c r="AJ71" s="1"/>
    </row>
    <row r="72" spans="1:36" x14ac:dyDescent="0.3">
      <c r="AA72" s="1"/>
      <c r="AB72" s="1"/>
      <c r="AC72" s="3"/>
      <c r="AJ72" s="1"/>
    </row>
    <row r="73" spans="1:36" x14ac:dyDescent="0.3">
      <c r="AA73" s="1"/>
      <c r="AB73" s="1"/>
      <c r="AC73" s="3"/>
      <c r="AJ73" s="1"/>
    </row>
    <row r="74" spans="1:36" x14ac:dyDescent="0.3">
      <c r="AJ7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Bihara Singh</dc:creator>
  <cp:lastModifiedBy>Bihara Singh</cp:lastModifiedBy>
  <dcterms:created xsi:type="dcterms:W3CDTF">2021-04-01T07:06:44Z</dcterms:created>
  <dcterms:modified xsi:type="dcterms:W3CDTF">2021-04-08T06:01:39Z</dcterms:modified>
</cp:coreProperties>
</file>