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cheer/git/co2_flux_summer_24/flux_test/flux_test_data_5_21/"/>
    </mc:Choice>
  </mc:AlternateContent>
  <xr:revisionPtr revIDLastSave="0" documentId="13_ncr:1_{F77F09DA-7858-F643-9094-C182139D91E3}" xr6:coauthVersionLast="47" xr6:coauthVersionMax="47" xr10:uidLastSave="{00000000-0000-0000-0000-000000000000}"/>
  <bookViews>
    <workbookView xWindow="0" yWindow="460" windowWidth="28800" windowHeight="17540" xr2:uid="{80C4E468-50E1-F042-A9C8-3415909E48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" i="1" l="1"/>
  <c r="X25" i="1"/>
  <c r="W24" i="1"/>
  <c r="W25" i="1"/>
  <c r="X22" i="1"/>
  <c r="X23" i="1"/>
  <c r="X21" i="1"/>
  <c r="W22" i="1"/>
  <c r="W23" i="1"/>
  <c r="W21" i="1"/>
  <c r="F50" i="1"/>
  <c r="D48" i="1"/>
  <c r="J31" i="1"/>
  <c r="J30" i="1"/>
  <c r="J29" i="1"/>
  <c r="G31" i="1"/>
  <c r="G30" i="1"/>
  <c r="G29" i="1"/>
  <c r="D31" i="1"/>
  <c r="D29" i="1"/>
  <c r="G42" i="1" l="1"/>
  <c r="G41" i="1"/>
  <c r="D42" i="1"/>
  <c r="D41" i="1"/>
  <c r="D30" i="1"/>
  <c r="G15" i="1"/>
  <c r="G14" i="1"/>
  <c r="D15" i="1"/>
  <c r="D14" i="1"/>
  <c r="G11" i="1"/>
  <c r="D11" i="1"/>
</calcChain>
</file>

<file path=xl/sharedStrings.xml><?xml version="1.0" encoding="utf-8"?>
<sst xmlns="http://schemas.openxmlformats.org/spreadsheetml/2006/main" count="166" uniqueCount="35">
  <si>
    <t>Low Test</t>
  </si>
  <si>
    <t>umol/m^2/s</t>
  </si>
  <si>
    <t>Delivery</t>
  </si>
  <si>
    <t>Steady State</t>
  </si>
  <si>
    <t>ppm</t>
  </si>
  <si>
    <t>Time</t>
  </si>
  <si>
    <t>min</t>
  </si>
  <si>
    <t>High</t>
  </si>
  <si>
    <t>Observed Steady State</t>
  </si>
  <si>
    <t>Ambient Reference</t>
  </si>
  <si>
    <t>Steady State Diff</t>
  </si>
  <si>
    <t>Start Time</t>
  </si>
  <si>
    <t>End Time</t>
  </si>
  <si>
    <t>time</t>
  </si>
  <si>
    <t>LICOR Start Time</t>
  </si>
  <si>
    <t>LICOR End Time</t>
  </si>
  <si>
    <t>Flux Test w/ 400 ppm &amp; 2.5 LPM MFC</t>
  </si>
  <si>
    <t>Flux Test w/ 3003 ppm &amp; 0.2 LPM MFC</t>
  </si>
  <si>
    <t>Ambient Reference Time</t>
  </si>
  <si>
    <t>MFC Rate</t>
  </si>
  <si>
    <t>lpm</t>
  </si>
  <si>
    <t>Steady State Offset</t>
  </si>
  <si>
    <t>Flux Test w/ 3003 ppm &amp; 2.5 LPM MFC</t>
  </si>
  <si>
    <t>Observed Steady State Offset</t>
  </si>
  <si>
    <t>Tank CO2 [ppm]</t>
  </si>
  <si>
    <t>MFC Set Point [LPM]</t>
  </si>
  <si>
    <t>Flux Delivery [umol/m^2/s]</t>
  </si>
  <si>
    <t>Measured Ambient [ppm]</t>
  </si>
  <si>
    <t>Measured Ambient Timestamp</t>
  </si>
  <si>
    <t>Test Start Timestamp</t>
  </si>
  <si>
    <t>Test End Timestamp</t>
  </si>
  <si>
    <t>Licor Test Start Timestamp</t>
  </si>
  <si>
    <t>Licor Test End Timestamp</t>
  </si>
  <si>
    <t>Theoretical Steady State Offset [ppm]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</si>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</sst>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4" borderId="1" xfId="0" applyFill="1" applyBorder="1"/>
    <xf numFmtId="2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A424B9-639F-46DD-9777-7AF837918C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646-6A95-7746-9FA3-B750A09E3A25}">
  <dimension ref="C4:X50"/>
  <sheetViews>
    <sheetView tabSelected="1" topLeftCell="S4" zoomScaleNormal="100" workbookViewId="0">
      <selection activeCell="X25" sqref="N20:X25"/>
    </sheetView>
  </sheetViews>
  <sheetFormatPr baseColWidth="10" defaultColWidth="11" defaultRowHeight="16" x14ac:dyDescent="0.2"/>
  <cols>
    <col min="3" max="3" width="25.6640625" bestFit="1" customWidth="1"/>
    <col min="4" max="4" width="14.5" bestFit="1" customWidth="1"/>
    <col min="5" max="5" width="11.5" bestFit="1" customWidth="1"/>
    <col min="6" max="6" width="25.6640625" bestFit="1" customWidth="1"/>
    <col min="7" max="7" width="14.5" bestFit="1" customWidth="1"/>
    <col min="8" max="8" width="11.5" bestFit="1" customWidth="1"/>
    <col min="9" max="9" width="25.6640625" bestFit="1" customWidth="1"/>
    <col min="10" max="10" width="14.5" bestFit="1" customWidth="1"/>
    <col min="11" max="11" width="11.5" bestFit="1" customWidth="1"/>
    <col min="15" max="15" width="14.1640625" bestFit="1" customWidth="1"/>
    <col min="16" max="16" width="17.6640625" bestFit="1" customWidth="1"/>
    <col min="17" max="17" width="23.1640625" bestFit="1" customWidth="1"/>
    <col min="18" max="18" width="33" bestFit="1" customWidth="1"/>
    <col min="19" max="19" width="22.6640625" bestFit="1" customWidth="1"/>
    <col min="20" max="20" width="26.1640625" bestFit="1" customWidth="1"/>
    <col min="21" max="21" width="18.33203125" bestFit="1" customWidth="1"/>
    <col min="22" max="22" width="17.6640625" bestFit="1" customWidth="1"/>
    <col min="23" max="23" width="23.6640625" bestFit="1" customWidth="1"/>
    <col min="24" max="24" width="22.6640625" bestFit="1" customWidth="1"/>
  </cols>
  <sheetData>
    <row r="4" spans="3:8" x14ac:dyDescent="0.2">
      <c r="C4" s="11" t="s">
        <v>16</v>
      </c>
      <c r="D4" s="11"/>
      <c r="E4" s="11"/>
      <c r="F4" s="11"/>
      <c r="G4" s="11"/>
      <c r="H4" s="11"/>
    </row>
    <row r="5" spans="3:8" x14ac:dyDescent="0.2">
      <c r="C5" s="12" t="s">
        <v>0</v>
      </c>
      <c r="D5" s="13"/>
      <c r="E5" s="14"/>
      <c r="F5" s="15" t="s">
        <v>7</v>
      </c>
      <c r="G5" s="16"/>
      <c r="H5" s="17"/>
    </row>
    <row r="6" spans="3:8" x14ac:dyDescent="0.2">
      <c r="C6" s="1" t="s">
        <v>2</v>
      </c>
      <c r="D6" s="1">
        <v>0.5</v>
      </c>
      <c r="E6" s="1" t="s">
        <v>1</v>
      </c>
      <c r="F6" s="1" t="s">
        <v>2</v>
      </c>
      <c r="G6" s="1">
        <v>10</v>
      </c>
      <c r="H6" s="1" t="s">
        <v>1</v>
      </c>
    </row>
    <row r="7" spans="3:8" x14ac:dyDescent="0.2">
      <c r="C7" s="1" t="s">
        <v>3</v>
      </c>
      <c r="D7" s="1">
        <v>23.396000000000001</v>
      </c>
      <c r="E7" s="1" t="s">
        <v>4</v>
      </c>
      <c r="F7" s="1" t="s">
        <v>3</v>
      </c>
      <c r="G7" s="1">
        <v>467.93</v>
      </c>
      <c r="H7" s="1" t="s">
        <v>4</v>
      </c>
    </row>
    <row r="8" spans="3:8" x14ac:dyDescent="0.2">
      <c r="C8" s="1" t="s">
        <v>5</v>
      </c>
      <c r="D8" s="1">
        <v>23</v>
      </c>
      <c r="E8" s="1" t="s">
        <v>6</v>
      </c>
      <c r="F8" s="1" t="s">
        <v>5</v>
      </c>
      <c r="G8" s="1">
        <v>45</v>
      </c>
      <c r="H8" s="1" t="s">
        <v>6</v>
      </c>
    </row>
    <row r="9" spans="3:8" x14ac:dyDescent="0.2">
      <c r="C9" s="1" t="s">
        <v>8</v>
      </c>
      <c r="D9" s="1">
        <v>500</v>
      </c>
      <c r="E9" s="1" t="s">
        <v>4</v>
      </c>
      <c r="F9" s="1" t="s">
        <v>8</v>
      </c>
      <c r="G9" s="1">
        <v>378</v>
      </c>
      <c r="H9" s="1" t="s">
        <v>4</v>
      </c>
    </row>
    <row r="10" spans="3:8" x14ac:dyDescent="0.2">
      <c r="C10" s="1" t="s">
        <v>9</v>
      </c>
      <c r="D10" s="1">
        <v>527</v>
      </c>
      <c r="E10" s="1" t="s">
        <v>4</v>
      </c>
      <c r="F10" s="1" t="s">
        <v>9</v>
      </c>
      <c r="G10" s="1">
        <v>512</v>
      </c>
      <c r="H10" s="1" t="s">
        <v>4</v>
      </c>
    </row>
    <row r="11" spans="3:8" x14ac:dyDescent="0.2">
      <c r="C11" s="1" t="s">
        <v>10</v>
      </c>
      <c r="D11" s="1">
        <f>(D10-D9)-D8</f>
        <v>4</v>
      </c>
      <c r="E11" s="1" t="s">
        <v>4</v>
      </c>
      <c r="F11" s="1" t="s">
        <v>10</v>
      </c>
      <c r="G11" s="1">
        <f>(G10-G9)-G8</f>
        <v>89</v>
      </c>
      <c r="H11" s="1" t="s">
        <v>4</v>
      </c>
    </row>
    <row r="12" spans="3:8" x14ac:dyDescent="0.2">
      <c r="C12" s="1" t="s">
        <v>11</v>
      </c>
      <c r="D12" s="2">
        <v>45432.422222222223</v>
      </c>
      <c r="E12" s="1" t="s">
        <v>13</v>
      </c>
      <c r="F12" s="1" t="s">
        <v>11</v>
      </c>
      <c r="G12" s="2">
        <v>45432.445833333331</v>
      </c>
      <c r="H12" s="1" t="s">
        <v>13</v>
      </c>
    </row>
    <row r="13" spans="3:8" x14ac:dyDescent="0.2">
      <c r="C13" s="1" t="s">
        <v>12</v>
      </c>
      <c r="D13" s="2">
        <v>45432.433333333334</v>
      </c>
      <c r="E13" s="1" t="s">
        <v>13</v>
      </c>
      <c r="F13" s="1" t="s">
        <v>12</v>
      </c>
      <c r="G13" s="2">
        <v>45433.459027777775</v>
      </c>
      <c r="H13" s="1" t="s">
        <v>13</v>
      </c>
    </row>
    <row r="14" spans="3:8" x14ac:dyDescent="0.2">
      <c r="C14" s="1" t="s">
        <v>14</v>
      </c>
      <c r="D14" s="2">
        <f>D12-TIME(0,3,0)</f>
        <v>45432.420138888891</v>
      </c>
      <c r="E14" s="1" t="s">
        <v>13</v>
      </c>
      <c r="F14" s="1" t="s">
        <v>14</v>
      </c>
      <c r="G14" s="2">
        <f>G12-TIME(0,3,0)</f>
        <v>45432.443749999999</v>
      </c>
      <c r="H14" s="1" t="s">
        <v>13</v>
      </c>
    </row>
    <row r="15" spans="3:8" x14ac:dyDescent="0.2">
      <c r="C15" s="1" t="s">
        <v>15</v>
      </c>
      <c r="D15" s="2">
        <f>D13-TIME(0,3,0)</f>
        <v>45432.431250000001</v>
      </c>
      <c r="E15" s="1" t="s">
        <v>13</v>
      </c>
      <c r="F15" s="1" t="s">
        <v>15</v>
      </c>
      <c r="G15" s="2">
        <f>G13-TIME(0,3,0)</f>
        <v>45433.456944444442</v>
      </c>
      <c r="H15" s="1" t="s">
        <v>13</v>
      </c>
    </row>
    <row r="20" spans="3:24" x14ac:dyDescent="0.2">
      <c r="C20" s="7" t="s">
        <v>17</v>
      </c>
      <c r="D20" s="7"/>
      <c r="E20" s="7"/>
      <c r="F20" s="7" t="s">
        <v>17</v>
      </c>
      <c r="G20" s="7"/>
      <c r="H20" s="7"/>
      <c r="I20" s="7" t="s">
        <v>17</v>
      </c>
      <c r="J20" s="7"/>
      <c r="K20" s="7"/>
      <c r="N20" s="1" t="s">
        <v>34</v>
      </c>
      <c r="O20" s="1" t="s">
        <v>24</v>
      </c>
      <c r="P20" s="1" t="s">
        <v>25</v>
      </c>
      <c r="Q20" s="1" t="s">
        <v>26</v>
      </c>
      <c r="R20" s="1" t="s">
        <v>33</v>
      </c>
      <c r="S20" s="1" t="s">
        <v>27</v>
      </c>
      <c r="T20" s="1" t="s">
        <v>28</v>
      </c>
      <c r="U20" s="1" t="s">
        <v>29</v>
      </c>
      <c r="V20" s="1" t="s">
        <v>30</v>
      </c>
      <c r="W20" s="1" t="s">
        <v>31</v>
      </c>
      <c r="X20" s="1" t="s">
        <v>32</v>
      </c>
    </row>
    <row r="21" spans="3:24" x14ac:dyDescent="0.2">
      <c r="C21" s="3" t="s">
        <v>2</v>
      </c>
      <c r="D21" s="3">
        <v>0.64180000000000004</v>
      </c>
      <c r="E21" s="3" t="s">
        <v>1</v>
      </c>
      <c r="F21" s="3" t="s">
        <v>2</v>
      </c>
      <c r="G21" s="3">
        <v>3.2088000000000001</v>
      </c>
      <c r="H21" s="3" t="s">
        <v>1</v>
      </c>
      <c r="I21" s="3" t="s">
        <v>2</v>
      </c>
      <c r="J21" s="3">
        <v>5.7759</v>
      </c>
      <c r="K21" s="3" t="s">
        <v>1</v>
      </c>
      <c r="N21" s="19">
        <v>45433</v>
      </c>
      <c r="O21" s="1">
        <v>3003</v>
      </c>
      <c r="P21" s="1">
        <v>0.02</v>
      </c>
      <c r="Q21" s="3">
        <v>0.64180000000000004</v>
      </c>
      <c r="R21" s="3">
        <v>30.030100000000001</v>
      </c>
      <c r="S21" s="3">
        <v>536</v>
      </c>
      <c r="T21" s="4">
        <v>45433.489583333336</v>
      </c>
      <c r="U21" s="4">
        <v>45433.490972222222</v>
      </c>
      <c r="V21" s="4">
        <v>45433.507638888892</v>
      </c>
      <c r="W21" s="18">
        <f>U21-TIME(0,3,0)</f>
        <v>45433.488888888889</v>
      </c>
      <c r="X21" s="18">
        <f>V21-TIME(0,3,0)</f>
        <v>45433.505555555559</v>
      </c>
    </row>
    <row r="22" spans="3:24" x14ac:dyDescent="0.2">
      <c r="C22" s="3" t="s">
        <v>19</v>
      </c>
      <c r="D22" s="3">
        <v>0.02</v>
      </c>
      <c r="E22" s="3" t="s">
        <v>20</v>
      </c>
      <c r="F22" s="3" t="s">
        <v>19</v>
      </c>
      <c r="G22" s="3">
        <v>0.1</v>
      </c>
      <c r="H22" s="3" t="s">
        <v>20</v>
      </c>
      <c r="I22" s="3" t="s">
        <v>19</v>
      </c>
      <c r="J22" s="3">
        <v>0.18</v>
      </c>
      <c r="K22" s="3" t="s">
        <v>20</v>
      </c>
      <c r="N22" s="19">
        <v>45433</v>
      </c>
      <c r="O22" s="1">
        <v>3003</v>
      </c>
      <c r="P22" s="1">
        <v>0.1</v>
      </c>
      <c r="Q22" s="3">
        <v>3.2088000000000001</v>
      </c>
      <c r="R22" s="3">
        <v>150.15029999999999</v>
      </c>
      <c r="S22" s="3">
        <v>545</v>
      </c>
      <c r="T22" s="4">
        <v>45433.518750000003</v>
      </c>
      <c r="U22" s="4">
        <v>45433.519444444442</v>
      </c>
      <c r="V22" s="4">
        <v>45433.536805555559</v>
      </c>
      <c r="W22" s="18">
        <f t="shared" ref="W22:W25" si="0">U22-TIME(0,3,0)</f>
        <v>45433.517361111109</v>
      </c>
      <c r="X22" s="18">
        <f t="shared" ref="X22:X25" si="1">V22-TIME(0,3,0)</f>
        <v>45433.534722222226</v>
      </c>
    </row>
    <row r="23" spans="3:24" x14ac:dyDescent="0.2">
      <c r="C23" s="3" t="s">
        <v>21</v>
      </c>
      <c r="D23" s="3">
        <v>30.030100000000001</v>
      </c>
      <c r="E23" s="3" t="s">
        <v>4</v>
      </c>
      <c r="F23" s="3" t="s">
        <v>21</v>
      </c>
      <c r="G23" s="3">
        <v>150.15029999999999</v>
      </c>
      <c r="H23" s="3" t="s">
        <v>4</v>
      </c>
      <c r="I23" s="3" t="s">
        <v>21</v>
      </c>
      <c r="J23" s="3">
        <v>270.2706</v>
      </c>
      <c r="K23" s="3" t="s">
        <v>4</v>
      </c>
      <c r="N23" s="19">
        <v>45433</v>
      </c>
      <c r="O23" s="1">
        <v>3003</v>
      </c>
      <c r="P23" s="1">
        <v>0.18</v>
      </c>
      <c r="Q23" s="3">
        <v>5.7759</v>
      </c>
      <c r="R23" s="3">
        <v>270.2706</v>
      </c>
      <c r="S23" s="3">
        <v>548</v>
      </c>
      <c r="T23" s="4">
        <v>45433.570138888892</v>
      </c>
      <c r="U23" s="4">
        <v>45433.552777777775</v>
      </c>
      <c r="V23" s="4">
        <v>45433.570138888892</v>
      </c>
      <c r="W23" s="18">
        <f t="shared" si="0"/>
        <v>45433.550694444442</v>
      </c>
      <c r="X23" s="18">
        <f t="shared" si="1"/>
        <v>45433.568055555559</v>
      </c>
    </row>
    <row r="24" spans="3:24" x14ac:dyDescent="0.2">
      <c r="C24" s="3" t="s">
        <v>8</v>
      </c>
      <c r="D24" s="3">
        <v>558</v>
      </c>
      <c r="E24" s="3" t="s">
        <v>4</v>
      </c>
      <c r="F24" s="3" t="s">
        <v>8</v>
      </c>
      <c r="G24" s="3">
        <v>648</v>
      </c>
      <c r="H24" s="3" t="s">
        <v>4</v>
      </c>
      <c r="I24" s="3" t="s">
        <v>8</v>
      </c>
      <c r="J24" s="3">
        <v>737</v>
      </c>
      <c r="K24" s="3" t="s">
        <v>4</v>
      </c>
      <c r="N24" s="19">
        <v>45434</v>
      </c>
      <c r="O24" s="1">
        <v>3003</v>
      </c>
      <c r="P24" s="1">
        <v>0.25</v>
      </c>
      <c r="Q24" s="5">
        <v>8.0221</v>
      </c>
      <c r="R24" s="5">
        <v>375.3759</v>
      </c>
      <c r="S24" s="3">
        <v>530</v>
      </c>
      <c r="T24" s="6">
        <v>45434.393750000003</v>
      </c>
      <c r="U24" s="6">
        <v>45434.395833333336</v>
      </c>
      <c r="V24" s="6">
        <v>45434.415972222225</v>
      </c>
      <c r="W24" s="18">
        <f t="shared" si="0"/>
        <v>45434.393750000003</v>
      </c>
      <c r="X24" s="18">
        <f t="shared" si="1"/>
        <v>45434.413888888892</v>
      </c>
    </row>
    <row r="25" spans="3:24" x14ac:dyDescent="0.2">
      <c r="C25" s="3" t="s">
        <v>18</v>
      </c>
      <c r="D25" s="4">
        <v>45433.489583333336</v>
      </c>
      <c r="E25" s="3" t="s">
        <v>13</v>
      </c>
      <c r="F25" s="3" t="s">
        <v>18</v>
      </c>
      <c r="G25" s="4">
        <v>45433.518750000003</v>
      </c>
      <c r="H25" s="3" t="s">
        <v>13</v>
      </c>
      <c r="I25" s="3" t="s">
        <v>18</v>
      </c>
      <c r="J25" s="4">
        <v>45433.570138888892</v>
      </c>
      <c r="K25" s="3" t="s">
        <v>13</v>
      </c>
      <c r="N25" s="19">
        <v>45434</v>
      </c>
      <c r="O25" s="1">
        <v>3003</v>
      </c>
      <c r="P25" s="5">
        <v>0.31059999999999999</v>
      </c>
      <c r="Q25" s="5">
        <v>9.9968000000000004</v>
      </c>
      <c r="R25" s="5">
        <v>466.37610000000001</v>
      </c>
      <c r="S25" s="3">
        <v>542</v>
      </c>
      <c r="T25" s="6">
        <v>45434.434027777781</v>
      </c>
      <c r="U25" s="6">
        <v>45434.434027777781</v>
      </c>
      <c r="V25" s="6">
        <v>45434.451388888891</v>
      </c>
      <c r="W25" s="18">
        <f t="shared" si="0"/>
        <v>45434.431944444448</v>
      </c>
      <c r="X25" s="18">
        <f t="shared" si="1"/>
        <v>45434.449305555558</v>
      </c>
    </row>
    <row r="26" spans="3:24" x14ac:dyDescent="0.2">
      <c r="C26" s="3" t="s">
        <v>9</v>
      </c>
      <c r="D26" s="3">
        <v>536</v>
      </c>
      <c r="E26" s="3" t="s">
        <v>4</v>
      </c>
      <c r="F26" s="3" t="s">
        <v>9</v>
      </c>
      <c r="G26" s="3">
        <v>545</v>
      </c>
      <c r="H26" s="3" t="s">
        <v>4</v>
      </c>
      <c r="I26" s="3" t="s">
        <v>9</v>
      </c>
      <c r="J26" s="3">
        <v>548</v>
      </c>
      <c r="K26" s="3" t="s">
        <v>4</v>
      </c>
    </row>
    <row r="27" spans="3:24" x14ac:dyDescent="0.2">
      <c r="C27" s="3" t="s">
        <v>11</v>
      </c>
      <c r="D27" s="4">
        <v>45433.490972222222</v>
      </c>
      <c r="E27" s="3" t="s">
        <v>13</v>
      </c>
      <c r="F27" s="3" t="s">
        <v>11</v>
      </c>
      <c r="G27" s="4">
        <v>45433.519444444442</v>
      </c>
      <c r="H27" s="3" t="s">
        <v>13</v>
      </c>
      <c r="I27" s="3" t="s">
        <v>11</v>
      </c>
      <c r="J27" s="4">
        <v>45433.552777777775</v>
      </c>
      <c r="K27" s="3" t="s">
        <v>13</v>
      </c>
    </row>
    <row r="28" spans="3:24" x14ac:dyDescent="0.2">
      <c r="C28" s="3" t="s">
        <v>12</v>
      </c>
      <c r="D28" s="4">
        <v>45433.507638888892</v>
      </c>
      <c r="E28" s="3" t="s">
        <v>13</v>
      </c>
      <c r="F28" s="3" t="s">
        <v>12</v>
      </c>
      <c r="G28" s="4">
        <v>45433.536805555559</v>
      </c>
      <c r="H28" s="3" t="s">
        <v>13</v>
      </c>
      <c r="I28" s="3" t="s">
        <v>12</v>
      </c>
      <c r="J28" s="4">
        <v>45433.570138888892</v>
      </c>
      <c r="K28" s="3" t="s">
        <v>13</v>
      </c>
    </row>
    <row r="29" spans="3:24" x14ac:dyDescent="0.2">
      <c r="C29" s="3" t="s">
        <v>14</v>
      </c>
      <c r="D29" s="4">
        <f>D27-TIME(0,3,0)</f>
        <v>45433.488888888889</v>
      </c>
      <c r="E29" s="3" t="s">
        <v>13</v>
      </c>
      <c r="F29" s="3" t="s">
        <v>14</v>
      </c>
      <c r="G29" s="4">
        <f>G27-TIME(0,3,0)</f>
        <v>45433.517361111109</v>
      </c>
      <c r="H29" s="3" t="s">
        <v>13</v>
      </c>
      <c r="I29" s="3" t="s">
        <v>14</v>
      </c>
      <c r="J29" s="4">
        <f>J27-TIME(0,3,0)</f>
        <v>45433.550694444442</v>
      </c>
      <c r="K29" s="3" t="s">
        <v>13</v>
      </c>
    </row>
    <row r="30" spans="3:24" x14ac:dyDescent="0.2">
      <c r="C30" s="3" t="s">
        <v>15</v>
      </c>
      <c r="D30" s="4">
        <f>D28-TIME(0,3,0)</f>
        <v>45433.505555555559</v>
      </c>
      <c r="E30" s="3" t="s">
        <v>13</v>
      </c>
      <c r="F30" s="3" t="s">
        <v>15</v>
      </c>
      <c r="G30" s="4">
        <f>G28-TIME(0,3,0)</f>
        <v>45433.534722222226</v>
      </c>
      <c r="H30" s="3" t="s">
        <v>13</v>
      </c>
      <c r="I30" s="3" t="s">
        <v>15</v>
      </c>
      <c r="J30" s="4">
        <f>J28-TIME(0,3,0)</f>
        <v>45433.568055555559</v>
      </c>
      <c r="K30" s="3" t="s">
        <v>13</v>
      </c>
    </row>
    <row r="31" spans="3:24" x14ac:dyDescent="0.2">
      <c r="C31" s="3" t="s">
        <v>23</v>
      </c>
      <c r="D31" s="3">
        <f>D24-D26</f>
        <v>22</v>
      </c>
      <c r="E31" s="3" t="s">
        <v>4</v>
      </c>
      <c r="F31" s="3" t="s">
        <v>23</v>
      </c>
      <c r="G31" s="3">
        <f>G24-G26</f>
        <v>103</v>
      </c>
      <c r="H31" s="3" t="s">
        <v>4</v>
      </c>
      <c r="I31" s="3" t="s">
        <v>23</v>
      </c>
      <c r="J31" s="3">
        <f>J24-J26</f>
        <v>189</v>
      </c>
      <c r="K31" s="3" t="s">
        <v>4</v>
      </c>
    </row>
    <row r="32" spans="3:24" x14ac:dyDescent="0.2">
      <c r="C32" s="8" t="s">
        <v>22</v>
      </c>
      <c r="D32" s="9"/>
      <c r="E32" s="10"/>
      <c r="F32" s="8" t="s">
        <v>22</v>
      </c>
      <c r="G32" s="9"/>
      <c r="H32" s="10"/>
    </row>
    <row r="33" spans="3:8" x14ac:dyDescent="0.2">
      <c r="C33" s="5" t="s">
        <v>2</v>
      </c>
      <c r="D33" s="5">
        <v>8.0221</v>
      </c>
      <c r="E33" s="5" t="s">
        <v>1</v>
      </c>
      <c r="F33" s="5" t="s">
        <v>2</v>
      </c>
      <c r="G33" s="5">
        <v>9.9968000000000004</v>
      </c>
      <c r="H33" s="5" t="s">
        <v>1</v>
      </c>
    </row>
    <row r="34" spans="3:8" x14ac:dyDescent="0.2">
      <c r="C34" s="5" t="s">
        <v>19</v>
      </c>
      <c r="D34" s="5">
        <v>0.25</v>
      </c>
      <c r="E34" s="5" t="s">
        <v>20</v>
      </c>
      <c r="F34" s="5" t="s">
        <v>19</v>
      </c>
      <c r="G34" s="5">
        <v>0.31059999999999999</v>
      </c>
      <c r="H34" s="5" t="s">
        <v>20</v>
      </c>
    </row>
    <row r="35" spans="3:8" x14ac:dyDescent="0.2">
      <c r="C35" s="5" t="s">
        <v>21</v>
      </c>
      <c r="D35" s="5">
        <v>375.3759</v>
      </c>
      <c r="E35" s="5" t="s">
        <v>4</v>
      </c>
      <c r="F35" s="5" t="s">
        <v>21</v>
      </c>
      <c r="G35" s="5">
        <v>466.37610000000001</v>
      </c>
      <c r="H35" s="5" t="s">
        <v>4</v>
      </c>
    </row>
    <row r="36" spans="3:8" x14ac:dyDescent="0.2">
      <c r="C36" s="5" t="s">
        <v>8</v>
      </c>
      <c r="D36" s="5">
        <v>813</v>
      </c>
      <c r="E36" s="5" t="s">
        <v>4</v>
      </c>
      <c r="F36" s="5" t="s">
        <v>8</v>
      </c>
      <c r="G36" s="5"/>
      <c r="H36" s="5" t="s">
        <v>4</v>
      </c>
    </row>
    <row r="37" spans="3:8" x14ac:dyDescent="0.2">
      <c r="C37" s="5" t="s">
        <v>18</v>
      </c>
      <c r="D37" s="6">
        <v>45434.393750000003</v>
      </c>
      <c r="E37" s="5" t="s">
        <v>13</v>
      </c>
      <c r="F37" s="5" t="s">
        <v>18</v>
      </c>
      <c r="G37" s="6">
        <v>45434.434027777781</v>
      </c>
      <c r="H37" s="5" t="s">
        <v>13</v>
      </c>
    </row>
    <row r="38" spans="3:8" x14ac:dyDescent="0.2">
      <c r="C38" s="5" t="s">
        <v>9</v>
      </c>
      <c r="D38" s="5">
        <v>530</v>
      </c>
      <c r="E38" s="5" t="s">
        <v>4</v>
      </c>
      <c r="F38" s="5" t="s">
        <v>9</v>
      </c>
      <c r="G38" s="5">
        <v>542</v>
      </c>
      <c r="H38" s="5" t="s">
        <v>4</v>
      </c>
    </row>
    <row r="39" spans="3:8" x14ac:dyDescent="0.2">
      <c r="C39" s="5" t="s">
        <v>11</v>
      </c>
      <c r="D39" s="6">
        <v>45434.395833333336</v>
      </c>
      <c r="E39" s="5" t="s">
        <v>13</v>
      </c>
      <c r="F39" s="5" t="s">
        <v>11</v>
      </c>
      <c r="G39" s="6">
        <v>45434.434027777781</v>
      </c>
      <c r="H39" s="5" t="s">
        <v>13</v>
      </c>
    </row>
    <row r="40" spans="3:8" x14ac:dyDescent="0.2">
      <c r="C40" s="5" t="s">
        <v>12</v>
      </c>
      <c r="D40" s="6">
        <v>45434.415972222225</v>
      </c>
      <c r="E40" s="5" t="s">
        <v>13</v>
      </c>
      <c r="F40" s="5" t="s">
        <v>12</v>
      </c>
      <c r="G40" s="6">
        <v>45434.451388888891</v>
      </c>
      <c r="H40" s="5" t="s">
        <v>13</v>
      </c>
    </row>
    <row r="41" spans="3:8" x14ac:dyDescent="0.2">
      <c r="C41" s="5" t="s">
        <v>14</v>
      </c>
      <c r="D41" s="6">
        <f>D39-TIME(0,3,0)</f>
        <v>45434.393750000003</v>
      </c>
      <c r="E41" s="5" t="s">
        <v>13</v>
      </c>
      <c r="F41" s="5" t="s">
        <v>14</v>
      </c>
      <c r="G41" s="6">
        <f>G39-TIME(0,3,0)</f>
        <v>45434.431944444448</v>
      </c>
      <c r="H41" s="5" t="s">
        <v>13</v>
      </c>
    </row>
    <row r="42" spans="3:8" x14ac:dyDescent="0.2">
      <c r="C42" s="5" t="s">
        <v>15</v>
      </c>
      <c r="D42" s="6">
        <f>D40-TIME(0,3,0)</f>
        <v>45434.413888888892</v>
      </c>
      <c r="E42" s="5" t="s">
        <v>13</v>
      </c>
      <c r="F42" s="5" t="s">
        <v>15</v>
      </c>
      <c r="G42" s="6">
        <f>G40-TIME(0,3,0)</f>
        <v>45434.449305555558</v>
      </c>
      <c r="H42" s="5" t="s">
        <v>13</v>
      </c>
    </row>
    <row r="48" spans="3:8" x14ac:dyDescent="0.2">
      <c r="D48">
        <f>D38+D35</f>
        <v>905.3759</v>
      </c>
    </row>
    <row r="50" spans="6:7" x14ac:dyDescent="0.2">
      <c r="F50">
        <f>G38+G35</f>
        <v>1008.3761</v>
      </c>
      <c r="G50" t="s">
        <v>4</v>
      </c>
    </row>
  </sheetData>
  <mergeCells count="8">
    <mergeCell ref="I20:K20"/>
    <mergeCell ref="C32:E32"/>
    <mergeCell ref="F32:H32"/>
    <mergeCell ref="C4:H4"/>
    <mergeCell ref="C5:E5"/>
    <mergeCell ref="F5:H5"/>
    <mergeCell ref="C20:E20"/>
    <mergeCell ref="F20:H20"/>
  </mergeCells>
  <conditionalFormatting sqref="D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222C-A853-4240-8EF7-A309700CF2DC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2024-05-20T16:33:14Z</dcterms:created>
  <dcterms:modified xsi:type="dcterms:W3CDTF">2024-05-22T21:09:59Z</dcterms:modified>
</cp:coreProperties>
</file>