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https://nustedupk0-my.sharepoint.com/personal/mbidrees_mce_nust_edu_pk/Documents/Paper-I JoH/02 - Submission - JoH/"/>
    </mc:Choice>
  </mc:AlternateContent>
  <xr:revisionPtr revIDLastSave="31" documentId="11_F25DC773A252ABDACC10488311DD4C665BDE58EF" xr6:coauthVersionLast="47" xr6:coauthVersionMax="47" xr10:uidLastSave="{7658A0E7-BE23-42F4-8A2F-DC3BEFBEF049}"/>
  <bookViews>
    <workbookView xWindow="-28920" yWindow="-120" windowWidth="29040" windowHeight="15720" xr2:uid="{00000000-000D-0000-FFFF-FFFF00000000}"/>
  </bookViews>
  <sheets>
    <sheet name="All IBWT Projects" sheetId="2" r:id="rId1"/>
    <sheet name="Operational Projects" sheetId="3" r:id="rId2"/>
    <sheet name="Planned IBWT Projects" sheetId="4"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5" i="4" l="1"/>
  <c r="E66" i="4"/>
  <c r="E90" i="3"/>
  <c r="P41" i="3"/>
  <c r="P40" i="3"/>
  <c r="P39" i="3"/>
  <c r="P38" i="3"/>
  <c r="P36" i="3"/>
  <c r="P35" i="3"/>
  <c r="K14" i="2"/>
  <c r="K13" i="2"/>
  <c r="K15" i="2" s="1"/>
</calcChain>
</file>

<file path=xl/sharedStrings.xml><?xml version="1.0" encoding="utf-8"?>
<sst xmlns="http://schemas.openxmlformats.org/spreadsheetml/2006/main" count="1115" uniqueCount="318">
  <si>
    <t>No</t>
  </si>
  <si>
    <t>Project</t>
  </si>
  <si>
    <t xml:space="preserve">Design volume </t>
  </si>
  <si>
    <t>Year</t>
  </si>
  <si>
    <t>Jilin Hada Mountain Water Conveyance Canal</t>
  </si>
  <si>
    <t>Second Songhua River</t>
  </si>
  <si>
    <t>Songhuajiang District</t>
  </si>
  <si>
    <t>nenjiang</t>
  </si>
  <si>
    <t>Yinnen, southern Heilongjiang</t>
  </si>
  <si>
    <t>songhua river</t>
  </si>
  <si>
    <t>Fuljiang water diversion project</t>
  </si>
  <si>
    <t>Yalu River</t>
  </si>
  <si>
    <t>Liaohe District</t>
  </si>
  <si>
    <t>Huntai River</t>
  </si>
  <si>
    <t>Dahuofang Water Conveyance Project</t>
  </si>
  <si>
    <t>Mainstream of Liaohe River</t>
  </si>
  <si>
    <t>Dahuofang Reservoir Water Inlet Project (Diversion into Dahuifang Reservoir)</t>
  </si>
  <si>
    <t>Rivers along the Yellow and Bohai Seas in the Northeast</t>
  </si>
  <si>
    <t>Leading Luan River to Tianjin</t>
  </si>
  <si>
    <t>Luanhe River and Jidong Coast</t>
  </si>
  <si>
    <t>Haihe District</t>
  </si>
  <si>
    <t>Haihebei system</t>
  </si>
  <si>
    <t>Introducing Luan into the Tang Dynasty</t>
  </si>
  <si>
    <t>Diverting the Yellow River and Helping the Qing Dynasty</t>
  </si>
  <si>
    <t>Below Huayuankou</t>
  </si>
  <si>
    <t>Yellow River District</t>
  </si>
  <si>
    <t>Rivers along the coast of Shandong Peninsula</t>
  </si>
  <si>
    <t>Huaihe District</t>
  </si>
  <si>
    <t>Diversion of water from Yellow River in Jiaodong area of ​​Shandong Province</t>
  </si>
  <si>
    <t>Projects before 2016</t>
  </si>
  <si>
    <t>Leading the Yellow River into the Jin Dynasty</t>
  </si>
  <si>
    <t>Hekou Town to Longmen</t>
  </si>
  <si>
    <t>Longmen to Sanmenxia</t>
  </si>
  <si>
    <t>Projects 2016-2040</t>
  </si>
  <si>
    <t>Total</t>
  </si>
  <si>
    <t>Leading the Yellow River into Wei (Draining the Yellow River into Hebei)</t>
  </si>
  <si>
    <t>tuhai majia river</t>
  </si>
  <si>
    <t>Haihenan System</t>
  </si>
  <si>
    <t>Diversion of Yellow River to Jinjin</t>
  </si>
  <si>
    <t>Kaifeng Yellow River Diversion Irrigation Area</t>
  </si>
  <si>
    <t>middle reaches of Huaihe River</t>
  </si>
  <si>
    <t>yishusi river</t>
  </si>
  <si>
    <t>Qucun Yellow River Diversion Irrigation Area Water Diversion Project</t>
  </si>
  <si>
    <t>People's Victory Canal Head Diversion</t>
  </si>
  <si>
    <t>Sanmenxia to Huayuankou</t>
  </si>
  <si>
    <t>Shaanxi-Gansu-Ningxia Yanhuan Dingyanghuang Irrigation District</t>
  </si>
  <si>
    <t>Lanzhou to Hekou Town</t>
  </si>
  <si>
    <t>inner flow area</t>
  </si>
  <si>
    <t>Jingdian Phase 1</t>
  </si>
  <si>
    <t>Hexi Corridor Inland River</t>
  </si>
  <si>
    <t>Northwest River District</t>
  </si>
  <si>
    <t>Jingdian Phase II</t>
  </si>
  <si>
    <t>Jingdian Phase II extension to Minqin water diversion project</t>
  </si>
  <si>
    <t>Introduce Da to Qin</t>
  </si>
  <si>
    <t>Longyang Gorge to Lanzhou</t>
  </si>
  <si>
    <t>Gansu Tao Water Supply Project Phase I</t>
  </si>
  <si>
    <t>Thiozine</t>
  </si>
  <si>
    <t>Diversion of the Yellow River to Jicang</t>
  </si>
  <si>
    <t>Yanling County Yellow River Diversion and Storage Project</t>
  </si>
  <si>
    <t>Yellow River Diversion to Jidai Phase I Project</t>
  </si>
  <si>
    <t>Inner Mongolia Plateau Inland River</t>
  </si>
  <si>
    <t>Yellow River Diversion to Jidian Emergency Project</t>
  </si>
  <si>
    <t>Diversion of the Yellow River to Zizi</t>
  </si>
  <si>
    <t>Yinjiangjitai</t>
  </si>
  <si>
    <t>Main stream below Hukou</t>
  </si>
  <si>
    <t>Yangtze River District</t>
  </si>
  <si>
    <t>Taihu water system</t>
  </si>
  <si>
    <t>River water diversion to the north</t>
  </si>
  <si>
    <t>Lower Huaihe River</t>
  </si>
  <si>
    <t>Tongyu Hebei extension water supply project</t>
  </si>
  <si>
    <t>River diversion project to the east</t>
  </si>
  <si>
    <t>Qingcaosha raw water project</t>
  </si>
  <si>
    <t>Guilin Lijiang River Replenishment Wulixia South Main Canal Water Diversion Project</t>
  </si>
  <si>
    <t>Dongting Lake water system</t>
  </si>
  <si>
    <t>Xijiang</t>
  </si>
  <si>
    <t>Pearl River District</t>
  </si>
  <si>
    <t>Guilin Lijiang Water Replenishment Project Lingqu</t>
  </si>
  <si>
    <t>Divert the Yangtze River to help Han Dynasty</t>
  </si>
  <si>
    <t>Yichang to Hukou</t>
  </si>
  <si>
    <t>Han River</t>
  </si>
  <si>
    <t>Songbaishan Reservoir Irrigation Channel</t>
  </si>
  <si>
    <t>Wujiang</t>
  </si>
  <si>
    <t>Hongliujiang</t>
  </si>
  <si>
    <t>Large-scale water diversion project in Xuanwei City</t>
  </si>
  <si>
    <t>Below Jinshajiang Shigu</t>
  </si>
  <si>
    <t>North and South Panjiang</t>
  </si>
  <si>
    <t>Lead a thousand people into a rainbow</t>
  </si>
  <si>
    <t>Xi'an City Water Diversion Project from Jixi to Heilongjiang Province</t>
  </si>
  <si>
    <t>Yinganjishi</t>
  </si>
  <si>
    <t>East Zhejiang water diversion</t>
  </si>
  <si>
    <t>qiantang river</t>
  </si>
  <si>
    <t>Southeast River District</t>
  </si>
  <si>
    <t>Rivers in Eastern Zhejiang</t>
  </si>
  <si>
    <t>Dongshen water supply</t>
  </si>
  <si>
    <t>Dongjiang</t>
  </si>
  <si>
    <t>Pearl River Delta</t>
  </si>
  <si>
    <t>Workers and peasants ditch water diversion</t>
  </si>
  <si>
    <t>red river</t>
  </si>
  <si>
    <t>Southwest River District</t>
  </si>
  <si>
    <t>Wulichong Reservoir Water Diversion and Low Trench Project</t>
  </si>
  <si>
    <t>Kangjiaba Reservoir Irrigation District</t>
  </si>
  <si>
    <t>Lancang River</t>
  </si>
  <si>
    <t>Nu River and Irrawaddy River</t>
  </si>
  <si>
    <t>Introduce Er to guests and divert water</t>
  </si>
  <si>
    <t>Ezik</t>
  </si>
  <si>
    <t>Rivers at the southern foot of the Altai Mountains</t>
  </si>
  <si>
    <t>Rivers at the northern foot of Tianshan Mountains</t>
  </si>
  <si>
    <t>South-to-North Water Diversion East Route Phase I</t>
  </si>
  <si>
    <t>South-to-North Water Diversion Middle Route Phase I</t>
  </si>
  <si>
    <t>Pine diversion water supply project in central cities of Jilin Province</t>
  </si>
  <si>
    <t>Dongliao River</t>
  </si>
  <si>
    <t>Diversion and Liaoning cross-basin water diversion project</t>
  </si>
  <si>
    <t>Xiliao River</t>
  </si>
  <si>
    <t>Heilongjiang Three Rivers Connectivity</t>
  </si>
  <si>
    <t>Main stream of Heilongjiang</t>
  </si>
  <si>
    <t>Ussuri River</t>
  </si>
  <si>
    <t>Northwestern Liaoning Water Supply (Liaoning East-to-West Water Diversion)</t>
  </si>
  <si>
    <t>Diversion project from the Yellow River to Hebei Province</t>
  </si>
  <si>
    <t>Gansu Tao Water Supply Phase II Project</t>
  </si>
  <si>
    <t>Yin Da Jixi</t>
  </si>
  <si>
    <t>Diversion of the Yellow River to Jining</t>
  </si>
  <si>
    <t>Above Longyang Gorge</t>
  </si>
  <si>
    <t>Diversion of the Yellow River into Changjiang River and Xuzhou Regulatory and Storage Project</t>
  </si>
  <si>
    <t>Divert the Yangtze River to the Huaihe River</t>
  </si>
  <si>
    <t>Central Guizhou water diversion</t>
  </si>
  <si>
    <t>Diversion of water from central Yunnan</t>
  </si>
  <si>
    <t>Jinshajiang Shigu and above</t>
  </si>
  <si>
    <t>Jiayan Water Conservancy Project and Northwest Guizhou Water Supply Project</t>
  </si>
  <si>
    <t>Yibin to Yichang</t>
  </si>
  <si>
    <t>Shaanxi Yinhongji Stone</t>
  </si>
  <si>
    <t>Diversion of Han River to Wei River (Small South-to-North Water Diversion Project in Shaanxi Province)</t>
  </si>
  <si>
    <t>Bailongjiang water diversion</t>
  </si>
  <si>
    <t>Jialing River</t>
  </si>
  <si>
    <t>Minjiang North Water Diversion Project (Pingtan and Minjiang Estuary Resource Allocation Project)</t>
  </si>
  <si>
    <t>Minjiang River</t>
  </si>
  <si>
    <t>Rivers in southern Fujian</t>
  </si>
  <si>
    <t>Qiandao Lake Water Diversion Project</t>
  </si>
  <si>
    <t>Qinzhou City’s Yujiang Water Diversion Project</t>
  </si>
  <si>
    <t>Yujiang</t>
  </si>
  <si>
    <t>Rivers along the coast of western Guangdong and southern Guangxi</t>
  </si>
  <si>
    <t>Dali Prefecture Xiangyun Qinghai Lake Phase II Project</t>
  </si>
  <si>
    <t>Initiate the Khaji Party</t>
  </si>
  <si>
    <t>Qaidam Basin</t>
  </si>
  <si>
    <t>Yin'ejiwu Phase I Project</t>
  </si>
  <si>
    <t>Gurbantunggut Desert Area</t>
  </si>
  <si>
    <t>Changzheng Canal Water Diversion Project</t>
  </si>
  <si>
    <t>Mintuo River</t>
  </si>
  <si>
    <t>River Diversion Project to Replenish Han Dynasty</t>
  </si>
  <si>
    <t>Dahuofang Reservoir Phase II Drought Relief Emergency Project</t>
  </si>
  <si>
    <t>Introduce the pine into the support</t>
  </si>
  <si>
    <t>lead the pine into the elm</t>
  </si>
  <si>
    <t>Pihe Water Supply Phase I Project</t>
  </si>
  <si>
    <t>Xiangjiaba Hydropower Station Irrigation Area</t>
  </si>
  <si>
    <t>Yuxi Water Resources Allocation Project</t>
  </si>
  <si>
    <t>Yintongjichai</t>
  </si>
  <si>
    <t>Huidong County Niping Peninsula Water Supply Project</t>
  </si>
  <si>
    <t>Hanjiang River and other rivers in eastern Guangdong</t>
  </si>
  <si>
    <t>Guangzhou Beijiang Water Diversion Project (Water Source Project)</t>
  </si>
  <si>
    <t>Beijiang</t>
  </si>
  <si>
    <t>Water resources allocation project in northern Hubei region</t>
  </si>
  <si>
    <t>Datengxia Water Conservancy Project Irrigation Area Project</t>
  </si>
  <si>
    <t>Guangdong Water Resources Allocation Project around Beibu Gulf</t>
  </si>
  <si>
    <t>South-to-North Water Diversion East Route Phase II</t>
  </si>
  <si>
    <t>South-to-North Water Diversion Middle Route Phase II</t>
  </si>
  <si>
    <t>Source secondary basin</t>
  </si>
  <si>
    <t>Secondary Basin</t>
  </si>
  <si>
    <t>Primary Basin</t>
  </si>
  <si>
    <t>Recepient secondary basin</t>
  </si>
  <si>
    <t>Water diversion projects across secondary river basins built before 2016</t>
    <phoneticPr fontId="0" type="noConversion"/>
  </si>
  <si>
    <t>Project Number</t>
  </si>
  <si>
    <t>project</t>
  </si>
  <si>
    <t>time</t>
  </si>
  <si>
    <t>Call out area</t>
  </si>
  <si>
    <t>Call out amount</t>
  </si>
  <si>
    <t>transfer area</t>
  </si>
  <si>
    <t>Transfer amount</t>
  </si>
  <si>
    <t>Unit: billion cubic meters</t>
  </si>
  <si>
    <t>Second Songhua River</t>
    <phoneticPr fontId="0" type="noConversion"/>
  </si>
  <si>
    <t>nenjiang</t>
    <phoneticPr fontId="0" type="noConversion"/>
  </si>
  <si>
    <t>Yinnen, southern Heilongjiang</t>
    <phoneticPr fontId="0" type="noConversion"/>
  </si>
  <si>
    <t>Songhua River (below the mouth of Sancha River)</t>
    <phoneticPr fontId="0" type="noConversion"/>
  </si>
  <si>
    <t>Yalu River</t>
    <phoneticPr fontId="0" type="noConversion"/>
  </si>
  <si>
    <t>Huntai River</t>
    <phoneticPr fontId="0" type="noConversion"/>
  </si>
  <si>
    <t>Mainstream of Liaohe River</t>
    <phoneticPr fontId="0" type="noConversion"/>
  </si>
  <si>
    <t>2014.7.28</t>
    <phoneticPr fontId="0" type="noConversion"/>
  </si>
  <si>
    <t>Rivers along the Yellow and Bohai Seas in the Northeast</t>
    <phoneticPr fontId="0" type="noConversion"/>
  </si>
  <si>
    <t>Luanhe River and Jidong Coast</t>
    <phoneticPr fontId="0" type="noConversion"/>
  </si>
  <si>
    <t>Haihebei system</t>
    <phoneticPr fontId="0" type="noConversion"/>
  </si>
  <si>
    <t>Compare with attachment 2</t>
    <phoneticPr fontId="0" type="noConversion"/>
  </si>
  <si>
    <t>Attachment 2</t>
    <phoneticPr fontId="0" type="noConversion"/>
  </si>
  <si>
    <t>Before 1980</t>
    <phoneticPr fontId="0" type="noConversion"/>
  </si>
  <si>
    <t>1990-1999</t>
    <phoneticPr fontId="0" type="noConversion"/>
  </si>
  <si>
    <t>2000-2009</t>
    <phoneticPr fontId="0" type="noConversion"/>
  </si>
  <si>
    <t>2010-2015</t>
    <phoneticPr fontId="0" type="noConversion"/>
  </si>
  <si>
    <t>Under construction</t>
    <phoneticPr fontId="0" type="noConversion"/>
  </si>
  <si>
    <t>planning</t>
    <phoneticPr fontId="0" type="noConversion"/>
  </si>
  <si>
    <t>1989.11.25</t>
    <phoneticPr fontId="0" type="noConversion"/>
  </si>
  <si>
    <t>Below Huayuankou</t>
    <phoneticPr fontId="0" type="noConversion"/>
  </si>
  <si>
    <t>Rivers along the coast of Shandong Peninsula</t>
    <phoneticPr fontId="0" type="noConversion"/>
  </si>
  <si>
    <t>Number of projects</t>
    <phoneticPr fontId="0" type="noConversion"/>
  </si>
  <si>
    <t>Water volume</t>
    <phoneticPr fontId="0" type="noConversion"/>
  </si>
  <si>
    <t>Hekou Town to Longmen</t>
    <phoneticPr fontId="0" type="noConversion"/>
  </si>
  <si>
    <t>Longmen to Sanmenxia</t>
    <phoneticPr fontId="0" type="noConversion"/>
  </si>
  <si>
    <t>Counted by myself</t>
    <phoneticPr fontId="0" type="noConversion"/>
  </si>
  <si>
    <t>1980-1989</t>
    <phoneticPr fontId="0" type="noConversion"/>
  </si>
  <si>
    <t>2010-2016</t>
    <phoneticPr fontId="0" type="noConversion"/>
  </si>
  <si>
    <t>Haihenan System</t>
    <phoneticPr fontId="0" type="noConversion"/>
  </si>
  <si>
    <t>Kaifeng Yellow River Diversion Irrigation Area</t>
    <phoneticPr fontId="0" type="noConversion"/>
  </si>
  <si>
    <t>The middle reaches of the Huaihe River (from Wangjiaba to the exit of Hongze Lake)</t>
    <phoneticPr fontId="0" type="noConversion"/>
  </si>
  <si>
    <t>yishusi river</t>
    <phoneticPr fontId="0" type="noConversion"/>
  </si>
  <si>
    <t>question</t>
    <phoneticPr fontId="0" type="noConversion"/>
  </si>
  <si>
    <t>1. There is no 1980-1989 in the appendix, and these 10 years are directly ignored in the main text. 2. Each stage in the statistics is more than that in the attachment. This is because the literature only counts projects with pipeline length &gt;50km or annual water transmission volume &gt;100 million. The statistics include projects with a water diversion volume of less than 100 million and the 4-year emergency project to divert water from the Yellow River to Jidian. After taking these factors into consideration (removing the red color), the biggest problem is in the period 2000-2009. The number of completed projects was relatively small (a total of 21 projects were completed in 2000-2009, and 11 projects spanned secondary watersheds. Excluding emergencies After projects and projects with water transfer volume &lt;100 million, only 4 are left). 3. The difference in water transfer volume mainly occurs between 1990-2000 and 2000-2009 (the difference between 2010-2015 should be because the total water transfer volume of the east line and the middle line is used in the literature, but only one part of the water transfer volume is used in my statistics. water diversion volume for the first phase of the project)</t>
    <phoneticPr fontId="0" type="noConversion"/>
  </si>
  <si>
    <t>Sanmenxia to Huayuankou</t>
    <phoneticPr fontId="0" type="noConversion"/>
  </si>
  <si>
    <t>Lanzhou to Hekou Town</t>
    <phoneticPr fontId="0" type="noConversion"/>
  </si>
  <si>
    <t>inner flow area</t>
    <phoneticPr fontId="0" type="noConversion"/>
  </si>
  <si>
    <t>Hexi Corridor Inland River</t>
    <phoneticPr fontId="0" type="noConversion"/>
  </si>
  <si>
    <t>Features of water diversion projects in nine major water basins</t>
    <phoneticPr fontId="0" type="noConversion"/>
  </si>
  <si>
    <t>Longyang Gorge to Lanzhou</t>
    <phoneticPr fontId="0" type="noConversion"/>
  </si>
  <si>
    <t>attached</t>
    <phoneticPr fontId="0" type="noConversion"/>
  </si>
  <si>
    <t>Count by yourself</t>
    <phoneticPr fontId="0" type="noConversion"/>
  </si>
  <si>
    <t>2014.12.28</t>
    <phoneticPr fontId="0" type="noConversion"/>
  </si>
  <si>
    <t>Name of water basins</t>
  </si>
  <si>
    <t>Number of Projects</t>
  </si>
  <si>
    <t>Volume of transferred water</t>
  </si>
  <si>
    <t>Small-scale</t>
  </si>
  <si>
    <t>Mesoscale (across secondary watersheds)</t>
    <phoneticPr fontId="0" type="noConversion"/>
  </si>
  <si>
    <t>(108 m3)</t>
  </si>
  <si>
    <t>Across secondary watersheds</t>
    <phoneticPr fontId="0" type="noConversion"/>
  </si>
  <si>
    <t>Songhua and Liao River Basin</t>
  </si>
  <si>
    <t>tuhai majia river</t>
    <phoneticPr fontId="0" type="noConversion"/>
  </si>
  <si>
    <t>Hai River Basin</t>
  </si>
  <si>
    <t>Huai River Basin</t>
  </si>
  <si>
    <t>2013.12.16</t>
  </si>
  <si>
    <t>middle reaches of Huaihe River</t>
    <phoneticPr fontId="0" type="noConversion"/>
  </si>
  <si>
    <t>Yellow River Basin</t>
  </si>
  <si>
    <t>Inner Mongolia Plateau Inland River</t>
    <phoneticPr fontId="0" type="noConversion"/>
  </si>
  <si>
    <t>Yangtze River Basin</t>
  </si>
  <si>
    <t>The first emergency project to divert the Yellow River to Jidian</t>
    <phoneticPr fontId="0" type="noConversion"/>
  </si>
  <si>
    <t>Disposable</t>
    <phoneticPr fontId="0" type="noConversion"/>
  </si>
  <si>
    <t>Pearl River Basin</t>
  </si>
  <si>
    <t>Southwest River Basin</t>
  </si>
  <si>
    <t>Southeast River Basin</t>
  </si>
  <si>
    <t>Northwest River Basin</t>
  </si>
  <si>
    <t>The second emergency project of diversion of the Yellow River to Jidian</t>
    <phoneticPr fontId="0" type="noConversion"/>
  </si>
  <si>
    <t>The third emergency project of diversion of the Yellow River to Jidian</t>
    <phoneticPr fontId="0" type="noConversion"/>
  </si>
  <si>
    <t>1. There is a big difference between the Yangtze River Basin and the Yellow River Basin. 2. The text of the document mentions that the Northwest River Basin transfers water to the Yellow River Basin, but my own statistics indicate exactly the opposite: the Yellow River Basin transfers water to the Northwest River Basin. 3. In the main text of the document, there is water diversion from the Yangtze River Basin to the Northwest Basin, but there is no statistics on it.</t>
    <phoneticPr fontId="0" type="noConversion"/>
  </si>
  <si>
    <t>The fourth emergency project of diversion of the Yellow River to Jidian</t>
    <phoneticPr fontId="0" type="noConversion"/>
  </si>
  <si>
    <t>Taihu water system</t>
    <phoneticPr fontId="0" type="noConversion"/>
  </si>
  <si>
    <t>Lower Huaihe River</t>
    <phoneticPr fontId="0" type="noConversion"/>
  </si>
  <si>
    <t>2010.7.7</t>
    <phoneticPr fontId="0" type="noConversion"/>
  </si>
  <si>
    <t>River diversion project to the east</t>
    <phoneticPr fontId="0" type="noConversion"/>
  </si>
  <si>
    <t>Main stream below Hukou</t>
    <phoneticPr fontId="0" type="noConversion"/>
  </si>
  <si>
    <t>2011.6.10</t>
    <phoneticPr fontId="0" type="noConversion"/>
  </si>
  <si>
    <t>Dongting Lake water system</t>
    <phoneticPr fontId="0" type="noConversion"/>
  </si>
  <si>
    <t>Xijiang</t>
    <phoneticPr fontId="0" type="noConversion"/>
  </si>
  <si>
    <t>2014.9.26</t>
    <phoneticPr fontId="0" type="noConversion"/>
  </si>
  <si>
    <t>Yichang to Hukou</t>
    <phoneticPr fontId="0" type="noConversion"/>
  </si>
  <si>
    <t>Han River</t>
    <phoneticPr fontId="0" type="noConversion"/>
  </si>
  <si>
    <t>Wujiang</t>
    <phoneticPr fontId="0" type="noConversion"/>
  </si>
  <si>
    <t>Hongliujiang</t>
    <phoneticPr fontId="0" type="noConversion"/>
  </si>
  <si>
    <t>Below Jinshajiang Shigu</t>
    <phoneticPr fontId="0" type="noConversion"/>
  </si>
  <si>
    <t>2013.3.1</t>
    <phoneticPr fontId="0" type="noConversion"/>
  </si>
  <si>
    <t>qiantang river</t>
    <phoneticPr fontId="0" type="noConversion"/>
  </si>
  <si>
    <t>Rivers in Eastern Zhejiang</t>
    <phoneticPr fontId="0" type="noConversion"/>
  </si>
  <si>
    <t>1965.3.1</t>
    <phoneticPr fontId="0" type="noConversion"/>
  </si>
  <si>
    <t>Dongjiang</t>
    <phoneticPr fontId="0" type="noConversion"/>
  </si>
  <si>
    <t>Pearl River Delta</t>
    <phoneticPr fontId="0" type="noConversion"/>
  </si>
  <si>
    <t>red river</t>
    <phoneticPr fontId="0" type="noConversion"/>
  </si>
  <si>
    <t>North and South Panjiang</t>
    <phoneticPr fontId="0" type="noConversion"/>
  </si>
  <si>
    <t>2015.12.30</t>
    <phoneticPr fontId="0" type="noConversion"/>
  </si>
  <si>
    <t>Lancang River</t>
    <phoneticPr fontId="0" type="noConversion"/>
  </si>
  <si>
    <t>Nu River and Irrawaddy River</t>
    <phoneticPr fontId="0" type="noConversion"/>
  </si>
  <si>
    <t>Ezik</t>
    <phoneticPr fontId="0" type="noConversion"/>
  </si>
  <si>
    <t>2000.8.18</t>
    <phoneticPr fontId="0" type="noConversion"/>
  </si>
  <si>
    <t>Rivers at the southern foot of the Altai Mountains</t>
    <phoneticPr fontId="0" type="noConversion"/>
  </si>
  <si>
    <t>Rivers at the northern foot of Tianshan Mountains</t>
    <phoneticPr fontId="0" type="noConversion"/>
  </si>
  <si>
    <t>2013.12.10</t>
    <phoneticPr fontId="0" type="noConversion"/>
  </si>
  <si>
    <t>South-to-North Water Diversion Middle Route</t>
  </si>
  <si>
    <t>2014.12.12</t>
    <phoneticPr fontId="0" type="noConversion"/>
  </si>
  <si>
    <t>,</t>
  </si>
  <si>
    <t>Total water transfer volume</t>
    <phoneticPr fontId="0" type="noConversion"/>
  </si>
  <si>
    <t>time</t>
    <phoneticPr fontId="0" type="noConversion"/>
  </si>
  <si>
    <t>Total cumulative water transfer volume</t>
    <phoneticPr fontId="0" type="noConversion"/>
  </si>
  <si>
    <t>Water supply time</t>
  </si>
  <si>
    <t>7.31(2020)/8.66(2030)</t>
  </si>
  <si>
    <t>2.44/2.89</t>
  </si>
  <si>
    <t>2.43/2.89</t>
  </si>
  <si>
    <t>2.43/2.88</t>
  </si>
  <si>
    <t>Xiliao River</t>
    <phoneticPr fontId="0" type="noConversion"/>
  </si>
  <si>
    <t>Planning (accelerating the preliminary work of the Three Rivers Connectivity Project in the Heilongjiang Provincial Government Work Report on February 19, 2021)</t>
  </si>
  <si>
    <t>Main stream of Heilongjiang</t>
    <phoneticPr fontId="0" type="noConversion"/>
  </si>
  <si>
    <t>Ussuri River</t>
    <phoneticPr fontId="0" type="noConversion"/>
  </si>
  <si>
    <t>2020.12.29 At the fifth meeting of the Eighth People’s Congress of Jinchang City, it was stated that the preliminary work of the water diversion project from Daji to West should be actively promoted</t>
  </si>
  <si>
    <t>On February 2, 2020, the feasibility study of the Yellow River Diversion Project in Jining passed the review by the General Institute of Water Resources Planning, and the project has been included in the country's 150 major water conservancy project construction plans to be started from 2020 to 2022.</t>
  </si>
  <si>
    <t>Above Longyang Gorge</t>
    <phoneticPr fontId="0" type="noConversion"/>
  </si>
  <si>
    <t>34.27(2030)/43(2040)</t>
  </si>
  <si>
    <t>5 (2020) 10 (2025) 15 (2030)</t>
  </si>
  <si>
    <t>2021.5.17 Bailongjiang Water Diversion Project Feasibility Study Report Review Meeting was held in Lanzhou</t>
  </si>
  <si>
    <t>Lancang River Basin</t>
  </si>
  <si>
    <t>red river basin</t>
  </si>
  <si>
    <t>2021.1.26 Included in the list of 150 national key water conservancy projects implemented by the State Council in the past three years</t>
  </si>
  <si>
    <t>delete</t>
  </si>
  <si>
    <t>Aibi Lake Water Supply Project</t>
  </si>
  <si>
    <t>There is little information and it was many years ago</t>
  </si>
  <si>
    <t>Central Asia inland river</t>
  </si>
  <si>
    <t>Construction will start before the end of 2026. The province expects to complete the plan in 2020 and start construction at the end of the "14th Five-Year Plan"</t>
  </si>
  <si>
    <t>Divert the Yellow River (River) into the Yellow Sea (Flag Sea)</t>
  </si>
  <si>
    <t>Construction to start in 2021</t>
  </si>
  <si>
    <t>Songhua River (below the mouth of Sancha River)</t>
  </si>
  <si>
    <t>Received approval on 2021.1.23</t>
  </si>
  <si>
    <t>5(2030)10(2050)</t>
  </si>
  <si>
    <t>South-to-North Water Diversion Eastern Route (Total)</t>
  </si>
  <si>
    <t>The second phase will be completed in 2030 (105.86), and the third phase only has a construction period of five years. It is assumed to be completed in 2040.</t>
  </si>
  <si>
    <t>South-to-North Water Diversion Center Route (Total)</t>
  </si>
  <si>
    <t>South-to-North Water Diversion West Route (Total)</t>
  </si>
  <si>
    <t>2040 (the early stage of the "14th Five-Year Plan" can be demonstrated, the project will be approved in the middle and late stages, the construction will start in the final stage, and it will be completed within 15 years). It will be constructed in three phases (40, 50, 80) but the time node is unknown.</t>
  </si>
  <si>
    <t>Lanzhou to Hekou</t>
  </si>
  <si>
    <t>(Billion 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</si>
</sst>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0"/>
      <color theme="1"/>
      <name val="Times New Roman"/>
      <family val="1"/>
    </font>
    <font>
      <sz val="9"/>
      <color theme="1"/>
      <name val="Times New Roman"/>
      <family val="1"/>
    </font>
    <font>
      <sz val="11"/>
      <name val="Calibri"/>
      <family val="2"/>
      <charset val="134"/>
      <scheme val="minor"/>
    </font>
    <font>
      <sz val="11"/>
      <name val="Calibri"/>
      <family val="3"/>
      <charset val="134"/>
      <scheme val="minor"/>
    </font>
    <font>
      <sz val="11"/>
      <name val="Calibri"/>
      <family val="2"/>
      <scheme val="minor"/>
    </font>
    <font>
      <sz val="11"/>
      <color theme="0" tint="-0.49998474074526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FFC000"/>
        <bgColor indexed="64"/>
      </patternFill>
    </fill>
    <fill>
      <patternFill patternType="solid">
        <fgColor theme="9" tint="0.399975585192419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s>
  <borders count="29">
    <border>
      <left/>
      <right/>
      <top/>
      <bottom/>
      <diagonal/>
    </border>
    <border>
      <left/>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ck">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rgb="FFFF0000"/>
      </right>
      <top/>
      <bottom/>
      <diagonal/>
    </border>
    <border>
      <left/>
      <right style="medium">
        <color rgb="FFFF0000"/>
      </right>
      <top/>
      <bottom/>
      <diagonal/>
    </border>
    <border>
      <left/>
      <right/>
      <top/>
      <bottom style="medium">
        <color rgb="FFFF0000"/>
      </bottom>
      <diagonal/>
    </border>
    <border>
      <left style="thin">
        <color indexed="64"/>
      </left>
      <right/>
      <top/>
      <bottom/>
      <diagonal/>
    </border>
    <border>
      <left/>
      <right/>
      <top style="thin">
        <color indexed="64"/>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s>
  <cellStyleXfs count="2">
    <xf numFmtId="0" fontId="0" fillId="0" borderId="0"/>
    <xf numFmtId="0" fontId="1" fillId="0" borderId="0"/>
  </cellStyleXfs>
  <cellXfs count="83">
    <xf numFmtId="0" fontId="0" fillId="0" borderId="0" xfId="0"/>
    <xf numFmtId="0" fontId="1" fillId="2" borderId="0" xfId="1" applyFill="1"/>
    <xf numFmtId="0" fontId="1" fillId="0" borderId="0" xfId="1"/>
    <xf numFmtId="0" fontId="1" fillId="0" borderId="0" xfId="1" applyAlignment="1">
      <alignment horizontal="center"/>
    </xf>
    <xf numFmtId="0" fontId="1" fillId="0" borderId="2" xfId="1" applyBorder="1"/>
    <xf numFmtId="0" fontId="1" fillId="0" borderId="3" xfId="1" applyBorder="1" applyAlignment="1">
      <alignment horizontal="center"/>
    </xf>
    <xf numFmtId="0" fontId="1" fillId="0" borderId="4" xfId="1" applyBorder="1"/>
    <xf numFmtId="0" fontId="1" fillId="0" borderId="5" xfId="1" applyBorder="1" applyAlignment="1">
      <alignment horizontal="center"/>
    </xf>
    <xf numFmtId="0" fontId="1" fillId="0" borderId="6" xfId="1" applyBorder="1"/>
    <xf numFmtId="0" fontId="1" fillId="0" borderId="7" xfId="1" applyBorder="1" applyAlignment="1">
      <alignment horizontal="center"/>
    </xf>
    <xf numFmtId="0" fontId="1" fillId="0" borderId="0" xfId="1" applyAlignment="1">
      <alignment horizontal="center" vertical="center"/>
    </xf>
    <xf numFmtId="0" fontId="1" fillId="0" borderId="0" xfId="1" applyBorder="1"/>
    <xf numFmtId="0" fontId="3" fillId="0" borderId="10" xfId="1" applyFont="1" applyBorder="1"/>
    <xf numFmtId="0" fontId="3" fillId="0" borderId="11" xfId="1" applyFont="1" applyBorder="1"/>
    <xf numFmtId="0" fontId="1" fillId="0" borderId="10" xfId="1" applyBorder="1"/>
    <xf numFmtId="0" fontId="1" fillId="0" borderId="11" xfId="1" applyBorder="1"/>
    <xf numFmtId="0" fontId="1" fillId="0" borderId="12" xfId="1" applyBorder="1"/>
    <xf numFmtId="0" fontId="1" fillId="0" borderId="13" xfId="1" applyBorder="1"/>
    <xf numFmtId="0" fontId="1" fillId="0" borderId="0" xfId="1" applyBorder="1" applyAlignment="1">
      <alignment horizontal="center" vertical="center"/>
    </xf>
    <xf numFmtId="0" fontId="2" fillId="0" borderId="8" xfId="1" applyFont="1" applyBorder="1" applyAlignment="1">
      <alignment horizontal="center" vertical="center"/>
    </xf>
    <xf numFmtId="0" fontId="2" fillId="0" borderId="9" xfId="1" applyFont="1" applyBorder="1" applyAlignment="1">
      <alignment horizontal="center"/>
    </xf>
    <xf numFmtId="0" fontId="2" fillId="0" borderId="10" xfId="1" applyFont="1" applyBorder="1" applyAlignment="1">
      <alignment horizontal="center" vertical="center"/>
    </xf>
    <xf numFmtId="0" fontId="3" fillId="0" borderId="11" xfId="1" applyFont="1" applyBorder="1" applyAlignment="1">
      <alignment horizontal="center"/>
    </xf>
    <xf numFmtId="0" fontId="3" fillId="0" borderId="10" xfId="1" applyFont="1" applyBorder="1" applyAlignment="1">
      <alignment horizontal="center" vertical="center"/>
    </xf>
    <xf numFmtId="0" fontId="1" fillId="0" borderId="10" xfId="1" applyBorder="1" applyAlignment="1">
      <alignment horizontal="center" vertical="center"/>
    </xf>
    <xf numFmtId="0" fontId="1" fillId="0" borderId="11" xfId="1" applyBorder="1" applyAlignment="1">
      <alignment horizontal="center"/>
    </xf>
    <xf numFmtId="0" fontId="1" fillId="0" borderId="12" xfId="1" applyBorder="1" applyAlignment="1">
      <alignment horizontal="center" vertical="center"/>
    </xf>
    <xf numFmtId="0" fontId="1" fillId="0" borderId="13" xfId="1" applyBorder="1" applyAlignment="1">
      <alignment horizontal="center"/>
    </xf>
    <xf numFmtId="0" fontId="2" fillId="0" borderId="15" xfId="1" applyFont="1" applyBorder="1"/>
    <xf numFmtId="0" fontId="2" fillId="0" borderId="10" xfId="1" applyFont="1" applyBorder="1"/>
    <xf numFmtId="0" fontId="2" fillId="0" borderId="11" xfId="1" applyFont="1" applyBorder="1"/>
    <xf numFmtId="0" fontId="3" fillId="0" borderId="8" xfId="1" applyFont="1" applyBorder="1"/>
    <xf numFmtId="0" fontId="3" fillId="0" borderId="9" xfId="1" applyFont="1" applyBorder="1"/>
    <xf numFmtId="0" fontId="2" fillId="0" borderId="11" xfId="1" applyFont="1" applyBorder="1" applyAlignment="1">
      <alignment horizontal="center"/>
    </xf>
    <xf numFmtId="0" fontId="3" fillId="0" borderId="8" xfId="1" applyFont="1" applyBorder="1" applyAlignment="1">
      <alignment horizontal="center" vertical="center"/>
    </xf>
    <xf numFmtId="0" fontId="3" fillId="0" borderId="9" xfId="1" applyFont="1" applyBorder="1" applyAlignment="1">
      <alignment horizontal="center"/>
    </xf>
    <xf numFmtId="0" fontId="2" fillId="0" borderId="14" xfId="1" applyFont="1" applyBorder="1" applyAlignment="1">
      <alignment horizontal="center"/>
    </xf>
    <xf numFmtId="0" fontId="4" fillId="2" borderId="21" xfId="1" applyFont="1" applyFill="1" applyBorder="1"/>
    <xf numFmtId="0" fontId="4" fillId="2" borderId="0" xfId="1" applyFont="1" applyFill="1"/>
    <xf numFmtId="0" fontId="1" fillId="0" borderId="22" xfId="1" applyBorder="1"/>
    <xf numFmtId="0" fontId="1" fillId="0" borderId="23" xfId="1" applyBorder="1"/>
    <xf numFmtId="0" fontId="1" fillId="4" borderId="0" xfId="1" applyFill="1"/>
    <xf numFmtId="0" fontId="1" fillId="5" borderId="0" xfId="1" applyFill="1"/>
    <xf numFmtId="0" fontId="1" fillId="0" borderId="20" xfId="1" applyBorder="1"/>
    <xf numFmtId="0" fontId="1" fillId="2" borderId="20" xfId="1" applyFill="1" applyBorder="1"/>
    <xf numFmtId="0" fontId="1" fillId="6" borderId="20" xfId="1" applyFill="1" applyBorder="1"/>
    <xf numFmtId="0" fontId="1" fillId="5" borderId="20" xfId="1" applyFill="1" applyBorder="1"/>
    <xf numFmtId="0" fontId="5" fillId="7" borderId="0" xfId="1" applyFont="1" applyFill="1"/>
    <xf numFmtId="0" fontId="1" fillId="0" borderId="0" xfId="1" applyAlignment="1">
      <alignment horizontal="left" vertical="top"/>
    </xf>
    <xf numFmtId="0" fontId="1" fillId="0" borderId="0" xfId="1" applyAlignment="1">
      <alignment horizontal="right" vertical="top"/>
    </xf>
    <xf numFmtId="0" fontId="1" fillId="8" borderId="0" xfId="1" applyFill="1"/>
    <xf numFmtId="0" fontId="1" fillId="9" borderId="0" xfId="1" applyFill="1"/>
    <xf numFmtId="0" fontId="1" fillId="7" borderId="0" xfId="1" applyFill="1"/>
    <xf numFmtId="0" fontId="1" fillId="0" borderId="0" xfId="1" applyAlignment="1">
      <alignment horizontal="left" vertical="top" wrapText="1"/>
    </xf>
    <xf numFmtId="0" fontId="1" fillId="0" borderId="24" xfId="1" applyBorder="1"/>
    <xf numFmtId="0" fontId="6" fillId="0" borderId="0" xfId="1" applyFont="1"/>
    <xf numFmtId="0" fontId="1" fillId="0" borderId="25" xfId="1" applyBorder="1"/>
    <xf numFmtId="14" fontId="1" fillId="0" borderId="0" xfId="1" applyNumberFormat="1"/>
    <xf numFmtId="0" fontId="1" fillId="0" borderId="0" xfId="1" applyAlignment="1">
      <alignment wrapText="1"/>
    </xf>
    <xf numFmtId="0" fontId="1" fillId="4" borderId="0" xfId="1" applyFill="1" applyAlignment="1">
      <alignment wrapText="1"/>
    </xf>
    <xf numFmtId="0" fontId="7" fillId="0" borderId="0" xfId="1" applyFont="1" applyAlignment="1">
      <alignment horizontal="center" vertical="center"/>
    </xf>
    <xf numFmtId="0" fontId="7" fillId="0" borderId="0" xfId="1" applyFont="1"/>
    <xf numFmtId="16" fontId="1" fillId="0" borderId="0" xfId="1" applyNumberFormat="1"/>
    <xf numFmtId="0" fontId="3" fillId="0" borderId="27" xfId="1" applyFont="1" applyBorder="1"/>
    <xf numFmtId="0" fontId="3" fillId="0" borderId="26" xfId="1" applyFont="1" applyBorder="1"/>
    <xf numFmtId="0" fontId="3" fillId="0" borderId="27" xfId="1" applyFont="1" applyBorder="1" applyAlignment="1">
      <alignment horizontal="center" vertical="center"/>
    </xf>
    <xf numFmtId="0" fontId="3" fillId="0" borderId="26" xfId="1" applyFont="1" applyBorder="1" applyAlignment="1">
      <alignment horizontal="center"/>
    </xf>
    <xf numFmtId="0" fontId="3" fillId="0" borderId="28" xfId="1" applyFont="1" applyBorder="1"/>
    <xf numFmtId="0" fontId="2" fillId="0" borderId="1" xfId="1" applyFont="1" applyBorder="1" applyAlignment="1">
      <alignment vertical="center"/>
    </xf>
    <xf numFmtId="0" fontId="2" fillId="0" borderId="0" xfId="1" applyFont="1" applyBorder="1" applyAlignment="1">
      <alignment vertical="center"/>
    </xf>
    <xf numFmtId="0" fontId="3" fillId="0" borderId="14" xfId="1" applyFont="1" applyBorder="1" applyAlignment="1">
      <alignment horizontal="left" vertical="center"/>
    </xf>
    <xf numFmtId="0" fontId="3" fillId="0" borderId="16" xfId="1" applyFont="1" applyBorder="1" applyAlignment="1">
      <alignment horizontal="left" vertical="center"/>
    </xf>
    <xf numFmtId="0" fontId="3" fillId="0" borderId="28" xfId="1" applyFont="1" applyBorder="1" applyAlignment="1">
      <alignment horizontal="left" vertical="center"/>
    </xf>
    <xf numFmtId="0" fontId="1" fillId="0" borderId="16" xfId="1" applyBorder="1" applyAlignment="1">
      <alignment vertical="center"/>
    </xf>
    <xf numFmtId="0" fontId="1" fillId="0" borderId="17" xfId="1" applyBorder="1" applyAlignment="1">
      <alignment vertical="center"/>
    </xf>
    <xf numFmtId="0" fontId="1" fillId="0" borderId="0" xfId="1" applyAlignment="1">
      <alignment vertical="center"/>
    </xf>
    <xf numFmtId="0" fontId="2" fillId="2" borderId="18" xfId="1" applyFont="1" applyFill="1" applyBorder="1" applyAlignment="1">
      <alignment horizontal="center"/>
    </xf>
    <xf numFmtId="0" fontId="2" fillId="2" borderId="19" xfId="1" applyFont="1" applyFill="1" applyBorder="1" applyAlignment="1">
      <alignment horizontal="center"/>
    </xf>
    <xf numFmtId="0" fontId="2" fillId="3" borderId="18" xfId="1" applyFont="1" applyFill="1" applyBorder="1" applyAlignment="1">
      <alignment horizontal="center"/>
    </xf>
    <xf numFmtId="0" fontId="2" fillId="3" borderId="19" xfId="1" applyFont="1" applyFill="1" applyBorder="1" applyAlignment="1">
      <alignment horizontal="center"/>
    </xf>
    <xf numFmtId="0" fontId="6" fillId="7" borderId="0" xfId="1" applyFont="1" applyFill="1" applyAlignment="1">
      <alignment horizontal="left" vertical="top" wrapText="1"/>
    </xf>
    <xf numFmtId="0" fontId="1" fillId="7" borderId="0" xfId="1" applyFill="1" applyAlignment="1">
      <alignment horizontal="left" vertical="top" wrapText="1"/>
    </xf>
    <xf numFmtId="0" fontId="1" fillId="7" borderId="0" xfId="1" applyFill="1" applyAlignment="1">
      <alignment horizontal="left" vertical="top"/>
    </xf>
  </cellXfs>
  <cellStyles count="2">
    <cellStyle name="Normal" xfId="0" builtinId="0"/>
    <cellStyle name="常规 2" xfId="1" xr:uid="{D3BC7A98-761D-42A6-9345-27A71175DD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'[1]8 最终形式2'!$C$112</c:f>
              <c:strCache>
                <c:ptCount val="1"/>
                <c:pt idx="0">
                  <c:v>累计调水总量</c:v>
                </c:pt>
              </c:strCache>
            </c:strRef>
          </c:tx>
          <c:spPr>
            <a:solidFill>
              <a:schemeClr val="accent1"/>
            </a:solidFill>
            <a:ln>
              <a:noFill/>
            </a:ln>
            <a:effectLst/>
          </c:spPr>
          <c:cat>
            <c:numRef>
              <c:f>'[1]8 最终形式2'!$B$113:$B$126</c:f>
              <c:numCache>
                <c:formatCode>General</c:formatCode>
                <c:ptCount val="14"/>
                <c:pt idx="0">
                  <c:v>1950</c:v>
                </c:pt>
                <c:pt idx="1">
                  <c:v>1955</c:v>
                </c:pt>
                <c:pt idx="2">
                  <c:v>1960</c:v>
                </c:pt>
                <c:pt idx="3">
                  <c:v>1965</c:v>
                </c:pt>
                <c:pt idx="4">
                  <c:v>1970</c:v>
                </c:pt>
                <c:pt idx="5">
                  <c:v>1975</c:v>
                </c:pt>
                <c:pt idx="6">
                  <c:v>1980</c:v>
                </c:pt>
                <c:pt idx="7">
                  <c:v>1985</c:v>
                </c:pt>
                <c:pt idx="8">
                  <c:v>1990</c:v>
                </c:pt>
                <c:pt idx="9">
                  <c:v>1995</c:v>
                </c:pt>
                <c:pt idx="10">
                  <c:v>2000</c:v>
                </c:pt>
                <c:pt idx="11">
                  <c:v>2005</c:v>
                </c:pt>
                <c:pt idx="12">
                  <c:v>2010</c:v>
                </c:pt>
                <c:pt idx="13">
                  <c:v>2015</c:v>
                </c:pt>
              </c:numCache>
            </c:numRef>
          </c:cat>
          <c:val>
            <c:numRef>
              <c:f>'[1]8 最终形式2'!$C$113:$C$126</c:f>
              <c:numCache>
                <c:formatCode>General</c:formatCode>
                <c:ptCount val="14"/>
                <c:pt idx="0">
                  <c:v>0.90410000000000001</c:v>
                </c:pt>
                <c:pt idx="1">
                  <c:v>19.8261</c:v>
                </c:pt>
                <c:pt idx="2">
                  <c:v>19.8261</c:v>
                </c:pt>
                <c:pt idx="3">
                  <c:v>43.556100000000001</c:v>
                </c:pt>
                <c:pt idx="4">
                  <c:v>51.356099999999998</c:v>
                </c:pt>
                <c:pt idx="5">
                  <c:v>61.086100000000002</c:v>
                </c:pt>
                <c:pt idx="6">
                  <c:v>94.086100000000002</c:v>
                </c:pt>
                <c:pt idx="7">
                  <c:v>109.0861</c:v>
                </c:pt>
                <c:pt idx="8">
                  <c:v>114.9611</c:v>
                </c:pt>
                <c:pt idx="9">
                  <c:v>131.2911</c:v>
                </c:pt>
                <c:pt idx="10">
                  <c:v>202.84460000000001</c:v>
                </c:pt>
                <c:pt idx="11">
                  <c:v>232.65460000000002</c:v>
                </c:pt>
                <c:pt idx="12">
                  <c:v>275.98480000000001</c:v>
                </c:pt>
                <c:pt idx="13">
                  <c:v>552.55133999999998</c:v>
                </c:pt>
              </c:numCache>
            </c:numRef>
          </c:val>
          <c:extLst>
            <c:ext xmlns:c16="http://schemas.microsoft.com/office/drawing/2014/chart" uri="{C3380CC4-5D6E-409C-BE32-E72D297353CC}">
              <c16:uniqueId val="{00000000-E981-44E0-8454-477407469007}"/>
            </c:ext>
          </c:extLst>
        </c:ser>
        <c:dLbls>
          <c:showLegendKey val="0"/>
          <c:showVal val="0"/>
          <c:showCatName val="0"/>
          <c:showSerName val="0"/>
          <c:showPercent val="0"/>
          <c:showBubbleSize val="0"/>
        </c:dLbls>
        <c:axId val="1378282799"/>
        <c:axId val="1378285295"/>
      </c:areaChart>
      <c:catAx>
        <c:axId val="1378282799"/>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85295"/>
        <c:crosses val="autoZero"/>
        <c:auto val="1"/>
        <c:lblAlgn val="ctr"/>
        <c:lblOffset val="100"/>
        <c:noMultiLvlLbl val="0"/>
      </c:catAx>
      <c:valAx>
        <c:axId val="1378285295"/>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282799"/>
        <c:crosses val="autoZero"/>
        <c:crossBetween val="midCat"/>
      </c:valAx>
      <c:spPr>
        <a:noFill/>
        <a:ln>
          <a:solidFill>
            <a:schemeClr val="tx1"/>
          </a:solid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371475</xdr:colOff>
      <xdr:row>92</xdr:row>
      <xdr:rowOff>152400</xdr:rowOff>
    </xdr:from>
    <xdr:to>
      <xdr:col>9</xdr:col>
      <xdr:colOff>161925</xdr:colOff>
      <xdr:row>108</xdr:row>
      <xdr:rowOff>0</xdr:rowOff>
    </xdr:to>
    <xdr:graphicFrame macro="">
      <xdr:nvGraphicFramePr>
        <xdr:cNvPr id="2" name="图表 1">
          <a:extLst>
            <a:ext uri="{FF2B5EF4-FFF2-40B4-BE49-F238E27FC236}">
              <a16:creationId xmlns:a16="http://schemas.microsoft.com/office/drawing/2014/main" id="{4FC618B8-8ACC-4258-8209-964154E88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19982;&#23385;&#24605;&#22885;&#32769;&#24072;&#21512;&#20316;&#30340;&#39033;&#30446;\&#26410;&#26469;&#24773;&#26223;\&#35843;&#27700;&#24037;&#31243;\&#22797;&#26680;&#35843;&#27700;&#24037;&#31243;&#30340;&#36215;&#27490;&#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结果"/>
      <sheetName val="1.复核"/>
      <sheetName val="附件一"/>
      <sheetName val="2.1+附件1"/>
      <sheetName val="3. 2+分类"/>
      <sheetName val="3+跨一级"/>
      <sheetName val="4. 3+跨二级"/>
      <sheetName val="5. 4+2016前通水"/>
      <sheetName val="6最终形式1"/>
      <sheetName val="附件3"/>
      <sheetName val="7. 5+附件3"/>
      <sheetName val="8 最终形式2"/>
      <sheetName val="给老师"/>
      <sheetName val="给老师2"/>
    </sheetNames>
    <sheetDataSet>
      <sheetData sheetId="0"/>
      <sheetData sheetId="1"/>
      <sheetData sheetId="2"/>
      <sheetData sheetId="3"/>
      <sheetData sheetId="4"/>
      <sheetData sheetId="5"/>
      <sheetData sheetId="6"/>
      <sheetData sheetId="7"/>
      <sheetData sheetId="8"/>
      <sheetData sheetId="9"/>
      <sheetData sheetId="10"/>
      <sheetData sheetId="11">
        <row r="112">
          <cell r="C112" t="str">
            <v>累计调水总量</v>
          </cell>
        </row>
        <row r="113">
          <cell r="B113">
            <v>1950</v>
          </cell>
          <cell r="C113">
            <v>0.90410000000000001</v>
          </cell>
        </row>
        <row r="114">
          <cell r="B114">
            <v>1955</v>
          </cell>
          <cell r="C114">
            <v>19.8261</v>
          </cell>
        </row>
        <row r="115">
          <cell r="B115">
            <v>1960</v>
          </cell>
          <cell r="C115">
            <v>19.8261</v>
          </cell>
        </row>
        <row r="116">
          <cell r="B116">
            <v>1965</v>
          </cell>
          <cell r="C116">
            <v>43.556100000000001</v>
          </cell>
        </row>
        <row r="117">
          <cell r="B117">
            <v>1970</v>
          </cell>
          <cell r="C117">
            <v>51.356099999999998</v>
          </cell>
        </row>
        <row r="118">
          <cell r="B118">
            <v>1975</v>
          </cell>
          <cell r="C118">
            <v>61.086100000000002</v>
          </cell>
        </row>
        <row r="119">
          <cell r="B119">
            <v>1980</v>
          </cell>
          <cell r="C119">
            <v>94.086100000000002</v>
          </cell>
        </row>
        <row r="120">
          <cell r="B120">
            <v>1985</v>
          </cell>
          <cell r="C120">
            <v>109.0861</v>
          </cell>
        </row>
        <row r="121">
          <cell r="B121">
            <v>1990</v>
          </cell>
          <cell r="C121">
            <v>114.9611</v>
          </cell>
        </row>
        <row r="122">
          <cell r="B122">
            <v>1995</v>
          </cell>
          <cell r="C122">
            <v>131.2911</v>
          </cell>
        </row>
        <row r="123">
          <cell r="B123">
            <v>2000</v>
          </cell>
          <cell r="C123">
            <v>202.84460000000001</v>
          </cell>
        </row>
        <row r="124">
          <cell r="B124">
            <v>2005</v>
          </cell>
          <cell r="C124">
            <v>232.65460000000002</v>
          </cell>
        </row>
        <row r="125">
          <cell r="B125">
            <v>2010</v>
          </cell>
          <cell r="C125">
            <v>275.98480000000001</v>
          </cell>
        </row>
        <row r="126">
          <cell r="B126">
            <v>2015</v>
          </cell>
          <cell r="C126">
            <v>552.55133999999998</v>
          </cell>
        </row>
      </sheetData>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CE9F2-B2AD-4A5C-884E-7FE7EADC3FCC}">
  <dimension ref="A1:K136"/>
  <sheetViews>
    <sheetView tabSelected="1" workbookViewId="0">
      <selection activeCell="J3" sqref="J3"/>
    </sheetView>
  </sheetViews>
  <sheetFormatPr defaultColWidth="9" defaultRowHeight="15"/>
  <cols>
    <col min="1" max="1" width="9" style="75"/>
    <col min="2" max="2" width="93.7109375" style="2" customWidth="1"/>
    <col min="3" max="3" width="29.42578125" style="2" customWidth="1"/>
    <col min="4" max="4" width="25.28515625" style="2" customWidth="1"/>
    <col min="5" max="5" width="41.28515625" style="2" customWidth="1"/>
    <col min="6" max="6" width="18.42578125" style="2" customWidth="1"/>
    <col min="7" max="7" width="21.28515625" style="10" customWidth="1"/>
    <col min="8" max="8" width="9.85546875" style="3" customWidth="1"/>
    <col min="9" max="9" width="9" style="2"/>
    <col min="10" max="10" width="21.42578125" style="2" customWidth="1"/>
    <col min="11" max="11" width="9" style="3"/>
    <col min="12" max="16384" width="9" style="2"/>
  </cols>
  <sheetData>
    <row r="1" spans="1:11" ht="15.75" thickBot="1">
      <c r="A1"/>
      <c r="C1" s="11"/>
      <c r="F1" s="11"/>
      <c r="G1" s="18"/>
    </row>
    <row r="2" spans="1:11" ht="13.9" customHeight="1" thickTop="1" thickBot="1">
      <c r="A2" s="68" t="s">
        <v>0</v>
      </c>
      <c r="B2" s="36" t="s">
        <v>1</v>
      </c>
      <c r="C2" s="76" t="s">
        <v>164</v>
      </c>
      <c r="D2" s="77"/>
      <c r="E2" s="78" t="s">
        <v>167</v>
      </c>
      <c r="F2" s="79"/>
      <c r="G2" s="19" t="s">
        <v>2</v>
      </c>
      <c r="H2" s="20" t="s">
        <v>3</v>
      </c>
    </row>
    <row r="3" spans="1:11" ht="13.9" customHeight="1" thickBot="1">
      <c r="A3" s="69"/>
      <c r="B3" s="28"/>
      <c r="C3" s="29" t="s">
        <v>165</v>
      </c>
      <c r="D3" s="30" t="s">
        <v>166</v>
      </c>
      <c r="E3" s="29" t="s">
        <v>165</v>
      </c>
      <c r="F3" s="30" t="s">
        <v>166</v>
      </c>
      <c r="G3" s="21" t="s">
        <v>317</v>
      </c>
      <c r="H3" s="33"/>
    </row>
    <row r="4" spans="1:11" ht="13.9" customHeight="1" thickTop="1">
      <c r="A4" s="70">
        <v>1</v>
      </c>
      <c r="B4" s="12" t="s">
        <v>4</v>
      </c>
      <c r="C4" s="31" t="s">
        <v>5</v>
      </c>
      <c r="D4" s="32" t="s">
        <v>6</v>
      </c>
      <c r="E4" s="31" t="s">
        <v>7</v>
      </c>
      <c r="F4" s="32" t="s">
        <v>6</v>
      </c>
      <c r="G4" s="34">
        <v>1.9</v>
      </c>
      <c r="H4" s="35">
        <v>2011</v>
      </c>
    </row>
    <row r="5" spans="1:11" ht="13.9" customHeight="1">
      <c r="A5" s="71">
        <v>2</v>
      </c>
      <c r="B5" s="12" t="s">
        <v>8</v>
      </c>
      <c r="C5" s="12" t="s">
        <v>7</v>
      </c>
      <c r="D5" s="13" t="s">
        <v>6</v>
      </c>
      <c r="E5" s="12" t="s">
        <v>9</v>
      </c>
      <c r="F5" s="13" t="s">
        <v>6</v>
      </c>
      <c r="G5" s="23">
        <v>0.41</v>
      </c>
      <c r="H5" s="22">
        <v>1987</v>
      </c>
    </row>
    <row r="6" spans="1:11" ht="13.9" customHeight="1">
      <c r="A6" s="71">
        <v>3</v>
      </c>
      <c r="B6" s="12" t="s">
        <v>10</v>
      </c>
      <c r="C6" s="12" t="s">
        <v>11</v>
      </c>
      <c r="D6" s="13" t="s">
        <v>12</v>
      </c>
      <c r="E6" s="12" t="s">
        <v>13</v>
      </c>
      <c r="F6" s="13" t="s">
        <v>12</v>
      </c>
      <c r="G6" s="23">
        <v>0.25</v>
      </c>
      <c r="H6" s="22">
        <v>1994</v>
      </c>
    </row>
    <row r="7" spans="1:11" ht="13.9" customHeight="1">
      <c r="A7" s="71">
        <v>4</v>
      </c>
      <c r="B7" s="12" t="s">
        <v>14</v>
      </c>
      <c r="C7" s="12" t="s">
        <v>11</v>
      </c>
      <c r="D7" s="13" t="s">
        <v>12</v>
      </c>
      <c r="E7" s="12" t="s">
        <v>13</v>
      </c>
      <c r="F7" s="13" t="s">
        <v>12</v>
      </c>
      <c r="G7" s="23">
        <v>1.69</v>
      </c>
      <c r="H7" s="22">
        <v>2010</v>
      </c>
    </row>
    <row r="8" spans="1:11" ht="13.9" customHeight="1">
      <c r="A8" s="71"/>
      <c r="B8" s="12"/>
      <c r="C8" s="12" t="s">
        <v>11</v>
      </c>
      <c r="D8" s="13" t="s">
        <v>12</v>
      </c>
      <c r="E8" s="12" t="s">
        <v>15</v>
      </c>
      <c r="F8" s="13" t="s">
        <v>12</v>
      </c>
      <c r="G8" s="23">
        <v>0.1</v>
      </c>
      <c r="H8" s="22">
        <v>2010</v>
      </c>
    </row>
    <row r="9" spans="1:11" ht="13.9" customHeight="1">
      <c r="A9" s="71">
        <v>5</v>
      </c>
      <c r="B9" s="12" t="s">
        <v>16</v>
      </c>
      <c r="C9" s="12" t="s">
        <v>11</v>
      </c>
      <c r="D9" s="13" t="s">
        <v>12</v>
      </c>
      <c r="E9" s="12" t="s">
        <v>17</v>
      </c>
      <c r="F9" s="13" t="s">
        <v>12</v>
      </c>
      <c r="G9" s="23">
        <v>0.3</v>
      </c>
      <c r="H9" s="22">
        <v>2014</v>
      </c>
    </row>
    <row r="10" spans="1:11" ht="13.9" customHeight="1">
      <c r="A10" s="71">
        <v>6</v>
      </c>
      <c r="B10" s="12" t="s">
        <v>18</v>
      </c>
      <c r="C10" s="12" t="s">
        <v>19</v>
      </c>
      <c r="D10" s="13" t="s">
        <v>20</v>
      </c>
      <c r="E10" s="12" t="s">
        <v>21</v>
      </c>
      <c r="F10" s="13" t="s">
        <v>20</v>
      </c>
      <c r="G10" s="23">
        <v>1</v>
      </c>
      <c r="H10" s="22">
        <v>1983</v>
      </c>
    </row>
    <row r="11" spans="1:11" ht="13.9" customHeight="1">
      <c r="A11" s="71">
        <v>7</v>
      </c>
      <c r="B11" s="12" t="s">
        <v>22</v>
      </c>
      <c r="C11" s="12" t="s">
        <v>19</v>
      </c>
      <c r="D11" s="13" t="s">
        <v>20</v>
      </c>
      <c r="E11" s="12" t="s">
        <v>21</v>
      </c>
      <c r="F11" s="13" t="s">
        <v>20</v>
      </c>
      <c r="G11" s="23">
        <v>0.25</v>
      </c>
      <c r="H11" s="22">
        <v>1984</v>
      </c>
    </row>
    <row r="12" spans="1:11" ht="13.9" customHeight="1" thickBot="1">
      <c r="A12" s="71">
        <v>8</v>
      </c>
      <c r="B12" s="12" t="s">
        <v>23</v>
      </c>
      <c r="C12" s="12" t="s">
        <v>24</v>
      </c>
      <c r="D12" s="13" t="s">
        <v>25</v>
      </c>
      <c r="E12" s="12" t="s">
        <v>26</v>
      </c>
      <c r="F12" s="13" t="s">
        <v>27</v>
      </c>
      <c r="G12" s="23">
        <v>0.11</v>
      </c>
      <c r="H12" s="22">
        <v>1989</v>
      </c>
    </row>
    <row r="13" spans="1:11" ht="13.9" customHeight="1">
      <c r="A13" s="71">
        <v>9</v>
      </c>
      <c r="B13" s="12" t="s">
        <v>28</v>
      </c>
      <c r="C13" s="12" t="s">
        <v>24</v>
      </c>
      <c r="D13" s="13" t="s">
        <v>25</v>
      </c>
      <c r="E13" s="12" t="s">
        <v>26</v>
      </c>
      <c r="F13" s="13" t="s">
        <v>27</v>
      </c>
      <c r="G13" s="23">
        <v>0.14000000000000001</v>
      </c>
      <c r="H13" s="22">
        <v>2015</v>
      </c>
      <c r="J13" s="4" t="s">
        <v>29</v>
      </c>
      <c r="K13" s="5">
        <f>COUNTA(B4:B71)</f>
        <v>49</v>
      </c>
    </row>
    <row r="14" spans="1:11" ht="13.9" customHeight="1">
      <c r="A14" s="71">
        <v>10</v>
      </c>
      <c r="B14" s="12" t="s">
        <v>30</v>
      </c>
      <c r="C14" s="12" t="s">
        <v>31</v>
      </c>
      <c r="D14" s="13" t="s">
        <v>25</v>
      </c>
      <c r="E14" s="12" t="s">
        <v>32</v>
      </c>
      <c r="F14" s="13" t="s">
        <v>25</v>
      </c>
      <c r="G14" s="23">
        <v>0.32</v>
      </c>
      <c r="H14" s="22">
        <v>2002</v>
      </c>
      <c r="J14" s="6" t="s">
        <v>33</v>
      </c>
      <c r="K14" s="7">
        <f>COUNTA(B72:B136)</f>
        <v>38</v>
      </c>
    </row>
    <row r="15" spans="1:11" ht="13.9" customHeight="1" thickBot="1">
      <c r="A15" s="71"/>
      <c r="B15" s="12"/>
      <c r="C15" s="12" t="s">
        <v>31</v>
      </c>
      <c r="D15" s="13" t="s">
        <v>25</v>
      </c>
      <c r="E15" s="12" t="s">
        <v>32</v>
      </c>
      <c r="F15" s="13" t="s">
        <v>25</v>
      </c>
      <c r="G15" s="23">
        <v>0.32</v>
      </c>
      <c r="H15" s="22">
        <v>2011</v>
      </c>
      <c r="J15" s="8" t="s">
        <v>34</v>
      </c>
      <c r="K15" s="9">
        <f>K13+K14</f>
        <v>87</v>
      </c>
    </row>
    <row r="16" spans="1:11" ht="13.9" customHeight="1">
      <c r="A16" s="71"/>
      <c r="B16" s="12"/>
      <c r="C16" s="12" t="s">
        <v>31</v>
      </c>
      <c r="D16" s="13" t="s">
        <v>25</v>
      </c>
      <c r="E16" s="12" t="s">
        <v>21</v>
      </c>
      <c r="F16" s="13" t="s">
        <v>20</v>
      </c>
      <c r="G16" s="23">
        <v>0.56000000000000005</v>
      </c>
      <c r="H16" s="22">
        <v>2011</v>
      </c>
    </row>
    <row r="17" spans="1:8" ht="13.9" customHeight="1">
      <c r="A17" s="71">
        <v>11</v>
      </c>
      <c r="B17" s="12" t="s">
        <v>35</v>
      </c>
      <c r="C17" s="12" t="s">
        <v>24</v>
      </c>
      <c r="D17" s="13" t="s">
        <v>25</v>
      </c>
      <c r="E17" s="12" t="s">
        <v>36</v>
      </c>
      <c r="F17" s="13" t="s">
        <v>20</v>
      </c>
      <c r="G17" s="23">
        <v>0.12</v>
      </c>
      <c r="H17" s="22">
        <v>1994</v>
      </c>
    </row>
    <row r="18" spans="1:8" ht="13.9" customHeight="1">
      <c r="A18" s="71"/>
      <c r="B18" s="12"/>
      <c r="C18" s="12" t="s">
        <v>24</v>
      </c>
      <c r="D18" s="13" t="s">
        <v>25</v>
      </c>
      <c r="E18" s="12" t="s">
        <v>37</v>
      </c>
      <c r="F18" s="13" t="s">
        <v>20</v>
      </c>
      <c r="G18" s="23">
        <v>0.51</v>
      </c>
      <c r="H18" s="22">
        <v>1994</v>
      </c>
    </row>
    <row r="19" spans="1:8" ht="13.9" customHeight="1">
      <c r="A19" s="71">
        <v>12</v>
      </c>
      <c r="B19" s="12" t="s">
        <v>38</v>
      </c>
      <c r="C19" s="12" t="s">
        <v>24</v>
      </c>
      <c r="D19" s="13" t="s">
        <v>25</v>
      </c>
      <c r="E19" s="12" t="s">
        <v>36</v>
      </c>
      <c r="F19" s="13" t="s">
        <v>20</v>
      </c>
      <c r="G19" s="23">
        <v>0.21</v>
      </c>
      <c r="H19" s="22">
        <v>1972</v>
      </c>
    </row>
    <row r="20" spans="1:8" ht="13.9" customHeight="1">
      <c r="A20" s="71"/>
      <c r="B20" s="12"/>
      <c r="C20" s="12" t="s">
        <v>24</v>
      </c>
      <c r="D20" s="13" t="s">
        <v>25</v>
      </c>
      <c r="E20" s="12" t="s">
        <v>37</v>
      </c>
      <c r="F20" s="13" t="s">
        <v>20</v>
      </c>
      <c r="G20" s="23">
        <v>0.61</v>
      </c>
      <c r="H20" s="22">
        <v>1972</v>
      </c>
    </row>
    <row r="21" spans="1:8" ht="13.9" customHeight="1">
      <c r="A21" s="71">
        <v>13</v>
      </c>
      <c r="B21" s="12" t="s">
        <v>39</v>
      </c>
      <c r="C21" s="12" t="s">
        <v>24</v>
      </c>
      <c r="D21" s="13" t="s">
        <v>25</v>
      </c>
      <c r="E21" s="12" t="s">
        <v>40</v>
      </c>
      <c r="F21" s="13" t="s">
        <v>27</v>
      </c>
      <c r="G21" s="23">
        <v>0.66</v>
      </c>
      <c r="H21" s="22">
        <v>1970</v>
      </c>
    </row>
    <row r="22" spans="1:8" ht="13.9" customHeight="1">
      <c r="A22" s="71"/>
      <c r="B22" s="12"/>
      <c r="C22" s="12" t="s">
        <v>24</v>
      </c>
      <c r="D22" s="13" t="s">
        <v>25</v>
      </c>
      <c r="E22" s="12" t="s">
        <v>41</v>
      </c>
      <c r="F22" s="13" t="s">
        <v>27</v>
      </c>
      <c r="G22" s="23">
        <v>0.05</v>
      </c>
      <c r="H22" s="22">
        <v>1970</v>
      </c>
    </row>
    <row r="23" spans="1:8" ht="13.9" customHeight="1">
      <c r="A23" s="71">
        <v>14</v>
      </c>
      <c r="B23" s="12" t="s">
        <v>42</v>
      </c>
      <c r="C23" s="12" t="s">
        <v>24</v>
      </c>
      <c r="D23" s="13" t="s">
        <v>25</v>
      </c>
      <c r="E23" s="12" t="s">
        <v>36</v>
      </c>
      <c r="F23" s="13" t="s">
        <v>20</v>
      </c>
      <c r="G23" s="23">
        <v>0.25</v>
      </c>
      <c r="H23" s="22">
        <v>1998</v>
      </c>
    </row>
    <row r="24" spans="1:8" ht="13.9" customHeight="1">
      <c r="A24" s="71">
        <v>15</v>
      </c>
      <c r="B24" s="12" t="s">
        <v>43</v>
      </c>
      <c r="C24" s="12" t="s">
        <v>44</v>
      </c>
      <c r="D24" s="13" t="s">
        <v>25</v>
      </c>
      <c r="E24" s="12" t="s">
        <v>37</v>
      </c>
      <c r="F24" s="13" t="s">
        <v>20</v>
      </c>
      <c r="G24" s="23">
        <v>1.89</v>
      </c>
      <c r="H24" s="22">
        <v>1952</v>
      </c>
    </row>
    <row r="25" spans="1:8" ht="13.9" customHeight="1">
      <c r="A25" s="71">
        <v>16</v>
      </c>
      <c r="B25" s="12" t="s">
        <v>45</v>
      </c>
      <c r="C25" s="12" t="s">
        <v>46</v>
      </c>
      <c r="D25" s="13" t="s">
        <v>25</v>
      </c>
      <c r="E25" s="12" t="s">
        <v>32</v>
      </c>
      <c r="F25" s="13" t="s">
        <v>25</v>
      </c>
      <c r="G25" s="23">
        <v>0.04</v>
      </c>
      <c r="H25" s="22">
        <v>1996</v>
      </c>
    </row>
    <row r="26" spans="1:8" ht="13.9" customHeight="1">
      <c r="A26" s="71"/>
      <c r="B26" s="12"/>
      <c r="C26" s="12" t="s">
        <v>46</v>
      </c>
      <c r="D26" s="13" t="s">
        <v>25</v>
      </c>
      <c r="E26" s="12" t="s">
        <v>47</v>
      </c>
      <c r="F26" s="13" t="s">
        <v>25</v>
      </c>
      <c r="G26" s="23">
        <v>0.04</v>
      </c>
      <c r="H26" s="22">
        <v>1996</v>
      </c>
    </row>
    <row r="27" spans="1:8" ht="13.9" customHeight="1">
      <c r="A27" s="71">
        <v>17</v>
      </c>
      <c r="B27" s="12" t="s">
        <v>48</v>
      </c>
      <c r="C27" s="12" t="s">
        <v>46</v>
      </c>
      <c r="D27" s="13" t="s">
        <v>25</v>
      </c>
      <c r="E27" s="12" t="s">
        <v>49</v>
      </c>
      <c r="F27" s="13" t="s">
        <v>50</v>
      </c>
      <c r="G27" s="23">
        <v>0.15</v>
      </c>
      <c r="H27" s="22">
        <v>1974</v>
      </c>
    </row>
    <row r="28" spans="1:8" ht="13.9" customHeight="1">
      <c r="A28" s="71">
        <v>18</v>
      </c>
      <c r="B28" s="12" t="s">
        <v>51</v>
      </c>
      <c r="C28" s="12" t="s">
        <v>46</v>
      </c>
      <c r="D28" s="13" t="s">
        <v>25</v>
      </c>
      <c r="E28" s="12" t="s">
        <v>49</v>
      </c>
      <c r="F28" s="13" t="s">
        <v>50</v>
      </c>
      <c r="G28" s="23">
        <v>0.27</v>
      </c>
      <c r="H28" s="22">
        <v>1994</v>
      </c>
    </row>
    <row r="29" spans="1:8" ht="13.9" customHeight="1">
      <c r="A29" s="71">
        <v>19</v>
      </c>
      <c r="B29" s="12" t="s">
        <v>52</v>
      </c>
      <c r="C29" s="12" t="s">
        <v>46</v>
      </c>
      <c r="D29" s="13" t="s">
        <v>25</v>
      </c>
      <c r="E29" s="12" t="s">
        <v>49</v>
      </c>
      <c r="F29" s="13" t="s">
        <v>50</v>
      </c>
      <c r="G29" s="23">
        <v>0.06</v>
      </c>
      <c r="H29" s="22">
        <v>2001</v>
      </c>
    </row>
    <row r="30" spans="1:8" ht="13.9" customHeight="1">
      <c r="A30" s="71">
        <v>20</v>
      </c>
      <c r="B30" s="12" t="s">
        <v>53</v>
      </c>
      <c r="C30" s="12" t="s">
        <v>54</v>
      </c>
      <c r="D30" s="13" t="s">
        <v>25</v>
      </c>
      <c r="E30" s="12" t="s">
        <v>46</v>
      </c>
      <c r="F30" s="13" t="s">
        <v>25</v>
      </c>
      <c r="G30" s="23">
        <v>0.44</v>
      </c>
      <c r="H30" s="22">
        <v>1995</v>
      </c>
    </row>
    <row r="31" spans="1:8" ht="13.9" customHeight="1">
      <c r="A31" s="71">
        <v>21</v>
      </c>
      <c r="B31" s="12" t="s">
        <v>55</v>
      </c>
      <c r="C31" s="12" t="s">
        <v>54</v>
      </c>
      <c r="D31" s="13" t="s">
        <v>25</v>
      </c>
      <c r="E31" s="12" t="s">
        <v>46</v>
      </c>
      <c r="F31" s="13" t="s">
        <v>25</v>
      </c>
      <c r="G31" s="23">
        <v>0.12</v>
      </c>
      <c r="H31" s="22">
        <v>2014</v>
      </c>
    </row>
    <row r="32" spans="1:8" ht="13.9" customHeight="1">
      <c r="A32" s="71"/>
      <c r="B32" s="12"/>
      <c r="C32" s="12" t="s">
        <v>54</v>
      </c>
      <c r="D32" s="13" t="s">
        <v>25</v>
      </c>
      <c r="E32" s="12" t="s">
        <v>32</v>
      </c>
      <c r="F32" s="13" t="s">
        <v>25</v>
      </c>
      <c r="G32" s="23">
        <v>0.12</v>
      </c>
      <c r="H32" s="22">
        <v>2014</v>
      </c>
    </row>
    <row r="33" spans="1:8" ht="13.9" customHeight="1">
      <c r="A33" s="71">
        <v>22</v>
      </c>
      <c r="B33" s="12" t="s">
        <v>56</v>
      </c>
      <c r="C33" s="12" t="s">
        <v>54</v>
      </c>
      <c r="D33" s="13" t="s">
        <v>25</v>
      </c>
      <c r="E33" s="12" t="s">
        <v>49</v>
      </c>
      <c r="F33" s="13" t="s">
        <v>50</v>
      </c>
      <c r="G33" s="23">
        <v>0.04</v>
      </c>
      <c r="H33" s="22">
        <v>2003</v>
      </c>
    </row>
    <row r="34" spans="1:8" ht="13.9" customHeight="1">
      <c r="A34" s="71">
        <v>23</v>
      </c>
      <c r="B34" s="12" t="s">
        <v>57</v>
      </c>
      <c r="C34" s="12" t="s">
        <v>24</v>
      </c>
      <c r="D34" s="13" t="s">
        <v>25</v>
      </c>
      <c r="E34" s="12" t="s">
        <v>36</v>
      </c>
      <c r="F34" s="13" t="s">
        <v>20</v>
      </c>
      <c r="G34" s="23">
        <v>0.15</v>
      </c>
      <c r="H34" s="22">
        <v>2014</v>
      </c>
    </row>
    <row r="35" spans="1:8" ht="13.9" customHeight="1">
      <c r="A35" s="71"/>
      <c r="B35" s="12"/>
      <c r="C35" s="12" t="s">
        <v>24</v>
      </c>
      <c r="D35" s="13" t="s">
        <v>25</v>
      </c>
      <c r="E35" s="12" t="s">
        <v>37</v>
      </c>
      <c r="F35" s="13" t="s">
        <v>20</v>
      </c>
      <c r="G35" s="23">
        <v>0.15</v>
      </c>
      <c r="H35" s="22">
        <v>2014</v>
      </c>
    </row>
    <row r="36" spans="1:8" ht="13.9" customHeight="1">
      <c r="A36" s="71">
        <v>24</v>
      </c>
      <c r="B36" s="12" t="s">
        <v>58</v>
      </c>
      <c r="C36" s="12" t="s">
        <v>24</v>
      </c>
      <c r="D36" s="13" t="s">
        <v>25</v>
      </c>
      <c r="E36" s="12" t="s">
        <v>40</v>
      </c>
      <c r="F36" s="13" t="s">
        <v>27</v>
      </c>
      <c r="G36" s="23">
        <v>0.04</v>
      </c>
      <c r="H36" s="22">
        <v>2013</v>
      </c>
    </row>
    <row r="37" spans="1:8" ht="13.9" customHeight="1">
      <c r="A37" s="71">
        <v>25</v>
      </c>
      <c r="B37" s="12" t="s">
        <v>59</v>
      </c>
      <c r="C37" s="12" t="s">
        <v>31</v>
      </c>
      <c r="D37" s="13" t="s">
        <v>25</v>
      </c>
      <c r="E37" s="12" t="s">
        <v>60</v>
      </c>
      <c r="F37" s="13" t="s">
        <v>50</v>
      </c>
      <c r="G37" s="23">
        <v>4.0000000000000001E-3</v>
      </c>
      <c r="H37" s="22">
        <v>2016</v>
      </c>
    </row>
    <row r="38" spans="1:8" ht="13.9" customHeight="1">
      <c r="A38" s="71">
        <v>26</v>
      </c>
      <c r="B38" s="12" t="s">
        <v>61</v>
      </c>
      <c r="C38" s="12" t="s">
        <v>24</v>
      </c>
      <c r="D38" s="13" t="s">
        <v>25</v>
      </c>
      <c r="E38" s="12" t="s">
        <v>36</v>
      </c>
      <c r="F38" s="13" t="s">
        <v>20</v>
      </c>
      <c r="G38" s="23">
        <v>0.12</v>
      </c>
      <c r="H38" s="22">
        <v>2006</v>
      </c>
    </row>
    <row r="39" spans="1:8" ht="13.9" customHeight="1">
      <c r="A39" s="71"/>
      <c r="B39" s="12"/>
      <c r="C39" s="12" t="s">
        <v>24</v>
      </c>
      <c r="D39" s="13" t="s">
        <v>25</v>
      </c>
      <c r="E39" s="12" t="s">
        <v>37</v>
      </c>
      <c r="F39" s="13" t="s">
        <v>20</v>
      </c>
      <c r="G39" s="23">
        <v>0.34</v>
      </c>
      <c r="H39" s="22">
        <v>2006</v>
      </c>
    </row>
    <row r="40" spans="1:8" ht="13.9" customHeight="1">
      <c r="A40" s="71">
        <v>27</v>
      </c>
      <c r="B40" s="12" t="s">
        <v>62</v>
      </c>
      <c r="C40" s="12" t="s">
        <v>24</v>
      </c>
      <c r="D40" s="13" t="s">
        <v>25</v>
      </c>
      <c r="E40" s="12" t="s">
        <v>26</v>
      </c>
      <c r="F40" s="13" t="s">
        <v>27</v>
      </c>
      <c r="G40" s="23">
        <v>0.06</v>
      </c>
      <c r="H40" s="22">
        <v>2001</v>
      </c>
    </row>
    <row r="41" spans="1:8" ht="13.9" customHeight="1">
      <c r="A41" s="71">
        <v>28</v>
      </c>
      <c r="B41" s="12" t="s">
        <v>63</v>
      </c>
      <c r="C41" s="12" t="s">
        <v>64</v>
      </c>
      <c r="D41" s="13" t="s">
        <v>65</v>
      </c>
      <c r="E41" s="12" t="s">
        <v>66</v>
      </c>
      <c r="F41" s="13" t="s">
        <v>65</v>
      </c>
      <c r="G41" s="23">
        <v>2.5</v>
      </c>
      <c r="H41" s="22">
        <v>2001</v>
      </c>
    </row>
    <row r="42" spans="1:8" ht="13.9" customHeight="1">
      <c r="A42" s="71">
        <v>29</v>
      </c>
      <c r="B42" s="12" t="s">
        <v>67</v>
      </c>
      <c r="C42" s="12" t="s">
        <v>64</v>
      </c>
      <c r="D42" s="13" t="s">
        <v>65</v>
      </c>
      <c r="E42" s="12" t="s">
        <v>68</v>
      </c>
      <c r="F42" s="13" t="s">
        <v>27</v>
      </c>
      <c r="G42" s="23">
        <v>1.65</v>
      </c>
      <c r="H42" s="22">
        <v>1980</v>
      </c>
    </row>
    <row r="43" spans="1:8" ht="13.9" customHeight="1">
      <c r="A43" s="71"/>
      <c r="B43" s="12"/>
      <c r="C43" s="12" t="s">
        <v>64</v>
      </c>
      <c r="D43" s="13" t="s">
        <v>65</v>
      </c>
      <c r="E43" s="12" t="s">
        <v>41</v>
      </c>
      <c r="F43" s="13" t="s">
        <v>27</v>
      </c>
      <c r="G43" s="23">
        <v>1.65</v>
      </c>
      <c r="H43" s="22">
        <v>1980</v>
      </c>
    </row>
    <row r="44" spans="1:8" ht="13.9" customHeight="1">
      <c r="A44" s="71">
        <v>30</v>
      </c>
      <c r="B44" s="12" t="s">
        <v>69</v>
      </c>
      <c r="C44" s="12" t="s">
        <v>64</v>
      </c>
      <c r="D44" s="13" t="s">
        <v>65</v>
      </c>
      <c r="E44" s="12" t="s">
        <v>68</v>
      </c>
      <c r="F44" s="13" t="s">
        <v>27</v>
      </c>
      <c r="G44" s="23">
        <v>0.04</v>
      </c>
      <c r="H44" s="22">
        <v>2010</v>
      </c>
    </row>
    <row r="45" spans="1:8" ht="13.9" customHeight="1">
      <c r="A45" s="71"/>
      <c r="B45" s="12"/>
      <c r="C45" s="12" t="s">
        <v>64</v>
      </c>
      <c r="D45" s="13" t="s">
        <v>65</v>
      </c>
      <c r="E45" s="12" t="s">
        <v>41</v>
      </c>
      <c r="F45" s="13" t="s">
        <v>27</v>
      </c>
      <c r="G45" s="23">
        <v>0.04</v>
      </c>
      <c r="H45" s="22">
        <v>2010</v>
      </c>
    </row>
    <row r="46" spans="1:8" ht="13.9" customHeight="1">
      <c r="A46" s="71">
        <v>31</v>
      </c>
      <c r="B46" s="12" t="s">
        <v>70</v>
      </c>
      <c r="C46" s="12" t="s">
        <v>64</v>
      </c>
      <c r="D46" s="13" t="s">
        <v>65</v>
      </c>
      <c r="E46" s="12" t="s">
        <v>68</v>
      </c>
      <c r="F46" s="13" t="s">
        <v>27</v>
      </c>
      <c r="G46" s="23">
        <v>2.82</v>
      </c>
      <c r="H46" s="22">
        <v>1999</v>
      </c>
    </row>
    <row r="47" spans="1:8" ht="13.9" customHeight="1">
      <c r="A47" s="71">
        <v>32</v>
      </c>
      <c r="B47" s="12" t="s">
        <v>71</v>
      </c>
      <c r="C47" s="12" t="s">
        <v>64</v>
      </c>
      <c r="D47" s="13" t="s">
        <v>65</v>
      </c>
      <c r="E47" s="12" t="s">
        <v>66</v>
      </c>
      <c r="F47" s="13" t="s">
        <v>65</v>
      </c>
      <c r="G47" s="23">
        <v>2.62</v>
      </c>
      <c r="H47" s="22">
        <v>2011</v>
      </c>
    </row>
    <row r="48" spans="1:8" ht="13.9" customHeight="1">
      <c r="A48" s="71">
        <v>33</v>
      </c>
      <c r="B48" s="12" t="s">
        <v>72</v>
      </c>
      <c r="C48" s="12" t="s">
        <v>73</v>
      </c>
      <c r="D48" s="13" t="s">
        <v>65</v>
      </c>
      <c r="E48" s="12" t="s">
        <v>74</v>
      </c>
      <c r="F48" s="13" t="s">
        <v>75</v>
      </c>
      <c r="G48" s="23">
        <v>0.06</v>
      </c>
      <c r="H48" s="22">
        <v>2011</v>
      </c>
    </row>
    <row r="49" spans="1:8" ht="13.9" customHeight="1">
      <c r="A49" s="71">
        <v>34</v>
      </c>
      <c r="B49" s="12" t="s">
        <v>76</v>
      </c>
      <c r="C49" s="12" t="s">
        <v>73</v>
      </c>
      <c r="D49" s="13" t="s">
        <v>65</v>
      </c>
      <c r="E49" s="12" t="s">
        <v>74</v>
      </c>
      <c r="F49" s="13" t="s">
        <v>75</v>
      </c>
      <c r="G49" s="23">
        <v>0.09</v>
      </c>
      <c r="H49" s="22">
        <v>1950</v>
      </c>
    </row>
    <row r="50" spans="1:8" ht="13.9" customHeight="1">
      <c r="A50" s="71">
        <v>35</v>
      </c>
      <c r="B50" s="12" t="s">
        <v>77</v>
      </c>
      <c r="C50" s="12" t="s">
        <v>78</v>
      </c>
      <c r="D50" s="13" t="s">
        <v>65</v>
      </c>
      <c r="E50" s="12" t="s">
        <v>79</v>
      </c>
      <c r="F50" s="13" t="s">
        <v>65</v>
      </c>
      <c r="G50" s="23">
        <v>3.7</v>
      </c>
      <c r="H50" s="22">
        <v>2014</v>
      </c>
    </row>
    <row r="51" spans="1:8" ht="13.9" customHeight="1">
      <c r="A51" s="71">
        <v>36</v>
      </c>
      <c r="B51" s="12" t="s">
        <v>80</v>
      </c>
      <c r="C51" s="12" t="s">
        <v>81</v>
      </c>
      <c r="D51" s="13" t="s">
        <v>65</v>
      </c>
      <c r="E51" s="12" t="s">
        <v>82</v>
      </c>
      <c r="F51" s="13" t="s">
        <v>75</v>
      </c>
      <c r="G51" s="23">
        <v>7.0000000000000007E-2</v>
      </c>
      <c r="H51" s="22">
        <v>1987</v>
      </c>
    </row>
    <row r="52" spans="1:8" ht="13.9" customHeight="1">
      <c r="A52" s="71">
        <v>37</v>
      </c>
      <c r="B52" s="12" t="s">
        <v>83</v>
      </c>
      <c r="C52" s="12" t="s">
        <v>84</v>
      </c>
      <c r="D52" s="13" t="s">
        <v>65</v>
      </c>
      <c r="E52" s="12" t="s">
        <v>85</v>
      </c>
      <c r="F52" s="13" t="s">
        <v>75</v>
      </c>
      <c r="G52" s="23">
        <v>0.02</v>
      </c>
      <c r="H52" s="22">
        <v>2015</v>
      </c>
    </row>
    <row r="53" spans="1:8" ht="13.9" customHeight="1">
      <c r="A53" s="71">
        <v>38</v>
      </c>
      <c r="B53" s="12" t="s">
        <v>86</v>
      </c>
      <c r="C53" s="12" t="s">
        <v>81</v>
      </c>
      <c r="D53" s="13" t="s">
        <v>65</v>
      </c>
      <c r="E53" s="12" t="s">
        <v>85</v>
      </c>
      <c r="F53" s="13" t="s">
        <v>75</v>
      </c>
      <c r="G53" s="23">
        <v>0.02</v>
      </c>
      <c r="H53" s="22">
        <v>2014</v>
      </c>
    </row>
    <row r="54" spans="1:8" ht="13.9" customHeight="1">
      <c r="A54" s="71">
        <v>39</v>
      </c>
      <c r="B54" s="12" t="s">
        <v>87</v>
      </c>
      <c r="C54" s="12" t="s">
        <v>79</v>
      </c>
      <c r="D54" s="13" t="s">
        <v>65</v>
      </c>
      <c r="E54" s="12" t="s">
        <v>32</v>
      </c>
      <c r="F54" s="13" t="s">
        <v>25</v>
      </c>
      <c r="G54" s="23">
        <v>0.04</v>
      </c>
      <c r="H54" s="22">
        <v>2010</v>
      </c>
    </row>
    <row r="55" spans="1:8" ht="13.9" customHeight="1">
      <c r="A55" s="71">
        <v>40</v>
      </c>
      <c r="B55" s="12" t="s">
        <v>88</v>
      </c>
      <c r="C55" s="12" t="s">
        <v>79</v>
      </c>
      <c r="D55" s="13" t="s">
        <v>65</v>
      </c>
      <c r="E55" s="12" t="s">
        <v>32</v>
      </c>
      <c r="F55" s="13" t="s">
        <v>25</v>
      </c>
      <c r="G55" s="23">
        <v>0.05</v>
      </c>
      <c r="H55" s="22">
        <v>2006</v>
      </c>
    </row>
    <row r="56" spans="1:8" ht="13.9" customHeight="1">
      <c r="A56" s="71">
        <v>41</v>
      </c>
      <c r="B56" s="12" t="s">
        <v>89</v>
      </c>
      <c r="C56" s="12" t="s">
        <v>90</v>
      </c>
      <c r="D56" s="13" t="s">
        <v>91</v>
      </c>
      <c r="E56" s="12" t="s">
        <v>92</v>
      </c>
      <c r="F56" s="13" t="s">
        <v>91</v>
      </c>
      <c r="G56" s="23">
        <v>0.89</v>
      </c>
      <c r="H56" s="22">
        <v>2013</v>
      </c>
    </row>
    <row r="57" spans="1:8" ht="13.9" customHeight="1">
      <c r="A57" s="71">
        <v>42</v>
      </c>
      <c r="B57" s="12" t="s">
        <v>93</v>
      </c>
      <c r="C57" s="12" t="s">
        <v>94</v>
      </c>
      <c r="D57" s="13" t="s">
        <v>75</v>
      </c>
      <c r="E57" s="12" t="s">
        <v>95</v>
      </c>
      <c r="F57" s="13" t="s">
        <v>75</v>
      </c>
      <c r="G57" s="23">
        <v>1.19</v>
      </c>
      <c r="H57" s="22">
        <v>1965</v>
      </c>
    </row>
    <row r="58" spans="1:8" ht="13.9" customHeight="1">
      <c r="A58" s="71">
        <v>43</v>
      </c>
      <c r="B58" s="12" t="s">
        <v>96</v>
      </c>
      <c r="C58" s="12" t="s">
        <v>97</v>
      </c>
      <c r="D58" s="13" t="s">
        <v>98</v>
      </c>
      <c r="E58" s="12" t="s">
        <v>85</v>
      </c>
      <c r="F58" s="13" t="s">
        <v>75</v>
      </c>
      <c r="G58" s="23">
        <v>0.08</v>
      </c>
      <c r="H58" s="22">
        <v>1970</v>
      </c>
    </row>
    <row r="59" spans="1:8" ht="13.9" customHeight="1">
      <c r="A59" s="71">
        <v>44</v>
      </c>
      <c r="B59" s="12" t="s">
        <v>99</v>
      </c>
      <c r="C59" s="12" t="s">
        <v>97</v>
      </c>
      <c r="D59" s="13" t="s">
        <v>98</v>
      </c>
      <c r="E59" s="12" t="s">
        <v>85</v>
      </c>
      <c r="F59" s="13" t="s">
        <v>75</v>
      </c>
      <c r="G59" s="23">
        <v>0.05</v>
      </c>
      <c r="H59" s="22">
        <v>2000</v>
      </c>
    </row>
    <row r="60" spans="1:8" ht="13.9" customHeight="1">
      <c r="A60" s="71">
        <v>45</v>
      </c>
      <c r="B60" s="12" t="s">
        <v>100</v>
      </c>
      <c r="C60" s="12" t="s">
        <v>101</v>
      </c>
      <c r="D60" s="13" t="s">
        <v>98</v>
      </c>
      <c r="E60" s="12" t="s">
        <v>102</v>
      </c>
      <c r="F60" s="13" t="s">
        <v>98</v>
      </c>
      <c r="G60" s="23">
        <v>0.01</v>
      </c>
      <c r="H60" s="22">
        <v>2016</v>
      </c>
    </row>
    <row r="61" spans="1:8" ht="13.9" customHeight="1">
      <c r="A61" s="71">
        <v>46</v>
      </c>
      <c r="B61" s="12" t="s">
        <v>103</v>
      </c>
      <c r="C61" s="12" t="s">
        <v>101</v>
      </c>
      <c r="D61" s="13" t="s">
        <v>98</v>
      </c>
      <c r="E61" s="12" t="s">
        <v>84</v>
      </c>
      <c r="F61" s="13" t="s">
        <v>65</v>
      </c>
      <c r="G61" s="23">
        <v>0.05</v>
      </c>
      <c r="H61" s="22">
        <v>1994</v>
      </c>
    </row>
    <row r="62" spans="1:8" ht="13.9" customHeight="1">
      <c r="A62" s="71">
        <v>47</v>
      </c>
      <c r="B62" s="12" t="s">
        <v>104</v>
      </c>
      <c r="C62" s="12" t="s">
        <v>105</v>
      </c>
      <c r="D62" s="13" t="s">
        <v>98</v>
      </c>
      <c r="E62" s="12" t="s">
        <v>106</v>
      </c>
      <c r="F62" s="13" t="s">
        <v>98</v>
      </c>
      <c r="G62" s="23">
        <v>0.84</v>
      </c>
      <c r="H62" s="22">
        <v>2000</v>
      </c>
    </row>
    <row r="63" spans="1:8" ht="13.9" customHeight="1">
      <c r="A63" s="71">
        <v>48</v>
      </c>
      <c r="B63" s="12" t="s">
        <v>107</v>
      </c>
      <c r="C63" s="12" t="s">
        <v>64</v>
      </c>
      <c r="D63" s="13" t="s">
        <v>65</v>
      </c>
      <c r="E63" s="12" t="s">
        <v>68</v>
      </c>
      <c r="F63" s="13" t="s">
        <v>27</v>
      </c>
      <c r="G63" s="23">
        <v>1.52</v>
      </c>
      <c r="H63" s="22">
        <v>2014</v>
      </c>
    </row>
    <row r="64" spans="1:8" ht="13.9" customHeight="1">
      <c r="A64" s="71"/>
      <c r="B64" s="12"/>
      <c r="C64" s="12" t="s">
        <v>64</v>
      </c>
      <c r="D64" s="13" t="s">
        <v>65</v>
      </c>
      <c r="E64" s="12" t="s">
        <v>41</v>
      </c>
      <c r="F64" s="13" t="s">
        <v>27</v>
      </c>
      <c r="G64" s="23">
        <v>2.4500000000000002</v>
      </c>
      <c r="H64" s="22">
        <v>2014</v>
      </c>
    </row>
    <row r="65" spans="1:8" ht="13.9" customHeight="1">
      <c r="A65" s="71"/>
      <c r="B65" s="12"/>
      <c r="C65" s="12" t="s">
        <v>64</v>
      </c>
      <c r="D65" s="13" t="s">
        <v>65</v>
      </c>
      <c r="E65" s="12" t="s">
        <v>36</v>
      </c>
      <c r="F65" s="13" t="s">
        <v>20</v>
      </c>
      <c r="G65" s="23">
        <v>0.93</v>
      </c>
      <c r="H65" s="22">
        <v>2014</v>
      </c>
    </row>
    <row r="66" spans="1:8" ht="13.9" customHeight="1">
      <c r="A66" s="71"/>
      <c r="B66" s="12"/>
      <c r="C66" s="12" t="s">
        <v>64</v>
      </c>
      <c r="D66" s="13" t="s">
        <v>65</v>
      </c>
      <c r="E66" s="12" t="s">
        <v>24</v>
      </c>
      <c r="F66" s="13" t="s">
        <v>25</v>
      </c>
      <c r="G66" s="23">
        <v>0.93</v>
      </c>
      <c r="H66" s="22">
        <v>2014</v>
      </c>
    </row>
    <row r="67" spans="1:8" ht="13.9" customHeight="1">
      <c r="A67" s="71"/>
      <c r="B67" s="12"/>
      <c r="C67" s="12" t="s">
        <v>64</v>
      </c>
      <c r="D67" s="13" t="s">
        <v>65</v>
      </c>
      <c r="E67" s="12" t="s">
        <v>26</v>
      </c>
      <c r="F67" s="13" t="s">
        <v>27</v>
      </c>
      <c r="G67" s="23">
        <v>0.93</v>
      </c>
      <c r="H67" s="22">
        <v>2014</v>
      </c>
    </row>
    <row r="68" spans="1:8" ht="13.9" customHeight="1">
      <c r="A68" s="71">
        <v>49</v>
      </c>
      <c r="B68" s="12" t="s">
        <v>108</v>
      </c>
      <c r="C68" s="12" t="s">
        <v>79</v>
      </c>
      <c r="D68" s="13" t="s">
        <v>65</v>
      </c>
      <c r="E68" s="12" t="s">
        <v>37</v>
      </c>
      <c r="F68" s="13" t="s">
        <v>20</v>
      </c>
      <c r="G68" s="23">
        <v>3.98</v>
      </c>
      <c r="H68" s="22">
        <v>2014</v>
      </c>
    </row>
    <row r="69" spans="1:8" ht="13.9" customHeight="1">
      <c r="A69" s="71"/>
      <c r="B69" s="12"/>
      <c r="C69" s="12" t="s">
        <v>79</v>
      </c>
      <c r="D69" s="13" t="s">
        <v>65</v>
      </c>
      <c r="E69" s="12" t="s">
        <v>21</v>
      </c>
      <c r="F69" s="13" t="s">
        <v>20</v>
      </c>
      <c r="G69" s="23">
        <v>1.75</v>
      </c>
      <c r="H69" s="22">
        <v>2014</v>
      </c>
    </row>
    <row r="70" spans="1:8" ht="13.9" customHeight="1">
      <c r="A70" s="71"/>
      <c r="B70" s="12"/>
      <c r="C70" s="12" t="s">
        <v>79</v>
      </c>
      <c r="D70" s="13" t="s">
        <v>65</v>
      </c>
      <c r="E70" s="12" t="s">
        <v>40</v>
      </c>
      <c r="F70" s="13" t="s">
        <v>27</v>
      </c>
      <c r="G70" s="23">
        <v>1.88</v>
      </c>
      <c r="H70" s="22">
        <v>2014</v>
      </c>
    </row>
    <row r="71" spans="1:8" ht="13.9" customHeight="1">
      <c r="A71" s="72"/>
      <c r="B71" s="67"/>
      <c r="C71" s="63" t="s">
        <v>79</v>
      </c>
      <c r="D71" s="64" t="s">
        <v>65</v>
      </c>
      <c r="E71" s="63" t="s">
        <v>44</v>
      </c>
      <c r="F71" s="64" t="s">
        <v>25</v>
      </c>
      <c r="G71" s="65">
        <v>1.88</v>
      </c>
      <c r="H71" s="66">
        <v>2014</v>
      </c>
    </row>
    <row r="72" spans="1:8">
      <c r="A72" s="73">
        <v>50</v>
      </c>
      <c r="B72" s="14" t="s">
        <v>109</v>
      </c>
      <c r="C72" s="14" t="s">
        <v>5</v>
      </c>
      <c r="D72" s="15" t="s">
        <v>6</v>
      </c>
      <c r="E72" s="14" t="s">
        <v>110</v>
      </c>
      <c r="F72" s="15" t="s">
        <v>12</v>
      </c>
      <c r="G72" s="24">
        <v>0.24300000000000002</v>
      </c>
      <c r="H72" s="25">
        <v>2021</v>
      </c>
    </row>
    <row r="73" spans="1:8">
      <c r="A73" s="73"/>
      <c r="B73" s="14"/>
      <c r="C73" s="14" t="s">
        <v>5</v>
      </c>
      <c r="D73" s="15" t="s">
        <v>6</v>
      </c>
      <c r="E73" s="14" t="s">
        <v>15</v>
      </c>
      <c r="F73" s="15" t="s">
        <v>12</v>
      </c>
      <c r="G73" s="24">
        <v>0.24300000000000002</v>
      </c>
      <c r="H73" s="25">
        <v>2021</v>
      </c>
    </row>
    <row r="74" spans="1:8">
      <c r="A74" s="73"/>
      <c r="B74" s="14"/>
      <c r="C74" s="14" t="s">
        <v>5</v>
      </c>
      <c r="D74" s="15" t="s">
        <v>6</v>
      </c>
      <c r="E74" s="14" t="s">
        <v>110</v>
      </c>
      <c r="F74" s="15" t="s">
        <v>12</v>
      </c>
      <c r="G74" s="24">
        <v>0.28900000000000003</v>
      </c>
      <c r="H74" s="25">
        <v>2030</v>
      </c>
    </row>
    <row r="75" spans="1:8">
      <c r="A75" s="73"/>
      <c r="B75" s="14"/>
      <c r="C75" s="14" t="s">
        <v>5</v>
      </c>
      <c r="D75" s="15" t="s">
        <v>6</v>
      </c>
      <c r="E75" s="14" t="s">
        <v>15</v>
      </c>
      <c r="F75" s="15" t="s">
        <v>12</v>
      </c>
      <c r="G75" s="24">
        <v>0.28799999999999998</v>
      </c>
      <c r="H75" s="25">
        <v>2030</v>
      </c>
    </row>
    <row r="76" spans="1:8">
      <c r="A76" s="73">
        <v>51</v>
      </c>
      <c r="B76" s="14" t="s">
        <v>111</v>
      </c>
      <c r="C76" s="14" t="s">
        <v>7</v>
      </c>
      <c r="D76" s="15" t="s">
        <v>6</v>
      </c>
      <c r="E76" s="14" t="s">
        <v>112</v>
      </c>
      <c r="F76" s="15" t="s">
        <v>12</v>
      </c>
      <c r="G76" s="24">
        <v>0.45400000000000001</v>
      </c>
      <c r="H76" s="25">
        <v>2024</v>
      </c>
    </row>
    <row r="77" spans="1:8">
      <c r="A77" s="73">
        <v>52</v>
      </c>
      <c r="B77" s="14" t="s">
        <v>113</v>
      </c>
      <c r="C77" s="14" t="s">
        <v>114</v>
      </c>
      <c r="D77" s="15" t="s">
        <v>6</v>
      </c>
      <c r="E77" s="14" t="s">
        <v>9</v>
      </c>
      <c r="F77" s="15" t="s">
        <v>6</v>
      </c>
      <c r="G77" s="24">
        <v>0.78849999999999998</v>
      </c>
      <c r="H77" s="25">
        <v>2031</v>
      </c>
    </row>
    <row r="78" spans="1:8">
      <c r="A78" s="73"/>
      <c r="B78" s="14"/>
      <c r="C78" s="14" t="s">
        <v>114</v>
      </c>
      <c r="D78" s="15" t="s">
        <v>6</v>
      </c>
      <c r="E78" s="14" t="s">
        <v>115</v>
      </c>
      <c r="F78" s="15" t="s">
        <v>6</v>
      </c>
      <c r="G78" s="24">
        <v>0.78849999999999998</v>
      </c>
      <c r="H78" s="25">
        <v>2031</v>
      </c>
    </row>
    <row r="79" spans="1:8">
      <c r="A79" s="73">
        <v>53</v>
      </c>
      <c r="B79" s="14" t="s">
        <v>116</v>
      </c>
      <c r="C79" s="14" t="s">
        <v>11</v>
      </c>
      <c r="D79" s="15" t="s">
        <v>12</v>
      </c>
      <c r="E79" s="14" t="s">
        <v>13</v>
      </c>
      <c r="F79" s="15" t="s">
        <v>12</v>
      </c>
      <c r="G79" s="24">
        <v>0.47300000000000003</v>
      </c>
      <c r="H79" s="25">
        <v>2021</v>
      </c>
    </row>
    <row r="80" spans="1:8">
      <c r="A80" s="73"/>
      <c r="B80" s="14"/>
      <c r="C80" s="14" t="s">
        <v>11</v>
      </c>
      <c r="D80" s="15" t="s">
        <v>12</v>
      </c>
      <c r="E80" s="14" t="s">
        <v>15</v>
      </c>
      <c r="F80" s="15" t="s">
        <v>12</v>
      </c>
      <c r="G80" s="24">
        <v>0.47300000000000003</v>
      </c>
      <c r="H80" s="25">
        <v>2021</v>
      </c>
    </row>
    <row r="81" spans="1:10">
      <c r="A81" s="73"/>
      <c r="B81" s="14"/>
      <c r="C81" s="14" t="s">
        <v>11</v>
      </c>
      <c r="D81" s="15" t="s">
        <v>12</v>
      </c>
      <c r="E81" s="14" t="s">
        <v>17</v>
      </c>
      <c r="F81" s="15" t="s">
        <v>12</v>
      </c>
      <c r="G81" s="24">
        <v>0.47400000000000003</v>
      </c>
      <c r="H81" s="25">
        <v>2021</v>
      </c>
    </row>
    <row r="82" spans="1:10">
      <c r="A82" s="73">
        <v>54</v>
      </c>
      <c r="B82" s="14" t="s">
        <v>117</v>
      </c>
      <c r="C82" s="14" t="s">
        <v>24</v>
      </c>
      <c r="D82" s="15" t="s">
        <v>25</v>
      </c>
      <c r="E82" s="14" t="s">
        <v>37</v>
      </c>
      <c r="F82" s="15" t="s">
        <v>20</v>
      </c>
      <c r="G82" s="24">
        <v>0.74</v>
      </c>
      <c r="H82" s="25">
        <v>2018</v>
      </c>
    </row>
    <row r="83" spans="1:10">
      <c r="A83" s="73">
        <v>55</v>
      </c>
      <c r="B83" s="14" t="s">
        <v>118</v>
      </c>
      <c r="C83" s="14" t="s">
        <v>54</v>
      </c>
      <c r="D83" s="15" t="s">
        <v>25</v>
      </c>
      <c r="E83" s="14" t="s">
        <v>46</v>
      </c>
      <c r="F83" s="15" t="s">
        <v>25</v>
      </c>
      <c r="G83" s="24">
        <v>0.1565</v>
      </c>
      <c r="H83" s="25">
        <v>2021</v>
      </c>
      <c r="J83" s="3"/>
    </row>
    <row r="84" spans="1:10">
      <c r="A84" s="73"/>
      <c r="B84" s="14"/>
      <c r="C84" s="14" t="s">
        <v>54</v>
      </c>
      <c r="D84" s="15" t="s">
        <v>25</v>
      </c>
      <c r="E84" s="14" t="s">
        <v>32</v>
      </c>
      <c r="F84" s="15" t="s">
        <v>25</v>
      </c>
      <c r="G84" s="24">
        <v>0.1565</v>
      </c>
      <c r="H84" s="25">
        <v>2021</v>
      </c>
    </row>
    <row r="85" spans="1:10">
      <c r="A85" s="73">
        <v>56</v>
      </c>
      <c r="B85" s="14" t="s">
        <v>119</v>
      </c>
      <c r="C85" s="14" t="s">
        <v>54</v>
      </c>
      <c r="D85" s="15" t="s">
        <v>25</v>
      </c>
      <c r="E85" s="14" t="s">
        <v>49</v>
      </c>
      <c r="F85" s="15" t="s">
        <v>50</v>
      </c>
      <c r="G85" s="24">
        <v>0.11299999999999999</v>
      </c>
      <c r="H85" s="25">
        <v>2030</v>
      </c>
    </row>
    <row r="86" spans="1:10">
      <c r="A86" s="73">
        <v>57</v>
      </c>
      <c r="B86" s="14" t="s">
        <v>120</v>
      </c>
      <c r="C86" s="14" t="s">
        <v>121</v>
      </c>
      <c r="D86" s="15" t="s">
        <v>25</v>
      </c>
      <c r="E86" s="14" t="s">
        <v>54</v>
      </c>
      <c r="F86" s="15" t="s">
        <v>25</v>
      </c>
      <c r="G86" s="24">
        <v>0.51100000000000001</v>
      </c>
      <c r="H86" s="25">
        <v>2030</v>
      </c>
    </row>
    <row r="87" spans="1:10">
      <c r="A87" s="73">
        <v>58</v>
      </c>
      <c r="B87" s="14" t="s">
        <v>122</v>
      </c>
      <c r="C87" s="14" t="s">
        <v>24</v>
      </c>
      <c r="D87" s="15" t="s">
        <v>25</v>
      </c>
      <c r="E87" s="14" t="s">
        <v>40</v>
      </c>
      <c r="F87" s="15" t="s">
        <v>27</v>
      </c>
      <c r="G87" s="24">
        <v>0.02</v>
      </c>
      <c r="H87" s="25">
        <v>2016</v>
      </c>
    </row>
    <row r="88" spans="1:10">
      <c r="A88" s="73">
        <v>59</v>
      </c>
      <c r="B88" s="14" t="s">
        <v>123</v>
      </c>
      <c r="C88" s="14" t="s">
        <v>64</v>
      </c>
      <c r="D88" s="15" t="s">
        <v>65</v>
      </c>
      <c r="E88" s="14" t="s">
        <v>40</v>
      </c>
      <c r="F88" s="15" t="s">
        <v>27</v>
      </c>
      <c r="G88" s="24">
        <v>3.4270000000000005</v>
      </c>
      <c r="H88" s="25">
        <v>2022</v>
      </c>
    </row>
    <row r="89" spans="1:10">
      <c r="A89" s="73"/>
      <c r="B89" s="14"/>
      <c r="C89" s="14" t="s">
        <v>64</v>
      </c>
      <c r="D89" s="15" t="s">
        <v>65</v>
      </c>
      <c r="E89" s="14" t="s">
        <v>40</v>
      </c>
      <c r="F89" s="15" t="s">
        <v>27</v>
      </c>
      <c r="G89" s="24">
        <v>4.3</v>
      </c>
      <c r="H89" s="25">
        <v>2040</v>
      </c>
    </row>
    <row r="90" spans="1:10">
      <c r="A90" s="73">
        <v>60</v>
      </c>
      <c r="B90" s="14" t="s">
        <v>124</v>
      </c>
      <c r="C90" s="14" t="s">
        <v>81</v>
      </c>
      <c r="D90" s="15" t="s">
        <v>65</v>
      </c>
      <c r="E90" s="14" t="s">
        <v>85</v>
      </c>
      <c r="F90" s="15" t="s">
        <v>75</v>
      </c>
      <c r="G90" s="24">
        <v>0.24700000000000003</v>
      </c>
      <c r="H90" s="25">
        <v>2018</v>
      </c>
    </row>
    <row r="91" spans="1:10">
      <c r="A91" s="73"/>
      <c r="B91" s="14"/>
      <c r="C91" s="14" t="s">
        <v>81</v>
      </c>
      <c r="D91" s="15" t="s">
        <v>65</v>
      </c>
      <c r="E91" s="14" t="s">
        <v>82</v>
      </c>
      <c r="F91" s="15" t="s">
        <v>75</v>
      </c>
      <c r="G91" s="24">
        <v>0.24700000000000003</v>
      </c>
      <c r="H91" s="25">
        <v>2018</v>
      </c>
    </row>
    <row r="92" spans="1:10">
      <c r="A92" s="73">
        <v>61</v>
      </c>
      <c r="B92" s="14" t="s">
        <v>125</v>
      </c>
      <c r="C92" s="14" t="s">
        <v>126</v>
      </c>
      <c r="D92" s="15" t="s">
        <v>65</v>
      </c>
      <c r="E92" s="14" t="s">
        <v>101</v>
      </c>
      <c r="F92" s="15" t="s">
        <v>98</v>
      </c>
      <c r="G92" s="24">
        <v>0.34199999999999997</v>
      </c>
      <c r="H92" s="25">
        <v>2025</v>
      </c>
    </row>
    <row r="93" spans="1:10">
      <c r="A93" s="73"/>
      <c r="B93" s="14"/>
      <c r="C93" s="14" t="s">
        <v>126</v>
      </c>
      <c r="D93" s="15" t="s">
        <v>65</v>
      </c>
      <c r="E93" s="14" t="s">
        <v>97</v>
      </c>
      <c r="F93" s="15" t="s">
        <v>98</v>
      </c>
      <c r="G93" s="24">
        <v>0.86699999999999999</v>
      </c>
      <c r="H93" s="25">
        <v>2025</v>
      </c>
    </row>
    <row r="94" spans="1:10">
      <c r="A94" s="73"/>
      <c r="B94" s="14"/>
      <c r="C94" s="14" t="s">
        <v>126</v>
      </c>
      <c r="D94" s="15" t="s">
        <v>65</v>
      </c>
      <c r="E94" s="14" t="s">
        <v>84</v>
      </c>
      <c r="F94" s="15" t="s">
        <v>65</v>
      </c>
      <c r="G94" s="24">
        <v>1.67</v>
      </c>
      <c r="H94" s="25">
        <v>2025</v>
      </c>
    </row>
    <row r="95" spans="1:10">
      <c r="A95" s="73"/>
      <c r="B95" s="14"/>
      <c r="C95" s="14" t="s">
        <v>126</v>
      </c>
      <c r="D95" s="15" t="s">
        <v>65</v>
      </c>
      <c r="E95" s="14" t="s">
        <v>85</v>
      </c>
      <c r="F95" s="15" t="s">
        <v>75</v>
      </c>
      <c r="G95" s="24">
        <v>0.503</v>
      </c>
      <c r="H95" s="25">
        <v>2025</v>
      </c>
    </row>
    <row r="96" spans="1:10">
      <c r="A96" s="73">
        <v>62</v>
      </c>
      <c r="B96" s="14" t="s">
        <v>127</v>
      </c>
      <c r="C96" s="14" t="s">
        <v>81</v>
      </c>
      <c r="D96" s="15" t="s">
        <v>65</v>
      </c>
      <c r="E96" s="14" t="s">
        <v>128</v>
      </c>
      <c r="F96" s="15" t="s">
        <v>65</v>
      </c>
      <c r="G96" s="24">
        <v>0.1376</v>
      </c>
      <c r="H96" s="25">
        <v>2021</v>
      </c>
    </row>
    <row r="97" spans="1:8">
      <c r="A97" s="73">
        <v>63</v>
      </c>
      <c r="B97" s="14" t="s">
        <v>129</v>
      </c>
      <c r="C97" s="14" t="s">
        <v>79</v>
      </c>
      <c r="D97" s="15" t="s">
        <v>65</v>
      </c>
      <c r="E97" s="14" t="s">
        <v>32</v>
      </c>
      <c r="F97" s="15" t="s">
        <v>25</v>
      </c>
      <c r="G97" s="24">
        <v>9.2100000000000001E-2</v>
      </c>
      <c r="H97" s="25">
        <v>2018</v>
      </c>
    </row>
    <row r="98" spans="1:8">
      <c r="A98" s="73">
        <v>64</v>
      </c>
      <c r="B98" s="14" t="s">
        <v>130</v>
      </c>
      <c r="C98" s="14" t="s">
        <v>79</v>
      </c>
      <c r="D98" s="15" t="s">
        <v>65</v>
      </c>
      <c r="E98" s="14" t="s">
        <v>32</v>
      </c>
      <c r="F98" s="15" t="s">
        <v>25</v>
      </c>
      <c r="G98" s="24">
        <v>1</v>
      </c>
      <c r="H98" s="25">
        <v>2025</v>
      </c>
    </row>
    <row r="99" spans="1:8">
      <c r="A99" s="73"/>
      <c r="B99" s="14"/>
      <c r="C99" s="14" t="s">
        <v>79</v>
      </c>
      <c r="D99" s="15" t="s">
        <v>65</v>
      </c>
      <c r="E99" s="14" t="s">
        <v>32</v>
      </c>
      <c r="F99" s="15" t="s">
        <v>25</v>
      </c>
      <c r="G99" s="24">
        <v>1.5</v>
      </c>
      <c r="H99" s="25">
        <v>2030</v>
      </c>
    </row>
    <row r="100" spans="1:8">
      <c r="A100" s="73">
        <v>65</v>
      </c>
      <c r="B100" s="14" t="s">
        <v>131</v>
      </c>
      <c r="C100" s="14" t="s">
        <v>132</v>
      </c>
      <c r="D100" s="15" t="s">
        <v>65</v>
      </c>
      <c r="E100" s="14" t="s">
        <v>32</v>
      </c>
      <c r="F100" s="15" t="s">
        <v>25</v>
      </c>
      <c r="G100" s="24">
        <v>0.67699999999999994</v>
      </c>
      <c r="H100" s="25">
        <v>2031</v>
      </c>
    </row>
    <row r="101" spans="1:8">
      <c r="A101" s="73"/>
      <c r="B101" s="14"/>
      <c r="C101" s="14" t="s">
        <v>132</v>
      </c>
      <c r="D101" s="15" t="s">
        <v>65</v>
      </c>
      <c r="E101" s="14" t="s">
        <v>31</v>
      </c>
      <c r="F101" s="15" t="s">
        <v>25</v>
      </c>
      <c r="G101" s="24">
        <v>0.11299999999999999</v>
      </c>
      <c r="H101" s="25">
        <v>2031</v>
      </c>
    </row>
    <row r="102" spans="1:8">
      <c r="A102" s="73">
        <v>66</v>
      </c>
      <c r="B102" s="14" t="s">
        <v>133</v>
      </c>
      <c r="C102" s="14" t="s">
        <v>134</v>
      </c>
      <c r="D102" s="15" t="s">
        <v>91</v>
      </c>
      <c r="E102" s="14" t="s">
        <v>135</v>
      </c>
      <c r="F102" s="15" t="s">
        <v>91</v>
      </c>
      <c r="G102" s="24">
        <v>0.78899999999999992</v>
      </c>
      <c r="H102" s="25">
        <v>2022</v>
      </c>
    </row>
    <row r="103" spans="1:8">
      <c r="A103" s="73">
        <v>67</v>
      </c>
      <c r="B103" s="14" t="s">
        <v>136</v>
      </c>
      <c r="C103" s="14" t="s">
        <v>90</v>
      </c>
      <c r="D103" s="15" t="s">
        <v>91</v>
      </c>
      <c r="E103" s="14" t="s">
        <v>66</v>
      </c>
      <c r="F103" s="15" t="s">
        <v>65</v>
      </c>
      <c r="G103" s="24">
        <v>0.48899999999999999</v>
      </c>
      <c r="H103" s="25">
        <v>2019</v>
      </c>
    </row>
    <row r="104" spans="1:8">
      <c r="A104" s="73">
        <v>68</v>
      </c>
      <c r="B104" s="14" t="s">
        <v>137</v>
      </c>
      <c r="C104" s="14" t="s">
        <v>138</v>
      </c>
      <c r="D104" s="15" t="s">
        <v>75</v>
      </c>
      <c r="E104" s="14" t="s">
        <v>139</v>
      </c>
      <c r="F104" s="15" t="s">
        <v>75</v>
      </c>
      <c r="G104" s="24">
        <v>0.39</v>
      </c>
      <c r="H104" s="25">
        <v>2020</v>
      </c>
    </row>
    <row r="105" spans="1:8">
      <c r="A105" s="73">
        <v>69</v>
      </c>
      <c r="B105" s="14" t="s">
        <v>140</v>
      </c>
      <c r="C105" s="14" t="s">
        <v>101</v>
      </c>
      <c r="D105" s="15" t="s">
        <v>98</v>
      </c>
      <c r="E105" s="14" t="s">
        <v>97</v>
      </c>
      <c r="F105" s="15" t="s">
        <v>98</v>
      </c>
      <c r="G105" s="24">
        <v>1.2E-2</v>
      </c>
      <c r="H105" s="25">
        <v>2018</v>
      </c>
    </row>
    <row r="106" spans="1:8">
      <c r="A106" s="73"/>
      <c r="B106" s="14"/>
      <c r="C106" s="14" t="s">
        <v>101</v>
      </c>
      <c r="D106" s="15" t="s">
        <v>98</v>
      </c>
      <c r="E106" s="14" t="s">
        <v>84</v>
      </c>
      <c r="F106" s="15" t="s">
        <v>65</v>
      </c>
      <c r="G106" s="24">
        <v>1.2E-2</v>
      </c>
      <c r="H106" s="25">
        <v>2018</v>
      </c>
    </row>
    <row r="107" spans="1:8">
      <c r="A107" s="73">
        <v>70</v>
      </c>
      <c r="B107" s="14" t="s">
        <v>141</v>
      </c>
      <c r="C107" s="14" t="s">
        <v>142</v>
      </c>
      <c r="D107" s="15" t="s">
        <v>50</v>
      </c>
      <c r="E107" s="14" t="s">
        <v>49</v>
      </c>
      <c r="F107" s="15" t="s">
        <v>50</v>
      </c>
      <c r="G107" s="24">
        <v>0.1</v>
      </c>
      <c r="H107" s="25">
        <v>2031</v>
      </c>
    </row>
    <row r="108" spans="1:8">
      <c r="A108" s="73">
        <v>71</v>
      </c>
      <c r="B108" s="14" t="s">
        <v>143</v>
      </c>
      <c r="C108" s="14" t="s">
        <v>105</v>
      </c>
      <c r="D108" s="15" t="s">
        <v>50</v>
      </c>
      <c r="E108" s="14" t="s">
        <v>144</v>
      </c>
      <c r="F108" s="15" t="s">
        <v>50</v>
      </c>
      <c r="G108" s="24">
        <v>0.13999999999999999</v>
      </c>
      <c r="H108" s="25">
        <v>2017</v>
      </c>
    </row>
    <row r="109" spans="1:8">
      <c r="A109" s="73"/>
      <c r="B109" s="14"/>
      <c r="C109" s="14" t="s">
        <v>105</v>
      </c>
      <c r="D109" s="15" t="s">
        <v>50</v>
      </c>
      <c r="E109" s="14" t="s">
        <v>106</v>
      </c>
      <c r="F109" s="15" t="s">
        <v>50</v>
      </c>
      <c r="G109" s="24">
        <v>0.42000000000000004</v>
      </c>
      <c r="H109" s="25">
        <v>2017</v>
      </c>
    </row>
    <row r="110" spans="1:8">
      <c r="A110" s="73">
        <v>72</v>
      </c>
      <c r="B110" s="14" t="s">
        <v>145</v>
      </c>
      <c r="C110" s="14" t="s">
        <v>146</v>
      </c>
      <c r="D110" s="15" t="s">
        <v>65</v>
      </c>
      <c r="E110" s="14" t="s">
        <v>128</v>
      </c>
      <c r="F110" s="15" t="s">
        <v>65</v>
      </c>
      <c r="G110" s="24">
        <v>0.5</v>
      </c>
      <c r="H110" s="25">
        <v>2036</v>
      </c>
    </row>
    <row r="111" spans="1:8">
      <c r="A111" s="73">
        <v>73</v>
      </c>
      <c r="B111" s="14" t="s">
        <v>147</v>
      </c>
      <c r="C111" s="14" t="s">
        <v>128</v>
      </c>
      <c r="D111" s="15" t="s">
        <v>65</v>
      </c>
      <c r="E111" s="14" t="s">
        <v>79</v>
      </c>
      <c r="F111" s="15" t="s">
        <v>65</v>
      </c>
      <c r="G111" s="24">
        <v>4</v>
      </c>
      <c r="H111" s="25">
        <v>2031</v>
      </c>
    </row>
    <row r="112" spans="1:8">
      <c r="A112" s="73">
        <v>74</v>
      </c>
      <c r="B112" s="14" t="s">
        <v>148</v>
      </c>
      <c r="C112" s="14" t="s">
        <v>11</v>
      </c>
      <c r="D112" s="15" t="s">
        <v>12</v>
      </c>
      <c r="E112" s="14" t="s">
        <v>17</v>
      </c>
      <c r="F112" s="15" t="s">
        <v>12</v>
      </c>
      <c r="G112" s="24">
        <v>0.1095</v>
      </c>
      <c r="H112" s="25">
        <v>2017</v>
      </c>
    </row>
    <row r="113" spans="1:8">
      <c r="A113" s="73">
        <v>75</v>
      </c>
      <c r="B113" s="14" t="s">
        <v>149</v>
      </c>
      <c r="C113" s="14" t="s">
        <v>5</v>
      </c>
      <c r="D113" s="15" t="s">
        <v>6</v>
      </c>
      <c r="E113" s="14" t="s">
        <v>9</v>
      </c>
      <c r="F113" s="15" t="s">
        <v>6</v>
      </c>
      <c r="G113" s="24">
        <v>1.2800000000000001E-2</v>
      </c>
      <c r="H113" s="25">
        <v>2016</v>
      </c>
    </row>
    <row r="114" spans="1:8">
      <c r="A114" s="73">
        <v>76</v>
      </c>
      <c r="B114" s="14" t="s">
        <v>150</v>
      </c>
      <c r="C114" s="14" t="s">
        <v>5</v>
      </c>
      <c r="D114" s="15" t="s">
        <v>6</v>
      </c>
      <c r="E114" s="14" t="s">
        <v>9</v>
      </c>
      <c r="F114" s="15" t="s">
        <v>6</v>
      </c>
      <c r="G114" s="24">
        <v>1.218E-2</v>
      </c>
      <c r="H114" s="25">
        <v>2020</v>
      </c>
    </row>
    <row r="115" spans="1:8">
      <c r="A115" s="73">
        <v>77</v>
      </c>
      <c r="B115" s="14" t="s">
        <v>151</v>
      </c>
      <c r="C115" s="14" t="s">
        <v>146</v>
      </c>
      <c r="D115" s="15" t="s">
        <v>65</v>
      </c>
      <c r="E115" s="14" t="s">
        <v>132</v>
      </c>
      <c r="F115" s="15" t="s">
        <v>65</v>
      </c>
      <c r="G115" s="24">
        <v>0.2165</v>
      </c>
      <c r="H115" s="25">
        <v>2020</v>
      </c>
    </row>
    <row r="116" spans="1:8">
      <c r="A116" s="73">
        <v>78</v>
      </c>
      <c r="B116" s="14" t="s">
        <v>152</v>
      </c>
      <c r="C116" s="14" t="s">
        <v>84</v>
      </c>
      <c r="D116" s="15" t="s">
        <v>65</v>
      </c>
      <c r="E116" s="14" t="s">
        <v>146</v>
      </c>
      <c r="F116" s="15" t="s">
        <v>65</v>
      </c>
      <c r="G116" s="24">
        <v>0.187</v>
      </c>
      <c r="H116" s="25">
        <v>2023</v>
      </c>
    </row>
    <row r="117" spans="1:8">
      <c r="A117" s="73"/>
      <c r="B117" s="14"/>
      <c r="C117" s="14" t="s">
        <v>84</v>
      </c>
      <c r="D117" s="15" t="s">
        <v>65</v>
      </c>
      <c r="E117" s="14" t="s">
        <v>128</v>
      </c>
      <c r="F117" s="15" t="s">
        <v>65</v>
      </c>
      <c r="G117" s="24">
        <v>0.187</v>
      </c>
      <c r="H117" s="25">
        <v>2023</v>
      </c>
    </row>
    <row r="118" spans="1:8">
      <c r="A118" s="73">
        <v>79</v>
      </c>
      <c r="B118" s="14" t="s">
        <v>153</v>
      </c>
      <c r="C118" s="14" t="s">
        <v>132</v>
      </c>
      <c r="D118" s="15" t="s">
        <v>65</v>
      </c>
      <c r="E118" s="14" t="s">
        <v>146</v>
      </c>
      <c r="F118" s="15" t="s">
        <v>65</v>
      </c>
      <c r="G118" s="24">
        <v>0.50600000000000001</v>
      </c>
      <c r="H118" s="25">
        <v>2024</v>
      </c>
    </row>
    <row r="119" spans="1:8">
      <c r="A119" s="73"/>
      <c r="B119" s="14"/>
      <c r="C119" s="14" t="s">
        <v>128</v>
      </c>
      <c r="D119" s="15" t="s">
        <v>65</v>
      </c>
      <c r="E119" s="14" t="s">
        <v>146</v>
      </c>
      <c r="F119" s="15" t="s">
        <v>65</v>
      </c>
      <c r="G119" s="24">
        <v>0.50600000000000001</v>
      </c>
      <c r="H119" s="25">
        <v>2024</v>
      </c>
    </row>
    <row r="120" spans="1:8">
      <c r="A120" s="73">
        <v>80</v>
      </c>
      <c r="B120" s="14" t="s">
        <v>154</v>
      </c>
      <c r="C120" s="14" t="s">
        <v>126</v>
      </c>
      <c r="D120" s="15" t="s">
        <v>65</v>
      </c>
      <c r="E120" s="14" t="s">
        <v>142</v>
      </c>
      <c r="F120" s="15" t="s">
        <v>50</v>
      </c>
      <c r="G120" s="24">
        <v>0.5</v>
      </c>
      <c r="H120" s="25">
        <v>2030</v>
      </c>
    </row>
    <row r="121" spans="1:8">
      <c r="A121" s="73"/>
      <c r="B121" s="14"/>
      <c r="C121" s="14" t="s">
        <v>126</v>
      </c>
      <c r="D121" s="15" t="s">
        <v>65</v>
      </c>
      <c r="E121" s="14" t="s">
        <v>142</v>
      </c>
      <c r="F121" s="15" t="s">
        <v>50</v>
      </c>
      <c r="G121" s="24">
        <v>1</v>
      </c>
      <c r="H121" s="25">
        <v>2050</v>
      </c>
    </row>
    <row r="122" spans="1:8">
      <c r="A122" s="73">
        <v>81</v>
      </c>
      <c r="B122" s="14" t="s">
        <v>155</v>
      </c>
      <c r="C122" s="14" t="s">
        <v>94</v>
      </c>
      <c r="D122" s="15" t="s">
        <v>75</v>
      </c>
      <c r="E122" s="14" t="s">
        <v>156</v>
      </c>
      <c r="F122" s="15" t="s">
        <v>75</v>
      </c>
      <c r="G122" s="24">
        <v>0.16425000000000001</v>
      </c>
      <c r="H122" s="25">
        <v>2021</v>
      </c>
    </row>
    <row r="123" spans="1:8">
      <c r="A123" s="73">
        <v>82</v>
      </c>
      <c r="B123" s="14" t="s">
        <v>157</v>
      </c>
      <c r="C123" s="14" t="s">
        <v>158</v>
      </c>
      <c r="D123" s="15" t="s">
        <v>75</v>
      </c>
      <c r="E123" s="14" t="s">
        <v>95</v>
      </c>
      <c r="F123" s="15" t="s">
        <v>75</v>
      </c>
      <c r="G123" s="24">
        <v>0.219</v>
      </c>
      <c r="H123" s="25">
        <v>2023</v>
      </c>
    </row>
    <row r="124" spans="1:8">
      <c r="A124" s="73">
        <v>83</v>
      </c>
      <c r="B124" s="14" t="s">
        <v>159</v>
      </c>
      <c r="C124" s="14" t="s">
        <v>79</v>
      </c>
      <c r="D124" s="15" t="s">
        <v>65</v>
      </c>
      <c r="E124" s="14" t="s">
        <v>78</v>
      </c>
      <c r="F124" s="15" t="s">
        <v>65</v>
      </c>
      <c r="G124" s="24">
        <v>0.38500000000000001</v>
      </c>
      <c r="H124" s="25">
        <v>2021</v>
      </c>
    </row>
    <row r="125" spans="1:8">
      <c r="A125" s="73">
        <v>84</v>
      </c>
      <c r="B125" s="14" t="s">
        <v>160</v>
      </c>
      <c r="C125" s="14" t="s">
        <v>74</v>
      </c>
      <c r="D125" s="15" t="s">
        <v>75</v>
      </c>
      <c r="E125" s="14" t="s">
        <v>82</v>
      </c>
      <c r="F125" s="15" t="s">
        <v>75</v>
      </c>
      <c r="G125" s="24">
        <v>0.20099999999999998</v>
      </c>
      <c r="H125" s="25">
        <v>2023</v>
      </c>
    </row>
    <row r="126" spans="1:8">
      <c r="A126" s="73"/>
      <c r="B126" s="14"/>
      <c r="C126" s="14" t="s">
        <v>74</v>
      </c>
      <c r="D126" s="15" t="s">
        <v>75</v>
      </c>
      <c r="E126" s="14" t="s">
        <v>138</v>
      </c>
      <c r="F126" s="15" t="s">
        <v>75</v>
      </c>
      <c r="G126" s="24">
        <v>0.69400000000000006</v>
      </c>
      <c r="H126" s="25">
        <v>2023</v>
      </c>
    </row>
    <row r="127" spans="1:8">
      <c r="A127" s="73">
        <v>85</v>
      </c>
      <c r="B127" s="14" t="s">
        <v>161</v>
      </c>
      <c r="C127" s="14" t="s">
        <v>74</v>
      </c>
      <c r="D127" s="15" t="s">
        <v>75</v>
      </c>
      <c r="E127" s="14" t="s">
        <v>139</v>
      </c>
      <c r="F127" s="15" t="s">
        <v>75</v>
      </c>
      <c r="G127" s="24">
        <v>1.224</v>
      </c>
      <c r="H127" s="25">
        <v>2026</v>
      </c>
    </row>
    <row r="128" spans="1:8">
      <c r="A128" s="73">
        <v>86</v>
      </c>
      <c r="B128" s="14" t="s">
        <v>162</v>
      </c>
      <c r="C128" s="14" t="s">
        <v>64</v>
      </c>
      <c r="D128" s="15" t="s">
        <v>65</v>
      </c>
      <c r="E128" s="14" t="s">
        <v>68</v>
      </c>
      <c r="F128" s="15" t="s">
        <v>27</v>
      </c>
      <c r="G128" s="24">
        <v>0.63100000000000001</v>
      </c>
      <c r="H128" s="25">
        <v>2030</v>
      </c>
    </row>
    <row r="129" spans="1:8">
      <c r="A129" s="73"/>
      <c r="B129" s="14"/>
      <c r="C129" s="14" t="s">
        <v>64</v>
      </c>
      <c r="D129" s="15" t="s">
        <v>65</v>
      </c>
      <c r="E129" s="14" t="s">
        <v>41</v>
      </c>
      <c r="F129" s="15" t="s">
        <v>27</v>
      </c>
      <c r="G129" s="24">
        <v>0.63100000000000001</v>
      </c>
      <c r="H129" s="25">
        <v>2030</v>
      </c>
    </row>
    <row r="130" spans="1:8">
      <c r="A130" s="73"/>
      <c r="B130" s="14"/>
      <c r="C130" s="14" t="s">
        <v>64</v>
      </c>
      <c r="D130" s="15" t="s">
        <v>65</v>
      </c>
      <c r="E130" s="14" t="s">
        <v>37</v>
      </c>
      <c r="F130" s="15" t="s">
        <v>20</v>
      </c>
      <c r="G130" s="24">
        <v>1.8485</v>
      </c>
      <c r="H130" s="25">
        <v>2030</v>
      </c>
    </row>
    <row r="131" spans="1:8">
      <c r="A131" s="73"/>
      <c r="B131" s="14"/>
      <c r="C131" s="14" t="s">
        <v>64</v>
      </c>
      <c r="D131" s="15" t="s">
        <v>65</v>
      </c>
      <c r="E131" s="14" t="s">
        <v>21</v>
      </c>
      <c r="F131" s="15" t="s">
        <v>20</v>
      </c>
      <c r="G131" s="24">
        <v>0.48650000000000004</v>
      </c>
      <c r="H131" s="25">
        <v>2030</v>
      </c>
    </row>
    <row r="132" spans="1:8">
      <c r="A132" s="73"/>
      <c r="B132" s="14"/>
      <c r="C132" s="14" t="s">
        <v>64</v>
      </c>
      <c r="D132" s="15" t="s">
        <v>65</v>
      </c>
      <c r="E132" s="14" t="s">
        <v>40</v>
      </c>
      <c r="F132" s="15" t="s">
        <v>27</v>
      </c>
      <c r="G132" s="24">
        <v>0.21299999999999999</v>
      </c>
      <c r="H132" s="25">
        <v>2030</v>
      </c>
    </row>
    <row r="133" spans="1:8">
      <c r="A133" s="73">
        <v>87</v>
      </c>
      <c r="B133" s="14" t="s">
        <v>163</v>
      </c>
      <c r="C133" s="14" t="s">
        <v>79</v>
      </c>
      <c r="D133" s="15" t="s">
        <v>65</v>
      </c>
      <c r="E133" s="14" t="s">
        <v>37</v>
      </c>
      <c r="F133" s="15" t="s">
        <v>20</v>
      </c>
      <c r="G133" s="24">
        <v>1.4795</v>
      </c>
      <c r="H133" s="25">
        <v>2030</v>
      </c>
    </row>
    <row r="134" spans="1:8">
      <c r="A134" s="73"/>
      <c r="B134" s="14"/>
      <c r="C134" s="14" t="s">
        <v>79</v>
      </c>
      <c r="D134" s="15" t="s">
        <v>65</v>
      </c>
      <c r="E134" s="14" t="s">
        <v>21</v>
      </c>
      <c r="F134" s="15" t="s">
        <v>20</v>
      </c>
      <c r="G134" s="24">
        <v>0.65049999999999997</v>
      </c>
      <c r="H134" s="25">
        <v>2030</v>
      </c>
    </row>
    <row r="135" spans="1:8">
      <c r="A135" s="73"/>
      <c r="B135" s="14"/>
      <c r="C135" s="14" t="s">
        <v>79</v>
      </c>
      <c r="D135" s="15" t="s">
        <v>65</v>
      </c>
      <c r="E135" s="14" t="s">
        <v>40</v>
      </c>
      <c r="F135" s="15" t="s">
        <v>27</v>
      </c>
      <c r="G135" s="24">
        <v>0.70050000000000001</v>
      </c>
      <c r="H135" s="25">
        <v>2030</v>
      </c>
    </row>
    <row r="136" spans="1:8" ht="15.75" thickBot="1">
      <c r="A136" s="74"/>
      <c r="B136" s="16"/>
      <c r="C136" s="16" t="s">
        <v>79</v>
      </c>
      <c r="D136" s="17" t="s">
        <v>65</v>
      </c>
      <c r="E136" s="16" t="s">
        <v>44</v>
      </c>
      <c r="F136" s="17" t="s">
        <v>25</v>
      </c>
      <c r="G136" s="26">
        <v>0.70050000000000001</v>
      </c>
      <c r="H136" s="27">
        <v>2030</v>
      </c>
    </row>
  </sheetData>
  <mergeCells count="2">
    <mergeCell ref="C2:D2"/>
    <mergeCell ref="E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2A3EB-E3AE-43A9-AB2A-15BDC9043C56}">
  <dimension ref="A1:U107"/>
  <sheetViews>
    <sheetView workbookViewId="0">
      <selection activeCell="S13" sqref="S13"/>
    </sheetView>
  </sheetViews>
  <sheetFormatPr defaultColWidth="9" defaultRowHeight="15"/>
  <cols>
    <col min="1" max="1" width="9" style="2"/>
    <col min="2" max="2" width="28.85546875" style="2" customWidth="1"/>
    <col min="3" max="3" width="9.42578125" style="2" customWidth="1"/>
    <col min="4" max="4" width="12.7109375" style="2" customWidth="1"/>
    <col min="5" max="5" width="13.42578125" style="2" customWidth="1"/>
    <col min="6" max="6" width="11.140625" style="2" customWidth="1"/>
    <col min="7" max="7" width="7.42578125" style="2" customWidth="1"/>
    <col min="8" max="8" width="9" style="2"/>
    <col min="9" max="9" width="9" style="54"/>
    <col min="10" max="10" width="8.42578125" style="2" customWidth="1"/>
    <col min="11" max="13" width="9" style="2"/>
    <col min="14" max="14" width="11" style="2" customWidth="1"/>
    <col min="15" max="15" width="10.140625" style="2" customWidth="1"/>
    <col min="16" max="16384" width="9" style="2"/>
  </cols>
  <sheetData>
    <row r="1" spans="1:16">
      <c r="A1" s="1" t="s">
        <v>168</v>
      </c>
      <c r="B1" s="1"/>
      <c r="C1" s="1"/>
      <c r="I1" s="2"/>
    </row>
    <row r="2" spans="1:16">
      <c r="A2" s="2" t="s">
        <v>169</v>
      </c>
      <c r="B2" s="2" t="s">
        <v>170</v>
      </c>
      <c r="C2" s="2" t="s">
        <v>171</v>
      </c>
      <c r="D2" s="2" t="s">
        <v>172</v>
      </c>
      <c r="E2" s="2" t="s">
        <v>173</v>
      </c>
      <c r="F2" s="2" t="s">
        <v>174</v>
      </c>
      <c r="G2" s="2" t="s">
        <v>175</v>
      </c>
      <c r="H2" s="37" t="s">
        <v>176</v>
      </c>
      <c r="I2" s="38"/>
    </row>
    <row r="3" spans="1:16">
      <c r="A3" s="2">
        <v>1</v>
      </c>
      <c r="B3" s="2" t="s">
        <v>4</v>
      </c>
      <c r="C3" s="2">
        <v>2011</v>
      </c>
      <c r="D3" s="2" t="s">
        <v>177</v>
      </c>
      <c r="E3" s="2">
        <v>19</v>
      </c>
      <c r="F3" s="2" t="s">
        <v>178</v>
      </c>
      <c r="G3" s="2">
        <v>19</v>
      </c>
      <c r="H3" s="39"/>
      <c r="I3" s="2"/>
    </row>
    <row r="4" spans="1:16">
      <c r="A4" s="2">
        <v>2</v>
      </c>
      <c r="B4" s="2" t="s">
        <v>179</v>
      </c>
      <c r="C4" s="2">
        <v>1987</v>
      </c>
      <c r="D4" s="2" t="s">
        <v>178</v>
      </c>
      <c r="E4" s="2">
        <v>4.08</v>
      </c>
      <c r="F4" s="2" t="s">
        <v>180</v>
      </c>
      <c r="G4" s="2">
        <v>4.08</v>
      </c>
      <c r="H4" s="39"/>
      <c r="I4" s="2"/>
    </row>
    <row r="5" spans="1:16">
      <c r="A5" s="2">
        <v>3</v>
      </c>
      <c r="B5" s="2" t="s">
        <v>10</v>
      </c>
      <c r="C5" s="2">
        <v>1994</v>
      </c>
      <c r="D5" s="2" t="s">
        <v>181</v>
      </c>
      <c r="E5" s="2">
        <v>2.52</v>
      </c>
      <c r="F5" s="2" t="s">
        <v>182</v>
      </c>
      <c r="G5" s="2">
        <v>2.52</v>
      </c>
      <c r="H5" s="39"/>
      <c r="I5" s="2"/>
    </row>
    <row r="6" spans="1:16">
      <c r="A6" s="2">
        <v>4</v>
      </c>
      <c r="B6" s="2" t="s">
        <v>14</v>
      </c>
      <c r="C6" s="2">
        <v>2010.11</v>
      </c>
      <c r="D6" s="2" t="s">
        <v>181</v>
      </c>
      <c r="E6" s="2">
        <v>17.86</v>
      </c>
      <c r="F6" s="2" t="s">
        <v>182</v>
      </c>
      <c r="G6" s="2">
        <v>16.86</v>
      </c>
      <c r="H6" s="39"/>
      <c r="I6" s="2"/>
    </row>
    <row r="7" spans="1:16">
      <c r="F7" s="2" t="s">
        <v>183</v>
      </c>
      <c r="G7" s="2">
        <v>1</v>
      </c>
      <c r="H7" s="39"/>
      <c r="I7" s="2"/>
    </row>
    <row r="8" spans="1:16">
      <c r="A8" s="2">
        <v>5</v>
      </c>
      <c r="B8" s="2" t="s">
        <v>16</v>
      </c>
      <c r="C8" s="2" t="s">
        <v>184</v>
      </c>
      <c r="D8" s="2" t="s">
        <v>181</v>
      </c>
      <c r="E8" s="2">
        <v>3</v>
      </c>
      <c r="F8" s="2" t="s">
        <v>185</v>
      </c>
      <c r="G8" s="2">
        <v>3</v>
      </c>
      <c r="H8" s="39"/>
      <c r="I8" s="2"/>
    </row>
    <row r="9" spans="1:16" ht="15.75" thickBot="1">
      <c r="A9" s="2">
        <v>6</v>
      </c>
      <c r="B9" s="2" t="s">
        <v>18</v>
      </c>
      <c r="C9" s="2">
        <v>1983</v>
      </c>
      <c r="D9" s="2" t="s">
        <v>186</v>
      </c>
      <c r="E9" s="2">
        <v>10</v>
      </c>
      <c r="F9" s="2" t="s">
        <v>187</v>
      </c>
      <c r="G9" s="2">
        <v>10</v>
      </c>
      <c r="H9" s="39"/>
      <c r="I9" s="40" t="s">
        <v>188</v>
      </c>
    </row>
    <row r="10" spans="1:16">
      <c r="A10" s="2">
        <v>7</v>
      </c>
      <c r="B10" s="2" t="s">
        <v>22</v>
      </c>
      <c r="C10" s="2">
        <v>1984.12</v>
      </c>
      <c r="D10" s="2" t="s">
        <v>186</v>
      </c>
      <c r="E10" s="2">
        <v>5</v>
      </c>
      <c r="F10" s="2" t="s">
        <v>187</v>
      </c>
      <c r="G10" s="2">
        <v>2.5</v>
      </c>
      <c r="H10" s="39"/>
      <c r="I10" s="41">
        <v>1</v>
      </c>
      <c r="J10" s="42" t="s">
        <v>189</v>
      </c>
    </row>
    <row r="11" spans="1:16">
      <c r="F11" s="2" t="s">
        <v>186</v>
      </c>
      <c r="G11" s="2">
        <v>2.5</v>
      </c>
      <c r="H11" s="39"/>
      <c r="I11" s="2"/>
      <c r="J11" s="43"/>
      <c r="K11" s="43" t="s">
        <v>190</v>
      </c>
      <c r="L11" s="43" t="s">
        <v>191</v>
      </c>
      <c r="M11" s="43" t="s">
        <v>192</v>
      </c>
      <c r="N11" s="43" t="s">
        <v>193</v>
      </c>
      <c r="O11" s="2" t="s">
        <v>194</v>
      </c>
      <c r="P11" s="2" t="s">
        <v>195</v>
      </c>
    </row>
    <row r="12" spans="1:16">
      <c r="A12" s="2">
        <v>8</v>
      </c>
      <c r="B12" s="2" t="s">
        <v>23</v>
      </c>
      <c r="C12" s="2" t="s">
        <v>196</v>
      </c>
      <c r="D12" s="2" t="s">
        <v>197</v>
      </c>
      <c r="E12" s="2">
        <v>1.095</v>
      </c>
      <c r="F12" s="2" t="s">
        <v>198</v>
      </c>
      <c r="G12" s="2">
        <v>1.095</v>
      </c>
      <c r="H12" s="39"/>
      <c r="I12" s="2"/>
      <c r="J12" s="43" t="s">
        <v>199</v>
      </c>
      <c r="K12" s="44">
        <v>5</v>
      </c>
      <c r="L12" s="44">
        <v>5</v>
      </c>
      <c r="M12" s="44">
        <v>10</v>
      </c>
      <c r="N12" s="44">
        <v>10</v>
      </c>
      <c r="O12" s="2">
        <v>14</v>
      </c>
      <c r="P12" s="2">
        <v>13</v>
      </c>
    </row>
    <row r="13" spans="1:16">
      <c r="A13" s="2">
        <v>9</v>
      </c>
      <c r="B13" s="2" t="s">
        <v>28</v>
      </c>
      <c r="C13" s="2">
        <v>2015</v>
      </c>
      <c r="D13" s="2" t="s">
        <v>197</v>
      </c>
      <c r="E13" s="2">
        <v>1.43</v>
      </c>
      <c r="F13" s="2" t="s">
        <v>198</v>
      </c>
      <c r="G13" s="2">
        <v>1.43</v>
      </c>
      <c r="H13" s="39"/>
      <c r="I13" s="2"/>
      <c r="J13" s="43" t="s">
        <v>200</v>
      </c>
      <c r="K13" s="45">
        <v>56</v>
      </c>
      <c r="L13" s="45">
        <v>24</v>
      </c>
      <c r="M13" s="45">
        <v>96</v>
      </c>
      <c r="N13" s="45">
        <v>370</v>
      </c>
    </row>
    <row r="14" spans="1:16">
      <c r="A14" s="2">
        <v>10</v>
      </c>
      <c r="B14" s="2" t="s">
        <v>30</v>
      </c>
      <c r="C14" s="2">
        <v>2002</v>
      </c>
      <c r="D14" s="2" t="s">
        <v>201</v>
      </c>
      <c r="E14" s="2">
        <v>3.2</v>
      </c>
      <c r="F14" s="2" t="s">
        <v>202</v>
      </c>
      <c r="G14" s="2">
        <v>3.2</v>
      </c>
      <c r="H14" s="39"/>
      <c r="I14" s="2"/>
    </row>
    <row r="15" spans="1:16">
      <c r="C15" s="2">
        <v>2011</v>
      </c>
      <c r="D15" s="2" t="s">
        <v>201</v>
      </c>
      <c r="E15" s="2">
        <v>8.8000000000000007</v>
      </c>
      <c r="F15" s="2" t="s">
        <v>202</v>
      </c>
      <c r="G15" s="2">
        <v>3.2</v>
      </c>
      <c r="H15" s="39"/>
      <c r="I15" s="2"/>
    </row>
    <row r="16" spans="1:16">
      <c r="F16" s="2" t="s">
        <v>21</v>
      </c>
      <c r="G16" s="2">
        <v>5.6</v>
      </c>
      <c r="H16" s="39"/>
      <c r="I16" s="2"/>
    </row>
    <row r="17" spans="1:21">
      <c r="A17" s="2">
        <v>11</v>
      </c>
      <c r="B17" s="2" t="s">
        <v>35</v>
      </c>
      <c r="C17" s="2">
        <v>1994</v>
      </c>
      <c r="D17" s="2" t="s">
        <v>197</v>
      </c>
      <c r="E17" s="2">
        <v>6.22</v>
      </c>
      <c r="F17" s="2" t="s">
        <v>36</v>
      </c>
      <c r="G17" s="2">
        <v>1.17</v>
      </c>
      <c r="H17" s="39"/>
      <c r="I17" s="2"/>
      <c r="J17" s="46" t="s">
        <v>203</v>
      </c>
      <c r="K17" s="43" t="s">
        <v>190</v>
      </c>
      <c r="L17" s="43" t="s">
        <v>204</v>
      </c>
      <c r="M17" s="43" t="s">
        <v>191</v>
      </c>
      <c r="N17" s="43" t="s">
        <v>192</v>
      </c>
      <c r="O17" s="43" t="s">
        <v>205</v>
      </c>
    </row>
    <row r="18" spans="1:21">
      <c r="F18" s="2" t="s">
        <v>206</v>
      </c>
      <c r="G18" s="2">
        <v>5.05</v>
      </c>
      <c r="H18" s="39"/>
      <c r="I18" s="2"/>
      <c r="J18" s="43" t="s">
        <v>199</v>
      </c>
      <c r="K18" s="43">
        <v>7</v>
      </c>
      <c r="L18" s="43">
        <v>6</v>
      </c>
      <c r="M18" s="43">
        <v>8</v>
      </c>
      <c r="N18" s="43">
        <v>11</v>
      </c>
      <c r="O18" s="43">
        <v>21</v>
      </c>
    </row>
    <row r="19" spans="1:21">
      <c r="A19" s="2">
        <v>12</v>
      </c>
      <c r="B19" s="2" t="s">
        <v>38</v>
      </c>
      <c r="C19" s="2">
        <v>1972</v>
      </c>
      <c r="D19" s="2" t="s">
        <v>197</v>
      </c>
      <c r="E19" s="2">
        <v>8.25</v>
      </c>
      <c r="F19" s="2" t="s">
        <v>36</v>
      </c>
      <c r="G19" s="2">
        <v>2.1150000000000002</v>
      </c>
      <c r="H19" s="39"/>
      <c r="I19" s="2"/>
      <c r="J19" s="43" t="s">
        <v>200</v>
      </c>
      <c r="K19" s="43">
        <v>59.381999999999998</v>
      </c>
      <c r="L19" s="43">
        <v>53.174999999999997</v>
      </c>
      <c r="M19" s="43">
        <v>78.459999999999994</v>
      </c>
      <c r="N19" s="43">
        <v>37.07</v>
      </c>
      <c r="O19" s="43">
        <v>263.45999999999998</v>
      </c>
    </row>
    <row r="20" spans="1:21">
      <c r="F20" s="2" t="s">
        <v>37</v>
      </c>
      <c r="G20" s="2">
        <v>6.1349999999999998</v>
      </c>
      <c r="H20" s="39"/>
      <c r="I20" s="2"/>
    </row>
    <row r="21" spans="1:21">
      <c r="A21" s="2">
        <v>13</v>
      </c>
      <c r="B21" s="2" t="s">
        <v>207</v>
      </c>
      <c r="C21" s="2">
        <v>1970</v>
      </c>
      <c r="D21" s="2" t="s">
        <v>197</v>
      </c>
      <c r="E21" s="2">
        <v>7</v>
      </c>
      <c r="F21" s="2" t="s">
        <v>208</v>
      </c>
      <c r="G21" s="2">
        <v>6.55</v>
      </c>
      <c r="H21" s="39"/>
      <c r="I21" s="2"/>
    </row>
    <row r="22" spans="1:21">
      <c r="F22" s="2" t="s">
        <v>209</v>
      </c>
      <c r="G22" s="2">
        <v>0.45</v>
      </c>
      <c r="H22" s="39"/>
      <c r="I22" s="2"/>
      <c r="J22" s="47" t="s">
        <v>210</v>
      </c>
      <c r="K22" s="80" t="s">
        <v>211</v>
      </c>
      <c r="L22" s="80"/>
      <c r="M22" s="80"/>
      <c r="N22" s="80"/>
      <c r="O22" s="80"/>
      <c r="P22" s="80"/>
      <c r="Q22" s="80"/>
      <c r="R22" s="80"/>
      <c r="S22" s="80"/>
      <c r="T22" s="80"/>
      <c r="U22" s="80"/>
    </row>
    <row r="23" spans="1:21">
      <c r="A23" s="2">
        <v>14</v>
      </c>
      <c r="B23" s="2" t="s">
        <v>42</v>
      </c>
      <c r="C23" s="2">
        <v>1998</v>
      </c>
      <c r="D23" s="2" t="s">
        <v>197</v>
      </c>
      <c r="E23" s="2">
        <v>5</v>
      </c>
      <c r="F23" s="2" t="s">
        <v>197</v>
      </c>
      <c r="G23" s="2">
        <v>2.5</v>
      </c>
      <c r="H23" s="39"/>
      <c r="I23" s="2"/>
      <c r="K23" s="80"/>
      <c r="L23" s="80"/>
      <c r="M23" s="80"/>
      <c r="N23" s="80"/>
      <c r="O23" s="80"/>
      <c r="P23" s="80"/>
      <c r="Q23" s="80"/>
      <c r="R23" s="80"/>
      <c r="S23" s="80"/>
      <c r="T23" s="80"/>
      <c r="U23" s="80"/>
    </row>
    <row r="24" spans="1:21">
      <c r="F24" s="2" t="s">
        <v>36</v>
      </c>
      <c r="G24" s="2">
        <v>2.5</v>
      </c>
      <c r="H24" s="39"/>
      <c r="I24" s="2"/>
      <c r="K24" s="80"/>
      <c r="L24" s="80"/>
      <c r="M24" s="80"/>
      <c r="N24" s="80"/>
      <c r="O24" s="80"/>
      <c r="P24" s="80"/>
      <c r="Q24" s="80"/>
      <c r="R24" s="80"/>
      <c r="S24" s="80"/>
      <c r="T24" s="80"/>
      <c r="U24" s="80"/>
    </row>
    <row r="25" spans="1:21">
      <c r="A25" s="2">
        <v>15</v>
      </c>
      <c r="B25" s="2" t="s">
        <v>43</v>
      </c>
      <c r="C25" s="2">
        <v>1952</v>
      </c>
      <c r="D25" s="2" t="s">
        <v>212</v>
      </c>
      <c r="E25" s="2">
        <v>18.922000000000001</v>
      </c>
      <c r="F25" s="2" t="s">
        <v>206</v>
      </c>
      <c r="G25" s="2">
        <v>18.922000000000001</v>
      </c>
      <c r="H25" s="39"/>
      <c r="I25" s="2"/>
      <c r="K25" s="80"/>
      <c r="L25" s="80"/>
      <c r="M25" s="80"/>
      <c r="N25" s="80"/>
      <c r="O25" s="80"/>
      <c r="P25" s="80"/>
      <c r="Q25" s="80"/>
      <c r="R25" s="80"/>
      <c r="S25" s="80"/>
      <c r="T25" s="80"/>
      <c r="U25" s="80"/>
    </row>
    <row r="26" spans="1:21">
      <c r="A26" s="2">
        <v>16</v>
      </c>
      <c r="B26" s="2" t="s">
        <v>45</v>
      </c>
      <c r="C26" s="2">
        <v>1996.9</v>
      </c>
      <c r="D26" s="2" t="s">
        <v>213</v>
      </c>
      <c r="E26" s="2">
        <v>1.23</v>
      </c>
      <c r="F26" s="2" t="s">
        <v>202</v>
      </c>
      <c r="G26" s="2">
        <v>0.41</v>
      </c>
      <c r="H26" s="39"/>
      <c r="I26" s="2"/>
      <c r="K26" s="80"/>
      <c r="L26" s="80"/>
      <c r="M26" s="80"/>
      <c r="N26" s="80"/>
      <c r="O26" s="80"/>
      <c r="P26" s="80"/>
      <c r="Q26" s="80"/>
      <c r="R26" s="80"/>
      <c r="S26" s="80"/>
      <c r="T26" s="80"/>
      <c r="U26" s="80"/>
    </row>
    <row r="27" spans="1:21">
      <c r="F27" s="2" t="s">
        <v>214</v>
      </c>
      <c r="G27" s="2">
        <v>0.41</v>
      </c>
      <c r="H27" s="39"/>
      <c r="I27" s="2"/>
      <c r="K27" s="80"/>
      <c r="L27" s="80"/>
      <c r="M27" s="80"/>
      <c r="N27" s="80"/>
      <c r="O27" s="80"/>
      <c r="P27" s="80"/>
      <c r="Q27" s="80"/>
      <c r="R27" s="80"/>
      <c r="S27" s="80"/>
      <c r="T27" s="80"/>
      <c r="U27" s="80"/>
    </row>
    <row r="28" spans="1:21">
      <c r="F28" s="48" t="s">
        <v>213</v>
      </c>
      <c r="G28" s="49">
        <v>0.41</v>
      </c>
      <c r="H28" s="39"/>
      <c r="I28" s="2"/>
    </row>
    <row r="29" spans="1:21">
      <c r="A29" s="2">
        <v>17</v>
      </c>
      <c r="B29" s="2" t="s">
        <v>48</v>
      </c>
      <c r="C29" s="2">
        <v>1974</v>
      </c>
      <c r="D29" s="2" t="s">
        <v>213</v>
      </c>
      <c r="E29" s="2">
        <v>1.48</v>
      </c>
      <c r="F29" s="2" t="s">
        <v>215</v>
      </c>
      <c r="G29" s="2">
        <v>1.48</v>
      </c>
      <c r="H29" s="39"/>
      <c r="I29" s="2"/>
    </row>
    <row r="30" spans="1:21">
      <c r="A30" s="2">
        <v>18</v>
      </c>
      <c r="B30" s="2" t="s">
        <v>51</v>
      </c>
      <c r="C30" s="2">
        <v>1994</v>
      </c>
      <c r="D30" s="2" t="s">
        <v>213</v>
      </c>
      <c r="E30" s="2">
        <v>2.66</v>
      </c>
      <c r="F30" s="2" t="s">
        <v>215</v>
      </c>
      <c r="G30" s="2">
        <v>2.66</v>
      </c>
      <c r="H30" s="39"/>
      <c r="I30" s="2"/>
    </row>
    <row r="31" spans="1:21">
      <c r="A31" s="2">
        <v>19</v>
      </c>
      <c r="B31" s="2" t="s">
        <v>52</v>
      </c>
      <c r="C31" s="2">
        <v>2001.3</v>
      </c>
      <c r="D31" s="2" t="s">
        <v>213</v>
      </c>
      <c r="E31" s="2">
        <v>0.61</v>
      </c>
      <c r="F31" s="2" t="s">
        <v>215</v>
      </c>
      <c r="G31" s="2">
        <v>0.61</v>
      </c>
      <c r="H31" s="39"/>
      <c r="I31" s="41">
        <v>2</v>
      </c>
      <c r="J31" s="2" t="s">
        <v>216</v>
      </c>
    </row>
    <row r="32" spans="1:21">
      <c r="A32" s="2">
        <v>20</v>
      </c>
      <c r="B32" s="2" t="s">
        <v>53</v>
      </c>
      <c r="C32" s="2">
        <v>1995</v>
      </c>
      <c r="D32" s="2" t="s">
        <v>217</v>
      </c>
      <c r="E32" s="2">
        <v>4.43</v>
      </c>
      <c r="F32" s="2" t="s">
        <v>213</v>
      </c>
      <c r="G32" s="2">
        <v>4.43</v>
      </c>
      <c r="H32" s="39"/>
      <c r="I32" s="2"/>
      <c r="J32" s="42" t="s">
        <v>218</v>
      </c>
      <c r="O32" s="42" t="s">
        <v>219</v>
      </c>
    </row>
    <row r="33" spans="1:16">
      <c r="A33" s="2">
        <v>21</v>
      </c>
      <c r="B33" s="2" t="s">
        <v>55</v>
      </c>
      <c r="C33" s="2" t="s">
        <v>220</v>
      </c>
      <c r="D33" s="2" t="s">
        <v>217</v>
      </c>
      <c r="E33" s="2">
        <v>2.37</v>
      </c>
      <c r="F33" s="2" t="s">
        <v>213</v>
      </c>
      <c r="G33" s="2">
        <v>1.1850000000000001</v>
      </c>
      <c r="H33" s="39"/>
      <c r="I33" s="2"/>
      <c r="J33" s="2" t="s">
        <v>221</v>
      </c>
      <c r="K33" s="2" t="s">
        <v>222</v>
      </c>
      <c r="M33" s="2" t="s">
        <v>223</v>
      </c>
      <c r="O33" s="2" t="s">
        <v>199</v>
      </c>
      <c r="P33" s="2" t="s">
        <v>200</v>
      </c>
    </row>
    <row r="34" spans="1:16">
      <c r="F34" s="2" t="s">
        <v>202</v>
      </c>
      <c r="G34" s="2">
        <v>1.1850000000000001</v>
      </c>
      <c r="H34" s="39"/>
      <c r="I34" s="2"/>
      <c r="K34" s="2" t="s">
        <v>224</v>
      </c>
      <c r="L34" s="2" t="s">
        <v>225</v>
      </c>
      <c r="M34" s="2" t="s">
        <v>226</v>
      </c>
      <c r="O34" s="2" t="s">
        <v>227</v>
      </c>
      <c r="P34" s="2" t="s">
        <v>226</v>
      </c>
    </row>
    <row r="35" spans="1:16">
      <c r="A35" s="2">
        <v>22</v>
      </c>
      <c r="B35" s="2" t="s">
        <v>56</v>
      </c>
      <c r="C35" s="2">
        <v>2003.5</v>
      </c>
      <c r="D35" s="2" t="s">
        <v>217</v>
      </c>
      <c r="E35" s="2">
        <v>0.4</v>
      </c>
      <c r="F35" s="2" t="s">
        <v>215</v>
      </c>
      <c r="G35" s="2">
        <v>0.4</v>
      </c>
      <c r="H35" s="39"/>
      <c r="I35" s="2"/>
      <c r="J35" s="2" t="s">
        <v>228</v>
      </c>
      <c r="K35" s="2">
        <v>5</v>
      </c>
      <c r="L35" s="50">
        <v>6</v>
      </c>
      <c r="M35" s="51">
        <v>83</v>
      </c>
      <c r="O35" s="50">
        <v>5</v>
      </c>
      <c r="P35" s="51">
        <f>SUM(E3:E6,E8)</f>
        <v>46.459999999999994</v>
      </c>
    </row>
    <row r="36" spans="1:16">
      <c r="A36" s="2">
        <v>23</v>
      </c>
      <c r="B36" s="2" t="s">
        <v>57</v>
      </c>
      <c r="C36" s="2">
        <v>2014</v>
      </c>
      <c r="D36" s="2" t="s">
        <v>197</v>
      </c>
      <c r="E36" s="2">
        <v>2.95</v>
      </c>
      <c r="F36" s="2" t="s">
        <v>229</v>
      </c>
      <c r="G36" s="2">
        <v>1.4750000000000001</v>
      </c>
      <c r="H36" s="39"/>
      <c r="I36" s="2"/>
      <c r="J36" s="2" t="s">
        <v>230</v>
      </c>
      <c r="K36" s="2">
        <v>1</v>
      </c>
      <c r="L36" s="50">
        <v>1</v>
      </c>
      <c r="M36" s="51">
        <v>9.8000000000000007</v>
      </c>
      <c r="O36" s="50">
        <v>2</v>
      </c>
      <c r="P36" s="51">
        <f>SUM(E9:E10)</f>
        <v>15</v>
      </c>
    </row>
    <row r="37" spans="1:16" ht="14.25" customHeight="1">
      <c r="F37" s="2" t="s">
        <v>206</v>
      </c>
      <c r="G37" s="2">
        <v>1.4750000000000001</v>
      </c>
      <c r="H37" s="39"/>
      <c r="I37" s="2"/>
      <c r="J37" s="2" t="s">
        <v>231</v>
      </c>
      <c r="K37" s="2">
        <v>0</v>
      </c>
      <c r="L37" s="50">
        <v>0</v>
      </c>
      <c r="M37" s="51">
        <v>0</v>
      </c>
      <c r="O37" s="50">
        <v>0</v>
      </c>
      <c r="P37" s="51">
        <v>0</v>
      </c>
    </row>
    <row r="38" spans="1:16">
      <c r="A38" s="2">
        <v>24</v>
      </c>
      <c r="B38" s="2" t="s">
        <v>58</v>
      </c>
      <c r="C38" s="2" t="s">
        <v>232</v>
      </c>
      <c r="D38" s="2" t="s">
        <v>197</v>
      </c>
      <c r="E38" s="2">
        <v>0.35</v>
      </c>
      <c r="F38" s="2" t="s">
        <v>233</v>
      </c>
      <c r="G38" s="2">
        <v>0.35</v>
      </c>
      <c r="H38" s="39"/>
      <c r="I38" s="2"/>
      <c r="J38" s="2" t="s">
        <v>234</v>
      </c>
      <c r="K38" s="2">
        <v>5</v>
      </c>
      <c r="L38" s="50">
        <v>2</v>
      </c>
      <c r="M38" s="51">
        <v>52</v>
      </c>
      <c r="O38" s="50">
        <v>17</v>
      </c>
      <c r="P38" s="51">
        <f>SUM(G12:G54)</f>
        <v>103.32199999999997</v>
      </c>
    </row>
    <row r="39" spans="1:16">
      <c r="A39" s="2">
        <v>25</v>
      </c>
      <c r="B39" s="2" t="s">
        <v>59</v>
      </c>
      <c r="C39" s="2">
        <v>2016.11</v>
      </c>
      <c r="D39" s="2" t="s">
        <v>201</v>
      </c>
      <c r="E39" s="2">
        <v>3.5000000000000003E-2</v>
      </c>
      <c r="F39" s="2" t="s">
        <v>235</v>
      </c>
      <c r="G39" s="2">
        <v>3.5000000000000003E-2</v>
      </c>
      <c r="H39" s="39"/>
      <c r="I39" s="2"/>
      <c r="J39" s="2" t="s">
        <v>236</v>
      </c>
      <c r="K39" s="2">
        <v>5</v>
      </c>
      <c r="L39" s="50">
        <v>3</v>
      </c>
      <c r="M39" s="51">
        <v>172.9</v>
      </c>
      <c r="O39" s="50">
        <v>13</v>
      </c>
      <c r="P39" s="51">
        <f>SUM(G55:G70,G80:G88)</f>
        <v>344.69510000000002</v>
      </c>
    </row>
    <row r="40" spans="1:16">
      <c r="A40" s="2">
        <v>26</v>
      </c>
      <c r="B40" s="2" t="s">
        <v>237</v>
      </c>
      <c r="C40" s="2">
        <v>2006</v>
      </c>
      <c r="D40" s="2" t="s">
        <v>197</v>
      </c>
      <c r="E40" s="2">
        <v>2.395</v>
      </c>
      <c r="F40" s="2" t="s">
        <v>229</v>
      </c>
      <c r="G40" s="2">
        <v>0.69499999999999995</v>
      </c>
      <c r="H40" s="39" t="s">
        <v>238</v>
      </c>
      <c r="I40" s="2"/>
      <c r="J40" s="2" t="s">
        <v>239</v>
      </c>
      <c r="K40" s="2">
        <v>1</v>
      </c>
      <c r="L40" s="50">
        <v>4</v>
      </c>
      <c r="M40" s="51">
        <v>63</v>
      </c>
      <c r="O40" s="50">
        <v>1</v>
      </c>
      <c r="P40" s="51">
        <f>SUM(G72:G73)</f>
        <v>23.73</v>
      </c>
    </row>
    <row r="41" spans="1:16">
      <c r="F41" s="2" t="s">
        <v>206</v>
      </c>
      <c r="G41" s="2">
        <v>1.7</v>
      </c>
      <c r="H41" s="39"/>
      <c r="I41" s="2"/>
      <c r="J41" s="2" t="s">
        <v>240</v>
      </c>
      <c r="K41" s="2">
        <v>0</v>
      </c>
      <c r="L41" s="50">
        <v>0</v>
      </c>
      <c r="M41" s="51">
        <v>0</v>
      </c>
      <c r="O41" s="50">
        <v>4</v>
      </c>
      <c r="P41" s="51">
        <f>SUM(G74:G78)</f>
        <v>2.0442</v>
      </c>
    </row>
    <row r="42" spans="1:16">
      <c r="C42" s="2">
        <v>2007</v>
      </c>
      <c r="D42" s="2" t="s">
        <v>197</v>
      </c>
      <c r="E42" s="2">
        <v>2.395</v>
      </c>
      <c r="F42" s="2" t="s">
        <v>229</v>
      </c>
      <c r="G42" s="2">
        <v>0.69499999999999995</v>
      </c>
      <c r="H42" s="39"/>
      <c r="I42" s="2"/>
      <c r="J42" s="2" t="s">
        <v>241</v>
      </c>
      <c r="K42" s="2">
        <v>2</v>
      </c>
      <c r="L42" s="50">
        <v>2</v>
      </c>
      <c r="M42" s="51">
        <v>40</v>
      </c>
      <c r="O42" s="50">
        <v>1</v>
      </c>
      <c r="P42" s="51">
        <v>8.9</v>
      </c>
    </row>
    <row r="43" spans="1:16">
      <c r="F43" s="2" t="s">
        <v>206</v>
      </c>
      <c r="G43" s="2">
        <v>1.7</v>
      </c>
      <c r="H43" s="39"/>
      <c r="I43" s="2"/>
      <c r="J43" s="2" t="s">
        <v>242</v>
      </c>
      <c r="K43" s="2">
        <v>0</v>
      </c>
      <c r="L43" s="50">
        <v>3</v>
      </c>
      <c r="M43" s="51">
        <v>22.5</v>
      </c>
      <c r="O43" s="50">
        <v>1</v>
      </c>
      <c r="P43" s="51">
        <v>8.4</v>
      </c>
    </row>
    <row r="44" spans="1:16">
      <c r="A44" s="2">
        <v>27</v>
      </c>
      <c r="B44" s="2" t="s">
        <v>243</v>
      </c>
      <c r="C44" s="2">
        <v>2008</v>
      </c>
      <c r="D44" s="2" t="s">
        <v>197</v>
      </c>
      <c r="E44" s="2">
        <v>7</v>
      </c>
      <c r="F44" s="2" t="s">
        <v>229</v>
      </c>
      <c r="G44" s="2">
        <v>2.35</v>
      </c>
      <c r="H44" s="39" t="s">
        <v>238</v>
      </c>
      <c r="I44" s="2"/>
    </row>
    <row r="45" spans="1:16">
      <c r="F45" s="2" t="s">
        <v>206</v>
      </c>
      <c r="G45" s="2">
        <v>4.6500000000000004</v>
      </c>
      <c r="H45" s="39"/>
      <c r="I45" s="2"/>
    </row>
    <row r="46" spans="1:16">
      <c r="A46" s="2">
        <v>28</v>
      </c>
      <c r="B46" s="2" t="s">
        <v>244</v>
      </c>
      <c r="C46" s="2">
        <v>2009</v>
      </c>
      <c r="D46" s="2" t="s">
        <v>197</v>
      </c>
      <c r="E46" s="2">
        <v>4.75</v>
      </c>
      <c r="F46" s="2" t="s">
        <v>229</v>
      </c>
      <c r="G46" s="2">
        <v>0.8</v>
      </c>
      <c r="H46" s="39" t="s">
        <v>238</v>
      </c>
      <c r="I46" s="2"/>
      <c r="J46" s="52" t="s">
        <v>210</v>
      </c>
      <c r="K46" s="81" t="s">
        <v>245</v>
      </c>
      <c r="L46" s="82"/>
      <c r="M46" s="82"/>
      <c r="N46" s="82"/>
      <c r="O46" s="82"/>
      <c r="P46" s="82"/>
    </row>
    <row r="47" spans="1:16">
      <c r="F47" s="2" t="s">
        <v>206</v>
      </c>
      <c r="G47" s="2">
        <v>3.95</v>
      </c>
      <c r="H47" s="39"/>
      <c r="I47" s="2"/>
      <c r="J47" s="52"/>
      <c r="K47" s="82"/>
      <c r="L47" s="82"/>
      <c r="M47" s="82"/>
      <c r="N47" s="82"/>
      <c r="O47" s="82"/>
      <c r="P47" s="82"/>
    </row>
    <row r="48" spans="1:16">
      <c r="C48" s="2">
        <v>2010</v>
      </c>
      <c r="D48" s="2" t="s">
        <v>197</v>
      </c>
      <c r="E48" s="2">
        <v>4.75</v>
      </c>
      <c r="F48" s="2" t="s">
        <v>229</v>
      </c>
      <c r="G48" s="2">
        <v>0.8</v>
      </c>
      <c r="H48" s="39"/>
      <c r="I48" s="2"/>
      <c r="J48" s="52"/>
      <c r="K48" s="82"/>
      <c r="L48" s="82"/>
      <c r="M48" s="82"/>
      <c r="N48" s="82"/>
      <c r="O48" s="82"/>
      <c r="P48" s="82"/>
    </row>
    <row r="49" spans="1:21">
      <c r="F49" s="2" t="s">
        <v>206</v>
      </c>
      <c r="G49" s="2">
        <v>3.95</v>
      </c>
      <c r="H49" s="39"/>
      <c r="I49" s="2"/>
      <c r="J49" s="52"/>
      <c r="K49" s="82"/>
      <c r="L49" s="82"/>
      <c r="M49" s="82"/>
      <c r="N49" s="82"/>
      <c r="O49" s="82"/>
      <c r="P49" s="82"/>
    </row>
    <row r="50" spans="1:21">
      <c r="A50" s="2">
        <v>29</v>
      </c>
      <c r="B50" s="2" t="s">
        <v>246</v>
      </c>
      <c r="C50" s="2">
        <v>2010</v>
      </c>
      <c r="D50" s="2" t="s">
        <v>197</v>
      </c>
      <c r="E50" s="2">
        <v>2.5</v>
      </c>
      <c r="F50" s="2" t="s">
        <v>229</v>
      </c>
      <c r="G50" s="2">
        <v>0.84</v>
      </c>
      <c r="H50" s="39" t="s">
        <v>238</v>
      </c>
      <c r="I50" s="2"/>
      <c r="J50" s="52"/>
      <c r="K50" s="82"/>
      <c r="L50" s="82"/>
      <c r="M50" s="82"/>
      <c r="N50" s="82"/>
      <c r="O50" s="82"/>
      <c r="P50" s="82"/>
    </row>
    <row r="51" spans="1:21">
      <c r="F51" s="2" t="s">
        <v>206</v>
      </c>
      <c r="G51" s="2">
        <v>1.66</v>
      </c>
      <c r="H51" s="39"/>
      <c r="I51" s="2"/>
      <c r="J51" s="52"/>
      <c r="K51" s="82"/>
      <c r="L51" s="82"/>
      <c r="M51" s="82"/>
      <c r="N51" s="82"/>
      <c r="O51" s="82"/>
      <c r="P51" s="82"/>
    </row>
    <row r="52" spans="1:21">
      <c r="C52" s="2">
        <v>2011</v>
      </c>
      <c r="D52" s="2" t="s">
        <v>197</v>
      </c>
      <c r="E52" s="2">
        <v>2.5</v>
      </c>
      <c r="F52" s="2" t="s">
        <v>229</v>
      </c>
      <c r="G52" s="2">
        <v>0.84</v>
      </c>
      <c r="H52" s="39"/>
      <c r="I52" s="2"/>
      <c r="J52" s="52"/>
      <c r="K52" s="82"/>
      <c r="L52" s="82"/>
      <c r="M52" s="82"/>
      <c r="N52" s="82"/>
      <c r="O52" s="82"/>
      <c r="P52" s="82"/>
    </row>
    <row r="53" spans="1:21">
      <c r="F53" s="2" t="s">
        <v>206</v>
      </c>
      <c r="G53" s="2">
        <v>1.66</v>
      </c>
      <c r="H53" s="39"/>
      <c r="I53" s="2"/>
      <c r="J53" s="52"/>
      <c r="K53" s="82"/>
      <c r="L53" s="82"/>
      <c r="M53" s="82"/>
      <c r="N53" s="82"/>
      <c r="O53" s="82"/>
      <c r="P53" s="82"/>
    </row>
    <row r="54" spans="1:21">
      <c r="A54" s="2">
        <v>30</v>
      </c>
      <c r="B54" s="2" t="s">
        <v>62</v>
      </c>
      <c r="C54" s="2">
        <v>2001.9</v>
      </c>
      <c r="D54" s="2" t="s">
        <v>197</v>
      </c>
      <c r="E54" s="2">
        <v>0.6</v>
      </c>
      <c r="F54" s="2" t="s">
        <v>198</v>
      </c>
      <c r="G54" s="2">
        <v>0.6</v>
      </c>
      <c r="H54" s="39"/>
      <c r="I54" s="2"/>
    </row>
    <row r="55" spans="1:21">
      <c r="A55" s="2">
        <v>31</v>
      </c>
      <c r="B55" s="2" t="s">
        <v>63</v>
      </c>
      <c r="C55" s="2">
        <v>2001</v>
      </c>
      <c r="D55" s="2" t="s">
        <v>64</v>
      </c>
      <c r="E55" s="2">
        <v>25</v>
      </c>
      <c r="F55" s="2" t="s">
        <v>247</v>
      </c>
      <c r="G55" s="2">
        <v>25</v>
      </c>
      <c r="H55" s="39"/>
      <c r="I55" s="2"/>
    </row>
    <row r="56" spans="1:21">
      <c r="A56" s="2">
        <v>32</v>
      </c>
      <c r="B56" s="2" t="s">
        <v>67</v>
      </c>
      <c r="C56" s="2">
        <v>1980</v>
      </c>
      <c r="D56" s="2" t="s">
        <v>64</v>
      </c>
      <c r="E56" s="2">
        <v>33</v>
      </c>
      <c r="F56" s="2" t="s">
        <v>248</v>
      </c>
      <c r="G56" s="2">
        <v>16.5</v>
      </c>
      <c r="H56" s="39"/>
      <c r="I56" s="2"/>
    </row>
    <row r="57" spans="1:21">
      <c r="F57" s="2" t="s">
        <v>209</v>
      </c>
      <c r="G57" s="2">
        <v>16.5</v>
      </c>
      <c r="H57" s="39"/>
      <c r="I57" s="2"/>
    </row>
    <row r="58" spans="1:21">
      <c r="A58" s="2">
        <v>33</v>
      </c>
      <c r="B58" s="2" t="s">
        <v>69</v>
      </c>
      <c r="C58" s="2" t="s">
        <v>249</v>
      </c>
      <c r="D58" s="2" t="s">
        <v>64</v>
      </c>
      <c r="E58" s="2">
        <v>0.78539999999999999</v>
      </c>
      <c r="F58" s="2" t="s">
        <v>248</v>
      </c>
      <c r="G58" s="2">
        <v>0.39269999999999999</v>
      </c>
      <c r="H58" s="39"/>
      <c r="I58" s="2"/>
    </row>
    <row r="59" spans="1:21">
      <c r="F59" s="2" t="s">
        <v>209</v>
      </c>
      <c r="G59" s="2">
        <v>0.39269999999999999</v>
      </c>
      <c r="H59" s="39"/>
      <c r="I59" s="2"/>
    </row>
    <row r="60" spans="1:21">
      <c r="A60" s="2">
        <v>34</v>
      </c>
      <c r="B60" s="2" t="s">
        <v>250</v>
      </c>
      <c r="C60" s="2">
        <v>1999.9</v>
      </c>
      <c r="D60" s="2" t="s">
        <v>64</v>
      </c>
      <c r="E60" s="2">
        <v>56.4</v>
      </c>
      <c r="F60" s="2" t="s">
        <v>248</v>
      </c>
      <c r="G60" s="2">
        <v>28.2</v>
      </c>
      <c r="H60" s="39"/>
      <c r="I60" s="2"/>
    </row>
    <row r="61" spans="1:21">
      <c r="F61" s="2" t="s">
        <v>251</v>
      </c>
      <c r="G61" s="2">
        <v>28.2</v>
      </c>
      <c r="H61" s="39"/>
      <c r="I61" s="2"/>
    </row>
    <row r="62" spans="1:21">
      <c r="A62" s="2">
        <v>35</v>
      </c>
      <c r="B62" s="2" t="s">
        <v>71</v>
      </c>
      <c r="C62" s="2" t="s">
        <v>252</v>
      </c>
      <c r="D62" s="2" t="s">
        <v>64</v>
      </c>
      <c r="E62" s="2">
        <v>26.24</v>
      </c>
      <c r="F62" s="2" t="s">
        <v>247</v>
      </c>
      <c r="G62" s="2">
        <v>26.24</v>
      </c>
      <c r="H62" s="39"/>
      <c r="I62" s="2"/>
    </row>
    <row r="63" spans="1:21">
      <c r="A63" s="2">
        <v>36</v>
      </c>
      <c r="B63" s="2" t="s">
        <v>72</v>
      </c>
      <c r="C63" s="2">
        <v>2011</v>
      </c>
      <c r="D63" s="2" t="s">
        <v>253</v>
      </c>
      <c r="E63" s="2">
        <v>0.63</v>
      </c>
      <c r="F63" s="2" t="s">
        <v>254</v>
      </c>
      <c r="G63" s="2">
        <v>0.63</v>
      </c>
      <c r="H63" s="39"/>
      <c r="I63" s="2"/>
      <c r="K63" s="53"/>
      <c r="L63" s="53"/>
      <c r="M63" s="53"/>
      <c r="N63" s="53"/>
      <c r="O63" s="53"/>
      <c r="P63" s="53"/>
      <c r="Q63" s="53"/>
      <c r="R63" s="53"/>
      <c r="S63" s="53"/>
      <c r="T63" s="53"/>
      <c r="U63" s="53"/>
    </row>
    <row r="64" spans="1:21">
      <c r="A64" s="2">
        <v>37</v>
      </c>
      <c r="B64" s="2" t="s">
        <v>76</v>
      </c>
      <c r="C64" s="2">
        <v>1950</v>
      </c>
      <c r="D64" s="2" t="s">
        <v>253</v>
      </c>
      <c r="E64" s="2">
        <v>0.90410000000000001</v>
      </c>
      <c r="F64" s="2" t="s">
        <v>254</v>
      </c>
      <c r="G64" s="2">
        <v>0.90410000000000001</v>
      </c>
      <c r="H64" s="39"/>
      <c r="I64" s="2"/>
      <c r="K64" s="53"/>
      <c r="L64" s="53"/>
      <c r="M64" s="53"/>
      <c r="N64" s="53"/>
      <c r="O64" s="53"/>
      <c r="P64" s="53"/>
      <c r="Q64" s="53"/>
      <c r="R64" s="53"/>
      <c r="S64" s="53"/>
      <c r="T64" s="53"/>
      <c r="U64" s="53"/>
    </row>
    <row r="65" spans="1:8">
      <c r="A65" s="2">
        <v>38</v>
      </c>
      <c r="B65" s="2" t="s">
        <v>77</v>
      </c>
      <c r="C65" s="2" t="s">
        <v>255</v>
      </c>
      <c r="D65" s="2" t="s">
        <v>256</v>
      </c>
      <c r="E65" s="2">
        <v>37</v>
      </c>
      <c r="F65" s="2" t="s">
        <v>257</v>
      </c>
      <c r="G65" s="2">
        <v>37</v>
      </c>
      <c r="H65" s="39"/>
    </row>
    <row r="66" spans="1:8">
      <c r="A66" s="2">
        <v>39</v>
      </c>
      <c r="B66" s="2" t="s">
        <v>80</v>
      </c>
      <c r="C66" s="2">
        <v>1987</v>
      </c>
      <c r="D66" s="2" t="s">
        <v>258</v>
      </c>
      <c r="E66" s="2">
        <v>0.7</v>
      </c>
      <c r="F66" s="2" t="s">
        <v>259</v>
      </c>
      <c r="G66" s="2">
        <v>0.7</v>
      </c>
      <c r="H66" s="39"/>
    </row>
    <row r="67" spans="1:8">
      <c r="A67" s="2">
        <v>40</v>
      </c>
      <c r="B67" s="2" t="s">
        <v>83</v>
      </c>
      <c r="C67" s="2">
        <v>2015.4</v>
      </c>
      <c r="D67" s="2" t="s">
        <v>260</v>
      </c>
      <c r="E67" s="2">
        <v>0.23749999999999999</v>
      </c>
      <c r="F67" s="2" t="s">
        <v>85</v>
      </c>
      <c r="G67" s="2">
        <v>0.23749999999999999</v>
      </c>
      <c r="H67" s="39"/>
    </row>
    <row r="68" spans="1:8">
      <c r="A68" s="2">
        <v>41</v>
      </c>
      <c r="B68" s="2" t="s">
        <v>86</v>
      </c>
      <c r="C68" s="2">
        <v>2014</v>
      </c>
      <c r="D68" s="2" t="s">
        <v>81</v>
      </c>
      <c r="E68" s="2">
        <v>0.15329999999999999</v>
      </c>
      <c r="F68" s="2" t="s">
        <v>85</v>
      </c>
      <c r="G68" s="2">
        <v>0.15329999999999999</v>
      </c>
      <c r="H68" s="39"/>
    </row>
    <row r="69" spans="1:8">
      <c r="A69" s="2">
        <v>42</v>
      </c>
      <c r="B69" s="2" t="s">
        <v>87</v>
      </c>
      <c r="C69" s="2">
        <v>2010.12</v>
      </c>
      <c r="D69" s="2" t="s">
        <v>79</v>
      </c>
      <c r="E69" s="2">
        <v>0.42480000000000001</v>
      </c>
      <c r="F69" s="2" t="s">
        <v>32</v>
      </c>
      <c r="G69" s="2">
        <v>0.42480000000000001</v>
      </c>
      <c r="H69" s="39"/>
    </row>
    <row r="70" spans="1:8">
      <c r="A70" s="2">
        <v>43</v>
      </c>
      <c r="B70" s="2" t="s">
        <v>88</v>
      </c>
      <c r="C70" s="2">
        <v>2006</v>
      </c>
      <c r="D70" s="2" t="s">
        <v>79</v>
      </c>
      <c r="E70" s="2">
        <v>0.47</v>
      </c>
      <c r="F70" s="2" t="s">
        <v>32</v>
      </c>
      <c r="G70" s="2">
        <v>0.47</v>
      </c>
      <c r="H70" s="39"/>
    </row>
    <row r="71" spans="1:8">
      <c r="A71" s="2">
        <v>44</v>
      </c>
      <c r="B71" s="2" t="s">
        <v>89</v>
      </c>
      <c r="C71" s="2" t="s">
        <v>261</v>
      </c>
      <c r="D71" s="2" t="s">
        <v>262</v>
      </c>
      <c r="E71" s="2">
        <v>8.9</v>
      </c>
      <c r="F71" s="2" t="s">
        <v>263</v>
      </c>
      <c r="G71" s="2">
        <v>8.9</v>
      </c>
      <c r="H71" s="39"/>
    </row>
    <row r="72" spans="1:8">
      <c r="A72" s="2">
        <v>45</v>
      </c>
      <c r="B72" s="2" t="s">
        <v>93</v>
      </c>
      <c r="C72" s="2" t="s">
        <v>264</v>
      </c>
      <c r="D72" s="2" t="s">
        <v>265</v>
      </c>
      <c r="E72" s="2">
        <v>23.73</v>
      </c>
      <c r="F72" s="2" t="s">
        <v>94</v>
      </c>
      <c r="G72" s="2">
        <v>11.865</v>
      </c>
      <c r="H72" s="39"/>
    </row>
    <row r="73" spans="1:8">
      <c r="F73" s="2" t="s">
        <v>266</v>
      </c>
      <c r="G73" s="2">
        <v>11.865</v>
      </c>
      <c r="H73" s="39"/>
    </row>
    <row r="74" spans="1:8">
      <c r="A74" s="2">
        <v>46</v>
      </c>
      <c r="B74" s="2" t="s">
        <v>96</v>
      </c>
      <c r="C74" s="2">
        <v>1970</v>
      </c>
      <c r="D74" s="2" t="s">
        <v>267</v>
      </c>
      <c r="E74" s="2">
        <v>0.8</v>
      </c>
      <c r="F74" s="2" t="s">
        <v>268</v>
      </c>
      <c r="G74" s="2">
        <v>0.8</v>
      </c>
      <c r="H74" s="39"/>
    </row>
    <row r="75" spans="1:8">
      <c r="A75" s="2">
        <v>47</v>
      </c>
      <c r="B75" s="2" t="s">
        <v>99</v>
      </c>
      <c r="C75" s="2">
        <v>2000.6</v>
      </c>
      <c r="D75" s="2" t="s">
        <v>267</v>
      </c>
      <c r="E75" s="2">
        <v>0.52349999999999997</v>
      </c>
      <c r="F75" s="2" t="s">
        <v>268</v>
      </c>
      <c r="G75" s="2">
        <v>0.52349999999999997</v>
      </c>
      <c r="H75" s="39"/>
    </row>
    <row r="76" spans="1:8">
      <c r="A76" s="2">
        <v>48</v>
      </c>
      <c r="B76" s="2" t="s">
        <v>100</v>
      </c>
      <c r="C76" s="2" t="s">
        <v>269</v>
      </c>
      <c r="D76" s="2" t="s">
        <v>270</v>
      </c>
      <c r="E76" s="2">
        <v>0.22073999999999999</v>
      </c>
      <c r="F76" s="2" t="s">
        <v>270</v>
      </c>
      <c r="G76" s="2">
        <v>0.11035</v>
      </c>
      <c r="H76" s="39"/>
    </row>
    <row r="77" spans="1:8">
      <c r="F77" s="2" t="s">
        <v>271</v>
      </c>
      <c r="G77" s="2">
        <v>0.11035</v>
      </c>
      <c r="H77" s="39"/>
    </row>
    <row r="78" spans="1:8">
      <c r="A78" s="2">
        <v>49</v>
      </c>
      <c r="B78" s="2" t="s">
        <v>103</v>
      </c>
      <c r="C78" s="2">
        <v>1994</v>
      </c>
      <c r="D78" s="2" t="s">
        <v>270</v>
      </c>
      <c r="E78" s="2">
        <v>0.5</v>
      </c>
      <c r="F78" s="2" t="s">
        <v>260</v>
      </c>
      <c r="G78" s="2">
        <v>0.5</v>
      </c>
      <c r="H78" s="39"/>
    </row>
    <row r="79" spans="1:8">
      <c r="A79" s="2">
        <v>50</v>
      </c>
      <c r="B79" s="2" t="s">
        <v>272</v>
      </c>
      <c r="C79" s="2" t="s">
        <v>273</v>
      </c>
      <c r="D79" s="2" t="s">
        <v>274</v>
      </c>
      <c r="E79" s="55">
        <v>8.4</v>
      </c>
      <c r="F79" s="2" t="s">
        <v>275</v>
      </c>
      <c r="G79" s="2">
        <v>8.4</v>
      </c>
      <c r="H79" s="39"/>
    </row>
    <row r="80" spans="1:8">
      <c r="A80" s="2">
        <v>51</v>
      </c>
      <c r="B80" s="2" t="s">
        <v>107</v>
      </c>
      <c r="C80" s="2" t="s">
        <v>276</v>
      </c>
      <c r="D80" s="2" t="s">
        <v>64</v>
      </c>
      <c r="E80" s="2">
        <v>67.760000000000005</v>
      </c>
      <c r="F80" s="2" t="s">
        <v>68</v>
      </c>
      <c r="G80" s="2">
        <v>15.21</v>
      </c>
      <c r="H80" s="39"/>
    </row>
    <row r="81" spans="1:9">
      <c r="F81" s="2" t="s">
        <v>41</v>
      </c>
      <c r="G81" s="2">
        <v>24.545000000000002</v>
      </c>
      <c r="H81" s="39"/>
    </row>
    <row r="82" spans="1:9">
      <c r="F82" s="2" t="s">
        <v>36</v>
      </c>
      <c r="G82" s="2">
        <v>9.3350000000000009</v>
      </c>
      <c r="H82" s="39"/>
    </row>
    <row r="83" spans="1:9">
      <c r="F83" s="2" t="s">
        <v>24</v>
      </c>
      <c r="G83" s="2">
        <v>9.3350000000000009</v>
      </c>
      <c r="H83" s="39"/>
    </row>
    <row r="84" spans="1:9">
      <c r="F84" s="2" t="s">
        <v>26</v>
      </c>
      <c r="G84" s="2">
        <v>9.3350000000000009</v>
      </c>
      <c r="H84" s="39"/>
    </row>
    <row r="85" spans="1:9">
      <c r="A85" s="2">
        <v>52</v>
      </c>
      <c r="B85" s="2" t="s">
        <v>277</v>
      </c>
      <c r="C85" s="2" t="s">
        <v>278</v>
      </c>
      <c r="D85" s="2" t="s">
        <v>79</v>
      </c>
      <c r="E85" s="2">
        <v>94.99</v>
      </c>
      <c r="F85" s="2" t="s">
        <v>37</v>
      </c>
      <c r="G85" s="2">
        <v>39.799999999999997</v>
      </c>
      <c r="H85" s="39"/>
    </row>
    <row r="86" spans="1:9">
      <c r="A86" s="2" t="s">
        <v>279</v>
      </c>
      <c r="F86" s="2" t="s">
        <v>21</v>
      </c>
      <c r="G86" s="2">
        <v>17.5</v>
      </c>
      <c r="H86" s="39"/>
    </row>
    <row r="87" spans="1:9">
      <c r="F87" s="2" t="s">
        <v>40</v>
      </c>
      <c r="G87" s="2">
        <v>18.844999999999999</v>
      </c>
      <c r="H87" s="39"/>
    </row>
    <row r="88" spans="1:9">
      <c r="F88" s="2" t="s">
        <v>44</v>
      </c>
      <c r="G88" s="2">
        <v>18.844999999999999</v>
      </c>
      <c r="H88" s="39"/>
      <c r="I88" s="2"/>
    </row>
    <row r="89" spans="1:9">
      <c r="A89" s="56"/>
      <c r="B89" s="56"/>
      <c r="C89" s="56"/>
      <c r="D89" s="56"/>
      <c r="E89" s="56"/>
      <c r="F89" s="56"/>
      <c r="G89" s="56"/>
      <c r="I89" s="2"/>
    </row>
    <row r="90" spans="1:9">
      <c r="D90" s="52" t="s">
        <v>280</v>
      </c>
      <c r="E90" s="52">
        <f>SUM(E3:E85)</f>
        <v>552.55133999999998</v>
      </c>
      <c r="I90" s="2"/>
    </row>
    <row r="93" spans="1:9">
      <c r="B93" s="43" t="s">
        <v>281</v>
      </c>
      <c r="C93" s="43" t="s">
        <v>282</v>
      </c>
    </row>
    <row r="94" spans="1:9">
      <c r="B94" s="43">
        <v>1950</v>
      </c>
      <c r="C94" s="43">
        <v>0.90410000000000001</v>
      </c>
    </row>
    <row r="95" spans="1:9">
      <c r="B95" s="43">
        <v>1955</v>
      </c>
      <c r="C95" s="43">
        <v>19.8261</v>
      </c>
    </row>
    <row r="96" spans="1:9">
      <c r="B96" s="43">
        <v>1960</v>
      </c>
      <c r="C96" s="43">
        <v>19.8261</v>
      </c>
    </row>
    <row r="97" spans="2:3">
      <c r="B97" s="43">
        <v>1965</v>
      </c>
      <c r="C97" s="43">
        <v>43.556100000000001</v>
      </c>
    </row>
    <row r="98" spans="2:3">
      <c r="B98" s="43">
        <v>1970</v>
      </c>
      <c r="C98" s="43">
        <v>51.356099999999998</v>
      </c>
    </row>
    <row r="99" spans="2:3">
      <c r="B99" s="43">
        <v>1975</v>
      </c>
      <c r="C99" s="43">
        <v>61.086100000000002</v>
      </c>
    </row>
    <row r="100" spans="2:3">
      <c r="B100" s="43">
        <v>1980</v>
      </c>
      <c r="C100" s="43">
        <v>94.086100000000002</v>
      </c>
    </row>
    <row r="101" spans="2:3">
      <c r="B101" s="43">
        <v>1985</v>
      </c>
      <c r="C101" s="43">
        <v>109.0861</v>
      </c>
    </row>
    <row r="102" spans="2:3">
      <c r="B102" s="43">
        <v>1990</v>
      </c>
      <c r="C102" s="43">
        <v>114.9611</v>
      </c>
    </row>
    <row r="103" spans="2:3">
      <c r="B103" s="43">
        <v>1995</v>
      </c>
      <c r="C103" s="43">
        <v>131.2911</v>
      </c>
    </row>
    <row r="104" spans="2:3">
      <c r="B104" s="43">
        <v>2000</v>
      </c>
      <c r="C104" s="43">
        <v>202.84460000000001</v>
      </c>
    </row>
    <row r="105" spans="2:3">
      <c r="B105" s="43">
        <v>2005</v>
      </c>
      <c r="C105" s="43">
        <v>232.65460000000002</v>
      </c>
    </row>
    <row r="106" spans="2:3">
      <c r="B106" s="43">
        <v>2010</v>
      </c>
      <c r="C106" s="43">
        <v>275.98480000000001</v>
      </c>
    </row>
    <row r="107" spans="2:3">
      <c r="B107" s="43">
        <v>2015</v>
      </c>
      <c r="C107" s="43">
        <v>552.55133999999998</v>
      </c>
    </row>
  </sheetData>
  <mergeCells count="2">
    <mergeCell ref="K22:U27"/>
    <mergeCell ref="K46:P53"/>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6F743-5288-49C3-BC0D-8762D4B99974}">
  <dimension ref="A1:O88"/>
  <sheetViews>
    <sheetView workbookViewId="0">
      <selection activeCell="H18" sqref="H18"/>
    </sheetView>
  </sheetViews>
  <sheetFormatPr defaultColWidth="9" defaultRowHeight="15"/>
  <cols>
    <col min="1" max="1" width="14.85546875" style="10" customWidth="1"/>
    <col min="2" max="2" width="62.5703125" style="2" customWidth="1"/>
    <col min="3" max="3" width="34.85546875" style="2" customWidth="1"/>
    <col min="4" max="4" width="17.7109375" style="2" customWidth="1"/>
    <col min="5" max="5" width="20.28515625" style="2" customWidth="1"/>
    <col min="6" max="6" width="52.140625" style="2" customWidth="1"/>
    <col min="7" max="7" width="27" style="2" customWidth="1"/>
    <col min="8" max="8" width="15.7109375" style="2" customWidth="1"/>
    <col min="9" max="9" width="15.5703125" style="2" customWidth="1"/>
    <col min="10" max="16384" width="9" style="2"/>
  </cols>
  <sheetData>
    <row r="1" spans="1:9">
      <c r="A1" s="10" t="s">
        <v>169</v>
      </c>
      <c r="B1" s="2" t="s">
        <v>170</v>
      </c>
      <c r="C1" s="2" t="s">
        <v>283</v>
      </c>
      <c r="D1" s="2" t="s">
        <v>172</v>
      </c>
      <c r="E1" s="2" t="s">
        <v>173</v>
      </c>
      <c r="F1" s="2" t="s">
        <v>174</v>
      </c>
      <c r="G1" s="2" t="s">
        <v>175</v>
      </c>
      <c r="H1" s="37" t="s">
        <v>176</v>
      </c>
      <c r="I1" s="38"/>
    </row>
    <row r="2" spans="1:9">
      <c r="A2" s="10">
        <v>1</v>
      </c>
      <c r="B2" s="2" t="s">
        <v>109</v>
      </c>
      <c r="C2" s="2">
        <v>2021</v>
      </c>
      <c r="D2" s="2" t="s">
        <v>5</v>
      </c>
      <c r="E2" s="2" t="s">
        <v>284</v>
      </c>
      <c r="F2" s="2" t="s">
        <v>5</v>
      </c>
      <c r="G2" s="2" t="s">
        <v>285</v>
      </c>
    </row>
    <row r="3" spans="1:9">
      <c r="F3" s="2" t="s">
        <v>110</v>
      </c>
      <c r="G3" s="2" t="s">
        <v>286</v>
      </c>
    </row>
    <row r="4" spans="1:9">
      <c r="F4" s="2" t="s">
        <v>15</v>
      </c>
      <c r="G4" s="2" t="s">
        <v>287</v>
      </c>
    </row>
    <row r="5" spans="1:9">
      <c r="A5" s="10">
        <v>2</v>
      </c>
      <c r="B5" s="2" t="s">
        <v>111</v>
      </c>
      <c r="C5" s="2">
        <v>2024</v>
      </c>
      <c r="D5" s="2" t="s">
        <v>178</v>
      </c>
      <c r="E5" s="2">
        <v>4.54</v>
      </c>
      <c r="F5" s="2" t="s">
        <v>288</v>
      </c>
      <c r="G5" s="2">
        <v>4.54</v>
      </c>
    </row>
    <row r="6" spans="1:9">
      <c r="A6" s="10">
        <v>3</v>
      </c>
      <c r="B6" s="2" t="s">
        <v>113</v>
      </c>
      <c r="C6" s="41" t="s">
        <v>289</v>
      </c>
      <c r="D6" s="2" t="s">
        <v>290</v>
      </c>
      <c r="E6" s="2">
        <v>15.77</v>
      </c>
      <c r="F6" s="2" t="s">
        <v>180</v>
      </c>
      <c r="G6" s="2">
        <v>7.8849999999999998</v>
      </c>
    </row>
    <row r="7" spans="1:9">
      <c r="F7" s="2" t="s">
        <v>291</v>
      </c>
      <c r="G7" s="2">
        <v>7.8849999999999998</v>
      </c>
    </row>
    <row r="8" spans="1:9">
      <c r="A8" s="10">
        <v>4</v>
      </c>
      <c r="B8" s="2" t="s">
        <v>116</v>
      </c>
      <c r="C8" s="2">
        <v>2021</v>
      </c>
      <c r="D8" s="2" t="s">
        <v>11</v>
      </c>
      <c r="E8" s="2">
        <v>14.2</v>
      </c>
      <c r="F8" s="2" t="s">
        <v>182</v>
      </c>
      <c r="G8" s="2">
        <v>4.7300000000000004</v>
      </c>
    </row>
    <row r="9" spans="1:9">
      <c r="F9" s="2" t="s">
        <v>183</v>
      </c>
      <c r="G9" s="2">
        <v>4.7300000000000004</v>
      </c>
    </row>
    <row r="10" spans="1:9">
      <c r="F10" s="2" t="s">
        <v>185</v>
      </c>
      <c r="G10" s="2">
        <v>4.74</v>
      </c>
    </row>
    <row r="11" spans="1:9">
      <c r="A11" s="10">
        <v>5</v>
      </c>
      <c r="B11" s="2" t="s">
        <v>117</v>
      </c>
      <c r="C11" s="57">
        <v>43433</v>
      </c>
      <c r="D11" s="2" t="s">
        <v>197</v>
      </c>
      <c r="E11" s="2">
        <v>7.4</v>
      </c>
      <c r="F11" s="2" t="s">
        <v>206</v>
      </c>
      <c r="G11" s="2">
        <v>7.4</v>
      </c>
    </row>
    <row r="12" spans="1:9">
      <c r="A12" s="10">
        <v>6</v>
      </c>
      <c r="B12" s="2" t="s">
        <v>118</v>
      </c>
      <c r="C12" s="2">
        <v>2021</v>
      </c>
      <c r="D12" s="2" t="s">
        <v>217</v>
      </c>
      <c r="E12" s="2">
        <v>3.13</v>
      </c>
      <c r="F12" s="2" t="s">
        <v>213</v>
      </c>
      <c r="G12" s="2">
        <v>1.5649999999999999</v>
      </c>
    </row>
    <row r="13" spans="1:9">
      <c r="F13" s="2" t="s">
        <v>202</v>
      </c>
      <c r="G13" s="2">
        <v>1.5649999999999999</v>
      </c>
    </row>
    <row r="14" spans="1:9">
      <c r="A14" s="10">
        <v>7</v>
      </c>
      <c r="B14" s="2" t="s">
        <v>119</v>
      </c>
      <c r="C14" s="41" t="s">
        <v>292</v>
      </c>
      <c r="D14" s="2" t="s">
        <v>217</v>
      </c>
      <c r="E14" s="2">
        <v>1.1299999999999999</v>
      </c>
      <c r="F14" s="2" t="s">
        <v>215</v>
      </c>
      <c r="G14" s="2">
        <v>1.1299999999999999</v>
      </c>
    </row>
    <row r="15" spans="1:9">
      <c r="A15" s="10">
        <v>8</v>
      </c>
      <c r="B15" s="2" t="s">
        <v>120</v>
      </c>
      <c r="C15" s="41" t="s">
        <v>293</v>
      </c>
      <c r="D15" s="2" t="s">
        <v>294</v>
      </c>
      <c r="E15" s="2">
        <v>5.1100000000000003</v>
      </c>
      <c r="F15" s="2" t="s">
        <v>217</v>
      </c>
      <c r="G15" s="2">
        <v>5.1100000000000003</v>
      </c>
    </row>
    <row r="16" spans="1:9">
      <c r="A16" s="10">
        <v>9</v>
      </c>
      <c r="B16" s="2" t="s">
        <v>122</v>
      </c>
      <c r="C16" s="2">
        <v>2016.9</v>
      </c>
      <c r="D16" s="2" t="s">
        <v>197</v>
      </c>
      <c r="E16" s="2">
        <v>0.2</v>
      </c>
      <c r="F16" s="2" t="s">
        <v>233</v>
      </c>
      <c r="G16" s="2">
        <v>0.2</v>
      </c>
    </row>
    <row r="17" spans="1:7">
      <c r="A17" s="10">
        <v>10</v>
      </c>
      <c r="B17" s="2" t="s">
        <v>123</v>
      </c>
      <c r="C17" s="2">
        <v>2022.12</v>
      </c>
      <c r="D17" s="2" t="s">
        <v>64</v>
      </c>
      <c r="E17" s="2" t="s">
        <v>295</v>
      </c>
      <c r="F17" s="2" t="s">
        <v>40</v>
      </c>
      <c r="G17" s="2" t="s">
        <v>295</v>
      </c>
    </row>
    <row r="18" spans="1:7">
      <c r="A18" s="10">
        <v>11</v>
      </c>
      <c r="B18" s="2" t="s">
        <v>124</v>
      </c>
      <c r="C18" s="2">
        <v>2018.1</v>
      </c>
      <c r="D18" s="2" t="s">
        <v>81</v>
      </c>
      <c r="E18" s="2">
        <v>7.41</v>
      </c>
      <c r="F18" s="2" t="s">
        <v>81</v>
      </c>
      <c r="G18" s="2">
        <v>2.4700000000000002</v>
      </c>
    </row>
    <row r="19" spans="1:7">
      <c r="F19" s="2" t="s">
        <v>85</v>
      </c>
      <c r="G19" s="2">
        <v>2.4700000000000002</v>
      </c>
    </row>
    <row r="20" spans="1:7">
      <c r="F20" s="2" t="s">
        <v>82</v>
      </c>
      <c r="G20" s="2">
        <v>2.4700000000000002</v>
      </c>
    </row>
    <row r="21" spans="1:7">
      <c r="A21" s="10">
        <v>12</v>
      </c>
      <c r="B21" s="2" t="s">
        <v>125</v>
      </c>
      <c r="C21" s="2">
        <v>2025</v>
      </c>
      <c r="D21" s="2" t="s">
        <v>126</v>
      </c>
      <c r="E21" s="2">
        <v>34.04</v>
      </c>
      <c r="F21" s="2" t="s">
        <v>126</v>
      </c>
      <c r="G21" s="2">
        <v>0.22</v>
      </c>
    </row>
    <row r="22" spans="1:7">
      <c r="F22" s="2" t="s">
        <v>101</v>
      </c>
      <c r="G22" s="2">
        <v>3.42</v>
      </c>
    </row>
    <row r="23" spans="1:7">
      <c r="F23" s="2" t="s">
        <v>97</v>
      </c>
      <c r="G23" s="2">
        <v>8.67</v>
      </c>
    </row>
    <row r="24" spans="1:7">
      <c r="F24" s="2" t="s">
        <v>84</v>
      </c>
      <c r="G24" s="2">
        <v>16.7</v>
      </c>
    </row>
    <row r="25" spans="1:7">
      <c r="F25" s="2" t="s">
        <v>85</v>
      </c>
      <c r="G25" s="2">
        <v>5.03</v>
      </c>
    </row>
    <row r="26" spans="1:7">
      <c r="A26" s="10">
        <v>13</v>
      </c>
      <c r="B26" s="2" t="s">
        <v>127</v>
      </c>
      <c r="C26" s="2">
        <v>2021</v>
      </c>
      <c r="D26" s="2" t="s">
        <v>81</v>
      </c>
      <c r="E26" s="2">
        <v>6.88</v>
      </c>
      <c r="F26" s="2" t="s">
        <v>81</v>
      </c>
      <c r="G26" s="2">
        <v>5.5039999999999996</v>
      </c>
    </row>
    <row r="27" spans="1:7">
      <c r="F27" s="2" t="s">
        <v>128</v>
      </c>
      <c r="G27" s="2">
        <v>1.3759999999999999</v>
      </c>
    </row>
    <row r="28" spans="1:7">
      <c r="A28" s="10">
        <v>14</v>
      </c>
      <c r="B28" s="2" t="s">
        <v>129</v>
      </c>
      <c r="C28" s="57">
        <v>43454</v>
      </c>
      <c r="D28" s="2" t="s">
        <v>79</v>
      </c>
      <c r="E28" s="2">
        <v>0.92100000000000004</v>
      </c>
      <c r="F28" s="2" t="s">
        <v>32</v>
      </c>
      <c r="G28" s="2">
        <v>0.92100000000000004</v>
      </c>
    </row>
    <row r="29" spans="1:7" ht="30">
      <c r="A29" s="10">
        <v>15</v>
      </c>
      <c r="B29" s="2" t="s">
        <v>130</v>
      </c>
      <c r="C29" s="2">
        <v>2025</v>
      </c>
      <c r="D29" s="2" t="s">
        <v>79</v>
      </c>
      <c r="E29" s="58" t="s">
        <v>296</v>
      </c>
      <c r="F29" s="2" t="s">
        <v>32</v>
      </c>
      <c r="G29" s="58" t="s">
        <v>296</v>
      </c>
    </row>
    <row r="30" spans="1:7" ht="60">
      <c r="A30" s="10">
        <v>16</v>
      </c>
      <c r="B30" s="2" t="s">
        <v>131</v>
      </c>
      <c r="C30" s="59" t="s">
        <v>297</v>
      </c>
      <c r="D30" s="2" t="s">
        <v>132</v>
      </c>
      <c r="E30" s="2">
        <v>7.9</v>
      </c>
      <c r="F30" s="2" t="s">
        <v>32</v>
      </c>
      <c r="G30" s="2">
        <v>6.77</v>
      </c>
    </row>
    <row r="31" spans="1:7">
      <c r="F31" s="2" t="s">
        <v>31</v>
      </c>
      <c r="G31" s="2">
        <v>1.1299999999999999</v>
      </c>
    </row>
    <row r="32" spans="1:7">
      <c r="A32" s="10">
        <v>17</v>
      </c>
      <c r="B32" s="2" t="s">
        <v>133</v>
      </c>
      <c r="C32" s="2">
        <v>2022</v>
      </c>
      <c r="D32" s="2" t="s">
        <v>134</v>
      </c>
      <c r="E32" s="2">
        <v>7.89</v>
      </c>
      <c r="F32" s="2" t="s">
        <v>135</v>
      </c>
      <c r="G32" s="2">
        <v>7.89</v>
      </c>
    </row>
    <row r="33" spans="1:7">
      <c r="A33" s="10">
        <v>18</v>
      </c>
      <c r="B33" s="2" t="s">
        <v>136</v>
      </c>
      <c r="C33" s="57">
        <v>43737</v>
      </c>
      <c r="D33" s="2" t="s">
        <v>90</v>
      </c>
      <c r="E33" s="2">
        <v>9.7799999999999994</v>
      </c>
      <c r="F33" s="2" t="s">
        <v>90</v>
      </c>
      <c r="G33" s="2">
        <v>4.8899999999999997</v>
      </c>
    </row>
    <row r="34" spans="1:7">
      <c r="F34" s="2" t="s">
        <v>66</v>
      </c>
      <c r="G34" s="2">
        <v>4.8899999999999997</v>
      </c>
    </row>
    <row r="35" spans="1:7">
      <c r="A35" s="10">
        <v>19</v>
      </c>
      <c r="B35" s="2" t="s">
        <v>137</v>
      </c>
      <c r="C35" s="57">
        <v>44119</v>
      </c>
      <c r="D35" s="2" t="s">
        <v>138</v>
      </c>
      <c r="E35" s="2">
        <v>3.9</v>
      </c>
      <c r="F35" s="2" t="s">
        <v>139</v>
      </c>
      <c r="G35" s="2">
        <v>3.9</v>
      </c>
    </row>
    <row r="36" spans="1:7">
      <c r="A36" s="10">
        <v>20</v>
      </c>
      <c r="B36" s="2" t="s">
        <v>140</v>
      </c>
      <c r="C36" s="57">
        <v>43340</v>
      </c>
      <c r="D36" s="2" t="s">
        <v>298</v>
      </c>
      <c r="E36" s="2">
        <v>0.24</v>
      </c>
      <c r="F36" s="2" t="s">
        <v>299</v>
      </c>
      <c r="G36" s="2">
        <v>0.12</v>
      </c>
    </row>
    <row r="37" spans="1:7">
      <c r="F37" s="2" t="s">
        <v>84</v>
      </c>
      <c r="G37" s="2">
        <v>0.12</v>
      </c>
    </row>
    <row r="38" spans="1:7">
      <c r="A38" s="10">
        <v>21</v>
      </c>
      <c r="B38" s="2" t="s">
        <v>141</v>
      </c>
      <c r="C38" s="41" t="s">
        <v>300</v>
      </c>
      <c r="D38" s="2" t="s">
        <v>142</v>
      </c>
      <c r="E38" s="2">
        <v>1</v>
      </c>
      <c r="F38" s="2" t="s">
        <v>49</v>
      </c>
      <c r="G38" s="2">
        <v>1</v>
      </c>
    </row>
    <row r="39" spans="1:7">
      <c r="A39" s="10">
        <v>22</v>
      </c>
      <c r="B39" s="2" t="s">
        <v>143</v>
      </c>
      <c r="C39" s="2">
        <v>2017</v>
      </c>
      <c r="D39" s="2" t="s">
        <v>105</v>
      </c>
      <c r="E39" s="2">
        <v>5.6</v>
      </c>
      <c r="F39" s="2" t="s">
        <v>144</v>
      </c>
      <c r="G39" s="2">
        <v>1.4</v>
      </c>
    </row>
    <row r="40" spans="1:7">
      <c r="F40" s="2" t="s">
        <v>106</v>
      </c>
      <c r="G40" s="2">
        <v>4.2</v>
      </c>
    </row>
    <row r="41" spans="1:7">
      <c r="A41" s="60" t="s">
        <v>301</v>
      </c>
      <c r="B41" s="61" t="s">
        <v>302</v>
      </c>
      <c r="C41" s="61" t="s">
        <v>303</v>
      </c>
      <c r="D41" s="61" t="s">
        <v>304</v>
      </c>
      <c r="E41" s="61">
        <v>9.42</v>
      </c>
      <c r="F41" s="61" t="s">
        <v>106</v>
      </c>
      <c r="G41" s="61">
        <v>9.42</v>
      </c>
    </row>
    <row r="42" spans="1:7">
      <c r="A42" s="10">
        <v>23</v>
      </c>
      <c r="B42" s="2" t="s">
        <v>145</v>
      </c>
      <c r="C42" s="2" t="s">
        <v>305</v>
      </c>
      <c r="D42" s="2" t="s">
        <v>146</v>
      </c>
      <c r="E42" s="2">
        <v>35</v>
      </c>
      <c r="F42" s="2" t="s">
        <v>146</v>
      </c>
      <c r="G42" s="2">
        <v>30</v>
      </c>
    </row>
    <row r="43" spans="1:7">
      <c r="F43" s="2" t="s">
        <v>128</v>
      </c>
      <c r="G43" s="2">
        <v>5</v>
      </c>
    </row>
    <row r="44" spans="1:7" s="61" customFormat="1">
      <c r="A44" s="60" t="s">
        <v>301</v>
      </c>
      <c r="B44" s="61" t="s">
        <v>306</v>
      </c>
      <c r="C44" s="61" t="s">
        <v>303</v>
      </c>
      <c r="D44" s="61" t="s">
        <v>31</v>
      </c>
      <c r="E44" s="61">
        <v>0.5</v>
      </c>
      <c r="F44" s="61" t="s">
        <v>60</v>
      </c>
      <c r="G44" s="61">
        <v>0.5</v>
      </c>
    </row>
    <row r="45" spans="1:7">
      <c r="A45" s="10">
        <v>24</v>
      </c>
      <c r="B45" s="2" t="s">
        <v>147</v>
      </c>
      <c r="C45" s="41" t="s">
        <v>307</v>
      </c>
      <c r="D45" s="2" t="s">
        <v>128</v>
      </c>
      <c r="E45" s="2">
        <v>40</v>
      </c>
      <c r="F45" s="2" t="s">
        <v>79</v>
      </c>
      <c r="G45" s="2">
        <v>40</v>
      </c>
    </row>
    <row r="46" spans="1:7">
      <c r="A46" s="10">
        <v>25</v>
      </c>
      <c r="B46" s="2" t="s">
        <v>148</v>
      </c>
      <c r="C46" s="57">
        <v>42917</v>
      </c>
      <c r="D46" s="2" t="s">
        <v>11</v>
      </c>
      <c r="E46" s="2">
        <v>1.095</v>
      </c>
      <c r="F46" s="2" t="s">
        <v>17</v>
      </c>
      <c r="G46" s="2">
        <v>1.095</v>
      </c>
    </row>
    <row r="47" spans="1:7">
      <c r="A47" s="10">
        <v>26</v>
      </c>
      <c r="B47" s="2" t="s">
        <v>149</v>
      </c>
      <c r="C47" s="57">
        <v>42644</v>
      </c>
      <c r="D47" s="2" t="s">
        <v>5</v>
      </c>
      <c r="E47" s="2">
        <v>0.2555</v>
      </c>
      <c r="F47" s="2" t="s">
        <v>5</v>
      </c>
      <c r="G47" s="2">
        <v>0.127</v>
      </c>
    </row>
    <row r="48" spans="1:7">
      <c r="F48" s="2" t="s">
        <v>308</v>
      </c>
      <c r="G48" s="2">
        <v>0.128</v>
      </c>
    </row>
    <row r="49" spans="1:7">
      <c r="A49" s="10">
        <v>27</v>
      </c>
      <c r="B49" s="2" t="s">
        <v>150</v>
      </c>
      <c r="C49" s="2">
        <v>2020.7</v>
      </c>
      <c r="D49" s="2" t="s">
        <v>5</v>
      </c>
      <c r="E49" s="2">
        <v>0.24360000000000001</v>
      </c>
      <c r="F49" s="2" t="s">
        <v>5</v>
      </c>
      <c r="G49" s="2">
        <v>0.12180000000000001</v>
      </c>
    </row>
    <row r="50" spans="1:7">
      <c r="F50" s="2" t="s">
        <v>308</v>
      </c>
      <c r="G50" s="2">
        <v>0.12180000000000001</v>
      </c>
    </row>
    <row r="51" spans="1:7">
      <c r="A51" s="10">
        <v>28</v>
      </c>
      <c r="B51" s="2" t="s">
        <v>151</v>
      </c>
      <c r="C51" s="57">
        <v>43831</v>
      </c>
      <c r="D51" s="2" t="s">
        <v>146</v>
      </c>
      <c r="E51" s="2">
        <v>4.33</v>
      </c>
      <c r="F51" s="2" t="s">
        <v>146</v>
      </c>
      <c r="G51" s="2">
        <v>2.165</v>
      </c>
    </row>
    <row r="52" spans="1:7">
      <c r="F52" s="2" t="s">
        <v>132</v>
      </c>
      <c r="G52" s="2">
        <v>2.165</v>
      </c>
    </row>
    <row r="53" spans="1:7">
      <c r="A53" s="10">
        <v>29</v>
      </c>
      <c r="B53" s="2" t="s">
        <v>152</v>
      </c>
      <c r="C53" s="2">
        <v>2023</v>
      </c>
      <c r="D53" s="2" t="s">
        <v>84</v>
      </c>
      <c r="E53" s="2">
        <v>3.74</v>
      </c>
      <c r="F53" s="2" t="s">
        <v>146</v>
      </c>
      <c r="G53" s="2">
        <v>1.87</v>
      </c>
    </row>
    <row r="54" spans="1:7">
      <c r="F54" s="2" t="s">
        <v>128</v>
      </c>
      <c r="G54" s="2">
        <v>1.87</v>
      </c>
    </row>
    <row r="55" spans="1:7">
      <c r="A55" s="10">
        <v>30</v>
      </c>
      <c r="B55" s="2" t="s">
        <v>153</v>
      </c>
      <c r="C55" s="2">
        <v>2024</v>
      </c>
      <c r="D55" s="2" t="s">
        <v>132</v>
      </c>
      <c r="E55" s="2">
        <v>5.0599999999999996</v>
      </c>
      <c r="F55" s="2" t="s">
        <v>146</v>
      </c>
      <c r="G55" s="2">
        <v>10.119999999999999</v>
      </c>
    </row>
    <row r="56" spans="1:7">
      <c r="D56" s="2" t="s">
        <v>128</v>
      </c>
      <c r="E56" s="2">
        <v>5.0599999999999996</v>
      </c>
    </row>
    <row r="57" spans="1:7">
      <c r="A57" s="10">
        <v>31</v>
      </c>
      <c r="B57" s="2" t="s">
        <v>154</v>
      </c>
      <c r="C57" s="41" t="s">
        <v>309</v>
      </c>
      <c r="D57" s="2" t="s">
        <v>126</v>
      </c>
      <c r="E57" s="2" t="s">
        <v>310</v>
      </c>
      <c r="F57" s="2" t="s">
        <v>142</v>
      </c>
      <c r="G57" s="62">
        <v>44326</v>
      </c>
    </row>
    <row r="58" spans="1:7">
      <c r="A58" s="10">
        <v>32</v>
      </c>
      <c r="B58" s="2" t="s">
        <v>155</v>
      </c>
      <c r="C58" s="2">
        <v>2021</v>
      </c>
      <c r="D58" s="2" t="s">
        <v>94</v>
      </c>
      <c r="E58" s="2">
        <v>1.6425000000000001</v>
      </c>
      <c r="F58" s="2" t="s">
        <v>156</v>
      </c>
      <c r="G58" s="2">
        <v>1.6425000000000001</v>
      </c>
    </row>
    <row r="59" spans="1:7">
      <c r="A59" s="10">
        <v>33</v>
      </c>
      <c r="B59" s="2" t="s">
        <v>157</v>
      </c>
      <c r="C59" s="2">
        <v>2023.4</v>
      </c>
      <c r="D59" s="2" t="s">
        <v>158</v>
      </c>
      <c r="E59" s="2">
        <v>2.19</v>
      </c>
      <c r="F59" s="2" t="s">
        <v>95</v>
      </c>
      <c r="G59" s="2">
        <v>2.19</v>
      </c>
    </row>
    <row r="60" spans="1:7">
      <c r="A60" s="10">
        <v>34</v>
      </c>
      <c r="B60" s="2" t="s">
        <v>159</v>
      </c>
      <c r="C60" s="57">
        <v>44203</v>
      </c>
      <c r="D60" s="2" t="s">
        <v>79</v>
      </c>
      <c r="E60" s="2">
        <v>7.7</v>
      </c>
      <c r="F60" s="2" t="s">
        <v>79</v>
      </c>
      <c r="G60" s="2">
        <v>3.85</v>
      </c>
    </row>
    <row r="61" spans="1:7">
      <c r="F61" s="2" t="s">
        <v>78</v>
      </c>
      <c r="G61" s="2">
        <v>3.85</v>
      </c>
    </row>
    <row r="62" spans="1:7">
      <c r="A62" s="10">
        <v>35</v>
      </c>
      <c r="B62" s="2" t="s">
        <v>160</v>
      </c>
      <c r="C62" s="2">
        <v>2023</v>
      </c>
      <c r="D62" s="2" t="s">
        <v>74</v>
      </c>
      <c r="F62" s="2" t="s">
        <v>82</v>
      </c>
      <c r="G62" s="2">
        <v>2.0099999999999998</v>
      </c>
    </row>
    <row r="63" spans="1:7">
      <c r="F63" s="2" t="s">
        <v>138</v>
      </c>
      <c r="G63" s="2">
        <v>6.94</v>
      </c>
    </row>
    <row r="64" spans="1:7">
      <c r="A64" s="10">
        <v>36</v>
      </c>
      <c r="B64" s="2" t="s">
        <v>161</v>
      </c>
      <c r="C64" s="2">
        <v>2026</v>
      </c>
      <c r="D64" s="2" t="s">
        <v>74</v>
      </c>
      <c r="F64" s="2" t="s">
        <v>74</v>
      </c>
      <c r="G64" s="2">
        <v>4.08</v>
      </c>
    </row>
    <row r="65" spans="1:15">
      <c r="F65" s="2" t="s">
        <v>139</v>
      </c>
      <c r="G65" s="2">
        <v>12.24</v>
      </c>
    </row>
    <row r="66" spans="1:15">
      <c r="A66" s="10">
        <v>37</v>
      </c>
      <c r="B66" s="2" t="s">
        <v>311</v>
      </c>
      <c r="C66" s="41" t="s">
        <v>312</v>
      </c>
      <c r="D66" s="2" t="s">
        <v>64</v>
      </c>
      <c r="E66" s="2">
        <f>SUM(G66:G73)</f>
        <v>148.13</v>
      </c>
      <c r="F66" s="2" t="s">
        <v>68</v>
      </c>
      <c r="G66" s="2">
        <v>23.75</v>
      </c>
      <c r="I66" s="2">
        <v>51</v>
      </c>
      <c r="J66" s="2" t="s">
        <v>107</v>
      </c>
      <c r="K66" s="2" t="s">
        <v>276</v>
      </c>
      <c r="L66" s="2" t="s">
        <v>64</v>
      </c>
      <c r="M66" s="2">
        <v>67.760000000000005</v>
      </c>
      <c r="N66" s="2" t="s">
        <v>68</v>
      </c>
      <c r="O66" s="2">
        <v>15.21</v>
      </c>
    </row>
    <row r="67" spans="1:15">
      <c r="F67" s="2" t="s">
        <v>41</v>
      </c>
      <c r="G67" s="2">
        <v>34.909999999999997</v>
      </c>
      <c r="N67" s="2" t="s">
        <v>41</v>
      </c>
      <c r="O67" s="2">
        <v>24.545000000000002</v>
      </c>
    </row>
    <row r="68" spans="1:15">
      <c r="F68" s="2" t="s">
        <v>36</v>
      </c>
      <c r="G68" s="2">
        <v>11.16</v>
      </c>
      <c r="N68" s="2" t="s">
        <v>36</v>
      </c>
      <c r="O68" s="2">
        <v>9.3350000000000009</v>
      </c>
    </row>
    <row r="69" spans="1:15">
      <c r="F69" s="2" t="s">
        <v>24</v>
      </c>
      <c r="G69" s="2">
        <v>11.16</v>
      </c>
      <c r="N69" s="2" t="s">
        <v>24</v>
      </c>
      <c r="O69" s="2">
        <v>9.3350000000000009</v>
      </c>
    </row>
    <row r="70" spans="1:15">
      <c r="F70" s="2" t="s">
        <v>26</v>
      </c>
      <c r="G70" s="2">
        <v>11.16</v>
      </c>
      <c r="N70" s="2" t="s">
        <v>26</v>
      </c>
      <c r="O70" s="2">
        <v>9.3350000000000009</v>
      </c>
    </row>
    <row r="71" spans="1:15">
      <c r="F71" s="2" t="s">
        <v>37</v>
      </c>
      <c r="G71" s="2">
        <v>32.92</v>
      </c>
      <c r="I71" s="2">
        <v>52</v>
      </c>
      <c r="J71" s="2" t="s">
        <v>277</v>
      </c>
      <c r="K71" s="2" t="s">
        <v>278</v>
      </c>
      <c r="L71" s="2" t="s">
        <v>79</v>
      </c>
      <c r="M71" s="2">
        <v>94.99</v>
      </c>
      <c r="N71" s="2" t="s">
        <v>37</v>
      </c>
      <c r="O71" s="2">
        <v>39.799999999999997</v>
      </c>
    </row>
    <row r="72" spans="1:15">
      <c r="F72" s="2" t="s">
        <v>21</v>
      </c>
      <c r="G72" s="2">
        <v>17.100000000000001</v>
      </c>
      <c r="N72" s="2" t="s">
        <v>21</v>
      </c>
      <c r="O72" s="2">
        <v>17.5</v>
      </c>
    </row>
    <row r="73" spans="1:15">
      <c r="F73" s="2" t="s">
        <v>40</v>
      </c>
      <c r="G73" s="2">
        <v>5.97</v>
      </c>
      <c r="N73" s="2" t="s">
        <v>40</v>
      </c>
      <c r="O73" s="2">
        <v>18.844999999999999</v>
      </c>
    </row>
    <row r="74" spans="1:15">
      <c r="N74" s="2" t="s">
        <v>44</v>
      </c>
      <c r="O74" s="2">
        <v>18.844999999999999</v>
      </c>
    </row>
    <row r="75" spans="1:15">
      <c r="A75" s="10">
        <v>38</v>
      </c>
      <c r="B75" s="2" t="s">
        <v>313</v>
      </c>
      <c r="C75" s="2">
        <v>2030</v>
      </c>
      <c r="D75" s="2" t="s">
        <v>79</v>
      </c>
      <c r="E75" s="2">
        <f>SUM(G75:G78)</f>
        <v>130.29</v>
      </c>
      <c r="F75" s="2" t="s">
        <v>37</v>
      </c>
      <c r="G75" s="2">
        <v>71.959999999999994</v>
      </c>
    </row>
    <row r="76" spans="1:15">
      <c r="F76" s="2" t="s">
        <v>21</v>
      </c>
      <c r="G76" s="2">
        <v>23.95</v>
      </c>
    </row>
    <row r="77" spans="1:15">
      <c r="F77" s="2" t="s">
        <v>40</v>
      </c>
      <c r="G77" s="2">
        <v>17.190000000000001</v>
      </c>
    </row>
    <row r="78" spans="1:15">
      <c r="F78" s="2" t="s">
        <v>44</v>
      </c>
      <c r="G78" s="2">
        <v>17.190000000000001</v>
      </c>
    </row>
    <row r="80" spans="1:15">
      <c r="A80" s="10">
        <v>39</v>
      </c>
      <c r="B80" s="2" t="s">
        <v>314</v>
      </c>
      <c r="C80" s="41" t="s">
        <v>315</v>
      </c>
      <c r="D80" s="2" t="s">
        <v>126</v>
      </c>
      <c r="E80" s="2">
        <v>80</v>
      </c>
      <c r="F80" s="2" t="s">
        <v>54</v>
      </c>
      <c r="G80" s="2">
        <v>33.75</v>
      </c>
    </row>
    <row r="81" spans="4:7">
      <c r="D81" s="2" t="s">
        <v>84</v>
      </c>
      <c r="E81" s="2">
        <v>90</v>
      </c>
      <c r="F81" s="2" t="s">
        <v>316</v>
      </c>
      <c r="G81" s="2">
        <v>33.75</v>
      </c>
    </row>
    <row r="82" spans="4:7">
      <c r="F82" s="2" t="s">
        <v>31</v>
      </c>
      <c r="G82" s="2">
        <v>33.75</v>
      </c>
    </row>
    <row r="83" spans="4:7">
      <c r="F83" s="2" t="s">
        <v>32</v>
      </c>
      <c r="G83" s="2">
        <v>33.75</v>
      </c>
    </row>
    <row r="84" spans="4:7">
      <c r="F84" s="2" t="s">
        <v>49</v>
      </c>
      <c r="G84" s="2">
        <v>20</v>
      </c>
    </row>
    <row r="85" spans="4:7">
      <c r="F85" s="2" t="s">
        <v>44</v>
      </c>
      <c r="G85" s="2">
        <v>3.75</v>
      </c>
    </row>
    <row r="86" spans="4:7">
      <c r="F86" s="2" t="s">
        <v>24</v>
      </c>
      <c r="G86" s="2">
        <v>3.75</v>
      </c>
    </row>
    <row r="87" spans="4:7">
      <c r="F87" s="2" t="s">
        <v>47</v>
      </c>
      <c r="G87" s="2">
        <v>3.75</v>
      </c>
    </row>
    <row r="88" spans="4:7">
      <c r="F88" s="2" t="s">
        <v>121</v>
      </c>
      <c r="G88" s="2">
        <v>3.75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IBWT Projects</vt:lpstr>
      <vt:lpstr>Operational Projects</vt:lpstr>
      <vt:lpstr>Planned IBWT 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Bilal Idrees</dc:creator>
  <cp:lastModifiedBy>Dr Muhammad Bilal Idrees</cp:lastModifiedBy>
  <dcterms:created xsi:type="dcterms:W3CDTF">2015-06-05T18:17:20Z</dcterms:created>
  <dcterms:modified xsi:type="dcterms:W3CDTF">2024-10-10T08:33:05Z</dcterms:modified>
</cp:coreProperties>
</file>