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Project Practice\E-Commerce\E-Commerce Data analysis\"/>
    </mc:Choice>
  </mc:AlternateContent>
  <xr:revisionPtr revIDLastSave="0" documentId="13_ncr:1_{B2939A76-3AEC-4712-8472-D0EA1FBAF114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Data-File Copy IF Practice" sheetId="7" r:id="rId1"/>
    <sheet name="Pivot Practice" sheetId="6" r:id="rId2"/>
    <sheet name="Data-File" sheetId="1" r:id="rId3"/>
    <sheet name="Analysis RoadMap" sheetId="2" r:id="rId4"/>
    <sheet name="Basic Analysis" sheetId="3" r:id="rId5"/>
    <sheet name="Intermediate Analysis" sheetId="4" r:id="rId6"/>
    <sheet name="Advanced Analysis" sheetId="5" r:id="rId7"/>
  </sheets>
  <definedNames>
    <definedName name="_xlnm._FilterDatabase" localSheetId="4" hidden="1">'Basic Analysis'!$K$15:$K$24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5" i="3" l="1" a="1"/>
  <c r="J55" i="3" s="1"/>
  <c r="K46" i="3"/>
  <c r="K48" i="3"/>
  <c r="K45" i="3"/>
  <c r="K44" i="3"/>
  <c r="K47" i="3" s="1"/>
  <c r="K37" i="3"/>
  <c r="K38" i="3" s="1"/>
  <c r="K24" i="3"/>
  <c r="K25" i="3"/>
  <c r="K26" i="3"/>
  <c r="K23" i="3"/>
  <c r="K8" i="3"/>
  <c r="K9" i="3"/>
  <c r="K16" i="3" s="1"/>
  <c r="K10" i="3"/>
  <c r="K17" i="3" s="1"/>
  <c r="K7" i="3"/>
  <c r="K14" i="3" s="1"/>
  <c r="K5" i="3"/>
  <c r="E16" i="3" a="1"/>
  <c r="E16" i="3" s="1"/>
  <c r="F16" i="3" s="1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2" i="7"/>
  <c r="AA363" i="7"/>
  <c r="AA364" i="7"/>
  <c r="AA365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A422" i="7"/>
  <c r="AA423" i="7"/>
  <c r="AA424" i="7"/>
  <c r="AA425" i="7"/>
  <c r="AA426" i="7"/>
  <c r="AA427" i="7"/>
  <c r="AA428" i="7"/>
  <c r="AA429" i="7"/>
  <c r="AA430" i="7"/>
  <c r="AA431" i="7"/>
  <c r="AA432" i="7"/>
  <c r="AA433" i="7"/>
  <c r="AA434" i="7"/>
  <c r="AA435" i="7"/>
  <c r="AA436" i="7"/>
  <c r="AA437" i="7"/>
  <c r="AA438" i="7"/>
  <c r="AA439" i="7"/>
  <c r="AA440" i="7"/>
  <c r="AA441" i="7"/>
  <c r="AA442" i="7"/>
  <c r="AA443" i="7"/>
  <c r="AA444" i="7"/>
  <c r="AA445" i="7"/>
  <c r="AA446" i="7"/>
  <c r="AA447" i="7"/>
  <c r="AA448" i="7"/>
  <c r="AA449" i="7"/>
  <c r="AA450" i="7"/>
  <c r="AA451" i="7"/>
  <c r="AA452" i="7"/>
  <c r="AA453" i="7"/>
  <c r="AA454" i="7"/>
  <c r="AA455" i="7"/>
  <c r="AA456" i="7"/>
  <c r="AA457" i="7"/>
  <c r="AA458" i="7"/>
  <c r="AA459" i="7"/>
  <c r="AA460" i="7"/>
  <c r="AA461" i="7"/>
  <c r="AA462" i="7"/>
  <c r="AA463" i="7"/>
  <c r="AA464" i="7"/>
  <c r="AA465" i="7"/>
  <c r="AA466" i="7"/>
  <c r="AA467" i="7"/>
  <c r="AA468" i="7"/>
  <c r="AA469" i="7"/>
  <c r="AA470" i="7"/>
  <c r="AA471" i="7"/>
  <c r="AA472" i="7"/>
  <c r="AA473" i="7"/>
  <c r="AA474" i="7"/>
  <c r="AA475" i="7"/>
  <c r="AA476" i="7"/>
  <c r="AA477" i="7"/>
  <c r="AA478" i="7"/>
  <c r="AA479" i="7"/>
  <c r="AA480" i="7"/>
  <c r="AA481" i="7"/>
  <c r="AA482" i="7"/>
  <c r="AA483" i="7"/>
  <c r="AA484" i="7"/>
  <c r="AA485" i="7"/>
  <c r="AA486" i="7"/>
  <c r="AA487" i="7"/>
  <c r="AA488" i="7"/>
  <c r="AA489" i="7"/>
  <c r="AA490" i="7"/>
  <c r="AA491" i="7"/>
  <c r="AA492" i="7"/>
  <c r="AA493" i="7"/>
  <c r="AA494" i="7"/>
  <c r="AA495" i="7"/>
  <c r="AA496" i="7"/>
  <c r="AA497" i="7"/>
  <c r="AA498" i="7"/>
  <c r="AA499" i="7"/>
  <c r="AA500" i="7"/>
  <c r="AA501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Z2" i="7"/>
  <c r="AA2" i="7"/>
  <c r="F52" i="3"/>
  <c r="F53" i="3"/>
  <c r="F54" i="3"/>
  <c r="F51" i="3"/>
  <c r="F46" i="3"/>
  <c r="F47" i="3"/>
  <c r="F45" i="3"/>
  <c r="E10" i="3"/>
  <c r="E8" i="3"/>
  <c r="E6" i="3"/>
  <c r="E4" i="3"/>
  <c r="K15" i="3" l="1"/>
  <c r="K49" i="3"/>
  <c r="F55" i="3"/>
  <c r="F48" i="3"/>
  <c r="F19" i="3"/>
  <c r="F20" i="3"/>
  <c r="F18" i="3"/>
  <c r="F22" i="3"/>
  <c r="F21" i="3"/>
  <c r="F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<sst xmlns="http://schemas.openxmlformats.org/spreadsheetml/2006/main" count="14951" uniqueCount="3007">
  <si>
    <t>Order ID</t>
  </si>
  <si>
    <t>Customer ID</t>
  </si>
  <si>
    <t>Customer Name</t>
  </si>
  <si>
    <t>Customer Email</t>
  </si>
  <si>
    <t>Order Date</t>
  </si>
  <si>
    <t>Order Time</t>
  </si>
  <si>
    <t>Product ID</t>
  </si>
  <si>
    <t>Product Name</t>
  </si>
  <si>
    <t>Category</t>
  </si>
  <si>
    <t>Sub-Category</t>
  </si>
  <si>
    <t>Quantity</t>
  </si>
  <si>
    <t>Unit Price</t>
  </si>
  <si>
    <t>Total Sales</t>
  </si>
  <si>
    <t>Discount</t>
  </si>
  <si>
    <t>Tax Amount</t>
  </si>
  <si>
    <t>Shipping Cost</t>
  </si>
  <si>
    <t>Payment Method</t>
  </si>
  <si>
    <t>Shipping Address</t>
  </si>
  <si>
    <t>Order Status</t>
  </si>
  <si>
    <t>Return Status</t>
  </si>
  <si>
    <t>Profit</t>
  </si>
  <si>
    <t>Store Location</t>
  </si>
  <si>
    <t>Order Source</t>
  </si>
  <si>
    <t>C9008</t>
  </si>
  <si>
    <t>C8254</t>
  </si>
  <si>
    <t>C3692</t>
  </si>
  <si>
    <t>C4588</t>
  </si>
  <si>
    <t>C7976</t>
  </si>
  <si>
    <t>C4920</t>
  </si>
  <si>
    <t>C1470</t>
  </si>
  <si>
    <t>C2473</t>
  </si>
  <si>
    <t>C4336</t>
  </si>
  <si>
    <t>C6895</t>
  </si>
  <si>
    <t>C3214</t>
  </si>
  <si>
    <t>C6756</t>
  </si>
  <si>
    <t>C7983</t>
  </si>
  <si>
    <t>C1020</t>
  </si>
  <si>
    <t>C7323</t>
  </si>
  <si>
    <t>C6061</t>
  </si>
  <si>
    <t>C9089</t>
  </si>
  <si>
    <t>C8388</t>
  </si>
  <si>
    <t>C7257</t>
  </si>
  <si>
    <t>C3234</t>
  </si>
  <si>
    <t>C7442</t>
  </si>
  <si>
    <t>C5608</t>
  </si>
  <si>
    <t>C3306</t>
  </si>
  <si>
    <t>C5599</t>
  </si>
  <si>
    <t>C2035</t>
  </si>
  <si>
    <t>C4912</t>
  </si>
  <si>
    <t>C1142</t>
  </si>
  <si>
    <t>C1659</t>
  </si>
  <si>
    <t>C7834</t>
  </si>
  <si>
    <t>C1816</t>
  </si>
  <si>
    <t>C2608</t>
  </si>
  <si>
    <t>C4641</t>
  </si>
  <si>
    <t>C4904</t>
  </si>
  <si>
    <t>C7172</t>
  </si>
  <si>
    <t>C4196</t>
  </si>
  <si>
    <t>C7949</t>
  </si>
  <si>
    <t>C8939</t>
  </si>
  <si>
    <t>C4760</t>
  </si>
  <si>
    <t>C6806</t>
  </si>
  <si>
    <t>C3462</t>
  </si>
  <si>
    <t>C1810</t>
  </si>
  <si>
    <t>C7701</t>
  </si>
  <si>
    <t>C5921</t>
  </si>
  <si>
    <t>C4559</t>
  </si>
  <si>
    <t>C6811</t>
  </si>
  <si>
    <t>C4831</t>
  </si>
  <si>
    <t>C5327</t>
  </si>
  <si>
    <t>C9331</t>
  </si>
  <si>
    <t>C1011</t>
  </si>
  <si>
    <t>C9231</t>
  </si>
  <si>
    <t>C7447</t>
  </si>
  <si>
    <t>C8639</t>
  </si>
  <si>
    <t>C7877</t>
  </si>
  <si>
    <t>C1936</t>
  </si>
  <si>
    <t>C3879</t>
  </si>
  <si>
    <t>C3850</t>
  </si>
  <si>
    <t>C1794</t>
  </si>
  <si>
    <t>C8412</t>
  </si>
  <si>
    <t>C3707</t>
  </si>
  <si>
    <t>C2314</t>
  </si>
  <si>
    <t>C7657</t>
  </si>
  <si>
    <t>C6929</t>
  </si>
  <si>
    <t>C4675</t>
  </si>
  <si>
    <t>C7539</t>
  </si>
  <si>
    <t>C3329</t>
  </si>
  <si>
    <t>C6878</t>
  </si>
  <si>
    <t>C8423</t>
  </si>
  <si>
    <t>C4380</t>
  </si>
  <si>
    <t>C5399</t>
  </si>
  <si>
    <t>C1517</t>
  </si>
  <si>
    <t>C7908</t>
  </si>
  <si>
    <t>C6359</t>
  </si>
  <si>
    <t>C3760</t>
  </si>
  <si>
    <t>C9976</t>
  </si>
  <si>
    <t>C3566</t>
  </si>
  <si>
    <t>C3326</t>
  </si>
  <si>
    <t>C7202</t>
  </si>
  <si>
    <t>C7438</t>
  </si>
  <si>
    <t>C1675</t>
  </si>
  <si>
    <t>C1586</t>
  </si>
  <si>
    <t>C1445</t>
  </si>
  <si>
    <t>C9090</t>
  </si>
  <si>
    <t>C7455</t>
  </si>
  <si>
    <t>C9497</t>
  </si>
  <si>
    <t>C8226</t>
  </si>
  <si>
    <t>C4328</t>
  </si>
  <si>
    <t>C9690</t>
  </si>
  <si>
    <t>C3625</t>
  </si>
  <si>
    <t>C3708</t>
  </si>
  <si>
    <t>C4070</t>
  </si>
  <si>
    <t>C4255</t>
  </si>
  <si>
    <t>C1725</t>
  </si>
  <si>
    <t>C3909</t>
  </si>
  <si>
    <t>C2279</t>
  </si>
  <si>
    <t>C6255</t>
  </si>
  <si>
    <t>C1007</t>
  </si>
  <si>
    <t>C6196</t>
  </si>
  <si>
    <t>C8481</t>
  </si>
  <si>
    <t>C4086</t>
  </si>
  <si>
    <t>C1670</t>
  </si>
  <si>
    <t>C3296</t>
  </si>
  <si>
    <t>C4653</t>
  </si>
  <si>
    <t>C5256</t>
  </si>
  <si>
    <t>C9576</t>
  </si>
  <si>
    <t>C3576</t>
  </si>
  <si>
    <t>C1076</t>
  </si>
  <si>
    <t>C6071</t>
  </si>
  <si>
    <t>C1521</t>
  </si>
  <si>
    <t>C3308</t>
  </si>
  <si>
    <t>C5303</t>
  </si>
  <si>
    <t>C8184</t>
  </si>
  <si>
    <t>C3385</t>
  </si>
  <si>
    <t>C1172</t>
  </si>
  <si>
    <t>C4532</t>
  </si>
  <si>
    <t>C1116</t>
  </si>
  <si>
    <t>C3030</t>
  </si>
  <si>
    <t>C5388</t>
  </si>
  <si>
    <t>C2606</t>
  </si>
  <si>
    <t>C5471</t>
  </si>
  <si>
    <t>C7333</t>
  </si>
  <si>
    <t>C1243</t>
  </si>
  <si>
    <t>C2216</t>
  </si>
  <si>
    <t>C3833</t>
  </si>
  <si>
    <t>C1542</t>
  </si>
  <si>
    <t>C8877</t>
  </si>
  <si>
    <t>C9036</t>
  </si>
  <si>
    <t>C4354</t>
  </si>
  <si>
    <t>C1482</t>
  </si>
  <si>
    <t>C2393</t>
  </si>
  <si>
    <t>C7201</t>
  </si>
  <si>
    <t>C7832</t>
  </si>
  <si>
    <t>C3012</t>
  </si>
  <si>
    <t>C2306</t>
  </si>
  <si>
    <t>C6524</t>
  </si>
  <si>
    <t>C6443</t>
  </si>
  <si>
    <t>C7629</t>
  </si>
  <si>
    <t>C1938</t>
  </si>
  <si>
    <t>C8675</t>
  </si>
  <si>
    <t>C5532</t>
  </si>
  <si>
    <t>C9083</t>
  </si>
  <si>
    <t>C2642</t>
  </si>
  <si>
    <t>C3037</t>
  </si>
  <si>
    <t>C2557</t>
  </si>
  <si>
    <t>C9644</t>
  </si>
  <si>
    <t>C7985</t>
  </si>
  <si>
    <t>C3889</t>
  </si>
  <si>
    <t>C2854</t>
  </si>
  <si>
    <t>C7620</t>
  </si>
  <si>
    <t>C6431</t>
  </si>
  <si>
    <t>C8137</t>
  </si>
  <si>
    <t>C5435</t>
  </si>
  <si>
    <t>C6025</t>
  </si>
  <si>
    <t>C2237</t>
  </si>
  <si>
    <t>C7093</t>
  </si>
  <si>
    <t>C7035</t>
  </si>
  <si>
    <t>C4018</t>
  </si>
  <si>
    <t>C7340</t>
  </si>
  <si>
    <t>C7544</t>
  </si>
  <si>
    <t>C2037</t>
  </si>
  <si>
    <t>C8176</t>
  </si>
  <si>
    <t>C8278</t>
  </si>
  <si>
    <t>C9532</t>
  </si>
  <si>
    <t>C6360</t>
  </si>
  <si>
    <t>C6132</t>
  </si>
  <si>
    <t>C3447</t>
  </si>
  <si>
    <t>C5311</t>
  </si>
  <si>
    <t>C3687</t>
  </si>
  <si>
    <t>C2707</t>
  </si>
  <si>
    <t>C9694</t>
  </si>
  <si>
    <t>C6579</t>
  </si>
  <si>
    <t>C2249</t>
  </si>
  <si>
    <t>C4172</t>
  </si>
  <si>
    <t>C3082</t>
  </si>
  <si>
    <t>C1406</t>
  </si>
  <si>
    <t>C4763</t>
  </si>
  <si>
    <t>C1183</t>
  </si>
  <si>
    <t>C4406</t>
  </si>
  <si>
    <t>C2256</t>
  </si>
  <si>
    <t>C6560</t>
  </si>
  <si>
    <t>C6126</t>
  </si>
  <si>
    <t>C6121</t>
  </si>
  <si>
    <t>C8236</t>
  </si>
  <si>
    <t>C7306</t>
  </si>
  <si>
    <t>C5578</t>
  </si>
  <si>
    <t>C2379</t>
  </si>
  <si>
    <t>C6204</t>
  </si>
  <si>
    <t>C1091</t>
  </si>
  <si>
    <t>C5518</t>
  </si>
  <si>
    <t>C6794</t>
  </si>
  <si>
    <t>C5137</t>
  </si>
  <si>
    <t>C2921</t>
  </si>
  <si>
    <t>C6509</t>
  </si>
  <si>
    <t>C4983</t>
  </si>
  <si>
    <t>C1056</t>
  </si>
  <si>
    <t>C4843</t>
  </si>
  <si>
    <t>C9926</t>
  </si>
  <si>
    <t>C9912</t>
  </si>
  <si>
    <t>C5105</t>
  </si>
  <si>
    <t>C9828</t>
  </si>
  <si>
    <t>C2924</t>
  </si>
  <si>
    <t>C1728</t>
  </si>
  <si>
    <t>C3164</t>
  </si>
  <si>
    <t>C1302</t>
  </si>
  <si>
    <t>C2374</t>
  </si>
  <si>
    <t>C9501</t>
  </si>
  <si>
    <t>C8756</t>
  </si>
  <si>
    <t>C4597</t>
  </si>
  <si>
    <t>C5153</t>
  </si>
  <si>
    <t>C4590</t>
  </si>
  <si>
    <t>C8784</t>
  </si>
  <si>
    <t>C7894</t>
  </si>
  <si>
    <t>C6535</t>
  </si>
  <si>
    <t>C8672</t>
  </si>
  <si>
    <t>C1995</t>
  </si>
  <si>
    <t>C7474</t>
  </si>
  <si>
    <t>C3888</t>
  </si>
  <si>
    <t>C4694</t>
  </si>
  <si>
    <t>C4753</t>
  </si>
  <si>
    <t>C7024</t>
  </si>
  <si>
    <t>C4511</t>
  </si>
  <si>
    <t>C8056</t>
  </si>
  <si>
    <t>C9936</t>
  </si>
  <si>
    <t>C7572</t>
  </si>
  <si>
    <t>C8838</t>
  </si>
  <si>
    <t>C4606</t>
  </si>
  <si>
    <t>C8516</t>
  </si>
  <si>
    <t>C5571</t>
  </si>
  <si>
    <t>C4943</t>
  </si>
  <si>
    <t>C8580</t>
  </si>
  <si>
    <t>C6510</t>
  </si>
  <si>
    <t>C8846</t>
  </si>
  <si>
    <t>C6456</t>
  </si>
  <si>
    <t>C9221</t>
  </si>
  <si>
    <t>C9988</t>
  </si>
  <si>
    <t>C1892</t>
  </si>
  <si>
    <t>C1693</t>
  </si>
  <si>
    <t>C9724</t>
  </si>
  <si>
    <t>C7797</t>
  </si>
  <si>
    <t>C5673</t>
  </si>
  <si>
    <t>C5325</t>
  </si>
  <si>
    <t>C6842</t>
  </si>
  <si>
    <t>C5351</t>
  </si>
  <si>
    <t>C9262</t>
  </si>
  <si>
    <t>C4541</t>
  </si>
  <si>
    <t>C4552</t>
  </si>
  <si>
    <t>C8616</t>
  </si>
  <si>
    <t>C8884</t>
  </si>
  <si>
    <t>C9895</t>
  </si>
  <si>
    <t>C6006</t>
  </si>
  <si>
    <t>C5755</t>
  </si>
  <si>
    <t>C5206</t>
  </si>
  <si>
    <t>C3950</t>
  </si>
  <si>
    <t>C8282</t>
  </si>
  <si>
    <t>C2183</t>
  </si>
  <si>
    <t>C1873</t>
  </si>
  <si>
    <t>C3363</t>
  </si>
  <si>
    <t>C5931</t>
  </si>
  <si>
    <t>C9483</t>
  </si>
  <si>
    <t>C6058</t>
  </si>
  <si>
    <t>C1084</t>
  </si>
  <si>
    <t>C6311</t>
  </si>
  <si>
    <t>C7371</t>
  </si>
  <si>
    <t>C3013</t>
  </si>
  <si>
    <t>C7479</t>
  </si>
  <si>
    <t>C4830</t>
  </si>
  <si>
    <t>C8536</t>
  </si>
  <si>
    <t>C1920</t>
  </si>
  <si>
    <t>C6504</t>
  </si>
  <si>
    <t>C3508</t>
  </si>
  <si>
    <t>C9287</t>
  </si>
  <si>
    <t>C7193</t>
  </si>
  <si>
    <t>C8273</t>
  </si>
  <si>
    <t>C5770</t>
  </si>
  <si>
    <t>C1270</t>
  </si>
  <si>
    <t>C4938</t>
  </si>
  <si>
    <t>C6840</t>
  </si>
  <si>
    <t>C6144</t>
  </si>
  <si>
    <t>C1799</t>
  </si>
  <si>
    <t>C7409</t>
  </si>
  <si>
    <t>C5584</t>
  </si>
  <si>
    <t>C4239</t>
  </si>
  <si>
    <t>C8479</t>
  </si>
  <si>
    <t>C5185</t>
  </si>
  <si>
    <t>C4245</t>
  </si>
  <si>
    <t>C7899</t>
  </si>
  <si>
    <t>C6584</t>
  </si>
  <si>
    <t>C5792</t>
  </si>
  <si>
    <t>C6169</t>
  </si>
  <si>
    <t>C8272</t>
  </si>
  <si>
    <t>C4127</t>
  </si>
  <si>
    <t>C1721</t>
  </si>
  <si>
    <t>C9051</t>
  </si>
  <si>
    <t>C8878</t>
  </si>
  <si>
    <t>C7282</t>
  </si>
  <si>
    <t>C7255</t>
  </si>
  <si>
    <t>C8669</t>
  </si>
  <si>
    <t>C6639</t>
  </si>
  <si>
    <t>C4044</t>
  </si>
  <si>
    <t>C3428</t>
  </si>
  <si>
    <t>C7876</t>
  </si>
  <si>
    <t>C5078</t>
  </si>
  <si>
    <t>C9553</t>
  </si>
  <si>
    <t>C2175</t>
  </si>
  <si>
    <t>C5389</t>
  </si>
  <si>
    <t>C7231</t>
  </si>
  <si>
    <t>C5642</t>
  </si>
  <si>
    <t>C9652</t>
  </si>
  <si>
    <t>C3541</t>
  </si>
  <si>
    <t>C3699</t>
  </si>
  <si>
    <t>C1246</t>
  </si>
  <si>
    <t>C3665</t>
  </si>
  <si>
    <t>C3155</t>
  </si>
  <si>
    <t>C4636</t>
  </si>
  <si>
    <t>C9373</t>
  </si>
  <si>
    <t>C8656</t>
  </si>
  <si>
    <t>C6695</t>
  </si>
  <si>
    <t>C8690</t>
  </si>
  <si>
    <t>C1045</t>
  </si>
  <si>
    <t>C5437</t>
  </si>
  <si>
    <t>C1616</t>
  </si>
  <si>
    <t>C6294</t>
  </si>
  <si>
    <t>C8627</t>
  </si>
  <si>
    <t>C6516</t>
  </si>
  <si>
    <t>C8027</t>
  </si>
  <si>
    <t>C8170</t>
  </si>
  <si>
    <t>C2864</t>
  </si>
  <si>
    <t>C1307</t>
  </si>
  <si>
    <t>C3371</t>
  </si>
  <si>
    <t>C9813</t>
  </si>
  <si>
    <t>C3577</t>
  </si>
  <si>
    <t>C2544</t>
  </si>
  <si>
    <t>C3141</t>
  </si>
  <si>
    <t>C3532</t>
  </si>
  <si>
    <t>C4097</t>
  </si>
  <si>
    <t>C9581</t>
  </si>
  <si>
    <t>C3263</t>
  </si>
  <si>
    <t>C4027</t>
  </si>
  <si>
    <t>C2053</t>
  </si>
  <si>
    <t>C9109</t>
  </si>
  <si>
    <t>C6766</t>
  </si>
  <si>
    <t>C3935</t>
  </si>
  <si>
    <t>C8352</t>
  </si>
  <si>
    <t>C1780</t>
  </si>
  <si>
    <t>C2019</t>
  </si>
  <si>
    <t>C8567</t>
  </si>
  <si>
    <t>C2561</t>
  </si>
  <si>
    <t>C5561</t>
  </si>
  <si>
    <t>C1407</t>
  </si>
  <si>
    <t>C8879</t>
  </si>
  <si>
    <t>C6130</t>
  </si>
  <si>
    <t>C2169</t>
  </si>
  <si>
    <t>C3425</t>
  </si>
  <si>
    <t>C1364</t>
  </si>
  <si>
    <t>C9385</t>
  </si>
  <si>
    <t>C3473</t>
  </si>
  <si>
    <t>C9082</t>
  </si>
  <si>
    <t>C9527</t>
  </si>
  <si>
    <t>C7411</t>
  </si>
  <si>
    <t>C1777</t>
  </si>
  <si>
    <t>C9751</t>
  </si>
  <si>
    <t>C5183</t>
  </si>
  <si>
    <t>C1231</t>
  </si>
  <si>
    <t>C9820</t>
  </si>
  <si>
    <t>C6378</t>
  </si>
  <si>
    <t>C6477</t>
  </si>
  <si>
    <t>C5662</t>
  </si>
  <si>
    <t>C9679</t>
  </si>
  <si>
    <t>C4330</t>
  </si>
  <si>
    <t>C6327</t>
  </si>
  <si>
    <t>C9322</t>
  </si>
  <si>
    <t>C5690</t>
  </si>
  <si>
    <t>C1144</t>
  </si>
  <si>
    <t>C6033</t>
  </si>
  <si>
    <t>C1581</t>
  </si>
  <si>
    <t>C9420</t>
  </si>
  <si>
    <t>C9870</t>
  </si>
  <si>
    <t>C8589</t>
  </si>
  <si>
    <t>C5664</t>
  </si>
  <si>
    <t>C1360</t>
  </si>
  <si>
    <t>C5716</t>
  </si>
  <si>
    <t>C3749</t>
  </si>
  <si>
    <t>C7663</t>
  </si>
  <si>
    <t>C6697</t>
  </si>
  <si>
    <t>C7526</t>
  </si>
  <si>
    <t>C9860</t>
  </si>
  <si>
    <t>C3111</t>
  </si>
  <si>
    <t>C4424</t>
  </si>
  <si>
    <t>C2645</t>
  </si>
  <si>
    <t>C2564</t>
  </si>
  <si>
    <t>C2579</t>
  </si>
  <si>
    <t>C1439</t>
  </si>
  <si>
    <t>C6413</t>
  </si>
  <si>
    <t>C6194</t>
  </si>
  <si>
    <t>C4630</t>
  </si>
  <si>
    <t>C5116</t>
  </si>
  <si>
    <t>C4604</t>
  </si>
  <si>
    <t>C9753</t>
  </si>
  <si>
    <t>C9077</t>
  </si>
  <si>
    <t>C5711</t>
  </si>
  <si>
    <t>C1605</t>
  </si>
  <si>
    <t>C3415</t>
  </si>
  <si>
    <t>C6381</t>
  </si>
  <si>
    <t>C3886</t>
  </si>
  <si>
    <t>C6215</t>
  </si>
  <si>
    <t>C4744</t>
  </si>
  <si>
    <t>C5764</t>
  </si>
  <si>
    <t>C9979</t>
  </si>
  <si>
    <t>C6859</t>
  </si>
  <si>
    <t>C6324</t>
  </si>
  <si>
    <t>C4985</t>
  </si>
  <si>
    <t>C3933</t>
  </si>
  <si>
    <t>C3108</t>
  </si>
  <si>
    <t>C2140</t>
  </si>
  <si>
    <t>C8014</t>
  </si>
  <si>
    <t>C6989</t>
  </si>
  <si>
    <t>C6254</t>
  </si>
  <si>
    <t>C6241</t>
  </si>
  <si>
    <t>C3151</t>
  </si>
  <si>
    <t>C3208</t>
  </si>
  <si>
    <t>C1699</t>
  </si>
  <si>
    <t>C5893</t>
  </si>
  <si>
    <t>C4195</t>
  </si>
  <si>
    <t>C8802</t>
  </si>
  <si>
    <t>C6193</t>
  </si>
  <si>
    <t>C6263</t>
  </si>
  <si>
    <t>C6502</t>
  </si>
  <si>
    <t>C3719</t>
  </si>
  <si>
    <t>C5761</t>
  </si>
  <si>
    <t>C6919</t>
  </si>
  <si>
    <t>C3608</t>
  </si>
  <si>
    <t>C2630</t>
  </si>
  <si>
    <t>C3540</t>
  </si>
  <si>
    <t>C3335</t>
  </si>
  <si>
    <t>C5602</t>
  </si>
  <si>
    <t>C7897</t>
  </si>
  <si>
    <t>C2424</t>
  </si>
  <si>
    <t>C7811</t>
  </si>
  <si>
    <t>C7143</t>
  </si>
  <si>
    <t>C5472</t>
  </si>
  <si>
    <t>C3101</t>
  </si>
  <si>
    <t>C7602</t>
  </si>
  <si>
    <t>C5576</t>
  </si>
  <si>
    <t>C2317</t>
  </si>
  <si>
    <t>C4389</t>
  </si>
  <si>
    <t>C3215</t>
  </si>
  <si>
    <t>C2990</t>
  </si>
  <si>
    <t>C4703</t>
  </si>
  <si>
    <t>C8772</t>
  </si>
  <si>
    <t>C9880</t>
  </si>
  <si>
    <t>C8157</t>
  </si>
  <si>
    <t>C7168</t>
  </si>
  <si>
    <t>C9154</t>
  </si>
  <si>
    <t>C4329</t>
  </si>
  <si>
    <t>C9022</t>
  </si>
  <si>
    <t>C2290</t>
  </si>
  <si>
    <t>C2282</t>
  </si>
  <si>
    <t>C4299</t>
  </si>
  <si>
    <t>C3927</t>
  </si>
  <si>
    <t>C4288</t>
  </si>
  <si>
    <t>C8206</t>
  </si>
  <si>
    <t>C5418</t>
  </si>
  <si>
    <t>C1582</t>
  </si>
  <si>
    <t>C3254</t>
  </si>
  <si>
    <t>C9515</t>
  </si>
  <si>
    <t>C1796</t>
  </si>
  <si>
    <t>C8856</t>
  </si>
  <si>
    <t>C5547</t>
  </si>
  <si>
    <t>C9447</t>
  </si>
  <si>
    <t>C4571</t>
  </si>
  <si>
    <t>C9183</t>
  </si>
  <si>
    <t>C7596</t>
  </si>
  <si>
    <t>C6648</t>
  </si>
  <si>
    <t>C9206</t>
  </si>
  <si>
    <t>C6519</t>
  </si>
  <si>
    <t>C6290</t>
  </si>
  <si>
    <t>C3052</t>
  </si>
  <si>
    <t>C2999</t>
  </si>
  <si>
    <t>C4498</t>
  </si>
  <si>
    <t>C1153</t>
  </si>
  <si>
    <t>C3752</t>
  </si>
  <si>
    <t>C3867</t>
  </si>
  <si>
    <t>C4625</t>
  </si>
  <si>
    <t>C1974</t>
  </si>
  <si>
    <t>C1589</t>
  </si>
  <si>
    <t>C4464</t>
  </si>
  <si>
    <t>C9618</t>
  </si>
  <si>
    <t>C2447</t>
  </si>
  <si>
    <t>C7753</t>
  </si>
  <si>
    <t>C4817</t>
  </si>
  <si>
    <t>C2793</t>
  </si>
  <si>
    <t>C8387</t>
  </si>
  <si>
    <t>C4599</t>
  </si>
  <si>
    <t>C9042</t>
  </si>
  <si>
    <t>Kim Moore</t>
  </si>
  <si>
    <t>Erica Becker</t>
  </si>
  <si>
    <t>Christina Simpson</t>
  </si>
  <si>
    <t>Diana Mckinney</t>
  </si>
  <si>
    <t>Gregory Shaffer</t>
  </si>
  <si>
    <t>Tracy Mcguire</t>
  </si>
  <si>
    <t>Maxwell Gutierrez</t>
  </si>
  <si>
    <t>Rebecca Clark</t>
  </si>
  <si>
    <t>Beth Jones</t>
  </si>
  <si>
    <t>Pamela Myers</t>
  </si>
  <si>
    <t>Christopher Obrien</t>
  </si>
  <si>
    <t>Julia Green</t>
  </si>
  <si>
    <t>Jacob Sanchez</t>
  </si>
  <si>
    <t>Jenny Aguilar</t>
  </si>
  <si>
    <t>Charlotte Mitchell</t>
  </si>
  <si>
    <t>Perry Rodriguez</t>
  </si>
  <si>
    <t>Brittany Ford</t>
  </si>
  <si>
    <t>Michael Jones</t>
  </si>
  <si>
    <t>Kristi Ho</t>
  </si>
  <si>
    <t>Robert Alexander</t>
  </si>
  <si>
    <t>Amber Flynn</t>
  </si>
  <si>
    <t>Ryan Webb</t>
  </si>
  <si>
    <t>Dana Curtis</t>
  </si>
  <si>
    <t>Ryan Nelson</t>
  </si>
  <si>
    <t>Cindy Williams</t>
  </si>
  <si>
    <t>Ms. Vanessa Bullock</t>
  </si>
  <si>
    <t>Michelle Phillips</t>
  </si>
  <si>
    <t>Timothy Pena</t>
  </si>
  <si>
    <t>Chelsey Flores</t>
  </si>
  <si>
    <t>Keith Erickson</t>
  </si>
  <si>
    <t>Gregory Perez</t>
  </si>
  <si>
    <t>Alex Snyder</t>
  </si>
  <si>
    <t>John Carter</t>
  </si>
  <si>
    <t>Renee Jones</t>
  </si>
  <si>
    <t>Lindsay Hall</t>
  </si>
  <si>
    <t>Katherine Watkins</t>
  </si>
  <si>
    <t>Kevin Wright II</t>
  </si>
  <si>
    <t>Austin Aguilar</t>
  </si>
  <si>
    <t>Michelle Little</t>
  </si>
  <si>
    <t>Lisa Thornton</t>
  </si>
  <si>
    <t>John Gray</t>
  </si>
  <si>
    <t>Kimberly Pitts</t>
  </si>
  <si>
    <t>Stacie Smith</t>
  </si>
  <si>
    <t>Susan Williams</t>
  </si>
  <si>
    <t>Barbara Campbell</t>
  </si>
  <si>
    <t>Katelyn Davis</t>
  </si>
  <si>
    <t>Gary Miller</t>
  </si>
  <si>
    <t>Christopher Mckenzie</t>
  </si>
  <si>
    <t>Jessica Calderon</t>
  </si>
  <si>
    <t>Scott Pham</t>
  </si>
  <si>
    <t>Susan Wilson</t>
  </si>
  <si>
    <t>Jessica Hernandez</t>
  </si>
  <si>
    <t>Matthew Ray</t>
  </si>
  <si>
    <t>Karen Cortez</t>
  </si>
  <si>
    <t>David Wiley</t>
  </si>
  <si>
    <t>Taylor Thomas</t>
  </si>
  <si>
    <t>Daniel Palmer</t>
  </si>
  <si>
    <t>Tony Solomon</t>
  </si>
  <si>
    <t>Denise Richard</t>
  </si>
  <si>
    <t>David Avila</t>
  </si>
  <si>
    <t>Christine Bowman</t>
  </si>
  <si>
    <t>Michael Marshall</t>
  </si>
  <si>
    <t>Kim Pitts</t>
  </si>
  <si>
    <t>Katrina Morse</t>
  </si>
  <si>
    <t>Denise Perry</t>
  </si>
  <si>
    <t>David Reed</t>
  </si>
  <si>
    <t>Jillian Ford</t>
  </si>
  <si>
    <t>Michael Reyes</t>
  </si>
  <si>
    <t>Leon Martin</t>
  </si>
  <si>
    <t>Phillip Garcia</t>
  </si>
  <si>
    <t>Nathan Norman</t>
  </si>
  <si>
    <t>Mark Ford</t>
  </si>
  <si>
    <t>Sharon Richardson</t>
  </si>
  <si>
    <t>Jessica Mendez</t>
  </si>
  <si>
    <t>Manuel Mitchell</t>
  </si>
  <si>
    <t>Paul Christensen</t>
  </si>
  <si>
    <t>Richard English</t>
  </si>
  <si>
    <t>Matthew Townsend</t>
  </si>
  <si>
    <t>Megan Gilbert</t>
  </si>
  <si>
    <t>John Greene</t>
  </si>
  <si>
    <t>Rebecca Taylor</t>
  </si>
  <si>
    <t>Ashley Powell</t>
  </si>
  <si>
    <t>Brian Mendez</t>
  </si>
  <si>
    <t>Michelle Taylor</t>
  </si>
  <si>
    <t>Gina Pena</t>
  </si>
  <si>
    <t>Edward Graham</t>
  </si>
  <si>
    <t>Brent Jackson</t>
  </si>
  <si>
    <t>Stephanie Dixon</t>
  </si>
  <si>
    <t>Daniel Gomez</t>
  </si>
  <si>
    <t>Robert Hernandez</t>
  </si>
  <si>
    <t>Tracy Miller</t>
  </si>
  <si>
    <t>Margaret Bowman</t>
  </si>
  <si>
    <t>Patricia Flores</t>
  </si>
  <si>
    <t>Jeffrey Horne</t>
  </si>
  <si>
    <t>Mr. James Parker</t>
  </si>
  <si>
    <t>Brandy Anderson</t>
  </si>
  <si>
    <t>Andrew Bryant</t>
  </si>
  <si>
    <t>Joseph Banks</t>
  </si>
  <si>
    <t>Kelly Avila</t>
  </si>
  <si>
    <t>Cheyenne Lewis</t>
  </si>
  <si>
    <t>Matthew Jones</t>
  </si>
  <si>
    <t>Reginald Murray</t>
  </si>
  <si>
    <t>Barbara Michael</t>
  </si>
  <si>
    <t>Laura Martin</t>
  </si>
  <si>
    <t>Kelly Gomez</t>
  </si>
  <si>
    <t>Kimberly Castillo</t>
  </si>
  <si>
    <t>Stacy Payne</t>
  </si>
  <si>
    <t>Alexandra Kline</t>
  </si>
  <si>
    <t>Ashley Kennedy</t>
  </si>
  <si>
    <t>John Villarreal</t>
  </si>
  <si>
    <t>Kristina Walker</t>
  </si>
  <si>
    <t>Ashley Phillips</t>
  </si>
  <si>
    <t>Alexis Sweeney</t>
  </si>
  <si>
    <t>Ashley Smith</t>
  </si>
  <si>
    <t>Andre Weber</t>
  </si>
  <si>
    <t>Stuart Le</t>
  </si>
  <si>
    <t>Jessica Fox</t>
  </si>
  <si>
    <t>Matthew Cervantes</t>
  </si>
  <si>
    <t>Matthew Johnson</t>
  </si>
  <si>
    <t>Anthony Hill</t>
  </si>
  <si>
    <t>Connor Day</t>
  </si>
  <si>
    <t>Christine Hunt</t>
  </si>
  <si>
    <t>Cindy Stevens</t>
  </si>
  <si>
    <t>Ryan Parker</t>
  </si>
  <si>
    <t>Sara Gonzalez</t>
  </si>
  <si>
    <t>Kendra Castro</t>
  </si>
  <si>
    <t>Adam Nguyen</t>
  </si>
  <si>
    <t>Joshua Maldonado</t>
  </si>
  <si>
    <t>Ariana Burgess</t>
  </si>
  <si>
    <t>David Beltran</t>
  </si>
  <si>
    <t>Robert Ford</t>
  </si>
  <si>
    <t>Jared Fox</t>
  </si>
  <si>
    <t>John Stone</t>
  </si>
  <si>
    <t>Kimberly Howell</t>
  </si>
  <si>
    <t>Jessica Wong</t>
  </si>
  <si>
    <t>Kara Smith</t>
  </si>
  <si>
    <t>Christopher Moyer</t>
  </si>
  <si>
    <t>Jennifer Ware</t>
  </si>
  <si>
    <t>Justin Cordova</t>
  </si>
  <si>
    <t>Elizabeth Cooley</t>
  </si>
  <si>
    <t>Carrie Turner</t>
  </si>
  <si>
    <t>Justin Raymond</t>
  </si>
  <si>
    <t>Michael Scott</t>
  </si>
  <si>
    <t>Amanda Hunter</t>
  </si>
  <si>
    <t>Randy Evans</t>
  </si>
  <si>
    <t>Micheal Mann</t>
  </si>
  <si>
    <t>Brandon Holmes</t>
  </si>
  <si>
    <t>Wendy Carr</t>
  </si>
  <si>
    <t>Jordan Rice</t>
  </si>
  <si>
    <t>Tyler Figueroa</t>
  </si>
  <si>
    <t>Susan Boyd</t>
  </si>
  <si>
    <t>Kimberly Gross</t>
  </si>
  <si>
    <t>Jason Ballard</t>
  </si>
  <si>
    <t>Jerry Anderson</t>
  </si>
  <si>
    <t>Jacqueline Garcia</t>
  </si>
  <si>
    <t>Mark Carter</t>
  </si>
  <si>
    <t>Mrs. Jillian Nicholson DVM</t>
  </si>
  <si>
    <t>Connie Rosales</t>
  </si>
  <si>
    <t>Brandon Taylor</t>
  </si>
  <si>
    <t>Christy Schmidt</t>
  </si>
  <si>
    <t>Michele Mendoza</t>
  </si>
  <si>
    <t>Wayne Rivera</t>
  </si>
  <si>
    <t>Jason Jones MD</t>
  </si>
  <si>
    <t>Christopher Ramirez</t>
  </si>
  <si>
    <t>Hunter King</t>
  </si>
  <si>
    <t>Shelby Jones</t>
  </si>
  <si>
    <t>Donald Bates</t>
  </si>
  <si>
    <t>Alexandra Murray</t>
  </si>
  <si>
    <t>Tara Adams</t>
  </si>
  <si>
    <t>Ricardo Jefferson</t>
  </si>
  <si>
    <t>Tommy Cruz</t>
  </si>
  <si>
    <t>Sean Cox</t>
  </si>
  <si>
    <t>Derrick Schneider</t>
  </si>
  <si>
    <t>Sonya White</t>
  </si>
  <si>
    <t>Victoria Marquez</t>
  </si>
  <si>
    <t>Tiffany Diaz</t>
  </si>
  <si>
    <t>Teresa Schneider</t>
  </si>
  <si>
    <t>Jason Martin</t>
  </si>
  <si>
    <t>Timothy Martinez</t>
  </si>
  <si>
    <t>Ana Rodriguez</t>
  </si>
  <si>
    <t>Kimberly Robinson</t>
  </si>
  <si>
    <t>Susan Roberts</t>
  </si>
  <si>
    <t>Corey Smith</t>
  </si>
  <si>
    <t>Kathleen Williams</t>
  </si>
  <si>
    <t>Ashley Lester</t>
  </si>
  <si>
    <t>Stacy Morgan</t>
  </si>
  <si>
    <t>Drew Miller</t>
  </si>
  <si>
    <t>Cameron Collins</t>
  </si>
  <si>
    <t>Michaela Long</t>
  </si>
  <si>
    <t>Elizabeth Woods</t>
  </si>
  <si>
    <t>Ryan Johnson</t>
  </si>
  <si>
    <t>Joseph Allen</t>
  </si>
  <si>
    <t>Carrie Nguyen</t>
  </si>
  <si>
    <t>William Taylor</t>
  </si>
  <si>
    <t>Megan Adkins</t>
  </si>
  <si>
    <t>Autumn Chase</t>
  </si>
  <si>
    <t>Timothy Conway</t>
  </si>
  <si>
    <t>Denise Wilson</t>
  </si>
  <si>
    <t>Erin Jimenez</t>
  </si>
  <si>
    <t>Karen Lee</t>
  </si>
  <si>
    <t>Sylvia Payne</t>
  </si>
  <si>
    <t>Linda Ho</t>
  </si>
  <si>
    <t>Cassandra Castillo</t>
  </si>
  <si>
    <t>Larry Cross</t>
  </si>
  <si>
    <t>Mark Bryant</t>
  </si>
  <si>
    <t>Alexis Foster</t>
  </si>
  <si>
    <t>Gregory Wheeler</t>
  </si>
  <si>
    <t>Jeffrey Joseph</t>
  </si>
  <si>
    <t>Wanda Parker DVM</t>
  </si>
  <si>
    <t>Stephanie Newman</t>
  </si>
  <si>
    <t>Tonya Ashley</t>
  </si>
  <si>
    <t>Stephanie Barnett</t>
  </si>
  <si>
    <t>Cameron Fuller</t>
  </si>
  <si>
    <t>Anna Knight</t>
  </si>
  <si>
    <t>Miguel Allen</t>
  </si>
  <si>
    <t>Samuel House PhD</t>
  </si>
  <si>
    <t>Mario Martin</t>
  </si>
  <si>
    <t>Jeff Young</t>
  </si>
  <si>
    <t>Lisa Stone</t>
  </si>
  <si>
    <t>Joseph Pierce</t>
  </si>
  <si>
    <t>Heather Andrews</t>
  </si>
  <si>
    <t>Christine Myers</t>
  </si>
  <si>
    <t>Cheryl Olson</t>
  </si>
  <si>
    <t>Kelly Sullivan</t>
  </si>
  <si>
    <t>Cristian Flores</t>
  </si>
  <si>
    <t>Tony Brady</t>
  </si>
  <si>
    <t>Ryan Bell</t>
  </si>
  <si>
    <t>Kara Ruiz MD</t>
  </si>
  <si>
    <t>David Rivera</t>
  </si>
  <si>
    <t>Jessica Simon</t>
  </si>
  <si>
    <t>Rachel Hunter</t>
  </si>
  <si>
    <t>Edward Bartlett</t>
  </si>
  <si>
    <t>Cameron Gonzalez</t>
  </si>
  <si>
    <t>Karen Lawrence</t>
  </si>
  <si>
    <t>Jonathan Rhodes</t>
  </si>
  <si>
    <t>Teresa Peters</t>
  </si>
  <si>
    <t>Matthew Scott</t>
  </si>
  <si>
    <t>Andrew Smith</t>
  </si>
  <si>
    <t>Darlene Sweeney</t>
  </si>
  <si>
    <t>Samuel Fuller</t>
  </si>
  <si>
    <t>Sara Harding</t>
  </si>
  <si>
    <t>Tyrone Daniels</t>
  </si>
  <si>
    <t>Frank Guerrero</t>
  </si>
  <si>
    <t>Mitchell Doyle</t>
  </si>
  <si>
    <t>Brian Wang</t>
  </si>
  <si>
    <t>Jeffrey Gross</t>
  </si>
  <si>
    <t>Michael Martin</t>
  </si>
  <si>
    <t>Kathryn Adkins</t>
  </si>
  <si>
    <t>Bianca Ayala</t>
  </si>
  <si>
    <t>Anthony Johnson</t>
  </si>
  <si>
    <t>Cynthia Barron</t>
  </si>
  <si>
    <t>Kristina Nguyen</t>
  </si>
  <si>
    <t>Cynthia Martinez</t>
  </si>
  <si>
    <t>Michael Perez</t>
  </si>
  <si>
    <t>Devin Gray</t>
  </si>
  <si>
    <t>Ricardo Fuentes</t>
  </si>
  <si>
    <t>Stephanie Cox</t>
  </si>
  <si>
    <t>Cheryl Garcia</t>
  </si>
  <si>
    <t>Eddie Anderson</t>
  </si>
  <si>
    <t>Christopher Riley</t>
  </si>
  <si>
    <t>Ashley Rodgers</t>
  </si>
  <si>
    <t>Edward James</t>
  </si>
  <si>
    <t>Tony Bishop</t>
  </si>
  <si>
    <t>Linda Roberts</t>
  </si>
  <si>
    <t>Kelly Andrews</t>
  </si>
  <si>
    <t>Kyle Williams</t>
  </si>
  <si>
    <t>Robert Hayes</t>
  </si>
  <si>
    <t>Tim Velez</t>
  </si>
  <si>
    <t>Jeffrey Clarke</t>
  </si>
  <si>
    <t>Donna Smith</t>
  </si>
  <si>
    <t>Alexander Snow</t>
  </si>
  <si>
    <t>Denise Lewis</t>
  </si>
  <si>
    <t>Joy Herrera</t>
  </si>
  <si>
    <t>Christine Mccormick</t>
  </si>
  <si>
    <t>Daniel Ramirez</t>
  </si>
  <si>
    <t>Cindy Hawkins</t>
  </si>
  <si>
    <t>Lindsey Kelly</t>
  </si>
  <si>
    <t>Joseph Thomas</t>
  </si>
  <si>
    <t>Garrett Ho</t>
  </si>
  <si>
    <t>Paul Harvey</t>
  </si>
  <si>
    <t>Amy Johnson</t>
  </si>
  <si>
    <t>Jacqueline Montes</t>
  </si>
  <si>
    <t>Judy Johnson</t>
  </si>
  <si>
    <t>Teresa Ramirez</t>
  </si>
  <si>
    <t>Christopher Clay</t>
  </si>
  <si>
    <t>Carl Bryan</t>
  </si>
  <si>
    <t>Nicholas Quinn</t>
  </si>
  <si>
    <t>Tammy Washington</t>
  </si>
  <si>
    <t>Raymond Williams</t>
  </si>
  <si>
    <t>Tyler Jacobs</t>
  </si>
  <si>
    <t>Veronica Walls</t>
  </si>
  <si>
    <t>Christopher Cooper</t>
  </si>
  <si>
    <t>Corey Castillo</t>
  </si>
  <si>
    <t>Michael White</t>
  </si>
  <si>
    <t>Michelle Powers</t>
  </si>
  <si>
    <t>Zachary Holt</t>
  </si>
  <si>
    <t>Dennis Miller</t>
  </si>
  <si>
    <t>Lindsay Leach MD</t>
  </si>
  <si>
    <t>Curtis Dominguez</t>
  </si>
  <si>
    <t>Michael Brown</t>
  </si>
  <si>
    <t>Terry Ramirez</t>
  </si>
  <si>
    <t>Jason Griffin</t>
  </si>
  <si>
    <t>Angela White</t>
  </si>
  <si>
    <t>Kelly Wright</t>
  </si>
  <si>
    <t>Anthony Wu</t>
  </si>
  <si>
    <t>Michael Wilkerson</t>
  </si>
  <si>
    <t>Thomas Collins</t>
  </si>
  <si>
    <t>Brandon Atkinson</t>
  </si>
  <si>
    <t>Karen Briggs</t>
  </si>
  <si>
    <t>Angelica Little</t>
  </si>
  <si>
    <t>Jeffrey Sandoval</t>
  </si>
  <si>
    <t>Alan Harris</t>
  </si>
  <si>
    <t>Scott Bennett</t>
  </si>
  <si>
    <t>Nancy Scott</t>
  </si>
  <si>
    <t>Erica Serrano</t>
  </si>
  <si>
    <t>Jodi Jones</t>
  </si>
  <si>
    <t>Mr. Damon Vargas MD</t>
  </si>
  <si>
    <t>Bryan Harris</t>
  </si>
  <si>
    <t>Dr. Hailey Cole MD</t>
  </si>
  <si>
    <t>Jennifer Pierce</t>
  </si>
  <si>
    <t>Joshua Fox</t>
  </si>
  <si>
    <t>Emily Long</t>
  </si>
  <si>
    <t>Cheyenne White</t>
  </si>
  <si>
    <t>Jennifer Davis</t>
  </si>
  <si>
    <t>Veronica Black</t>
  </si>
  <si>
    <t>Tara Hale</t>
  </si>
  <si>
    <t>Jasmine Shaw</t>
  </si>
  <si>
    <t>Patricia Snyder</t>
  </si>
  <si>
    <t>Aaron Wilson</t>
  </si>
  <si>
    <t>Victoria Curry</t>
  </si>
  <si>
    <t>Charles Lee</t>
  </si>
  <si>
    <t>Kimberly Livingston</t>
  </si>
  <si>
    <t>Christopher Walker</t>
  </si>
  <si>
    <t>Jamie Vincent</t>
  </si>
  <si>
    <t>Elizabeth Russell</t>
  </si>
  <si>
    <t>Jack Edwards</t>
  </si>
  <si>
    <t>Susan Hobbs</t>
  </si>
  <si>
    <t>Russell Solomon</t>
  </si>
  <si>
    <t>Matthew Rodriguez</t>
  </si>
  <si>
    <t>Joseph Taylor</t>
  </si>
  <si>
    <t>Beth Chang</t>
  </si>
  <si>
    <t>Heather Kaiser</t>
  </si>
  <si>
    <t>Grace Edwards</t>
  </si>
  <si>
    <t>Richard Phillips</t>
  </si>
  <si>
    <t>Lauren Duncan</t>
  </si>
  <si>
    <t>Robin Henderson</t>
  </si>
  <si>
    <t>Dustin Robinson</t>
  </si>
  <si>
    <t>Linda Graves</t>
  </si>
  <si>
    <t>Donald Freeman</t>
  </si>
  <si>
    <t>Kevin Zamora</t>
  </si>
  <si>
    <t>Jeffrey Molina</t>
  </si>
  <si>
    <t>David Hoover</t>
  </si>
  <si>
    <t>Roy Stewart</t>
  </si>
  <si>
    <t>Marcus Dean</t>
  </si>
  <si>
    <t>Heather Neal</t>
  </si>
  <si>
    <t>Angela Long</t>
  </si>
  <si>
    <t>Oscar Galvan</t>
  </si>
  <si>
    <t>Veronica Hill</t>
  </si>
  <si>
    <t>Kevin Thompson</t>
  </si>
  <si>
    <t>Timothy Aguilar</t>
  </si>
  <si>
    <t>Jason Walker</t>
  </si>
  <si>
    <t>Lindsey Johnson</t>
  </si>
  <si>
    <t>Debbie Smith</t>
  </si>
  <si>
    <t>Andrea Morrison</t>
  </si>
  <si>
    <t>Roy Berg</t>
  </si>
  <si>
    <t>James Avila</t>
  </si>
  <si>
    <t>Daniel Williams</t>
  </si>
  <si>
    <t>Cassandra Doyle</t>
  </si>
  <si>
    <t>Kevin Rice</t>
  </si>
  <si>
    <t>Mallory Phillips</t>
  </si>
  <si>
    <t>Mr. Johnny Jackson</t>
  </si>
  <si>
    <t>Brett Golden</t>
  </si>
  <si>
    <t>Stephanie Cook</t>
  </si>
  <si>
    <t>Sandra Olson</t>
  </si>
  <si>
    <t>Erin Vincent</t>
  </si>
  <si>
    <t>Daniel Fitzgerald</t>
  </si>
  <si>
    <t>Henry Garner</t>
  </si>
  <si>
    <t>Michael Dunn</t>
  </si>
  <si>
    <t>Steven Hudson</t>
  </si>
  <si>
    <t>Christopher Campbell</t>
  </si>
  <si>
    <t>Mr. Jonathan Smith</t>
  </si>
  <si>
    <t>Leslie Coleman</t>
  </si>
  <si>
    <t>Robert Heath</t>
  </si>
  <si>
    <t>Stephen Lewis</t>
  </si>
  <si>
    <t>John George</t>
  </si>
  <si>
    <t>Mike Vaughn</t>
  </si>
  <si>
    <t>Andrew Durham</t>
  </si>
  <si>
    <t>Kenneth Terry</t>
  </si>
  <si>
    <t>Samuel Snyder</t>
  </si>
  <si>
    <t>Cheryl Moreno</t>
  </si>
  <si>
    <t>Ian Wise</t>
  </si>
  <si>
    <t>Adam Williams</t>
  </si>
  <si>
    <t>Kevin Wagner</t>
  </si>
  <si>
    <t>Veronica Bell</t>
  </si>
  <si>
    <t>Heather Smith</t>
  </si>
  <si>
    <t>Debbie James</t>
  </si>
  <si>
    <t>Daniel Brown</t>
  </si>
  <si>
    <t>Sarah Sosa</t>
  </si>
  <si>
    <t>Alvin Hayden</t>
  </si>
  <si>
    <t>Brian Nguyen</t>
  </si>
  <si>
    <t>Jon Roberts</t>
  </si>
  <si>
    <t>Daniel Trevino DDS</t>
  </si>
  <si>
    <t>Michael Braun</t>
  </si>
  <si>
    <t>Kristin Shaw</t>
  </si>
  <si>
    <t>Jordan Wells</t>
  </si>
  <si>
    <t>Leslie Ford</t>
  </si>
  <si>
    <t>Casey Mcfarland</t>
  </si>
  <si>
    <t>Adrian Day</t>
  </si>
  <si>
    <t>Julie Gutierrez</t>
  </si>
  <si>
    <t>Mark Gomez</t>
  </si>
  <si>
    <t>Willie Warner</t>
  </si>
  <si>
    <t>Morgan Medina</t>
  </si>
  <si>
    <t>Gregory Webb</t>
  </si>
  <si>
    <t>Cheryl Cook</t>
  </si>
  <si>
    <t>Melanie Brown</t>
  </si>
  <si>
    <t>Jeffrey Mann</t>
  </si>
  <si>
    <t>Sergio Brown</t>
  </si>
  <si>
    <t>Sean Chung</t>
  </si>
  <si>
    <t>Seth Page</t>
  </si>
  <si>
    <t>David Walton</t>
  </si>
  <si>
    <t>Kelly Edwards</t>
  </si>
  <si>
    <t>Susan Chavez</t>
  </si>
  <si>
    <t>Molly Roberts</t>
  </si>
  <si>
    <t>Jason Taylor</t>
  </si>
  <si>
    <t>Paul Pierce</t>
  </si>
  <si>
    <t>Dr. Francisco Mccoy DDS</t>
  </si>
  <si>
    <t>Levi Saunders</t>
  </si>
  <si>
    <t>Tammy Chavez</t>
  </si>
  <si>
    <t>Tyler Wilson</t>
  </si>
  <si>
    <t>Sandra Vincent DDS</t>
  </si>
  <si>
    <t>Jordan Butler</t>
  </si>
  <si>
    <t>Rebecca Stanton</t>
  </si>
  <si>
    <t>Kimberly Malone</t>
  </si>
  <si>
    <t>Anthony Meza</t>
  </si>
  <si>
    <t>Sarah Smith</t>
  </si>
  <si>
    <t>Andrew Vaughan</t>
  </si>
  <si>
    <t>Stephanie Carlson</t>
  </si>
  <si>
    <t>Patrick Warner</t>
  </si>
  <si>
    <t>Mr. Justin Silva</t>
  </si>
  <si>
    <t>Ashley Castillo</t>
  </si>
  <si>
    <t>Antonio Moody</t>
  </si>
  <si>
    <t>Alexander Herrera</t>
  </si>
  <si>
    <t>Emily Heath</t>
  </si>
  <si>
    <t>Julian Sanchez</t>
  </si>
  <si>
    <t>Justin Peck</t>
  </si>
  <si>
    <t>Tiffany Webb</t>
  </si>
  <si>
    <t>Steven Scott</t>
  </si>
  <si>
    <t>Dale Ortiz MD</t>
  </si>
  <si>
    <t>April Avila</t>
  </si>
  <si>
    <t>Randy Johnson</t>
  </si>
  <si>
    <t>Daniel Moore</t>
  </si>
  <si>
    <t>Brian Watts</t>
  </si>
  <si>
    <t>Tommy Green</t>
  </si>
  <si>
    <t>Brandon Smith</t>
  </si>
  <si>
    <t>Roy Holland</t>
  </si>
  <si>
    <t>Donna Finley</t>
  </si>
  <si>
    <t>Joshua Strickland</t>
  </si>
  <si>
    <t>Christopher Harper</t>
  </si>
  <si>
    <t>Carolyn Williamson</t>
  </si>
  <si>
    <t>Crystal Martin</t>
  </si>
  <si>
    <t>Robert Ferguson</t>
  </si>
  <si>
    <t>Faith Sanford</t>
  </si>
  <si>
    <t>Joshua Rogers</t>
  </si>
  <si>
    <t>Kyle Deleon</t>
  </si>
  <si>
    <t>Angela Thomas</t>
  </si>
  <si>
    <t>John Cooper</t>
  </si>
  <si>
    <t>Alicia Poole</t>
  </si>
  <si>
    <t>Joseph Mata</t>
  </si>
  <si>
    <t>Daniel Watkins</t>
  </si>
  <si>
    <t>Jason Barber</t>
  </si>
  <si>
    <t>Dustin Mcfarland</t>
  </si>
  <si>
    <t>Gregory Barber</t>
  </si>
  <si>
    <t>Marie Mitchell</t>
  </si>
  <si>
    <t>Jonathan Allison</t>
  </si>
  <si>
    <t>John Tate</t>
  </si>
  <si>
    <t>Richard Fisher</t>
  </si>
  <si>
    <t>Dawn Morgan</t>
  </si>
  <si>
    <t>Sandra Horton</t>
  </si>
  <si>
    <t>Isabella Jones</t>
  </si>
  <si>
    <t>Justin Lee</t>
  </si>
  <si>
    <t>Renee Kim</t>
  </si>
  <si>
    <t>Colton Jones</t>
  </si>
  <si>
    <t>Olivia Allen</t>
  </si>
  <si>
    <t>Curtis Richardson</t>
  </si>
  <si>
    <t>Nancy Bowman</t>
  </si>
  <si>
    <t>Herbert Becker</t>
  </si>
  <si>
    <t>Stephanie Olson</t>
  </si>
  <si>
    <t>Melissa Ali</t>
  </si>
  <si>
    <t>Joan Owens</t>
  </si>
  <si>
    <t>Ronald Sanchez</t>
  </si>
  <si>
    <t>Ronald Harris</t>
  </si>
  <si>
    <t>Nicole Jackson</t>
  </si>
  <si>
    <t>Michael Wilcox</t>
  </si>
  <si>
    <t>Robert Mclean</t>
  </si>
  <si>
    <t>Dean Flores</t>
  </si>
  <si>
    <t>Lisa Garza</t>
  </si>
  <si>
    <t>Andrew Russell</t>
  </si>
  <si>
    <t>Raymond Goodman</t>
  </si>
  <si>
    <t>Kendra Rivera</t>
  </si>
  <si>
    <t>Corey Erickson</t>
  </si>
  <si>
    <t>keyalicia@gmail.com</t>
  </si>
  <si>
    <t>jamieanderson@craig-smith.com</t>
  </si>
  <si>
    <t>normannathan@gmail.com</t>
  </si>
  <si>
    <t>henryjuan@wheeler.org</t>
  </si>
  <si>
    <t>ryan05@cooper.org</t>
  </si>
  <si>
    <t>pamelakelly@byrd.org</t>
  </si>
  <si>
    <t>estanley@hotmail.com</t>
  </si>
  <si>
    <t>williamslinda@hotmail.com</t>
  </si>
  <si>
    <t>bfranklin@yahoo.com</t>
  </si>
  <si>
    <t>mayjoel@hotmail.com</t>
  </si>
  <si>
    <t>castanedamathew@hotmail.com</t>
  </si>
  <si>
    <t>jsmith@yahoo.com</t>
  </si>
  <si>
    <t>wbrown@morris-brock.com</t>
  </si>
  <si>
    <t>ericblack@gmail.com</t>
  </si>
  <si>
    <t>reyesjeremy@matthews.info</t>
  </si>
  <si>
    <t>hopkinsdeborah@wright.biz</t>
  </si>
  <si>
    <t>everettchristopher@yahoo.com</t>
  </si>
  <si>
    <t>njimenez@burnett.com</t>
  </si>
  <si>
    <t>bonniematthews@yahoo.com</t>
  </si>
  <si>
    <t>anthony09@yahoo.com</t>
  </si>
  <si>
    <t>ymurphy@yahoo.com</t>
  </si>
  <si>
    <t>lori86@clark.info</t>
  </si>
  <si>
    <t>krystalmorgan@gmail.com</t>
  </si>
  <si>
    <t>karenmiller@hotmail.com</t>
  </si>
  <si>
    <t>edward79@wood.org</t>
  </si>
  <si>
    <t>lesliekrueger@yahoo.com</t>
  </si>
  <si>
    <t>hthomas@gmail.com</t>
  </si>
  <si>
    <t>bdaniel@kelly.net</t>
  </si>
  <si>
    <t>robinsontasha@gray.net</t>
  </si>
  <si>
    <t>tylerrandall@wall.info</t>
  </si>
  <si>
    <t>bmcgee@medina.com</t>
  </si>
  <si>
    <t>wdalton@ramos.biz</t>
  </si>
  <si>
    <t>nolanelizabeth@yahoo.com</t>
  </si>
  <si>
    <t>jackjohnson@page.net</t>
  </si>
  <si>
    <t>harpervictoria@keller.com</t>
  </si>
  <si>
    <t>cynthia95@yahoo.com</t>
  </si>
  <si>
    <t>johnsondanielle@yahoo.com</t>
  </si>
  <si>
    <t>mmorgan@hotmail.com</t>
  </si>
  <si>
    <t>kaitlinpham@daugherty.com</t>
  </si>
  <si>
    <t>nicholas68@yahoo.com</t>
  </si>
  <si>
    <t>shorttara@gmail.com</t>
  </si>
  <si>
    <t>lisahernandez@kim.net</t>
  </si>
  <si>
    <t>reynoldshenry@moon-bates.com</t>
  </si>
  <si>
    <t>felliott@garza-rodriguez.com</t>
  </si>
  <si>
    <t>tylerjones@mitchell.com</t>
  </si>
  <si>
    <t>michellestevenson@yahoo.com</t>
  </si>
  <si>
    <t>valerie05@gmail.com</t>
  </si>
  <si>
    <t>tom94@gmail.com</t>
  </si>
  <si>
    <t>jjones@weaver.com</t>
  </si>
  <si>
    <t>pgonzalez@sanchez-thomas.biz</t>
  </si>
  <si>
    <t>lloydelizabeth@gmail.com</t>
  </si>
  <si>
    <t>jeremyhanson@yahoo.com</t>
  </si>
  <si>
    <t>qbush@moss.com</t>
  </si>
  <si>
    <t>jbowers@cox.com</t>
  </si>
  <si>
    <t>longkenneth@erickson.com</t>
  </si>
  <si>
    <t>lawrence24@gmail.com</t>
  </si>
  <si>
    <t>bryanttiffany@hotmail.com</t>
  </si>
  <si>
    <t>hallchristopher@gmail.com</t>
  </si>
  <si>
    <t>kmatthews@hotmail.com</t>
  </si>
  <si>
    <t>ramostyler@gmail.com</t>
  </si>
  <si>
    <t>howeamber@moore.com</t>
  </si>
  <si>
    <t>jaredjohnston@pratt-hines.com</t>
  </si>
  <si>
    <t>mariasoto@yahoo.com</t>
  </si>
  <si>
    <t>amanda69@shelton-cobb.com</t>
  </si>
  <si>
    <t>timothy69@yahoo.com</t>
  </si>
  <si>
    <t>gregoryrussell@calhoun.com</t>
  </si>
  <si>
    <t>vasquezbill@gmail.com</t>
  </si>
  <si>
    <t>heather51@stewart-wang.net</t>
  </si>
  <si>
    <t>david75@townsend.com</t>
  </si>
  <si>
    <t>yyoung@gmail.com</t>
  </si>
  <si>
    <t>smithvirginia@yahoo.com</t>
  </si>
  <si>
    <t>crystalmcgrath@yahoo.com</t>
  </si>
  <si>
    <t>icoleman@roman.info</t>
  </si>
  <si>
    <t>crystal65@martinez.org</t>
  </si>
  <si>
    <t>josephjackson@stewart.info</t>
  </si>
  <si>
    <t>jschmidt@williams.com</t>
  </si>
  <si>
    <t>robert77@hotmail.com</t>
  </si>
  <si>
    <t>sean49@johnson.net</t>
  </si>
  <si>
    <t>gaytracy@romero.com</t>
  </si>
  <si>
    <t>roberto78@yahoo.com</t>
  </si>
  <si>
    <t>jeffrey40@navarro-smith.org</t>
  </si>
  <si>
    <t>ijones@fields-harrison.com</t>
  </si>
  <si>
    <t>lbrown@smith.com</t>
  </si>
  <si>
    <t>johnsonnicole@savage.org</t>
  </si>
  <si>
    <t>wanderson@hotmail.com</t>
  </si>
  <si>
    <t>katherine63@hotmail.com</t>
  </si>
  <si>
    <t>linda02@hotmail.com</t>
  </si>
  <si>
    <t>smorgan@watson.org</t>
  </si>
  <si>
    <t>john90@hotmail.com</t>
  </si>
  <si>
    <t>sharonwilson@gmail.com</t>
  </si>
  <si>
    <t>tmatthews@yahoo.com</t>
  </si>
  <si>
    <t>samanthaflores@mercado.com</t>
  </si>
  <si>
    <t>kkaufman@copeland-king.com</t>
  </si>
  <si>
    <t>nancymoore@yahoo.com</t>
  </si>
  <si>
    <t>lynn64@yahoo.com</t>
  </si>
  <si>
    <t>benjamin37@yahoo.com</t>
  </si>
  <si>
    <t>alewis@gmail.com</t>
  </si>
  <si>
    <t>theresagray@hull-hobbs.net</t>
  </si>
  <si>
    <t>angelaromero@yahoo.com</t>
  </si>
  <si>
    <t>douglas85@jennings.com</t>
  </si>
  <si>
    <t>xdean@gmail.com</t>
  </si>
  <si>
    <t>william78@rodriguez.com</t>
  </si>
  <si>
    <t>pattonmatthew@yahoo.com</t>
  </si>
  <si>
    <t>emilybaker@ramos.info</t>
  </si>
  <si>
    <t>egilbert@gmail.com</t>
  </si>
  <si>
    <t>garzapaul@yahoo.com</t>
  </si>
  <si>
    <t>lauren96@yahoo.com</t>
  </si>
  <si>
    <t>tkaufman@jimenez.com</t>
  </si>
  <si>
    <t>rburgess@hotmail.com</t>
  </si>
  <si>
    <t>george66@gibson-atkinson.com</t>
  </si>
  <si>
    <t>thomasortiz@gmail.com</t>
  </si>
  <si>
    <t>anabrewer@medina-foster.com</t>
  </si>
  <si>
    <t>pricedavid@hotmail.com</t>
  </si>
  <si>
    <t>johnsonkim@ramirez-baker.com</t>
  </si>
  <si>
    <t>pamelaholland@lopez-roberts.com</t>
  </si>
  <si>
    <t>brian43@schmidt.com</t>
  </si>
  <si>
    <t>johnwalker@gmail.com</t>
  </si>
  <si>
    <t>jessica83@baker-williams.biz</t>
  </si>
  <si>
    <t>rhardy@giles-smith.biz</t>
  </si>
  <si>
    <t>floresheather@yahoo.com</t>
  </si>
  <si>
    <t>gball@yahoo.com</t>
  </si>
  <si>
    <t>hernandezrobert@collins.info</t>
  </si>
  <si>
    <t>xrobertson@hotmail.com</t>
  </si>
  <si>
    <t>ajennings@mcknight.com</t>
  </si>
  <si>
    <t>frankwilliams@cannon.com</t>
  </si>
  <si>
    <t>joshua36@miller.info</t>
  </si>
  <si>
    <t>tina54@palmer-massey.net</t>
  </si>
  <si>
    <t>zhorton@yahoo.com</t>
  </si>
  <si>
    <t>johnlane@gmail.com</t>
  </si>
  <si>
    <t>andersonjustin@hunt-riddle.info</t>
  </si>
  <si>
    <t>mwright@yahoo.com</t>
  </si>
  <si>
    <t>zlewis@kim-edwards.com</t>
  </si>
  <si>
    <t>smyers@gmail.com</t>
  </si>
  <si>
    <t>brian17@kerr.com</t>
  </si>
  <si>
    <t>bthomas@smith.biz</t>
  </si>
  <si>
    <t>catherinecopeland@hotmail.com</t>
  </si>
  <si>
    <t>jose63@sparks.net</t>
  </si>
  <si>
    <t>lisa67@yahoo.com</t>
  </si>
  <si>
    <t>amandapeterson@whitehead.com</t>
  </si>
  <si>
    <t>jamesfitzgerald@goodman.com</t>
  </si>
  <si>
    <t>jenkinsmarcus@adams.info</t>
  </si>
  <si>
    <t>jroberts@hill-jones.biz</t>
  </si>
  <si>
    <t>andrea20@hotmail.com</t>
  </si>
  <si>
    <t>patricia64@yahoo.com</t>
  </si>
  <si>
    <t>jonathanwarren@hotmail.com</t>
  </si>
  <si>
    <t>sarah13@hotmail.com</t>
  </si>
  <si>
    <t>matthew02@yahoo.com</t>
  </si>
  <si>
    <t>matthew74@weiss.com</t>
  </si>
  <si>
    <t>mcdonaldlori@gmail.com</t>
  </si>
  <si>
    <t>lanechristine@lopez-sutton.info</t>
  </si>
  <si>
    <t>kenneth02@dean.net</t>
  </si>
  <si>
    <t>vincent27@yahoo.com</t>
  </si>
  <si>
    <t>scottjason@gmail.com</t>
  </si>
  <si>
    <t>ubrowning@silva-jackson.org</t>
  </si>
  <si>
    <t>johnsontimothy@barton.com</t>
  </si>
  <si>
    <t>courtney00@jenkins.com</t>
  </si>
  <si>
    <t>powersmichelle@gmail.com</t>
  </si>
  <si>
    <t>gbuchanan@hotmail.com</t>
  </si>
  <si>
    <t>jerome85@hendrix.com</t>
  </si>
  <si>
    <t>tiffany27@moore.biz</t>
  </si>
  <si>
    <t>gking@yahoo.com</t>
  </si>
  <si>
    <t>ofox@hotmail.com</t>
  </si>
  <si>
    <t>robert31@hotmail.com</t>
  </si>
  <si>
    <t>josephhernandez@gmail.com</t>
  </si>
  <si>
    <t>kaylareyes@yahoo.com</t>
  </si>
  <si>
    <t>suzanne09@morales.com</t>
  </si>
  <si>
    <t>rosalesjames@kim-ritter.com</t>
  </si>
  <si>
    <t>oayala@ortega.biz</t>
  </si>
  <si>
    <t>christine58@yahoo.com</t>
  </si>
  <si>
    <t>brandon19@miller.net</t>
  </si>
  <si>
    <t>imanning@gmail.com</t>
  </si>
  <si>
    <t>millsjennifer@yahoo.com</t>
  </si>
  <si>
    <t>william20@yahoo.com</t>
  </si>
  <si>
    <t>fordsara@roach.com</t>
  </si>
  <si>
    <t>michaelcarter@gmail.com</t>
  </si>
  <si>
    <t>hjones@bryan.com</t>
  </si>
  <si>
    <t>ramosamy@gmail.com</t>
  </si>
  <si>
    <t>vhinton@hotmail.com</t>
  </si>
  <si>
    <t>nhall@gmail.com</t>
  </si>
  <si>
    <t>brownlisa@yahoo.com</t>
  </si>
  <si>
    <t>faulknerjustin@yahoo.com</t>
  </si>
  <si>
    <t>xcunningham@hotmail.com</t>
  </si>
  <si>
    <t>williamodonnell@walters-burnett.com</t>
  </si>
  <si>
    <t>mscott@cruz.com</t>
  </si>
  <si>
    <t>mitchell12@barr.info</t>
  </si>
  <si>
    <t>david66@hotmail.com</t>
  </si>
  <si>
    <t>dcompton@rogers-molina.info</t>
  </si>
  <si>
    <t>brandonpratt@phillips.com</t>
  </si>
  <si>
    <t>anthony90@stone-odonnell.org</t>
  </si>
  <si>
    <t>marshmario@gmail.com</t>
  </si>
  <si>
    <t>rebeccawilson@gmail.com</t>
  </si>
  <si>
    <t>iorr@hotmail.com</t>
  </si>
  <si>
    <t>martinkayla@yahoo.com</t>
  </si>
  <si>
    <t>scottheidi@ward-fowler.net</t>
  </si>
  <si>
    <t>martineric@crosby.net</t>
  </si>
  <si>
    <t>robertross@yahoo.com</t>
  </si>
  <si>
    <t>elizabeth66@smith.biz</t>
  </si>
  <si>
    <t>pdoyle@cruz-schmidt.com</t>
  </si>
  <si>
    <t>johnsontaylor@gill.net</t>
  </si>
  <si>
    <t>davidsoncindy@thompson.com</t>
  </si>
  <si>
    <t>bblackburn@yahoo.com</t>
  </si>
  <si>
    <t>ewells@yahoo.com</t>
  </si>
  <si>
    <t>xhenderson@hotmail.com</t>
  </si>
  <si>
    <t>wmcdonald@yahoo.com</t>
  </si>
  <si>
    <t>longwilliam@aguilar-zavala.com</t>
  </si>
  <si>
    <t>clarksean@foster.org</t>
  </si>
  <si>
    <t>kevinjackson@mendez.com</t>
  </si>
  <si>
    <t>gallegoskim@soto-hall.com</t>
  </si>
  <si>
    <t>elizabeth93@johnson-lucas.biz</t>
  </si>
  <si>
    <t>obrown@oneal-strong.com</t>
  </si>
  <si>
    <t>vjohnson@ortiz.com</t>
  </si>
  <si>
    <t>leewilson@hayden-wilkinson.info</t>
  </si>
  <si>
    <t>timothyclark@gomez.com</t>
  </si>
  <si>
    <t>hbest@gmail.com</t>
  </si>
  <si>
    <t>samantha46@yahoo.com</t>
  </si>
  <si>
    <t>asanchez@santana.com</t>
  </si>
  <si>
    <t>gutierrezmichael@yahoo.com</t>
  </si>
  <si>
    <t>wvelez@gmail.com</t>
  </si>
  <si>
    <t>ujackson@frederick.net</t>
  </si>
  <si>
    <t>xvazquez@smith.com</t>
  </si>
  <si>
    <t>nicholas18@johnson.com</t>
  </si>
  <si>
    <t>dgriffin@hotmail.com</t>
  </si>
  <si>
    <t>garciajohn@yahoo.com</t>
  </si>
  <si>
    <t>nhinton@gmail.com</t>
  </si>
  <si>
    <t>jeremyatkinson@stanley.com</t>
  </si>
  <si>
    <t>vhodges@thompson-benton.net</t>
  </si>
  <si>
    <t>jenniferrivera@yahoo.com</t>
  </si>
  <si>
    <t>thanson@martin-charles.com</t>
  </si>
  <si>
    <t>zherrera@atkins.biz</t>
  </si>
  <si>
    <t>jim60@haynes.net</t>
  </si>
  <si>
    <t>blackantonio@knapp.com</t>
  </si>
  <si>
    <t>michael77@nielsen-wheeler.com</t>
  </si>
  <si>
    <t>robert63@richardson-acosta.net</t>
  </si>
  <si>
    <t>rebecca69@watson.com</t>
  </si>
  <si>
    <t>jburns@reed.com</t>
  </si>
  <si>
    <t>jonesrandy@yahoo.com</t>
  </si>
  <si>
    <t>marcushuffman@hayes-austin.info</t>
  </si>
  <si>
    <t>cbrown@hotmail.com</t>
  </si>
  <si>
    <t>carlos96@francis.com</t>
  </si>
  <si>
    <t>angela62@gmail.com</t>
  </si>
  <si>
    <t>morganpierce@houston-armstrong.com</t>
  </si>
  <si>
    <t>sheltonjason@jones-oneill.com</t>
  </si>
  <si>
    <t>blakejulie@gmail.com</t>
  </si>
  <si>
    <t>zanderson@gmail.com</t>
  </si>
  <si>
    <t>clarkkaitlyn@hotmail.com</t>
  </si>
  <si>
    <t>rlee@gmail.com</t>
  </si>
  <si>
    <t>griffinkristie@wilson.biz</t>
  </si>
  <si>
    <t>ravencopeland@gmail.com</t>
  </si>
  <si>
    <t>vpayne@gmail.com</t>
  </si>
  <si>
    <t>hectorbrown@yahoo.com</t>
  </si>
  <si>
    <t>groman@hotmail.com</t>
  </si>
  <si>
    <t>claudiaharmon@flores.biz</t>
  </si>
  <si>
    <t>cassidymata@gonzales-hawkins.info</t>
  </si>
  <si>
    <t>brendamartinez@lee-mccoy.com</t>
  </si>
  <si>
    <t>fieldsmichelle@buckley.org</t>
  </si>
  <si>
    <t>erikmay@gmail.com</t>
  </si>
  <si>
    <t>nschultz@patterson-friedman.com</t>
  </si>
  <si>
    <t>tsanchez@hotmail.com</t>
  </si>
  <si>
    <t>debbie73@yahoo.com</t>
  </si>
  <si>
    <t>robertenglish@owens.biz</t>
  </si>
  <si>
    <t>rdavis@banks-james.com</t>
  </si>
  <si>
    <t>edward94@jackson.net</t>
  </si>
  <si>
    <t>ibaldwin@hotmail.com</t>
  </si>
  <si>
    <t>riverapamela@yahoo.com</t>
  </si>
  <si>
    <t>thomasmitchell@johnson.org</t>
  </si>
  <si>
    <t>bradleymorgan@gray.com</t>
  </si>
  <si>
    <t>christopherbush@castro.com</t>
  </si>
  <si>
    <t>rrobertson@howard.net</t>
  </si>
  <si>
    <t>chandlerdanielle@powell.info</t>
  </si>
  <si>
    <t>jaredrandolph@gmail.com</t>
  </si>
  <si>
    <t>christina02@gmail.com</t>
  </si>
  <si>
    <t>dannyhester@gmail.com</t>
  </si>
  <si>
    <t>jimmysmith@hotmail.com</t>
  </si>
  <si>
    <t>christopher49@smith.org</t>
  </si>
  <si>
    <t>washingtoncarrie@gmail.com</t>
  </si>
  <si>
    <t>jody18@hughes.com</t>
  </si>
  <si>
    <t>robertdavis@ford-dougherty.info</t>
  </si>
  <si>
    <t>khoward@yahoo.com</t>
  </si>
  <si>
    <t>andreablair@torres-holt.com</t>
  </si>
  <si>
    <t>cassandrajohnson@soto.net</t>
  </si>
  <si>
    <t>wolfesarah@gmail.com</t>
  </si>
  <si>
    <t>joshuachurch@little.net</t>
  </si>
  <si>
    <t>jacoblewis@warner.org</t>
  </si>
  <si>
    <t>alyssaroberts@todd.com</t>
  </si>
  <si>
    <t>holderrussell@vaughan-reyes.biz</t>
  </si>
  <si>
    <t>katherineritter@hotmail.com</t>
  </si>
  <si>
    <t>philipford@yahoo.com</t>
  </si>
  <si>
    <t>longrebecca@mccormick.com</t>
  </si>
  <si>
    <t>joshuahardy@torres.com</t>
  </si>
  <si>
    <t>carrie23@torres.com</t>
  </si>
  <si>
    <t>vhammond@hotmail.com</t>
  </si>
  <si>
    <t>ronald77@taylor.com</t>
  </si>
  <si>
    <t>dpreston@foster-brennan.com</t>
  </si>
  <si>
    <t>heather24@hotmail.com</t>
  </si>
  <si>
    <t>briannachurch@michael.com</t>
  </si>
  <si>
    <t>charles39@hotmail.com</t>
  </si>
  <si>
    <t>mking@white.info</t>
  </si>
  <si>
    <t>adamyoung@ross.org</t>
  </si>
  <si>
    <t>elizabethleonard@brown.biz</t>
  </si>
  <si>
    <t>jayphillips@hotmail.com</t>
  </si>
  <si>
    <t>heather89@gmail.com</t>
  </si>
  <si>
    <t>hoodheidi@yahoo.com</t>
  </si>
  <si>
    <t>timothy76@gmail.com</t>
  </si>
  <si>
    <t>morganlane@gmail.com</t>
  </si>
  <si>
    <t>jscott@hotmail.com</t>
  </si>
  <si>
    <t>berrywilliam@hotmail.com</t>
  </si>
  <si>
    <t>savannah23@hotmail.com</t>
  </si>
  <si>
    <t>cunninghammichael@gmail.com</t>
  </si>
  <si>
    <t>debbienelson@gmail.com</t>
  </si>
  <si>
    <t>cunninghamlaura@gmail.com</t>
  </si>
  <si>
    <t>robertclark@yahoo.com</t>
  </si>
  <si>
    <t>stephanieruiz@robinson.com</t>
  </si>
  <si>
    <t>lisa23@mathews-stewart.com</t>
  </si>
  <si>
    <t>patricia55@johnson.info</t>
  </si>
  <si>
    <t>barbara10@moore.com</t>
  </si>
  <si>
    <t>tracymurray@yahoo.com</t>
  </si>
  <si>
    <t>bcarney@yahoo.com</t>
  </si>
  <si>
    <t>alisharhodes@franklin.org</t>
  </si>
  <si>
    <t>cindyriley@hansen.net</t>
  </si>
  <si>
    <t>munderwood@hotmail.com</t>
  </si>
  <si>
    <t>gomezbrianna@yahoo.com</t>
  </si>
  <si>
    <t>ojones@le.com</t>
  </si>
  <si>
    <t>danielsjennifer@vang-rodriguez.com</t>
  </si>
  <si>
    <t>sloanaustin@richardson.com</t>
  </si>
  <si>
    <t>pmorales@gmail.com</t>
  </si>
  <si>
    <t>joshua60@franklin.com</t>
  </si>
  <si>
    <t>michael94@hotmail.com</t>
  </si>
  <si>
    <t>wendyhayes@hall.biz</t>
  </si>
  <si>
    <t>lisapayne@brooks.com</t>
  </si>
  <si>
    <t>ricky37@yahoo.com</t>
  </si>
  <si>
    <t>hmolina@hotmail.com</t>
  </si>
  <si>
    <t>williamphillips@yahoo.com</t>
  </si>
  <si>
    <t>gloria57@mcdaniel.info</t>
  </si>
  <si>
    <t>andersonkevin@gmail.com</t>
  </si>
  <si>
    <t>robertthomas@hotmail.com</t>
  </si>
  <si>
    <t>bmurray@yahoo.com</t>
  </si>
  <si>
    <t>rbridges@paul-smith.com</t>
  </si>
  <si>
    <t>cunninghamtoni@williams.com</t>
  </si>
  <si>
    <t>kgreen@ortiz.com</t>
  </si>
  <si>
    <t>uevans@hotmail.com</t>
  </si>
  <si>
    <t>veronica61@hotmail.com</t>
  </si>
  <si>
    <t>dorseydeborah@mullins.net</t>
  </si>
  <si>
    <t>michellebennett@hotmail.com</t>
  </si>
  <si>
    <t>vpatton@brown-hansen.biz</t>
  </si>
  <si>
    <t>brendamoss@perry.com</t>
  </si>
  <si>
    <t>robinsonchristopher@hotmail.com</t>
  </si>
  <si>
    <t>matthew34@hotmail.com</t>
  </si>
  <si>
    <t>davenportbethany@wright-bishop.com</t>
  </si>
  <si>
    <t>jgarner@yahoo.com</t>
  </si>
  <si>
    <t>stephanie40@hotmail.com</t>
  </si>
  <si>
    <t>costacynthia@gmail.com</t>
  </si>
  <si>
    <t>lindsay29@hotmail.com</t>
  </si>
  <si>
    <t>zharris@hawkins-taylor.org</t>
  </si>
  <si>
    <t>psmith@yahoo.com</t>
  </si>
  <si>
    <t>qhiggins@yahoo.com</t>
  </si>
  <si>
    <t>holtryan@hotmail.com</t>
  </si>
  <si>
    <t>kaylasanders@yahoo.com</t>
  </si>
  <si>
    <t>osimpson@shepherd-williams.com</t>
  </si>
  <si>
    <t>hjacobson@cole.com</t>
  </si>
  <si>
    <t>diana95@cisneros.com</t>
  </si>
  <si>
    <t>cmiller@hotmail.com</t>
  </si>
  <si>
    <t>brandtsharon@hotmail.com</t>
  </si>
  <si>
    <t>uwheeler@khan.net</t>
  </si>
  <si>
    <t>russellsamuel@hotmail.com</t>
  </si>
  <si>
    <t>louis11@yahoo.com</t>
  </si>
  <si>
    <t>daniel91@ryan.com</t>
  </si>
  <si>
    <t>douglas70@yahoo.com</t>
  </si>
  <si>
    <t>codyrobles@gmail.com</t>
  </si>
  <si>
    <t>robleslinda@tran.com</t>
  </si>
  <si>
    <t>uperez@navarro.com</t>
  </si>
  <si>
    <t>pattersonerin@glass-holden.com</t>
  </si>
  <si>
    <t>troyjames@zamora.com</t>
  </si>
  <si>
    <t>taylorjames@hotmail.com</t>
  </si>
  <si>
    <t>jessica71@gmail.com</t>
  </si>
  <si>
    <t>robertconley@hotmail.com</t>
  </si>
  <si>
    <t>spena@yahoo.com</t>
  </si>
  <si>
    <t>cindy99@mcbride.net</t>
  </si>
  <si>
    <t>chandlertracey@gmail.com</t>
  </si>
  <si>
    <t>kylieward@yahoo.com</t>
  </si>
  <si>
    <t>laura03@vang-clarke.com</t>
  </si>
  <si>
    <t>oliversheri@munoz.biz</t>
  </si>
  <si>
    <t>pevans@smith.com</t>
  </si>
  <si>
    <t>whitekathryn@campbell.biz</t>
  </si>
  <si>
    <t>veronica20@yahoo.com</t>
  </si>
  <si>
    <t>brett06@yahoo.com</t>
  </si>
  <si>
    <t>reginalddiaz@burns.org</t>
  </si>
  <si>
    <t>tscott@hernandez.net</t>
  </si>
  <si>
    <t>dereklambert@hotmail.com</t>
  </si>
  <si>
    <t>margaretmendoza@alexander.com</t>
  </si>
  <si>
    <t>stephenwallace@gmail.com</t>
  </si>
  <si>
    <t>hardingjason@hotmail.com</t>
  </si>
  <si>
    <t>itaylor@gmail.com</t>
  </si>
  <si>
    <t>sharris@yahoo.com</t>
  </si>
  <si>
    <t>amy04@yahoo.com</t>
  </si>
  <si>
    <t>sparks@brown.net</t>
  </si>
  <si>
    <t>hickmancody@gmail.com</t>
  </si>
  <si>
    <t>gmartin@adams-taylor.biz</t>
  </si>
  <si>
    <t>jeffrey35@solomon.info</t>
  </si>
  <si>
    <t>lyonsjesse@hotmail.com</t>
  </si>
  <si>
    <t>nfoster@yahoo.com</t>
  </si>
  <si>
    <t>erica86@cook.com</t>
  </si>
  <si>
    <t>hmiller@hotmail.com</t>
  </si>
  <si>
    <t>higginsdiane@fischer-carrillo.com</t>
  </si>
  <si>
    <t>martin98@carter-taylor.com</t>
  </si>
  <si>
    <t>wsims@fowler-reed.net</t>
  </si>
  <si>
    <t>jonesamanda@yahoo.com</t>
  </si>
  <si>
    <t>stephencox@yahoo.com</t>
  </si>
  <si>
    <t>josephnguyen@ramirez-hines.com</t>
  </si>
  <si>
    <t>chad60@lyons.com</t>
  </si>
  <si>
    <t>ravenjohnson@yahoo.com</t>
  </si>
  <si>
    <t>mcdonaldbrooke@morris.com</t>
  </si>
  <si>
    <t>ljames@brown.biz</t>
  </si>
  <si>
    <t>abigailgardner@davis.org</t>
  </si>
  <si>
    <t>susan38@yahoo.com</t>
  </si>
  <si>
    <t>garrettdesiree@gmail.com</t>
  </si>
  <si>
    <t>michael43@hotmail.com</t>
  </si>
  <si>
    <t>itownsend@hotmail.com</t>
  </si>
  <si>
    <t>robersonevan@cannon.net</t>
  </si>
  <si>
    <t>bhoover@ramirez.com</t>
  </si>
  <si>
    <t>qbrown@thompson.com</t>
  </si>
  <si>
    <t>nathan65@beltran.org</t>
  </si>
  <si>
    <t>alexanderhernandez@hotmail.com</t>
  </si>
  <si>
    <t>navarroalexander@casey.com</t>
  </si>
  <si>
    <t>vmoore@brooks.org</t>
  </si>
  <si>
    <t>lopezdiamond@estes.info</t>
  </si>
  <si>
    <t>shawnfrench@gmail.com</t>
  </si>
  <si>
    <t>zacharyclark@escobar.com</t>
  </si>
  <si>
    <t>rushnicole@gmail.com</t>
  </si>
  <si>
    <t>rgiles@yahoo.com</t>
  </si>
  <si>
    <t>gjohnson@thornton.com</t>
  </si>
  <si>
    <t>kathleen07@wright-rodriguez.com</t>
  </si>
  <si>
    <t>mannbrad@hotmail.com</t>
  </si>
  <si>
    <t>susanstephens@sanchez.org</t>
  </si>
  <si>
    <t>dhernandez@yahoo.com</t>
  </si>
  <si>
    <t>bmalone@gmail.com</t>
  </si>
  <si>
    <t>georgerobin@ibarra-joseph.net</t>
  </si>
  <si>
    <t>mooretiffany@hayden.info</t>
  </si>
  <si>
    <t>leebrianna@young-flowers.com</t>
  </si>
  <si>
    <t>jgomez@hoffman.com</t>
  </si>
  <si>
    <t>richardmassey@hotmail.com</t>
  </si>
  <si>
    <t>yyoung@mccann.biz</t>
  </si>
  <si>
    <t>robertlogan@gmail.com</t>
  </si>
  <si>
    <t>hicksjennifer@yahoo.com</t>
  </si>
  <si>
    <t>ugray@franklin.com</t>
  </si>
  <si>
    <t>makaylawarner@peters-stafford.info</t>
  </si>
  <si>
    <t>bgutierrez@hotmail.com</t>
  </si>
  <si>
    <t>tiffanydavidson@yahoo.com</t>
  </si>
  <si>
    <t>wadetimothy@hunt.com</t>
  </si>
  <si>
    <t>medinajeffery@yahoo.com</t>
  </si>
  <si>
    <t>cantujulia@yahoo.com</t>
  </si>
  <si>
    <t>theresagibson@bishop-hicks.biz</t>
  </si>
  <si>
    <t>johnsonmatthew@hotmail.com</t>
  </si>
  <si>
    <t>emilybrown@phillips-henry.com</t>
  </si>
  <si>
    <t>matthewbaker@fischer.com</t>
  </si>
  <si>
    <t>harrisanthony@hotmail.com</t>
  </si>
  <si>
    <t>bcolon@gmail.com</t>
  </si>
  <si>
    <t>ingramsamantha@mckenzie.net</t>
  </si>
  <si>
    <t>gregory24@hotmail.com</t>
  </si>
  <si>
    <t>corey38@gmail.com</t>
  </si>
  <si>
    <t>mayanne@gmail.com</t>
  </si>
  <si>
    <t>zguerrero@hurst.com</t>
  </si>
  <si>
    <t>david28@smith-ferrell.com</t>
  </si>
  <si>
    <t>alex91@yahoo.com</t>
  </si>
  <si>
    <t>ystafford@hotmail.com</t>
  </si>
  <si>
    <t>shorttheresa@yahoo.com</t>
  </si>
  <si>
    <t>ucampbell@yahoo.com</t>
  </si>
  <si>
    <t>scott55@bailey.com</t>
  </si>
  <si>
    <t>haneykenneth@yahoo.com</t>
  </si>
  <si>
    <t>karen28@gmail.com</t>
  </si>
  <si>
    <t>gwolf@richard.com</t>
  </si>
  <si>
    <t>gonzaleztimothy@yahoo.com</t>
  </si>
  <si>
    <t>vrollins@yahoo.com</t>
  </si>
  <si>
    <t>owensdonald@gmail.com</t>
  </si>
  <si>
    <t>fsmith@copeland-cole.net</t>
  </si>
  <si>
    <t>rayrobert@hill.org</t>
  </si>
  <si>
    <t>richardpeterson@orozco.net</t>
  </si>
  <si>
    <t>edwardsnyder@gmail.com</t>
  </si>
  <si>
    <t>michaeljones@hotmail.com</t>
  </si>
  <si>
    <t>tamimendez@massey.com</t>
  </si>
  <si>
    <t>dylandavis@thompson-smith.net</t>
  </si>
  <si>
    <t>david02@watts.com</t>
  </si>
  <si>
    <t>kingjuan@case.com</t>
  </si>
  <si>
    <t>gutierrezlinda@dickson.com</t>
  </si>
  <si>
    <t>derrickramirez@yahoo.com</t>
  </si>
  <si>
    <t>flemingnancy@hotmail.com</t>
  </si>
  <si>
    <t>virginia85@torres-palmer.com</t>
  </si>
  <si>
    <t>david71@yahoo.com</t>
  </si>
  <si>
    <t>amber19@hotmail.com</t>
  </si>
  <si>
    <t>steven35@murphy.biz</t>
  </si>
  <si>
    <t>dawn36@hotmail.com</t>
  </si>
  <si>
    <t>baileymichael@allen-thomas.com</t>
  </si>
  <si>
    <t>megan18@yahoo.com</t>
  </si>
  <si>
    <t>jessica90@grimes.com</t>
  </si>
  <si>
    <t>sparkskaren@bennett.biz</t>
  </si>
  <si>
    <t>jamielopez@harrison-henderson.com</t>
  </si>
  <si>
    <t>alexandrajones@richardson-richard.com</t>
  </si>
  <si>
    <t>ryan84@heath-delgado.net</t>
  </si>
  <si>
    <t>wellszachary@mcdaniel-allen.net</t>
  </si>
  <si>
    <t>jacksonjesse@farmer.biz</t>
  </si>
  <si>
    <t>lawrenceowens@gmail.com</t>
  </si>
  <si>
    <t>12:41:21</t>
  </si>
  <si>
    <t>22:49:42</t>
  </si>
  <si>
    <t>02:35:45</t>
  </si>
  <si>
    <t>01:33:14</t>
  </si>
  <si>
    <t>11:15:41</t>
  </si>
  <si>
    <t>13:57:40</t>
  </si>
  <si>
    <t>00:55:29</t>
  </si>
  <si>
    <t>19:46:23</t>
  </si>
  <si>
    <t>06:54:52</t>
  </si>
  <si>
    <t>15:56:14</t>
  </si>
  <si>
    <t>15:54:12</t>
  </si>
  <si>
    <t>12:31:04</t>
  </si>
  <si>
    <t>04:29:55</t>
  </si>
  <si>
    <t>03:18:37</t>
  </si>
  <si>
    <t>14:42:01</t>
  </si>
  <si>
    <t>23:48:51</t>
  </si>
  <si>
    <t>17:56:35</t>
  </si>
  <si>
    <t>01:58:54</t>
  </si>
  <si>
    <t>08:42:38</t>
  </si>
  <si>
    <t>00:29:28</t>
  </si>
  <si>
    <t>07:58:49</t>
  </si>
  <si>
    <t>19:14:04</t>
  </si>
  <si>
    <t>05:45:16</t>
  </si>
  <si>
    <t>19:52:37</t>
  </si>
  <si>
    <t>07:25:14</t>
  </si>
  <si>
    <t>08:17:21</t>
  </si>
  <si>
    <t>20:27:48</t>
  </si>
  <si>
    <t>13:43:47</t>
  </si>
  <si>
    <t>20:39:57</t>
  </si>
  <si>
    <t>00:38:58</t>
  </si>
  <si>
    <t>18:04:25</t>
  </si>
  <si>
    <t>02:56:22</t>
  </si>
  <si>
    <t>15:32:17</t>
  </si>
  <si>
    <t>17:19:20</t>
  </si>
  <si>
    <t>21:29:40</t>
  </si>
  <si>
    <t>09:23:33</t>
  </si>
  <si>
    <t>19:25:24</t>
  </si>
  <si>
    <t>23:36:42</t>
  </si>
  <si>
    <t>07:52:11</t>
  </si>
  <si>
    <t>14:28:50</t>
  </si>
  <si>
    <t>05:49:10</t>
  </si>
  <si>
    <t>04:23:06</t>
  </si>
  <si>
    <t>05:01:32</t>
  </si>
  <si>
    <t>12:27:04</t>
  </si>
  <si>
    <t>07:21:42</t>
  </si>
  <si>
    <t>18:15:33</t>
  </si>
  <si>
    <t>07:37:54</t>
  </si>
  <si>
    <t>07:59:29</t>
  </si>
  <si>
    <t>15:30:40</t>
  </si>
  <si>
    <t>20:34:54</t>
  </si>
  <si>
    <t>07:33:48</t>
  </si>
  <si>
    <t>08:33:35</t>
  </si>
  <si>
    <t>23:05:57</t>
  </si>
  <si>
    <t>06:55:47</t>
  </si>
  <si>
    <t>08:02:48</t>
  </si>
  <si>
    <t>20:59:11</t>
  </si>
  <si>
    <t>14:31:20</t>
  </si>
  <si>
    <t>07:45:55</t>
  </si>
  <si>
    <t>00:10:39</t>
  </si>
  <si>
    <t>11:50:56</t>
  </si>
  <si>
    <t>12:24:16</t>
  </si>
  <si>
    <t>02:49:53</t>
  </si>
  <si>
    <t>08:32:45</t>
  </si>
  <si>
    <t>02:40:44</t>
  </si>
  <si>
    <t>02:13:32</t>
  </si>
  <si>
    <t>12:03:11</t>
  </si>
  <si>
    <t>21:27:01</t>
  </si>
  <si>
    <t>07:04:25</t>
  </si>
  <si>
    <t>07:12:47</t>
  </si>
  <si>
    <t>06:49:24</t>
  </si>
  <si>
    <t>04:11:20</t>
  </si>
  <si>
    <t>12:31:10</t>
  </si>
  <si>
    <t>23:01:51</t>
  </si>
  <si>
    <t>14:52:20</t>
  </si>
  <si>
    <t>10:14:46</t>
  </si>
  <si>
    <t>16:26:51</t>
  </si>
  <si>
    <t>09:20:54</t>
  </si>
  <si>
    <t>06:24:57</t>
  </si>
  <si>
    <t>16:29:30</t>
  </si>
  <si>
    <t>20:08:54</t>
  </si>
  <si>
    <t>04:10:19</t>
  </si>
  <si>
    <t>23:18:50</t>
  </si>
  <si>
    <t>03:00:19</t>
  </si>
  <si>
    <t>10:23:32</t>
  </si>
  <si>
    <t>02:52:40</t>
  </si>
  <si>
    <t>11:39:24</t>
  </si>
  <si>
    <t>07:54:29</t>
  </si>
  <si>
    <t>05:11:54</t>
  </si>
  <si>
    <t>23:24:17</t>
  </si>
  <si>
    <t>08:57:32</t>
  </si>
  <si>
    <t>05:11:26</t>
  </si>
  <si>
    <t>09:47:15</t>
  </si>
  <si>
    <t>15:32:10</t>
  </si>
  <si>
    <t>02:40:27</t>
  </si>
  <si>
    <t>14:48:09</t>
  </si>
  <si>
    <t>22:48:17</t>
  </si>
  <si>
    <t>15:43:49</t>
  </si>
  <si>
    <t>04:27:56</t>
  </si>
  <si>
    <t>06:08:53</t>
  </si>
  <si>
    <t>17:00:20</t>
  </si>
  <si>
    <t>04:14:37</t>
  </si>
  <si>
    <t>01:11:51</t>
  </si>
  <si>
    <t>01:18:19</t>
  </si>
  <si>
    <t>18:04:26</t>
  </si>
  <si>
    <t>02:55:11</t>
  </si>
  <si>
    <t>16:45:55</t>
  </si>
  <si>
    <t>01:41:05</t>
  </si>
  <si>
    <t>06:05:21</t>
  </si>
  <si>
    <t>05:06:39</t>
  </si>
  <si>
    <t>22:12:45</t>
  </si>
  <si>
    <t>04:29:10</t>
  </si>
  <si>
    <t>11:00:14</t>
  </si>
  <si>
    <t>17:35:00</t>
  </si>
  <si>
    <t>11:09:15</t>
  </si>
  <si>
    <t>09:26:02</t>
  </si>
  <si>
    <t>19:21:18</t>
  </si>
  <si>
    <t>16:28:49</t>
  </si>
  <si>
    <t>17:21:46</t>
  </si>
  <si>
    <t>13:41:16</t>
  </si>
  <si>
    <t>10:07:23</t>
  </si>
  <si>
    <t>07:44:35</t>
  </si>
  <si>
    <t>13:40:06</t>
  </si>
  <si>
    <t>14:56:21</t>
  </si>
  <si>
    <t>00:20:58</t>
  </si>
  <si>
    <t>17:02:41</t>
  </si>
  <si>
    <t>05:23:02</t>
  </si>
  <si>
    <t>08:20:20</t>
  </si>
  <si>
    <t>20:07:20</t>
  </si>
  <si>
    <t>15:04:31</t>
  </si>
  <si>
    <t>14:29:13</t>
  </si>
  <si>
    <t>21:09:16</t>
  </si>
  <si>
    <t>05:56:50</t>
  </si>
  <si>
    <t>02:59:19</t>
  </si>
  <si>
    <t>01:14:05</t>
  </si>
  <si>
    <t>06:07:10</t>
  </si>
  <si>
    <t>15:39:53</t>
  </si>
  <si>
    <t>04:31:05</t>
  </si>
  <si>
    <t>11:55:40</t>
  </si>
  <si>
    <t>11:53:59</t>
  </si>
  <si>
    <t>04:21:31</t>
  </si>
  <si>
    <t>10:00:10</t>
  </si>
  <si>
    <t>19:19:40</t>
  </si>
  <si>
    <t>05:26:29</t>
  </si>
  <si>
    <t>17:40:01</t>
  </si>
  <si>
    <t>04:03:03</t>
  </si>
  <si>
    <t>17:17:25</t>
  </si>
  <si>
    <t>11:53:47</t>
  </si>
  <si>
    <t>08:02:08</t>
  </si>
  <si>
    <t>06:35:11</t>
  </si>
  <si>
    <t>12:52:40</t>
  </si>
  <si>
    <t>05:09:05</t>
  </si>
  <si>
    <t>13:18:51</t>
  </si>
  <si>
    <t>06:19:10</t>
  </si>
  <si>
    <t>04:38:58</t>
  </si>
  <si>
    <t>17:25:56</t>
  </si>
  <si>
    <t>18:15:13</t>
  </si>
  <si>
    <t>03:23:50</t>
  </si>
  <si>
    <t>02:05:55</t>
  </si>
  <si>
    <t>13:46:13</t>
  </si>
  <si>
    <t>02:17:19</t>
  </si>
  <si>
    <t>07:43:47</t>
  </si>
  <si>
    <t>20:13:24</t>
  </si>
  <si>
    <t>17:37:40</t>
  </si>
  <si>
    <t>00:23:39</t>
  </si>
  <si>
    <t>21:56:21</t>
  </si>
  <si>
    <t>19:40:59</t>
  </si>
  <si>
    <t>00:57:18</t>
  </si>
  <si>
    <t>05:25:01</t>
  </si>
  <si>
    <t>22:03:22</t>
  </si>
  <si>
    <t>14:18:02</t>
  </si>
  <si>
    <t>01:57:21</t>
  </si>
  <si>
    <t>02:29:10</t>
  </si>
  <si>
    <t>02:15:25</t>
  </si>
  <si>
    <t>12:51:59</t>
  </si>
  <si>
    <t>15:45:44</t>
  </si>
  <si>
    <t>15:49:17</t>
  </si>
  <si>
    <t>22:58:31</t>
  </si>
  <si>
    <t>00:13:36</t>
  </si>
  <si>
    <t>13:40:58</t>
  </si>
  <si>
    <t>00:58:14</t>
  </si>
  <si>
    <t>04:21:45</t>
  </si>
  <si>
    <t>14:00:01</t>
  </si>
  <si>
    <t>13:57:07</t>
  </si>
  <si>
    <t>09:49:09</t>
  </si>
  <si>
    <t>18:41:26</t>
  </si>
  <si>
    <t>14:54:33</t>
  </si>
  <si>
    <t>06:11:05</t>
  </si>
  <si>
    <t>05:46:04</t>
  </si>
  <si>
    <t>14:28:07</t>
  </si>
  <si>
    <t>22:28:27</t>
  </si>
  <si>
    <t>10:18:12</t>
  </si>
  <si>
    <t>04:54:23</t>
  </si>
  <si>
    <t>08:18:39</t>
  </si>
  <si>
    <t>06:22:04</t>
  </si>
  <si>
    <t>03:02:07</t>
  </si>
  <si>
    <t>20:13:03</t>
  </si>
  <si>
    <t>01:32:55</t>
  </si>
  <si>
    <t>19:32:21</t>
  </si>
  <si>
    <t>06:20:40</t>
  </si>
  <si>
    <t>09:42:04</t>
  </si>
  <si>
    <t>14:16:49</t>
  </si>
  <si>
    <t>04:19:55</t>
  </si>
  <si>
    <t>08:03:45</t>
  </si>
  <si>
    <t>08:49:32</t>
  </si>
  <si>
    <t>00:50:02</t>
  </si>
  <si>
    <t>14:56:01</t>
  </si>
  <si>
    <t>11:03:46</t>
  </si>
  <si>
    <t>19:53:01</t>
  </si>
  <si>
    <t>10:02:32</t>
  </si>
  <si>
    <t>01:27:26</t>
  </si>
  <si>
    <t>19:08:45</t>
  </si>
  <si>
    <t>08:46:35</t>
  </si>
  <si>
    <t>10:09:32</t>
  </si>
  <si>
    <t>11:44:57</t>
  </si>
  <si>
    <t>11:24:56</t>
  </si>
  <si>
    <t>19:36:23</t>
  </si>
  <si>
    <t>00:15:23</t>
  </si>
  <si>
    <t>07:03:44</t>
  </si>
  <si>
    <t>19:28:11</t>
  </si>
  <si>
    <t>07:20:31</t>
  </si>
  <si>
    <t>22:11:21</t>
  </si>
  <si>
    <t>06:26:41</t>
  </si>
  <si>
    <t>23:31:29</t>
  </si>
  <si>
    <t>22:18:04</t>
  </si>
  <si>
    <t>06:04:29</t>
  </si>
  <si>
    <t>03:10:48</t>
  </si>
  <si>
    <t>01:55:55</t>
  </si>
  <si>
    <t>11:13:20</t>
  </si>
  <si>
    <t>19:01:03</t>
  </si>
  <si>
    <t>22:33:29</t>
  </si>
  <si>
    <t>01:19:01</t>
  </si>
  <si>
    <t>22:25:38</t>
  </si>
  <si>
    <t>16:11:32</t>
  </si>
  <si>
    <t>15:49:12</t>
  </si>
  <si>
    <t>21:27:08</t>
  </si>
  <si>
    <t>05:46:30</t>
  </si>
  <si>
    <t>04:55:26</t>
  </si>
  <si>
    <t>02:55:06</t>
  </si>
  <si>
    <t>21:53:14</t>
  </si>
  <si>
    <t>01:33:25</t>
  </si>
  <si>
    <t>08:32:25</t>
  </si>
  <si>
    <t>00:50:56</t>
  </si>
  <si>
    <t>09:58:30</t>
  </si>
  <si>
    <t>06:08:06</t>
  </si>
  <si>
    <t>13:51:47</t>
  </si>
  <si>
    <t>15:11:05</t>
  </si>
  <si>
    <t>00:44:04</t>
  </si>
  <si>
    <t>17:20:34</t>
  </si>
  <si>
    <t>17:15:05</t>
  </si>
  <si>
    <t>14:08:14</t>
  </si>
  <si>
    <t>04:51:15</t>
  </si>
  <si>
    <t>03:26:09</t>
  </si>
  <si>
    <t>02:06:58</t>
  </si>
  <si>
    <t>11:47:15</t>
  </si>
  <si>
    <t>10:08:40</t>
  </si>
  <si>
    <t>00:49:53</t>
  </si>
  <si>
    <t>18:19:42</t>
  </si>
  <si>
    <t>09:34:35</t>
  </si>
  <si>
    <t>22:28:17</t>
  </si>
  <si>
    <t>12:52:35</t>
  </si>
  <si>
    <t>07:52:18</t>
  </si>
  <si>
    <t>00:32:30</t>
  </si>
  <si>
    <t>04:00:11</t>
  </si>
  <si>
    <t>10:06:13</t>
  </si>
  <si>
    <t>02:24:53</t>
  </si>
  <si>
    <t>19:04:26</t>
  </si>
  <si>
    <t>05:41:23</t>
  </si>
  <si>
    <t>13:59:18</t>
  </si>
  <si>
    <t>04:32:06</t>
  </si>
  <si>
    <t>21:49:59</t>
  </si>
  <si>
    <t>21:22:38</t>
  </si>
  <si>
    <t>00:26:13</t>
  </si>
  <si>
    <t>15:11:43</t>
  </si>
  <si>
    <t>06:21:57</t>
  </si>
  <si>
    <t>01:10:07</t>
  </si>
  <si>
    <t>15:04:05</t>
  </si>
  <si>
    <t>14:32:11</t>
  </si>
  <si>
    <t>04:48:00</t>
  </si>
  <si>
    <t>23:52:03</t>
  </si>
  <si>
    <t>18:08:47</t>
  </si>
  <si>
    <t>10:37:14</t>
  </si>
  <si>
    <t>14:24:31</t>
  </si>
  <si>
    <t>09:39:42</t>
  </si>
  <si>
    <t>13:24:44</t>
  </si>
  <si>
    <t>10:25:17</t>
  </si>
  <si>
    <t>12:40:21</t>
  </si>
  <si>
    <t>00:02:17</t>
  </si>
  <si>
    <t>05:55:31</t>
  </si>
  <si>
    <t>02:24:14</t>
  </si>
  <si>
    <t>20:52:28</t>
  </si>
  <si>
    <t>20:02:31</t>
  </si>
  <si>
    <t>17:12:28</t>
  </si>
  <si>
    <t>10:28:03</t>
  </si>
  <si>
    <t>03:00:14</t>
  </si>
  <si>
    <t>16:27:33</t>
  </si>
  <si>
    <t>05:46:29</t>
  </si>
  <si>
    <t>19:52:48</t>
  </si>
  <si>
    <t>11:53:02</t>
  </si>
  <si>
    <t>06:39:45</t>
  </si>
  <si>
    <t>15:04:00</t>
  </si>
  <si>
    <t>18:14:55</t>
  </si>
  <si>
    <t>07:04:42</t>
  </si>
  <si>
    <t>10:28:05</t>
  </si>
  <si>
    <t>15:04:38</t>
  </si>
  <si>
    <t>19:00:33</t>
  </si>
  <si>
    <t>01:37:44</t>
  </si>
  <si>
    <t>15:11:16</t>
  </si>
  <si>
    <t>17:01:50</t>
  </si>
  <si>
    <t>08:37:13</t>
  </si>
  <si>
    <t>16:48:30</t>
  </si>
  <si>
    <t>13:14:27</t>
  </si>
  <si>
    <t>11:20:24</t>
  </si>
  <si>
    <t>00:00:45</t>
  </si>
  <si>
    <t>18:09:33</t>
  </si>
  <si>
    <t>19:21:41</t>
  </si>
  <si>
    <t>07:29:00</t>
  </si>
  <si>
    <t>14:42:10</t>
  </si>
  <si>
    <t>09:28:57</t>
  </si>
  <si>
    <t>22:27:35</t>
  </si>
  <si>
    <t>10:21:54</t>
  </si>
  <si>
    <t>23:45:53</t>
  </si>
  <si>
    <t>17:38:52</t>
  </si>
  <si>
    <t>06:41:23</t>
  </si>
  <si>
    <t>15:34:55</t>
  </si>
  <si>
    <t>03:03:53</t>
  </si>
  <si>
    <t>07:59:26</t>
  </si>
  <si>
    <t>19:34:43</t>
  </si>
  <si>
    <t>14:45:23</t>
  </si>
  <si>
    <t>08:34:05</t>
  </si>
  <si>
    <t>03:30:52</t>
  </si>
  <si>
    <t>07:13:53</t>
  </si>
  <si>
    <t>15:09:01</t>
  </si>
  <si>
    <t>09:43:52</t>
  </si>
  <si>
    <t>07:43:56</t>
  </si>
  <si>
    <t>22:19:19</t>
  </si>
  <si>
    <t>05:25:16</t>
  </si>
  <si>
    <t>08:30:45</t>
  </si>
  <si>
    <t>21:29:45</t>
  </si>
  <si>
    <t>08:23:31</t>
  </si>
  <si>
    <t>08:18:45</t>
  </si>
  <si>
    <t>09:02:46</t>
  </si>
  <si>
    <t>21:48:10</t>
  </si>
  <si>
    <t>04:03:47</t>
  </si>
  <si>
    <t>05:17:21</t>
  </si>
  <si>
    <t>19:49:45</t>
  </si>
  <si>
    <t>17:54:19</t>
  </si>
  <si>
    <t>22:07:44</t>
  </si>
  <si>
    <t>09:55:49</t>
  </si>
  <si>
    <t>14:54:13</t>
  </si>
  <si>
    <t>04:13:47</t>
  </si>
  <si>
    <t>23:53:30</t>
  </si>
  <si>
    <t>04:14:43</t>
  </si>
  <si>
    <t>13:27:16</t>
  </si>
  <si>
    <t>10:30:10</t>
  </si>
  <si>
    <t>13:24:22</t>
  </si>
  <si>
    <t>14:37:11</t>
  </si>
  <si>
    <t>01:08:13</t>
  </si>
  <si>
    <t>10:58:01</t>
  </si>
  <si>
    <t>18:46:13</t>
  </si>
  <si>
    <t>09:29:15</t>
  </si>
  <si>
    <t>08:05:08</t>
  </si>
  <si>
    <t>18:40:16</t>
  </si>
  <si>
    <t>06:05:12</t>
  </si>
  <si>
    <t>00:27:07</t>
  </si>
  <si>
    <t>13:25:32</t>
  </si>
  <si>
    <t>11:09:39</t>
  </si>
  <si>
    <t>16:36:46</t>
  </si>
  <si>
    <t>08:15:03</t>
  </si>
  <si>
    <t>12:23:55</t>
  </si>
  <si>
    <t>09:52:55</t>
  </si>
  <si>
    <t>13:18:14</t>
  </si>
  <si>
    <t>16:09:00</t>
  </si>
  <si>
    <t>00:49:06</t>
  </si>
  <si>
    <t>16:22:41</t>
  </si>
  <si>
    <t>01:32:40</t>
  </si>
  <si>
    <t>14:14:24</t>
  </si>
  <si>
    <t>11:41:24</t>
  </si>
  <si>
    <t>08:12:37</t>
  </si>
  <si>
    <t>16:42:58</t>
  </si>
  <si>
    <t>14:10:52</t>
  </si>
  <si>
    <t>07:34:48</t>
  </si>
  <si>
    <t>13:31:13</t>
  </si>
  <si>
    <t>07:39:49</t>
  </si>
  <si>
    <t>22:49:19</t>
  </si>
  <si>
    <t>07:42:53</t>
  </si>
  <si>
    <t>23:42:52</t>
  </si>
  <si>
    <t>05:02:12</t>
  </si>
  <si>
    <t>08:27:49</t>
  </si>
  <si>
    <t>17:51:32</t>
  </si>
  <si>
    <t>22:38:32</t>
  </si>
  <si>
    <t>21:37:36</t>
  </si>
  <si>
    <t>07:47:12</t>
  </si>
  <si>
    <t>01:16:57</t>
  </si>
  <si>
    <t>01:18:21</t>
  </si>
  <si>
    <t>10:13:11</t>
  </si>
  <si>
    <t>23:21:00</t>
  </si>
  <si>
    <t>21:55:53</t>
  </si>
  <si>
    <t>09:39:09</t>
  </si>
  <si>
    <t>00:42:02</t>
  </si>
  <si>
    <t>04:06:18</t>
  </si>
  <si>
    <t>00:23:16</t>
  </si>
  <si>
    <t>03:54:58</t>
  </si>
  <si>
    <t>10:40:01</t>
  </si>
  <si>
    <t>22:33:28</t>
  </si>
  <si>
    <t>06:17:19</t>
  </si>
  <si>
    <t>06:11:26</t>
  </si>
  <si>
    <t>20:02:39</t>
  </si>
  <si>
    <t>08:07:52</t>
  </si>
  <si>
    <t>07:45:30</t>
  </si>
  <si>
    <t>18:59:34</t>
  </si>
  <si>
    <t>23:24:29</t>
  </si>
  <si>
    <t>16:19:56</t>
  </si>
  <si>
    <t>02:25:56</t>
  </si>
  <si>
    <t>01:56:41</t>
  </si>
  <si>
    <t>08:41:52</t>
  </si>
  <si>
    <t>17:45:50</t>
  </si>
  <si>
    <t>09:22:40</t>
  </si>
  <si>
    <t>19:36:22</t>
  </si>
  <si>
    <t>01:29:44</t>
  </si>
  <si>
    <t>08:50:03</t>
  </si>
  <si>
    <t>08:10:48</t>
  </si>
  <si>
    <t>14:51:08</t>
  </si>
  <si>
    <t>08:00:11</t>
  </si>
  <si>
    <t>03:18:32</t>
  </si>
  <si>
    <t>04:49:02</t>
  </si>
  <si>
    <t>03:18:53</t>
  </si>
  <si>
    <t>12:01:38</t>
  </si>
  <si>
    <t>17:13:01</t>
  </si>
  <si>
    <t>08:17:26</t>
  </si>
  <si>
    <t>10:21:32</t>
  </si>
  <si>
    <t>03:00:18</t>
  </si>
  <si>
    <t>23:35:18</t>
  </si>
  <si>
    <t>22:40:42</t>
  </si>
  <si>
    <t>11:01:30</t>
  </si>
  <si>
    <t>15:33:05</t>
  </si>
  <si>
    <t>04:36:46</t>
  </si>
  <si>
    <t>13:26:32</t>
  </si>
  <si>
    <t>10:34:05</t>
  </si>
  <si>
    <t>11:58:24</t>
  </si>
  <si>
    <t>04:47:57</t>
  </si>
  <si>
    <t>02:12:20</t>
  </si>
  <si>
    <t>09:29:42</t>
  </si>
  <si>
    <t>15:16:18</t>
  </si>
  <si>
    <t>18:03:20</t>
  </si>
  <si>
    <t>11:36:55</t>
  </si>
  <si>
    <t>02:17:05</t>
  </si>
  <si>
    <t>22:32:28</t>
  </si>
  <si>
    <t>18:08:53</t>
  </si>
  <si>
    <t>04:59:20</t>
  </si>
  <si>
    <t>11:46:14</t>
  </si>
  <si>
    <t>23:11:49</t>
  </si>
  <si>
    <t>13:35:59</t>
  </si>
  <si>
    <t>00:26:32</t>
  </si>
  <si>
    <t>22:49:27</t>
  </si>
  <si>
    <t>12:40:25</t>
  </si>
  <si>
    <t>22:17:27</t>
  </si>
  <si>
    <t>19:48:56</t>
  </si>
  <si>
    <t>20:44:15</t>
  </si>
  <si>
    <t>21:47:47</t>
  </si>
  <si>
    <t>23:38:52</t>
  </si>
  <si>
    <t>15:53:17</t>
  </si>
  <si>
    <t>07:46:10</t>
  </si>
  <si>
    <t>01:18:37</t>
  </si>
  <si>
    <t>19:21:57</t>
  </si>
  <si>
    <t>11:11:03</t>
  </si>
  <si>
    <t>06:22:21</t>
  </si>
  <si>
    <t>03:54:42</t>
  </si>
  <si>
    <t>13:23:51</t>
  </si>
  <si>
    <t>19:44:01</t>
  </si>
  <si>
    <t>04:05:56</t>
  </si>
  <si>
    <t>19:54:47</t>
  </si>
  <si>
    <t>21:25:55</t>
  </si>
  <si>
    <t>06:54:58</t>
  </si>
  <si>
    <t>16:58:16</t>
  </si>
  <si>
    <t>23:23:59</t>
  </si>
  <si>
    <t>13:50:54</t>
  </si>
  <si>
    <t>05:44:19</t>
  </si>
  <si>
    <t>18:44:44</t>
  </si>
  <si>
    <t>14:23:25</t>
  </si>
  <si>
    <t>13:02:56</t>
  </si>
  <si>
    <t>09:07:29</t>
  </si>
  <si>
    <t>08:12:31</t>
  </si>
  <si>
    <t>18:48:10</t>
  </si>
  <si>
    <t>15:30:26</t>
  </si>
  <si>
    <t>21:56:41</t>
  </si>
  <si>
    <t>01:27:12</t>
  </si>
  <si>
    <t>21:51:19</t>
  </si>
  <si>
    <t>22:47:50</t>
  </si>
  <si>
    <t>22:31:59</t>
  </si>
  <si>
    <t>10:29:57</t>
  </si>
  <si>
    <t>21:13:16</t>
  </si>
  <si>
    <t>22:16:06</t>
  </si>
  <si>
    <t>04:34:55</t>
  </si>
  <si>
    <t>12:07:57</t>
  </si>
  <si>
    <t>03:59:26</t>
  </si>
  <si>
    <t>09:17:15</t>
  </si>
  <si>
    <t>P712</t>
  </si>
  <si>
    <t>P437</t>
  </si>
  <si>
    <t>P757</t>
  </si>
  <si>
    <t>P357</t>
  </si>
  <si>
    <t>P938</t>
  </si>
  <si>
    <t>P877</t>
  </si>
  <si>
    <t>P907</t>
  </si>
  <si>
    <t>P387</t>
  </si>
  <si>
    <t>P433</t>
  </si>
  <si>
    <t>P336</t>
  </si>
  <si>
    <t>P361</t>
  </si>
  <si>
    <t>P115</t>
  </si>
  <si>
    <t>P760</t>
  </si>
  <si>
    <t>P274</t>
  </si>
  <si>
    <t>P261</t>
  </si>
  <si>
    <t>P598</t>
  </si>
  <si>
    <t>P958</t>
  </si>
  <si>
    <t>P630</t>
  </si>
  <si>
    <t>P109</t>
  </si>
  <si>
    <t>P928</t>
  </si>
  <si>
    <t>P649</t>
  </si>
  <si>
    <t>P259</t>
  </si>
  <si>
    <t>P289</t>
  </si>
  <si>
    <t>P421</t>
  </si>
  <si>
    <t>P166</t>
  </si>
  <si>
    <t>P270</t>
  </si>
  <si>
    <t>P887</t>
  </si>
  <si>
    <t>P491</t>
  </si>
  <si>
    <t>P123</t>
  </si>
  <si>
    <t>P668</t>
  </si>
  <si>
    <t>P716</t>
  </si>
  <si>
    <t>P627</t>
  </si>
  <si>
    <t>P275</t>
  </si>
  <si>
    <t>P801</t>
  </si>
  <si>
    <t>P545</t>
  </si>
  <si>
    <t>P285</t>
  </si>
  <si>
    <t>P390</t>
  </si>
  <si>
    <t>P300</t>
  </si>
  <si>
    <t>P327</t>
  </si>
  <si>
    <t>P696</t>
  </si>
  <si>
    <t>P352</t>
  </si>
  <si>
    <t>P116</t>
  </si>
  <si>
    <t>P794</t>
  </si>
  <si>
    <t>P652</t>
  </si>
  <si>
    <t>P647</t>
  </si>
  <si>
    <t>P513</t>
  </si>
  <si>
    <t>P278</t>
  </si>
  <si>
    <t>P750</t>
  </si>
  <si>
    <t>P741</t>
  </si>
  <si>
    <t>P643</t>
  </si>
  <si>
    <t>P963</t>
  </si>
  <si>
    <t>P117</t>
  </si>
  <si>
    <t>P900</t>
  </si>
  <si>
    <t>P901</t>
  </si>
  <si>
    <t>P221</t>
  </si>
  <si>
    <t>P400</t>
  </si>
  <si>
    <t>P308</t>
  </si>
  <si>
    <t>P823</t>
  </si>
  <si>
    <t>P124</t>
  </si>
  <si>
    <t>P106</t>
  </si>
  <si>
    <t>P160</t>
  </si>
  <si>
    <t>P420</t>
  </si>
  <si>
    <t>P574</t>
  </si>
  <si>
    <t>P942</t>
  </si>
  <si>
    <t>P451</t>
  </si>
  <si>
    <t>P766</t>
  </si>
  <si>
    <t>P529</t>
  </si>
  <si>
    <t>P284</t>
  </si>
  <si>
    <t>P485</t>
  </si>
  <si>
    <t>P113</t>
  </si>
  <si>
    <t>P304</t>
  </si>
  <si>
    <t>P196</t>
  </si>
  <si>
    <t>P174</t>
  </si>
  <si>
    <t>P613</t>
  </si>
  <si>
    <t>P645</t>
  </si>
  <si>
    <t>P878</t>
  </si>
  <si>
    <t>P834</t>
  </si>
  <si>
    <t>P249</t>
  </si>
  <si>
    <t>P926</t>
  </si>
  <si>
    <t>P210</t>
  </si>
  <si>
    <t>P640</t>
  </si>
  <si>
    <t>P328</t>
  </si>
  <si>
    <t>P149</t>
  </si>
  <si>
    <t>P798</t>
  </si>
  <si>
    <t>P573</t>
  </si>
  <si>
    <t>P297</t>
  </si>
  <si>
    <t>P845</t>
  </si>
  <si>
    <t>P246</t>
  </si>
  <si>
    <t>P279</t>
  </si>
  <si>
    <t>P429</t>
  </si>
  <si>
    <t>P727</t>
  </si>
  <si>
    <t>P940</t>
  </si>
  <si>
    <t>P441</t>
  </si>
  <si>
    <t>P104</t>
  </si>
  <si>
    <t>P715</t>
  </si>
  <si>
    <t>P179</t>
  </si>
  <si>
    <t>P677</t>
  </si>
  <si>
    <t>P234</t>
  </si>
  <si>
    <t>P848</t>
  </si>
  <si>
    <t>P695</t>
  </si>
  <si>
    <t>P924</t>
  </si>
  <si>
    <t>P568</t>
  </si>
  <si>
    <t>P777</t>
  </si>
  <si>
    <t>P385</t>
  </si>
  <si>
    <t>P519</t>
  </si>
  <si>
    <t>P526</t>
  </si>
  <si>
    <t>P217</t>
  </si>
  <si>
    <t>P431</t>
  </si>
  <si>
    <t>P975</t>
  </si>
  <si>
    <t>P858</t>
  </si>
  <si>
    <t>P565</t>
  </si>
  <si>
    <t>P536</t>
  </si>
  <si>
    <t>P589</t>
  </si>
  <si>
    <t>P334</t>
  </si>
  <si>
    <t>P408</t>
  </si>
  <si>
    <t>P969</t>
  </si>
  <si>
    <t>P986</t>
  </si>
  <si>
    <t>P698</t>
  </si>
  <si>
    <t>P492</t>
  </si>
  <si>
    <t>P701</t>
  </si>
  <si>
    <t>P557</t>
  </si>
  <si>
    <t>P731</t>
  </si>
  <si>
    <t>P490</t>
  </si>
  <si>
    <t>P763</t>
  </si>
  <si>
    <t>P776</t>
  </si>
  <si>
    <t>P560</t>
  </si>
  <si>
    <t>P528</t>
  </si>
  <si>
    <t>P805</t>
  </si>
  <si>
    <t>P723</t>
  </si>
  <si>
    <t>P602</t>
  </si>
  <si>
    <t>P583</t>
  </si>
  <si>
    <t>P237</t>
  </si>
  <si>
    <t>P191</t>
  </si>
  <si>
    <t>P405</t>
  </si>
  <si>
    <t>P978</t>
  </si>
  <si>
    <t>P979</t>
  </si>
  <si>
    <t>P473</t>
  </si>
  <si>
    <t>P383</t>
  </si>
  <si>
    <t>P624</t>
  </si>
  <si>
    <t>P553</t>
  </si>
  <si>
    <t>P480</t>
  </si>
  <si>
    <t>P332</t>
  </si>
  <si>
    <t>P724</t>
  </si>
  <si>
    <t>P392</t>
  </si>
  <si>
    <t>P391</t>
  </si>
  <si>
    <t>P417</t>
  </si>
  <si>
    <t>P397</t>
  </si>
  <si>
    <t>P273</t>
  </si>
  <si>
    <t>P808</t>
  </si>
  <si>
    <t>P185</t>
  </si>
  <si>
    <t>P596</t>
  </si>
  <si>
    <t>P535</t>
  </si>
  <si>
    <t>P546</t>
  </si>
  <si>
    <t>P590</t>
  </si>
  <si>
    <t>P378</t>
  </si>
  <si>
    <t>P228</t>
  </si>
  <si>
    <t>P313</t>
  </si>
  <si>
    <t>P638</t>
  </si>
  <si>
    <t>P654</t>
  </si>
  <si>
    <t>P921</t>
  </si>
  <si>
    <t>P424</t>
  </si>
  <si>
    <t>P764</t>
  </si>
  <si>
    <t>P825</t>
  </si>
  <si>
    <t>P474</t>
  </si>
  <si>
    <t>P576</t>
  </si>
  <si>
    <t>P588</t>
  </si>
  <si>
    <t>P691</t>
  </si>
  <si>
    <t>P450</t>
  </si>
  <si>
    <t>P820</t>
  </si>
  <si>
    <t>P398</t>
  </si>
  <si>
    <t>P702</t>
  </si>
  <si>
    <t>P540</t>
  </si>
  <si>
    <t>P667</t>
  </si>
  <si>
    <t>P381</t>
  </si>
  <si>
    <t>P737</t>
  </si>
  <si>
    <t>P547</t>
  </si>
  <si>
    <t>P968</t>
  </si>
  <si>
    <t>P525</t>
  </si>
  <si>
    <t>P884</t>
  </si>
  <si>
    <t>P472</t>
  </si>
  <si>
    <t>P173</t>
  </si>
  <si>
    <t>P762</t>
  </si>
  <si>
    <t>P768</t>
  </si>
  <si>
    <t>P344</t>
  </si>
  <si>
    <t>P183</t>
  </si>
  <si>
    <t>P914</t>
  </si>
  <si>
    <t>P170</t>
  </si>
  <si>
    <t>P607</t>
  </si>
  <si>
    <t>P510</t>
  </si>
  <si>
    <t>P840</t>
  </si>
  <si>
    <t>P253</t>
  </si>
  <si>
    <t>P711</t>
  </si>
  <si>
    <t>P454</t>
  </si>
  <si>
    <t>P864</t>
  </si>
  <si>
    <t>P555</t>
  </si>
  <si>
    <t>P310</t>
  </si>
  <si>
    <t>P351</t>
  </si>
  <si>
    <t>P871</t>
  </si>
  <si>
    <t>P324</t>
  </si>
  <si>
    <t>P690</t>
  </si>
  <si>
    <t>P169</t>
  </si>
  <si>
    <t>P382</t>
  </si>
  <si>
    <t>P898</t>
  </si>
  <si>
    <t>P965</t>
  </si>
  <si>
    <t>P198</t>
  </si>
  <si>
    <t>P129</t>
  </si>
  <si>
    <t>P389</t>
  </si>
  <si>
    <t>P155</t>
  </si>
  <si>
    <t>P435</t>
  </si>
  <si>
    <t>P855</t>
  </si>
  <si>
    <t>P872</t>
  </si>
  <si>
    <t>P710</t>
  </si>
  <si>
    <t>P358</t>
  </si>
  <si>
    <t>P894</t>
  </si>
  <si>
    <t>P530</t>
  </si>
  <si>
    <t>P862</t>
  </si>
  <si>
    <t>P193</t>
  </si>
  <si>
    <t>P280</t>
  </si>
  <si>
    <t>P956</t>
  </si>
  <si>
    <t>P670</t>
  </si>
  <si>
    <t>P245</t>
  </si>
  <si>
    <t>P445</t>
  </si>
  <si>
    <t>P232</t>
  </si>
  <si>
    <t>P323</t>
  </si>
  <si>
    <t>P475</t>
  </si>
  <si>
    <t>P720</t>
  </si>
  <si>
    <t>P341</t>
  </si>
  <si>
    <t>P205</t>
  </si>
  <si>
    <t>P584</t>
  </si>
  <si>
    <t>P181</t>
  </si>
  <si>
    <t>P534</t>
  </si>
  <si>
    <t>P759</t>
  </si>
  <si>
    <t>P749</t>
  </si>
  <si>
    <t>P498</t>
  </si>
  <si>
    <t>P211</t>
  </si>
  <si>
    <t>P255</t>
  </si>
  <si>
    <t>P209</t>
  </si>
  <si>
    <t>P162</t>
  </si>
  <si>
    <t>P869</t>
  </si>
  <si>
    <t>P880</t>
  </si>
  <si>
    <t>P364</t>
  </si>
  <si>
    <t>P582</t>
  </si>
  <si>
    <t>P867</t>
  </si>
  <si>
    <t>P404</t>
  </si>
  <si>
    <t>P202</t>
  </si>
  <si>
    <t>P816</t>
  </si>
  <si>
    <t>P796</t>
  </si>
  <si>
    <t>P669</t>
  </si>
  <si>
    <t>P829</t>
  </si>
  <si>
    <t>P847</t>
  </si>
  <si>
    <t>P733</t>
  </si>
  <si>
    <t>P615</t>
  </si>
  <si>
    <t>P738</t>
  </si>
  <si>
    <t>P930</t>
  </si>
  <si>
    <t>P586</t>
  </si>
  <si>
    <t>P579</t>
  </si>
  <si>
    <t>P911</t>
  </si>
  <si>
    <t>P524</t>
  </si>
  <si>
    <t>P309</t>
  </si>
  <si>
    <t>P789</t>
  </si>
  <si>
    <t>P241</t>
  </si>
  <si>
    <t>P105</t>
  </si>
  <si>
    <t>P936</t>
  </si>
  <si>
    <t>P153</t>
  </si>
  <si>
    <t>P359</t>
  </si>
  <si>
    <t>P879</t>
  </si>
  <si>
    <t>P154</t>
  </si>
  <si>
    <t>P692</t>
  </si>
  <si>
    <t>P483</t>
  </si>
  <si>
    <t>P970</t>
  </si>
  <si>
    <t>P786</t>
  </si>
  <si>
    <t>P315</t>
  </si>
  <si>
    <t>P635</t>
  </si>
  <si>
    <t>P322</t>
  </si>
  <si>
    <t>P895</t>
  </si>
  <si>
    <t>P533</t>
  </si>
  <si>
    <t>P658</t>
  </si>
  <si>
    <t>P572</t>
  </si>
  <si>
    <t>P101</t>
  </si>
  <si>
    <t>P683</t>
  </si>
  <si>
    <t>P577</t>
  </si>
  <si>
    <t>P758</t>
  </si>
  <si>
    <t>P788</t>
  </si>
  <si>
    <t>P455</t>
  </si>
  <si>
    <t>P539</t>
  </si>
  <si>
    <t>P997</t>
  </si>
  <si>
    <t>P585</t>
  </si>
  <si>
    <t>P537</t>
  </si>
  <si>
    <t>P432</t>
  </si>
  <si>
    <t>P197</t>
  </si>
  <si>
    <t>P838</t>
  </si>
  <si>
    <t>P538</t>
  </si>
  <si>
    <t>P541</t>
  </si>
  <si>
    <t>P489</t>
  </si>
  <si>
    <t>P148</t>
  </si>
  <si>
    <t>P591</t>
  </si>
  <si>
    <t>P778</t>
  </si>
  <si>
    <t>P277</t>
  </si>
  <si>
    <t>P678</t>
  </si>
  <si>
    <t>P575</t>
  </si>
  <si>
    <t>P271</t>
  </si>
  <si>
    <t>P977</t>
  </si>
  <si>
    <t>P818</t>
  </si>
  <si>
    <t>P269</t>
  </si>
  <si>
    <t>P905</t>
  </si>
  <si>
    <t>P187</t>
  </si>
  <si>
    <t>P330</t>
  </si>
  <si>
    <t>P966</t>
  </si>
  <si>
    <t>P186</t>
  </si>
  <si>
    <t>P544</t>
  </si>
  <si>
    <t>P449</t>
  </si>
  <si>
    <t>P558</t>
  </si>
  <si>
    <t>P769</t>
  </si>
  <si>
    <t>P679</t>
  </si>
  <si>
    <t>P376</t>
  </si>
  <si>
    <t>P707</t>
  </si>
  <si>
    <t>P694</t>
  </si>
  <si>
    <t>P360</t>
  </si>
  <si>
    <t>P617</t>
  </si>
  <si>
    <t>P225</t>
  </si>
  <si>
    <t>P514</t>
  </si>
  <si>
    <t>P819</t>
  </si>
  <si>
    <t>P144</t>
  </si>
  <si>
    <t>P663</t>
  </si>
  <si>
    <t>P276</t>
  </si>
  <si>
    <t>P983</t>
  </si>
  <si>
    <t>P369</t>
  </si>
  <si>
    <t>P303</t>
  </si>
  <si>
    <t>P739</t>
  </si>
  <si>
    <t>P216</t>
  </si>
  <si>
    <t>P995</t>
  </si>
  <si>
    <t>P675</t>
  </si>
  <si>
    <t>P790</t>
  </si>
  <si>
    <t>P434</t>
  </si>
  <si>
    <t>P793</t>
  </si>
  <si>
    <t>P709</t>
  </si>
  <si>
    <t>P892</t>
  </si>
  <si>
    <t>P890</t>
  </si>
  <si>
    <t>P478</t>
  </si>
  <si>
    <t>P550</t>
  </si>
  <si>
    <t>P961</t>
  </si>
  <si>
    <t>P662</t>
  </si>
  <si>
    <t>P165</t>
  </si>
  <si>
    <t>P903</t>
  </si>
  <si>
    <t>P812</t>
  </si>
  <si>
    <t>P107</t>
  </si>
  <si>
    <t>P594</t>
  </si>
  <si>
    <t>P957</t>
  </si>
  <si>
    <t>P182</t>
  </si>
  <si>
    <t>P755</t>
  </si>
  <si>
    <t>P283</t>
  </si>
  <si>
    <t>P355</t>
  </si>
  <si>
    <t>P993</t>
  </si>
  <si>
    <t>P661</t>
  </si>
  <si>
    <t>P394</t>
  </si>
  <si>
    <t>P204</t>
  </si>
  <si>
    <t>P426</t>
  </si>
  <si>
    <t>P150</t>
  </si>
  <si>
    <t>P231</t>
  </si>
  <si>
    <t>P428</t>
  </si>
  <si>
    <t>P933</t>
  </si>
  <si>
    <t>P899</t>
  </si>
  <si>
    <t>P337</t>
  </si>
  <si>
    <t>P317</t>
  </si>
  <si>
    <t>P831</t>
  </si>
  <si>
    <t>P516</t>
  </si>
  <si>
    <t>P782</t>
  </si>
  <si>
    <t>P465</t>
  </si>
  <si>
    <t>P876</t>
  </si>
  <si>
    <t>P717</t>
  </si>
  <si>
    <t>P136</t>
  </si>
  <si>
    <t>P761</t>
  </si>
  <si>
    <t>P374</t>
  </si>
  <si>
    <t>P686</t>
  </si>
  <si>
    <t>P637</t>
  </si>
  <si>
    <t>P307</t>
  </si>
  <si>
    <t>P608</t>
  </si>
  <si>
    <t>P611</t>
  </si>
  <si>
    <t>P456</t>
  </si>
  <si>
    <t>P578</t>
  </si>
  <si>
    <t>P419</t>
  </si>
  <si>
    <t>P718</t>
  </si>
  <si>
    <t>P296</t>
  </si>
  <si>
    <t>P939</t>
  </si>
  <si>
    <t>P453</t>
  </si>
  <si>
    <t>P502</t>
  </si>
  <si>
    <t>P770</t>
  </si>
  <si>
    <t>P817</t>
  </si>
  <si>
    <t>P944</t>
  </si>
  <si>
    <t>Laptop</t>
  </si>
  <si>
    <t>Phone Case</t>
  </si>
  <si>
    <t>Keyboard</t>
  </si>
  <si>
    <t>Mouse</t>
  </si>
  <si>
    <t>Headphones</t>
  </si>
  <si>
    <t>Smartwatch</t>
  </si>
  <si>
    <t>Monitor</t>
  </si>
  <si>
    <t>Accessories</t>
  </si>
  <si>
    <t>Electronics</t>
  </si>
  <si>
    <t>Gadgets</t>
  </si>
  <si>
    <t>Office Supplies</t>
  </si>
  <si>
    <t>Computers</t>
  </si>
  <si>
    <t>Wearables</t>
  </si>
  <si>
    <t>Phone Accessories</t>
  </si>
  <si>
    <t>PayPal</t>
  </si>
  <si>
    <t>Credit Card</t>
  </si>
  <si>
    <t>Debit Card</t>
  </si>
  <si>
    <t>30626 Thompson Hills, West Samuelhaven, TX 54708</t>
  </si>
  <si>
    <t>1604 Smith Ville, South Lawrence, ME 05367</t>
  </si>
  <si>
    <t>6981 Danielle View Apt. 055, Baileybury, AZ 60200</t>
  </si>
  <si>
    <t>860 Maynard Avenue, Johnsonfort, ID 46910</t>
  </si>
  <si>
    <t>868 Stevenson Mill Suite 494, South Jeffrey, NY 87884</t>
  </si>
  <si>
    <t>4310 Brian Greens, Lake Brandonshire, MI 01344</t>
  </si>
  <si>
    <t>511 Patterson Trail Suite 060, North Joseborough, OK 66161</t>
  </si>
  <si>
    <t>2900 Joseph Spring Apt. 951, Robertsonbury, MO 57334</t>
  </si>
  <si>
    <t>39376 Amanda Inlet, Smallfurt, NE 06906</t>
  </si>
  <si>
    <t>093 Douglas Hollow Apt. 776, Lake Aaronton, DE 80133</t>
  </si>
  <si>
    <t>9094 Eaton Rapid Suite 732, Roberttown, NC 74265</t>
  </si>
  <si>
    <t>69750 Soto Isle Suite 978, Lake Elizabeth, MN 52635</t>
  </si>
  <si>
    <t>55316 Mallory Junction Suite 358, Lake Benjamin, WY 00947</t>
  </si>
  <si>
    <t>922 Autumn Greens Suite 017, Sandraberg, KS 70521</t>
  </si>
  <si>
    <t>Unit 4165 Box 8981, DPO AA 36039</t>
  </si>
  <si>
    <t>PSC 9651, Box 3456, APO AP 50127</t>
  </si>
  <si>
    <t>832 Hill Summit Apt. 515, South Sandra, MT 14913</t>
  </si>
  <si>
    <t>51261 Thomas Canyon, Lake Briannashire, IA 31508</t>
  </si>
  <si>
    <t>39612 Garcia Locks, West Ashleyfort, DE 08034</t>
  </si>
  <si>
    <t>4799 Tracy Ways Apt. 105, Port Jacobfort, WI 20545</t>
  </si>
  <si>
    <t>58819 Stanley Circles Apt. 793, Jessicashire, DC 99104</t>
  </si>
  <si>
    <t>0124 Christy Lights, North Robin, MA 78591</t>
  </si>
  <si>
    <t>785 Villa Divide, Choimouth, OK 63829</t>
  </si>
  <si>
    <t>USS Jones, FPO AA 07279</t>
  </si>
  <si>
    <t>1946 Vega Drive Apt. 673, West Brianstad, ME 15851</t>
  </si>
  <si>
    <t>208 Bailey Inlet, Gonzalezshire, TX 01801</t>
  </si>
  <si>
    <t>9313 Santiago Center Apt. 406, Lake Marcus, FL 75833</t>
  </si>
  <si>
    <t>67688 Troy Cliffs, Samanthaview, AZ 64415</t>
  </si>
  <si>
    <t>4819 Sanders Pass Apt. 094, Ricardomouth, ND 41798</t>
  </si>
  <si>
    <t>58290 Cabrera Circle Suite 154, South Lisa, ID 17729</t>
  </si>
  <si>
    <t>40297 John Gardens, Hurstmouth, CT 51811</t>
  </si>
  <si>
    <t>97620 Perez Lane, Caitlintown, SC 56256</t>
  </si>
  <si>
    <t>5789 French Row, Stevenmouth, NV 74645</t>
  </si>
  <si>
    <t>190 Sharp Gateway, Lake Christopherport, MS 81407</t>
  </si>
  <si>
    <t>5587 Ricardo Expressway Apt. 071, Courtneytown, IN 74523</t>
  </si>
  <si>
    <t>282 Thomas Lane, South Kevinville, AZ 09471</t>
  </si>
  <si>
    <t>460 Dalton Locks, North Stacey, KS 03744</t>
  </si>
  <si>
    <t>4611 York Row Suite 284, Thompsonland, AK 61556</t>
  </si>
  <si>
    <t>1378 Lindsey Plains Apt. 149, Claudiaberg, GA 07892</t>
  </si>
  <si>
    <t>Unit 7560 Box 6006, DPO AA 85768</t>
  </si>
  <si>
    <t>20964 Glenn Place, South Adam, CA 69874</t>
  </si>
  <si>
    <t>PSC 5514, Box 2285, APO AE 08825</t>
  </si>
  <si>
    <t>5197 Kelly Crossroad Suite 996, Obrienmouth, DE 94771</t>
  </si>
  <si>
    <t>292 Armstrong Club Apt. 022, South Jenniferside, NC 42208</t>
  </si>
  <si>
    <t>977 Amy Glen Suite 614, Lake Tinaton, NE 70782</t>
  </si>
  <si>
    <t>571 Lauren Run, New Jennifer, NM 36273</t>
  </si>
  <si>
    <t>1298 John Port, Lisaburgh, OK 43886</t>
  </si>
  <si>
    <t>863 Katie Mountain Suite 279, Philiphaven, NJ 80260</t>
  </si>
  <si>
    <t>23899 Conway Path, Port Shannonberg, NE 52247</t>
  </si>
  <si>
    <t>99915 Matthew Lodge, East Frank, DC 26520</t>
  </si>
  <si>
    <t>72891 Michelle Squares Apt. 572, North Matthew, MT 77543</t>
  </si>
  <si>
    <t>34378 Erik Parkways, Melissaport, LA 45565</t>
  </si>
  <si>
    <t>312 Michael Forks, Amyport, MA 76840</t>
  </si>
  <si>
    <t>86298 Brown Court Suite 029, New Maria, MI 54385</t>
  </si>
  <si>
    <t>113 John Path, Millerfort, FL 40662</t>
  </si>
  <si>
    <t>084 Kathleen Stravenue Apt. 595, New Nicholas, OH 07755</t>
  </si>
  <si>
    <t>5010 Joseph Course, Port Toddport, IN 78285</t>
  </si>
  <si>
    <t>447 Rose Mount Apt. 935, Philipmouth, DC 47976</t>
  </si>
  <si>
    <t>Unit 5736 Box 6473, DPO AA 17981</t>
  </si>
  <si>
    <t>76068 Stacy Ridges Apt. 534, North Joshua, AZ 70193</t>
  </si>
  <si>
    <t>Unit 1285 Box 9264, DPO AE 31197</t>
  </si>
  <si>
    <t>800 Schultz Port Apt. 014, Herreraton, GA 51973</t>
  </si>
  <si>
    <t>14512 Jose Locks Apt. 312, Lake Danieltown, DC 53360</t>
  </si>
  <si>
    <t>631 Smith Shore, New Randallview, MI 26637</t>
  </si>
  <si>
    <t>92613 April Shoals, North Keithville, MS 96285</t>
  </si>
  <si>
    <t>769 Berger Highway Apt. 360, Crystalview, NE 51280</t>
  </si>
  <si>
    <t>42822 Terri Valleys Suite 472, Michaelton, NC 98006</t>
  </si>
  <si>
    <t>1489 Miranda Burg, Austinfurt, IL 06696</t>
  </si>
  <si>
    <t>9928 Schmidt Islands, South Louis, DC 69458</t>
  </si>
  <si>
    <t>229 Cheryl Prairie Suite 994, Stevensville, NM 69590</t>
  </si>
  <si>
    <t>9500 Smith Spring Apt. 890, Port Chloe, WY 65343</t>
  </si>
  <si>
    <t>0950 Paula Knoll Suite 905, Brianview, AL 96747</t>
  </si>
  <si>
    <t>37455 Brown Causeway Suite 598, Rodriguezton, TN 30943</t>
  </si>
  <si>
    <t>27904 Anderson Fords Apt. 886, North Seanfort, PA 42575</t>
  </si>
  <si>
    <t>988 Alan Groves Apt. 277, Nathanielfurt, MN 80314</t>
  </si>
  <si>
    <t>855 Lisa Parks Apt. 380, Marquezburgh, PA 69587</t>
  </si>
  <si>
    <t>9377 Gregory Street, Hollyhaven, NY 95495</t>
  </si>
  <si>
    <t>998 Hunter Groves Suite 096, Port Thomas, CT 12901</t>
  </si>
  <si>
    <t>44682 Quinn Parkways Apt. 934, East Jennifer, ND 62631</t>
  </si>
  <si>
    <t>3396 Gary Stream, New Samueltown, IA 87114</t>
  </si>
  <si>
    <t>PSC 6219, Box 8173, APO AP 80797</t>
  </si>
  <si>
    <t>USS Gillespie, FPO AA 23362</t>
  </si>
  <si>
    <t>91762 Payne Pass Suite 862, Lake Brittany, WY 49705</t>
  </si>
  <si>
    <t>6488 Richard Stream, Diazport, NH 44953</t>
  </si>
  <si>
    <t>6223 Bradley Causeway, North Justinbury, AL 82024</t>
  </si>
  <si>
    <t>14753 Miller Spring, Longburgh, AL 81128</t>
  </si>
  <si>
    <t>5351 Roberts Ways, East Travis, FL 93651</t>
  </si>
  <si>
    <t>72673 Welch Corner, Joelton, ME 28517</t>
  </si>
  <si>
    <t>337 Briana Tunnel, Lake Jenniferborough, CO 00503</t>
  </si>
  <si>
    <t>938 Gina Mountain, Curtisbury, LA 46986</t>
  </si>
  <si>
    <t>77417 Thomas Locks, South Andreamouth, AZ 11448</t>
  </si>
  <si>
    <t>2242 Rachel Corners Apt. 186, Lake Steventon, NM 66607</t>
  </si>
  <si>
    <t>2489 Amber Circles, East Shawn, MS 19642</t>
  </si>
  <si>
    <t>0969 Jeffrey Villages, Wallacemouth, MO 96736</t>
  </si>
  <si>
    <t>6558 Crane Trail, Tammystad, KY 11822</t>
  </si>
  <si>
    <t>995 Kayla Fork Suite 150, Johnsonbury, VT 73987</t>
  </si>
  <si>
    <t>668 Curry Circle Apt. 491, Davisport, ID 83857</t>
  </si>
  <si>
    <t>012 Lopez Fords Suite 708, Adamsburgh, KS 03129</t>
  </si>
  <si>
    <t>25066 Nicholas Points, Port Noah, WI 91869</t>
  </si>
  <si>
    <t>1863 Robin Loop, Johnsontown, NC 32220</t>
  </si>
  <si>
    <t>77390 Ethan Hollow, New William, NY 63315</t>
  </si>
  <si>
    <t>Unit 4544 Box 4726, DPO AP 33683</t>
  </si>
  <si>
    <t>86535 Shelby Ferry, South Jose, ME 37964</t>
  </si>
  <si>
    <t>3293 Marissa Loop, North Aimeeton, CO 70650</t>
  </si>
  <si>
    <t>913 Turner Flats Apt. 275, Brandyhaven, CA 02594</t>
  </si>
  <si>
    <t>432 Joseph Landing Apt. 032, Port John, CO 58637</t>
  </si>
  <si>
    <t>71533 Lisa Neck, Lisaberg, PA 23402</t>
  </si>
  <si>
    <t>Unit 7809 Box 9857, DPO AP 46990</t>
  </si>
  <si>
    <t>591 Mike Roads Apt. 169, East Chase, DC 43362</t>
  </si>
  <si>
    <t>5994 George Walk, East Wesleybury, MI 53203</t>
  </si>
  <si>
    <t>48921 Bernard Village, North Barbaraburgh, PA 47401</t>
  </si>
  <si>
    <t>59483 Cody Wall, Huntfort, NE 13421</t>
  </si>
  <si>
    <t>75463 David Key, North Carol, VA 11461</t>
  </si>
  <si>
    <t>72823 Mason Crescent Suite 974, Port Rodney, WI 25194</t>
  </si>
  <si>
    <t>7618 Alexis Ramp, Carlbury, NV 51435</t>
  </si>
  <si>
    <t>7389 Ashley Walk Apt. 445, Lindafurt, MD 16974</t>
  </si>
  <si>
    <t>8776 Garza Flats Apt. 173, East Casey, PA 84647</t>
  </si>
  <si>
    <t>USNV Woods, FPO AE 57447</t>
  </si>
  <si>
    <t>5637 Munoz Branch, Lake Michaelfurt, TN 69823</t>
  </si>
  <si>
    <t>974 James Road, Shieldsberg, AL 98269</t>
  </si>
  <si>
    <t>91024 Elizabeth Expressway Apt. 387, Deborahville, IA 28545</t>
  </si>
  <si>
    <t>74085 Flores Camp Apt. 707, Barneston, IN 18511</t>
  </si>
  <si>
    <t>2009 Shaffer River, Davisland, AR 79336</t>
  </si>
  <si>
    <t>613 Bender Ford, South Paigeview, SC 34416</t>
  </si>
  <si>
    <t>8838 Lowe Inlet Apt. 701, North Robertstad, PA 60375</t>
  </si>
  <si>
    <t>7351 Brown Crescent Suite 174, Stephanietown, WI 46314</t>
  </si>
  <si>
    <t>668 Deanna Village, Maldonadoville, ND 21947</t>
  </si>
  <si>
    <t>26039 Levy Ranch, North Georgeview, UT 61740</t>
  </si>
  <si>
    <t>2210 Garcia Flat Apt. 212, South Michele, SC 43827</t>
  </si>
  <si>
    <t>544 Miles Isle, Kelleyshire, MA 96049</t>
  </si>
  <si>
    <t>839 Roy Cliffs, Bryanhaven, PA 04708</t>
  </si>
  <si>
    <t>0927 Kimberly Orchard, Hernandezburgh, NY 18597</t>
  </si>
  <si>
    <t>090 Harper Mill Suite 439, Leslieside, NC 09411</t>
  </si>
  <si>
    <t>1877 Daniel Shoals Apt. 087, Lake Laura, WY 14284</t>
  </si>
  <si>
    <t>78035 Richmond Parks, Erinmouth, AK 63146</t>
  </si>
  <si>
    <t>8481 Thomas Place Apt. 067, Lake Jon, RI 50981</t>
  </si>
  <si>
    <t>USNS Mason, FPO AP 22057</t>
  </si>
  <si>
    <t>51899 Donald Creek, West Michelleton, MS 95139</t>
  </si>
  <si>
    <t>9946 James Route, East Brandonmouth, WA 27294</t>
  </si>
  <si>
    <t>8295 Johnson Extensions, Port Melanie, AR 78856</t>
  </si>
  <si>
    <t>372 David Orchard Suite 668, Williamstown, OH 86912</t>
  </si>
  <si>
    <t>PSC 9049, Box 8779, APO AA 53972</t>
  </si>
  <si>
    <t>174 Martin Courts Suite 108, Moralesville, MI 29374</t>
  </si>
  <si>
    <t>0290 Nicole Tunnel Suite 252, East Jerry, MO 49240</t>
  </si>
  <si>
    <t>2726 Amy Squares, Port Ryanside, NV 31781</t>
  </si>
  <si>
    <t>19787 Stuart Rapid, Tyroneburgh, LA 68841</t>
  </si>
  <si>
    <t>726 Jessica Fork, North Alexanderburgh, NE 94550</t>
  </si>
  <si>
    <t>8849 Levy Gateway Apt. 751, East Carol, NC 39619</t>
  </si>
  <si>
    <t>575 Benjamin Keys, North Sandyhaven, ND 12614</t>
  </si>
  <si>
    <t>8535 Walker Burgs, South Jonathan, AL 87245</t>
  </si>
  <si>
    <t>286 Krystal Way, Rosarioville, GA 08953</t>
  </si>
  <si>
    <t>3877 Anderson Forge, Port Caroline, TN 61648</t>
  </si>
  <si>
    <t>33760 Maria Underpass Apt. 709, Marshallmouth, NJ 95955</t>
  </si>
  <si>
    <t>338 Anthony Lights, New Samuel, IL 31899</t>
  </si>
  <si>
    <t>931 Diana Cliffs Suite 571, North Aaronside, NY 55768</t>
  </si>
  <si>
    <t>64757 Nunez Summit, Houstonport, CT 92295</t>
  </si>
  <si>
    <t>8734 Brown Avenue, Castilloport, MS 43777</t>
  </si>
  <si>
    <t>4320 Johnson Lights Suite 180, Andrefort, ID 29408</t>
  </si>
  <si>
    <t>2723 Zachary Park Apt. 125, South Sean, MI 68724</t>
  </si>
  <si>
    <t>79664 Christopher Groves, Port Andreafurt, TN 70081</t>
  </si>
  <si>
    <t>3142 Jessica Alley, Davisland, OR 05385</t>
  </si>
  <si>
    <t>30356 Henderson Cliffs, South April, MS 74168</t>
  </si>
  <si>
    <t>331 Lauren Club Suite 867, Brianville, OH 89677</t>
  </si>
  <si>
    <t>108 Linda Fork Apt. 774, Adamland, MA 93249</t>
  </si>
  <si>
    <t>85119 Juan Trafficway Suite 178, Petersshire, TN 69762</t>
  </si>
  <si>
    <t>446 Sanders Squares Suite 221, Port Rebeccaview, SC 58198</t>
  </si>
  <si>
    <t>PSC 4658, Box 4093, APO AA 95326</t>
  </si>
  <si>
    <t>77321 Green Circles Apt. 335, Bethanyshire, CT 03570</t>
  </si>
  <si>
    <t>5824 Evan Center Suite 373, Lake Antoniofort, MO 68139</t>
  </si>
  <si>
    <t>5616 Lewis Fork, East Kyle, IA 09029</t>
  </si>
  <si>
    <t>48342 Danielle Gardens Apt. 721, East Richardmouth, NV 74480</t>
  </si>
  <si>
    <t>908 Riley Meadows, South John, VA 33565</t>
  </si>
  <si>
    <t>3001 Smith Trace, Shawnside, RI 26045</t>
  </si>
  <si>
    <t>2365 Howard Plaza, New Josephfurt, MO 82943</t>
  </si>
  <si>
    <t>654 Charles Isle Suite 128, Ericafurt, DE 23108</t>
  </si>
  <si>
    <t>25043 Mitchell Pine, South Elizabeth, WV 62381</t>
  </si>
  <si>
    <t>7738 Berry Rapids, Cynthiamouth, WI 39062</t>
  </si>
  <si>
    <t>4004 Carol Trafficway Apt. 936, Tiffanybury, MN 02435</t>
  </si>
  <si>
    <t>90153 Walker Plains Apt. 324, Carterborough, SD 49583</t>
  </si>
  <si>
    <t>3733 Roberts Drive Apt. 762, Pereztown, IL 83288</t>
  </si>
  <si>
    <t>PSC 3342, Box 6700, APO AE 07707</t>
  </si>
  <si>
    <t>Unit 2580 Box 8412, DPO AE 28999</t>
  </si>
  <si>
    <t>3985 Richardson Springs, South Jesse, FL 06256</t>
  </si>
  <si>
    <t>4094 Barbara Walks Suite 708, Nicholshaven, TN 96220</t>
  </si>
  <si>
    <t>Unit 3880 Box 6513, DPO AA 19813</t>
  </si>
  <si>
    <t>988 Michele Cape Apt. 368, Dawnchester, SD 37298</t>
  </si>
  <si>
    <t>Unit 4838 Box 8482, DPO AE 96681</t>
  </si>
  <si>
    <t>580 Cole Alley Suite 052, Nancybury, LA 78478</t>
  </si>
  <si>
    <t>9468 Douglas Isle Apt. 993, Timland, NH 92733</t>
  </si>
  <si>
    <t>4236 Jonathan Lodge, East Leah, SD 31183</t>
  </si>
  <si>
    <t>7394 Stephen Club, Lopezmouth, IN 51743</t>
  </si>
  <si>
    <t>PSC 2408, Box 9500, APO AE 82592</t>
  </si>
  <si>
    <t>166 Jason Trail, Beniteztown, TX 11820</t>
  </si>
  <si>
    <t>Unit 7986 Box 3529, DPO AA 68258</t>
  </si>
  <si>
    <t>83156 Donna Radial Suite 802, Lake Charlestown, VT 53108</t>
  </si>
  <si>
    <t>856 Devon Spring, Philiptown, NE 65817</t>
  </si>
  <si>
    <t>785 Jonathan Courts, Lake Johnville, ME 95155</t>
  </si>
  <si>
    <t>795 Lisa Passage Suite 976, West Nathanielchester, KS 42259</t>
  </si>
  <si>
    <t>8923 Lewis Plains Suite 937, North Kristinaview, AL 21904</t>
  </si>
  <si>
    <t>726 Black Avenue Apt. 022, Lancehaven, ID 71356</t>
  </si>
  <si>
    <t>4287 Michael Landing Apt. 519, New Nicole, AL 62914</t>
  </si>
  <si>
    <t>363 James View Suite 757, Tuckerchester, MD 45778</t>
  </si>
  <si>
    <t>30293 Laura Mills, Port Brandyton, ME 92405</t>
  </si>
  <si>
    <t>215 Raven Circle, Port Christie, AK 09693</t>
  </si>
  <si>
    <t>5652 Brian Greens Apt. 201, Newmanmouth, WA 15068</t>
  </si>
  <si>
    <t>311 Jeremy Circles, Cameronport, ME 40399</t>
  </si>
  <si>
    <t>3906 Lori Expressway Apt. 300, South John, CO 53519</t>
  </si>
  <si>
    <t>128 Bradley Park Suite 264, Daniellefurt, OR 60905</t>
  </si>
  <si>
    <t>7051 Williams Ports, Port Sarah, AR 42146</t>
  </si>
  <si>
    <t>5924 Ariel Mall, Oliviamouth, WV 86555</t>
  </si>
  <si>
    <t>4113 Torres Forge Apt. 565, Shellyberg, UT 65975</t>
  </si>
  <si>
    <t>5841 Kerr Port, Griffithfort, IL 50657</t>
  </si>
  <si>
    <t>338 Tina Stravenue, Amyside, ME 54238</t>
  </si>
  <si>
    <t>6591 Kimberly Groves Suite 276, Joshuastad, RI 44229</t>
  </si>
  <si>
    <t>51485 Arnold Dam Suite 264, Markmouth, RI 04298</t>
  </si>
  <si>
    <t>0430 Watson Light Suite 863, Davidville, LA 17540</t>
  </si>
  <si>
    <t>8154 Parsons Mountains, North Katieberg, UT 15217</t>
  </si>
  <si>
    <t>67447 Casey Way, Robinsonmouth, OK 35589</t>
  </si>
  <si>
    <t>21358 Gregory Plain, East Scott, WI 33069</t>
  </si>
  <si>
    <t>USCGC Carlson, FPO AP 78062</t>
  </si>
  <si>
    <t>137 Christopher Extensions, Amandaland, KS 22864</t>
  </si>
  <si>
    <t>708 Wilson Radial Apt. 342, Torrestown, TX 77895</t>
  </si>
  <si>
    <t>989 Jean Locks, Port Robert, UT 77881</t>
  </si>
  <si>
    <t>115 Orozco Glens, Stephenchester, NJ 30721</t>
  </si>
  <si>
    <t>026 Ethan Well, Thomasberg, LA 34837</t>
  </si>
  <si>
    <t>PSC 6950, Box 0581, APO AA 17799</t>
  </si>
  <si>
    <t>3787 Simmons Loaf, South Dana, MD 29456</t>
  </si>
  <si>
    <t>0512 Pamela Course Apt. 708, New Eric, TX 36339</t>
  </si>
  <si>
    <t>35372 Padilla Walks, Port Tiffanyport, PA 66177</t>
  </si>
  <si>
    <t>417 Lauren View Apt. 241, South Connieton, LA 45319</t>
  </si>
  <si>
    <t>895 Montes Extension, Rogerfort, DE 85416</t>
  </si>
  <si>
    <t>PSC 0584, Box 5431, APO AP 86965</t>
  </si>
  <si>
    <t>24194 Carter Mountain Suite 826, Michaelside, ME 53694</t>
  </si>
  <si>
    <t>509 Ricky Plaza, Lake Barbara, NC 09840</t>
  </si>
  <si>
    <t>67291 Moore Mills, North Jennifer, CO 17038</t>
  </si>
  <si>
    <t>30522 Ryan Loop, North Kaitlynton, SC 24367</t>
  </si>
  <si>
    <t>0070 Hood Brooks Suite 195, Tammyville, MT 07836</t>
  </si>
  <si>
    <t>Unit 1837 Box 4605, DPO AP 38328</t>
  </si>
  <si>
    <t>915 Smith Green, West Jonathon, WV 76205</t>
  </si>
  <si>
    <t>PSC 4050, Box 5471, APO AE 86536</t>
  </si>
  <si>
    <t>93436 Nielsen Viaduct, Lake Matthew, NV 24796</t>
  </si>
  <si>
    <t>9641 Jackson Shores Apt. 947, South Terri, DC 72728</t>
  </si>
  <si>
    <t>20072 Derrick Mount Apt. 713, Vazquezmouth, OH 26876</t>
  </si>
  <si>
    <t>224 Malone Plain, Cunninghamshire, TX 17097</t>
  </si>
  <si>
    <t>4425 Estrada Corner, East Michaeltown, NH 77176</t>
  </si>
  <si>
    <t>71904 Shannon Flats Apt. 163, Port Leah, FL 95109</t>
  </si>
  <si>
    <t>Unit 3985 Box 5989, DPO AE 82112</t>
  </si>
  <si>
    <t>273 Lisa Stream, Hortonside, SD 68923</t>
  </si>
  <si>
    <t>1714 Roth Prairie, Holtton, SC 04253</t>
  </si>
  <si>
    <t>52855 Robles Unions, New Donald, NM 47104</t>
  </si>
  <si>
    <t>783 Ronald Tunnel Apt. 200, Pamelaburgh, AR 51424</t>
  </si>
  <si>
    <t>40756 Andrew Corners, Lake Tonyaville, AR 84068</t>
  </si>
  <si>
    <t>44961 Tamara Fort, Snyderland, VA 03511</t>
  </si>
  <si>
    <t>Unit 3477 Box 3244, DPO AE 39197</t>
  </si>
  <si>
    <t>156 Weber Cape Suite 590, West Thomasberg, CT 27383</t>
  </si>
  <si>
    <t>84223 Romero Walks Suite 607, Jenningsland, KY 48639</t>
  </si>
  <si>
    <t>228 Garcia Trace Suite 730, Sandersland, KY 67389</t>
  </si>
  <si>
    <t>99667 Melissa Wells Suite 338, Owenston, NC 77318</t>
  </si>
  <si>
    <t>773 Sanchez Camp Apt. 190, Walterstad, CT 15874</t>
  </si>
  <si>
    <t>171 Cole Stravenue, Tammyhaven, NC 90342</t>
  </si>
  <si>
    <t>088 Thomas Harbor Apt. 576, Mccannburgh, VA 01511</t>
  </si>
  <si>
    <t>53002 Ronald Point, Russellburgh, WY 80276</t>
  </si>
  <si>
    <t>286 Abigail Hill Apt. 520, East Heather, MO 15299</t>
  </si>
  <si>
    <t>979 Mckenzie Turnpike Suite 580, East Chris, AL 04275</t>
  </si>
  <si>
    <t>109 Sherman View Apt. 668, Port Bobbytown, SD 81990</t>
  </si>
  <si>
    <t>4977 Martinez Islands, New Johnton, VA 90966</t>
  </si>
  <si>
    <t>5480 Skinner Springs, Hannahtown, NH 39639</t>
  </si>
  <si>
    <t>136 Kevin Views, North Andrea, DE 50710</t>
  </si>
  <si>
    <t>1077 Steven Courts, East Annaview, AR 89820</t>
  </si>
  <si>
    <t>7102 May Row, North Frank, AR 38472</t>
  </si>
  <si>
    <t>16464 Ellis View, East Jennifer, DC 80500</t>
  </si>
  <si>
    <t>55868 Chase Estate Apt. 680, North Elizabethchester, OK 16242</t>
  </si>
  <si>
    <t>0385 Tyler Mills, Owensview, AR 22191</t>
  </si>
  <si>
    <t>40594 Ricardo Well Apt. 116, East Jessicaville, ID 78744</t>
  </si>
  <si>
    <t>339 Lisa Junction Suite 651, Chelseaport, OH 26955</t>
  </si>
  <si>
    <t>1970 Cynthia Tunnel, South James, KY 33414</t>
  </si>
  <si>
    <t>4888 Dalton Fort, Marcusmouth, HI 95761</t>
  </si>
  <si>
    <t>0572 Buck Plaza Apt. 503, Reesehaven, NV 43905</t>
  </si>
  <si>
    <t>9135 Hughes Brook Suite 259, South Davidborough, IA 63518</t>
  </si>
  <si>
    <t>PSC 1277, Box 8107, APO AE 71021</t>
  </si>
  <si>
    <t>818 Paula Alley, Blakemouth, UT 93531</t>
  </si>
  <si>
    <t>Unit 8053 Box 5562, DPO AE 65679</t>
  </si>
  <si>
    <t>PSC 5217, Box 6711, APO AE 35197</t>
  </si>
  <si>
    <t>84188 Nicole Ford, Juliefort, NC 98202</t>
  </si>
  <si>
    <t>798 Bush Island, Port Reginald, NH 99321</t>
  </si>
  <si>
    <t>04829 Martin Hill, West Philip, SC 86848</t>
  </si>
  <si>
    <t>0541 Benson Ville, North Alisonview, AR 34751</t>
  </si>
  <si>
    <t>39411 Rosales Island, East Shelleyberg, KY 56592</t>
  </si>
  <si>
    <t>382 Harper Crossroad Suite 154, North Jenniferberg, IL 16852</t>
  </si>
  <si>
    <t>97204 Troy Springs, West Brian, HI 70919</t>
  </si>
  <si>
    <t>PSC 4061, Box 7832, APO AE 35562</t>
  </si>
  <si>
    <t>65068 King Highway, Abbottville, ME 46806</t>
  </si>
  <si>
    <t>432 Jones Ranch, Charlesstad, KY 98526</t>
  </si>
  <si>
    <t>23598 Chavez Landing Suite 188, New Lindsey, OR 40874</t>
  </si>
  <si>
    <t>013 Lara Landing, Lake Johnside, WI 89122</t>
  </si>
  <si>
    <t>69655 Scott Avenue, Ericport, MT 65000</t>
  </si>
  <si>
    <t>23899 May Well Suite 767, Jonathantown, SD 67466</t>
  </si>
  <si>
    <t>98598 Shannon Overpass Apt. 770, Port Daniel, VA 13107</t>
  </si>
  <si>
    <t>0417 Karen Shoals Suite 479, Priscillahaven, OK 86617</t>
  </si>
  <si>
    <t>323 Peterson Springs, Davidside, WA 99270</t>
  </si>
  <si>
    <t>27440 Walker Underpass, Lopezfort, SC 31008</t>
  </si>
  <si>
    <t>Unit 5169 Box 1670, DPO AE 26591</t>
  </si>
  <si>
    <t>02753 Aaron Crest Suite 675, Lake Heatherchester, MI 02055</t>
  </si>
  <si>
    <t>43914 Martin Rapids, Jenkinsshire, LA 33451</t>
  </si>
  <si>
    <t>506 Rodriguez Dale, Coxstad, CT 10002</t>
  </si>
  <si>
    <t>43788 Lee Road, Sampsonport, SD 22530</t>
  </si>
  <si>
    <t>594 May Haven, New Lisabury, WY 14905</t>
  </si>
  <si>
    <t>4987 Gonzalez Vista Apt. 305, North Jesus, LA 32740</t>
  </si>
  <si>
    <t>64077 Diana Field Apt. 882, Lake Adrienne, CO 38046</t>
  </si>
  <si>
    <t>3235 Alexis Loop Suite 895, Davidfort, IA 16747</t>
  </si>
  <si>
    <t>15853 Lewis Burg, Port Ronaldside, VT 49018</t>
  </si>
  <si>
    <t>9353 Stephen Lane Suite 238, Knightmouth, TN 83042</t>
  </si>
  <si>
    <t>777 Joshua Cape, Dawnshire, CT 77594</t>
  </si>
  <si>
    <t>9590 Michael Ridges Apt. 997, New Howardstad, UT 65337</t>
  </si>
  <si>
    <t>8945 Lauren Corner, North Billybury, OH 26428</t>
  </si>
  <si>
    <t>9597 Phillip Gateway, Nelsonland, MA 28808</t>
  </si>
  <si>
    <t>81409 Dave Center Apt. 567, Bakerstad, ME 33362</t>
  </si>
  <si>
    <t>2020 Bryan Shoal Apt. 520, New Martin, CT 32591</t>
  </si>
  <si>
    <t>73956 Harvey Mount, South Alyssafort, UT 81337</t>
  </si>
  <si>
    <t>164 Matthew Fords Apt. 195, South Melissa, AR 09153</t>
  </si>
  <si>
    <t>05780 Isaac Spurs Suite 086, Lake Evelynview, TX 35125</t>
  </si>
  <si>
    <t>841 Olivia Vista Apt. 915, Jeffreyhaven, MS 18464</t>
  </si>
  <si>
    <t>729 Patrick Meadows Apt. 074, North Cody, MA 18072</t>
  </si>
  <si>
    <t>2637 Sellers Estates Suite 591, Nealport, CT 28652</t>
  </si>
  <si>
    <t>032 Brown Place Apt. 085, Webbport, WA 51846</t>
  </si>
  <si>
    <t>PSC 5955, Box 4805, APO AA 52063</t>
  </si>
  <si>
    <t>65025 Johnson Gateway, Rubiofort, ID 32048</t>
  </si>
  <si>
    <t>83511 Anthony Drive Suite 177, North Nicoleport, ND 08664</t>
  </si>
  <si>
    <t>02255 Miller Ferry, Cannonfort, KS 66272</t>
  </si>
  <si>
    <t>PSC 4586, Box 5550, APO AE 23433</t>
  </si>
  <si>
    <t>1915 Trevor Haven Suite 442, Pricehaven, SC 63174</t>
  </si>
  <si>
    <t>PSC 0444, Box 5337, APO AE 31724</t>
  </si>
  <si>
    <t>5389 Teresa Parkway Suite 169, Thomasmouth, SC 68312</t>
  </si>
  <si>
    <t>2833 Mary Courts, West Kimberlyburgh, MN 07184</t>
  </si>
  <si>
    <t>99247 James Ports Suite 840, West William, MS 61323</t>
  </si>
  <si>
    <t>174 Reynolds Lodge, South Loriview, NJ 29011</t>
  </si>
  <si>
    <t>666 Jones View Apt. 520, Richardsburgh, MO 21666</t>
  </si>
  <si>
    <t>042 Robert Flats, Jenniferville, FL 78815</t>
  </si>
  <si>
    <t>2940 Morgan Cliff, Toddfurt, MT 57746</t>
  </si>
  <si>
    <t>Unit 4376 Box 8926, DPO AP 63267</t>
  </si>
  <si>
    <t>2862 Suzanne Bridge Apt. 785, West Matthew, NH 60197</t>
  </si>
  <si>
    <t>3796 Sydney Tunnel, Johnsstad, OK 81519</t>
  </si>
  <si>
    <t>3272 Barber Parkway, North Tamara, WI 78953</t>
  </si>
  <si>
    <t>017 Miller Pike, East Kathryn, KY 87603</t>
  </si>
  <si>
    <t>USNV Caldwell, FPO AP 52932</t>
  </si>
  <si>
    <t>55954 Quinn Square, Alejandraton, HI 74579</t>
  </si>
  <si>
    <t>426 Wood Ford, Ryantown, WI 34609</t>
  </si>
  <si>
    <t>017 Lucas Street, Ayersmouth, IL 91524</t>
  </si>
  <si>
    <t>69666 Carl Islands, Jessicaville, MS 36187</t>
  </si>
  <si>
    <t>934 David Burg Apt. 776, Hickmanshire, IL 09228</t>
  </si>
  <si>
    <t>6860 Anthony Cape, West Davidview, HI 54178</t>
  </si>
  <si>
    <t>3695 Michael Motorway Suite 771, North Gregory, AZ 14029</t>
  </si>
  <si>
    <t>33303 Smith Estates, Victoriaburgh, IA 80649</t>
  </si>
  <si>
    <t>8533 Melissa Manor, Ryanside, AL 58629</t>
  </si>
  <si>
    <t>53765 Moss View, Frankbury, OK 67027</t>
  </si>
  <si>
    <t>846 Aaron Crest Suite 955, Margaretside, AK 04280</t>
  </si>
  <si>
    <t>9292 Barry Lane, New Jason, VA 84419</t>
  </si>
  <si>
    <t>31224 Nelson Place, Markbury, MI 19990</t>
  </si>
  <si>
    <t>632 Lang Rest Apt. 150, Henryburgh, MA 80080</t>
  </si>
  <si>
    <t>42659 Myers Plaza Suite 019, Lake Stephenton, RI 52228</t>
  </si>
  <si>
    <t>75121 Tucker Islands, Molinamouth, CO 09566</t>
  </si>
  <si>
    <t>3503 Roberts Route Apt. 516, Feliciamouth, IL 25867</t>
  </si>
  <si>
    <t>6519 Scott Lights, Lake Ericaside, LA 21444</t>
  </si>
  <si>
    <t>Unit 2722 Box 1929, DPO AA 42415</t>
  </si>
  <si>
    <t>04919 Marquez Haven Apt. 205, Allisontown, NE 64793</t>
  </si>
  <si>
    <t>03083 Baxter Views, Cannonfort, OH 35822</t>
  </si>
  <si>
    <t>3754 Cox Court Apt. 833, South Brittany, TX 55894</t>
  </si>
  <si>
    <t>61676 Cody Freeway Apt. 820, Amybury, AL 65395</t>
  </si>
  <si>
    <t>1163 Rodriguez Plains, Port Abigail, MA 96497</t>
  </si>
  <si>
    <t>00154 Ernest Way, East Kimberly, AZ 06079</t>
  </si>
  <si>
    <t>945 Daniel Fords, Heatherton, NY 77912</t>
  </si>
  <si>
    <t>47200 Ellis Spur, Dustinborough, IL 55966</t>
  </si>
  <si>
    <t>919 Kyle Hollow Suite 715, East Sherry, MO 72968</t>
  </si>
  <si>
    <t>72812 Vance Viaduct Suite 141, East Gregory, MI 19419</t>
  </si>
  <si>
    <t>415 Erik Gardens Apt. 546, Carrollville, MT 56204</t>
  </si>
  <si>
    <t>7149 Mitchell Throughway, Hawkinsview, KS 92381</t>
  </si>
  <si>
    <t>PSC 6946, Box 0353, APO AP 40069</t>
  </si>
  <si>
    <t>2329 Morris Stream Apt. 955, Lake Michaelside, ND 74757</t>
  </si>
  <si>
    <t>3930 Salazar Shoal Suite 960, Robertmouth, OK 20024</t>
  </si>
  <si>
    <t>003 Michael Stream Suite 578, South Jeffreyborough, OK 80063</t>
  </si>
  <si>
    <t>1298 Rodriguez Field, West Jason, VT 38477</t>
  </si>
  <si>
    <t>01118 Li Junction, Richardsonmouth, IN 67351</t>
  </si>
  <si>
    <t>6720 Allen Mountain, East Paulburgh, AK 39329</t>
  </si>
  <si>
    <t>59678 Clark Courts Apt. 574, North Brad, TN 39001</t>
  </si>
  <si>
    <t>666 Burgess Mews, New Tanya, NE 77089</t>
  </si>
  <si>
    <t>1274 Thomas Squares Apt. 049, Port Emilyville, MN 80732</t>
  </si>
  <si>
    <t>0871 Melissa Court Suite 837, Port Tammy, AZ 77678</t>
  </si>
  <si>
    <t>50644 Walker Lodge, North Daniellefurt, NY 33486</t>
  </si>
  <si>
    <t>PSC 2679, Box 6996, APO AA 20572</t>
  </si>
  <si>
    <t>46564 Bell Common Suite 897, Elizabethborough, DE 64416</t>
  </si>
  <si>
    <t>1392 Harris Valleys Suite 982, East Brittanyland, NY 47644</t>
  </si>
  <si>
    <t>5605 Powers Rest Apt. 847, Martinfurt, NC 49621</t>
  </si>
  <si>
    <t>6113 Candice Greens, West Richard, CO 87028</t>
  </si>
  <si>
    <t>200 Ruiz Estate, Port Kellyhaven, AR 84154</t>
  </si>
  <si>
    <t>USS Park, FPO AP 68172</t>
  </si>
  <si>
    <t>Unit 6197 Box 7656, DPO AE 11405</t>
  </si>
  <si>
    <t>774 Marsh Unions, Lake Mathew, GA 64445</t>
  </si>
  <si>
    <t>81641 Smith Row Apt. 964, North Ronald, AR 99170</t>
  </si>
  <si>
    <t>540 James Highway Apt. 096, Johnburgh, UT 55550</t>
  </si>
  <si>
    <t>4802 Robinson Centers, Sarahtown, IA 82297</t>
  </si>
  <si>
    <t>7268 Jessica River Apt. 800, Alanmouth, NY 91998</t>
  </si>
  <si>
    <t>299 Hudson Parkway Suite 731, Jacobburgh, AZ 19694</t>
  </si>
  <si>
    <t>935 Amanda Views Suite 604, Shaneview, ND 09116</t>
  </si>
  <si>
    <t>955 Lisa Landing Suite 746, Anthonyhaven, PA 37241</t>
  </si>
  <si>
    <t>5066 Tyler River, West James, AL 45239</t>
  </si>
  <si>
    <t>1405 Edward Vista, Owenside, KS 24423</t>
  </si>
  <si>
    <t>76258 Butler Row Apt. 514, Christinamouth, NH 02162</t>
  </si>
  <si>
    <t>002 Robert Drive Apt. 150, Lake Isaac, DC 29975</t>
  </si>
  <si>
    <t>21033 Taylor Vista Suite 792, North Markport, CT 92464</t>
  </si>
  <si>
    <t>671 Nelson Neck Suite 460, Port Jeanetteport, MA 36840</t>
  </si>
  <si>
    <t>25859 Anthony Creek Apt. 036, Port Nicole, NJ 02520</t>
  </si>
  <si>
    <t>8212 Martinez Fork, Lake Christopher, OK 17562</t>
  </si>
  <si>
    <t>873 Townsend Garden Apt. 401, South Matthewburgh, NV 14450</t>
  </si>
  <si>
    <t>816 Paula Cliffs, Lake Micheal, WY 54075</t>
  </si>
  <si>
    <t>371 Holmes Ferry, Kentfort, WV 97681</t>
  </si>
  <si>
    <t>380 Walker Garden, Robinsonview, AZ 03741</t>
  </si>
  <si>
    <t>441 Jessica Knoll Apt. 127, South Christopherburgh, CT 12179</t>
  </si>
  <si>
    <t>8917 Miller Cliff Suite 015, North Susan, IL 20073</t>
  </si>
  <si>
    <t>2679 Jennifer Course Suite 913, West Nicholasside, WY 15593</t>
  </si>
  <si>
    <t>138 Anthony Divide Suite 111, Jasonfurt, WY 14581</t>
  </si>
  <si>
    <t>60128 Morales Rue, New Shannonville, MO 38709</t>
  </si>
  <si>
    <t>62320 Potts Port Suite 635, Brendaville, CT 42065</t>
  </si>
  <si>
    <t>8408 Jeremiah Lane, South Philip, OR 20439</t>
  </si>
  <si>
    <t>10305 Kelly Run Suite 370, West James, MN 69871</t>
  </si>
  <si>
    <t>96253 Estrada Expressway Apt. 361, Lake Joyceville, CA 70449</t>
  </si>
  <si>
    <t>88460 Daniel Springs, Juarezstad, NJ 75215</t>
  </si>
  <si>
    <t>Unit 0911 Box 8830, DPO AP 47270</t>
  </si>
  <si>
    <t>36847 Brian Tunnel, South Dean, VT 97994</t>
  </si>
  <si>
    <t>6919 Houston Gateway, North Louis, VT 55071</t>
  </si>
  <si>
    <t>462 Taylor Crossing, Bradleyhaven, WA 73960</t>
  </si>
  <si>
    <t>798 Clark Center Apt. 743, West Brian, MD 90020</t>
  </si>
  <si>
    <t>298 Rojas Vista Suite 733, Davisborough, RI 02334</t>
  </si>
  <si>
    <t>Unit 0716 Box 2790, DPO AA 74875</t>
  </si>
  <si>
    <t>8107 Pamela Well Suite 875, Donaldshire, DE 51537</t>
  </si>
  <si>
    <t>993 Morris Rest Apt. 742, North Sallymouth, ME 98749</t>
  </si>
  <si>
    <t>6062 Christopher Spurs Suite 451, Adamsview, SC 56156</t>
  </si>
  <si>
    <t>61113 Buckley Centers Suite 369, North Matthew, MN 47909</t>
  </si>
  <si>
    <t>709 Morgan Heights Apt. 496, Cameronville, AL 65971</t>
  </si>
  <si>
    <t>320 Young Spring Apt. 775, Michaelbury, SC 74837</t>
  </si>
  <si>
    <t>520 Curtis Track, East Christopher, OR 95799</t>
  </si>
  <si>
    <t>989 Elizabeth Corner Suite 575, West Gwendolynmouth, OR 57639</t>
  </si>
  <si>
    <t>690 Wallace Square Apt. 228, Thomasview, MS 22127</t>
  </si>
  <si>
    <t>235 Krause Forge Suite 789, South Aliciashire, MT 06916</t>
  </si>
  <si>
    <t>USNS Roberson, FPO AP 17527</t>
  </si>
  <si>
    <t>419 Gonzalez Valleys, North Billy, TN 38901</t>
  </si>
  <si>
    <t>0460 Paula Fields, Port Emilyview, TX 47563</t>
  </si>
  <si>
    <t>8807 Roy Place, Millermouth, ID 88698</t>
  </si>
  <si>
    <t>USNS Edwards, FPO AA 62465</t>
  </si>
  <si>
    <t>25968 Stewart Green Apt. 578, Port Yvonneside, WY 96809</t>
  </si>
  <si>
    <t>Unit 8611 Box 0701, DPO AE 70145</t>
  </si>
  <si>
    <t>19285 Alexander Center Suite 279, South Brittany, HI 49641</t>
  </si>
  <si>
    <t>8849 Crosby Pine, North Kimberlychester, OH 15524</t>
  </si>
  <si>
    <t>654 Zachary Points Suite 667, Jessicaland, NH 99687</t>
  </si>
  <si>
    <t>6674 Daniel Landing, Mccarthymouth, NH 19242</t>
  </si>
  <si>
    <t>2723 Vincent Terrace, Port Sarah, ND 79837</t>
  </si>
  <si>
    <t>04605 Bush Junctions, East Colebury, TX 62526</t>
  </si>
  <si>
    <t>USS Brown, FPO AE 81807</t>
  </si>
  <si>
    <t>1531 Mcdonald Place Suite 103, Robertmouth, CA 58930</t>
  </si>
  <si>
    <t>831 Stephanie Drives, Nicholeburgh, MD 21242</t>
  </si>
  <si>
    <t>56408 Ball Mission Suite 058, Smithchester, WV 27249</t>
  </si>
  <si>
    <t>6482 Young Meadow Suite 608, Nicholasmouth, SC 42905</t>
  </si>
  <si>
    <t>728 Wright Green, Lake Shawn, CT 42047</t>
  </si>
  <si>
    <t>876 David Drive Apt. 662, Millerport, WI 47621</t>
  </si>
  <si>
    <t>8332 Black Curve Suite 274, Vincentburgh, GA 20170</t>
  </si>
  <si>
    <t>USCGC Pitts, FPO AE 43715</t>
  </si>
  <si>
    <t>8721 Martinez Passage Suite 597, West Benjaminside, NJ 87456</t>
  </si>
  <si>
    <t>3195 Susan Stravenue, North Jonathan, TX 51507</t>
  </si>
  <si>
    <t>49426 Brendan Way Apt. 791, Jessefurt, TX 29341</t>
  </si>
  <si>
    <t>72561 Adriana Prairie, North Staceyburgh, OH 84665</t>
  </si>
  <si>
    <t>1218 Bill Forge, Hortonberg, TN 91033</t>
  </si>
  <si>
    <t>8344 Johnson Roads Apt. 093, Clarkborough, MS 49593</t>
  </si>
  <si>
    <t>7523 Reynolds Track, South John, RI 79104</t>
  </si>
  <si>
    <t>7464 Cristina Passage Suite 123, Lake Jackiestad, PA 57901</t>
  </si>
  <si>
    <t>25892 Hamilton Key Suite 429, North Nicholasmouth, MA 02054</t>
  </si>
  <si>
    <t>621 Olivia Port, Samanthamouth, MS 10595</t>
  </si>
  <si>
    <t>851 Jeremy Manor, Port Stephen, TX 57467</t>
  </si>
  <si>
    <t>6361 Branch Ridge Apt. 681, Port Anthonybury, AZ 53611</t>
  </si>
  <si>
    <t>66532 Miller Groves, West Amanda, GA 97106</t>
  </si>
  <si>
    <t>84132 Gordon Mountains Suite 016, New Leslieport, WY 71722</t>
  </si>
  <si>
    <t>6487 Griffin Forges Apt. 290, Port Francisshire, AL 76494</t>
  </si>
  <si>
    <t>100 Munoz Turnpike, Pinedastad, ND 41080</t>
  </si>
  <si>
    <t>09761 Brian Mill Suite 666, New Paul, FL 41389</t>
  </si>
  <si>
    <t>1097 Fuentes Tunnel, Aliciafurt, NJ 45390</t>
  </si>
  <si>
    <t>93513 Joanne Road, Silvafurt, UT 82592</t>
  </si>
  <si>
    <t>3486 Dawn Prairie Apt. 234, Port Samanthaport, OH 86472</t>
  </si>
  <si>
    <t>6501 Nelson Vista Apt. 769, South Bernardberg, CT 95908</t>
  </si>
  <si>
    <t>7291 Miles Pines, Gutierrezfurt, FL 43132</t>
  </si>
  <si>
    <t>510 Garcia Cape Apt. 207, North Angela, TN 07137</t>
  </si>
  <si>
    <t>3065 Laurie Heights, Lake Ashley, CT 42355</t>
  </si>
  <si>
    <t>40123 Smith Way Apt. 870, South Curtis, WY 74875</t>
  </si>
  <si>
    <t>6527 Nicole Shoals, North Tyler, PA 11517</t>
  </si>
  <si>
    <t>87261 Mclaughlin Extensions Apt. 129, Amandastad, LA 58509</t>
  </si>
  <si>
    <t>42384 Berg Ville, West Thomasmouth, RI 30905</t>
  </si>
  <si>
    <t>999 Wilson Road, Danielton, RI 33837</t>
  </si>
  <si>
    <t>3187 Mcmillan Oval Apt. 446, Robertchester, LA 79689</t>
  </si>
  <si>
    <t>2836 Stephanie Vista, New Cynthia, RI 57364</t>
  </si>
  <si>
    <t>956 Tabitha Inlet Suite 176, East Markfurt, MA 91601</t>
  </si>
  <si>
    <t>1635 Jacob Hills Suite 777, New Dorothyfurt, WY 26873</t>
  </si>
  <si>
    <t>Unit 6924 Box 8799, DPO AA 19292</t>
  </si>
  <si>
    <t>199 Gray Fork, Alvaradoton, NJ 02919</t>
  </si>
  <si>
    <t>Returned</t>
  </si>
  <si>
    <t>Shipped</t>
  </si>
  <si>
    <t>Delivered</t>
  </si>
  <si>
    <t>Cancelled</t>
  </si>
  <si>
    <t>Yes</t>
  </si>
  <si>
    <t>No</t>
  </si>
  <si>
    <t>Retail Store</t>
  </si>
  <si>
    <t>Online Store</t>
  </si>
  <si>
    <t>App</t>
  </si>
  <si>
    <t>In-Store</t>
  </si>
  <si>
    <t>Website</t>
  </si>
  <si>
    <t>Basic Analysis</t>
  </si>
  <si>
    <r>
      <t>1. Descriptive Statistics</t>
    </r>
    <r>
      <rPr>
        <sz val="11"/>
        <color rgb="FF000000"/>
        <rFont val="Arial"/>
        <family val="2"/>
      </rPr>
      <t xml:space="preserve"> – Calculate summary statistics such as total sales, average order value, total number of orders, and total customers.</t>
    </r>
  </si>
  <si>
    <r>
      <t>2. Top-Selling Products</t>
    </r>
    <r>
      <rPr>
        <sz val="11"/>
        <color rgb="FF000000"/>
        <rFont val="Arial"/>
        <family val="2"/>
      </rPr>
      <t xml:space="preserve"> – Identify the products that contribute the most to total sales.</t>
    </r>
  </si>
  <si>
    <r>
      <t>3. Sales by Product Category</t>
    </r>
    <r>
      <rPr>
        <sz val="11"/>
        <color rgb="FF000000"/>
        <rFont val="Arial"/>
        <family val="2"/>
      </rPr>
      <t xml:space="preserve"> – Calculate total sales and profit by category and sub-category.</t>
    </r>
  </si>
  <si>
    <r>
      <t>4. Customer Segmentation by Location</t>
    </r>
    <r>
      <rPr>
        <sz val="11"/>
        <color rgb="FF000000"/>
        <rFont val="Arial"/>
        <family val="2"/>
      </rPr>
      <t xml:space="preserve"> – Analyze sales and number of customers by region or city.</t>
    </r>
  </si>
  <si>
    <r>
      <t>5. Order Status Analysis</t>
    </r>
    <r>
      <rPr>
        <sz val="11"/>
        <color rgb="FF000000"/>
        <rFont val="Arial"/>
        <family val="2"/>
      </rPr>
      <t xml:space="preserve"> – Track the number of orders by status (Shipped, Delivered, Returned, Cancelled).</t>
    </r>
  </si>
  <si>
    <r>
      <t>6. Return Rate</t>
    </r>
    <r>
      <rPr>
        <sz val="11"/>
        <color rgb="FF000000"/>
        <rFont val="Arial"/>
        <family val="2"/>
      </rPr>
      <t xml:space="preserve"> – Calculate the percentage of returned orders.</t>
    </r>
  </si>
  <si>
    <r>
      <t>7. Average Shipping Costs</t>
    </r>
    <r>
      <rPr>
        <sz val="11"/>
        <color rgb="FF000000"/>
        <rFont val="Arial"/>
        <family val="2"/>
      </rPr>
      <t xml:space="preserve"> – Find the average shipping costs across all orders.</t>
    </r>
  </si>
  <si>
    <r>
      <t>8. Discount Impact</t>
    </r>
    <r>
      <rPr>
        <sz val="11"/>
        <color rgb="FF000000"/>
        <rFont val="Arial"/>
        <family val="2"/>
      </rPr>
      <t xml:space="preserve"> – Calculate the total amount of discounts given and analyze how discounts affect sales.</t>
    </r>
  </si>
  <si>
    <r>
      <t>9. Payment Method Preference</t>
    </r>
    <r>
      <rPr>
        <sz val="11"/>
        <color rgb="FF000000"/>
        <rFont val="Arial"/>
        <family val="2"/>
      </rPr>
      <t xml:space="preserve"> – Analyze the frequency of each payment method used (e.g., Credit Card, PayPal).</t>
    </r>
  </si>
  <si>
    <t>Intermediate Analysis</t>
  </si>
  <si>
    <r>
      <t>10. Profitability Analysis</t>
    </r>
    <r>
      <rPr>
        <sz val="11"/>
        <color rgb="FF000000"/>
        <rFont val="Arial"/>
        <family val="2"/>
      </rPr>
      <t xml:space="preserve"> – Identify which products, categories, or customer segments are most profitable.</t>
    </r>
  </si>
  <si>
    <r>
      <t>11. Customer Lifetime Value (CLV)</t>
    </r>
    <r>
      <rPr>
        <sz val="11"/>
        <color rgb="FF000000"/>
        <rFont val="Arial"/>
        <family val="2"/>
      </rPr>
      <t xml:space="preserve"> – Estimate the lifetime value of each customer based on their purchase history.</t>
    </r>
  </si>
  <si>
    <r>
      <t>12. Sales Trends Over Time</t>
    </r>
    <r>
      <rPr>
        <sz val="11"/>
        <color rgb="FF000000"/>
        <rFont val="Arial"/>
        <family val="2"/>
      </rPr>
      <t xml:space="preserve"> – Create time-series analysis to identify trends in sales by day, week, or month.</t>
    </r>
  </si>
  <si>
    <r>
      <t>13. Cohort Analysis</t>
    </r>
    <r>
      <rPr>
        <sz val="11"/>
        <color rgb="FF000000"/>
        <rFont val="Arial"/>
        <family val="2"/>
      </rPr>
      <t xml:space="preserve"> – Analyze customer behavior based on the month of their first purchase (i.e., track how different customer cohorts behave over time).</t>
    </r>
  </si>
  <si>
    <r>
      <t>14. RFM Analysis (Recency, Frequency, Monetary)</t>
    </r>
    <r>
      <rPr>
        <sz val="11"/>
        <color rgb="FF000000"/>
        <rFont val="Arial"/>
        <family val="2"/>
      </rPr>
      <t xml:space="preserve"> – Group customers based on how recently they purchased, how often, and how much they spend.</t>
    </r>
  </si>
  <si>
    <r>
      <t>15. Order Source Performance</t>
    </r>
    <r>
      <rPr>
        <sz val="11"/>
        <color rgb="FF000000"/>
        <rFont val="Arial"/>
        <family val="2"/>
      </rPr>
      <t xml:space="preserve"> – Compare sales and profit based on the order source (Website, App, In-Store).</t>
    </r>
  </si>
  <si>
    <r>
      <t>16. Shipping Time Analysis</t>
    </r>
    <r>
      <rPr>
        <sz val="11"/>
        <color rgb="FF000000"/>
        <rFont val="Arial"/>
        <family val="2"/>
      </rPr>
      <t xml:space="preserve"> – Measure the time between order date and delivery to see how it affects customer satisfaction.</t>
    </r>
  </si>
  <si>
    <r>
      <t>17. Customer Retention Analysis</t>
    </r>
    <r>
      <rPr>
        <sz val="11"/>
        <color rgb="FF000000"/>
        <rFont val="Arial"/>
        <family val="2"/>
      </rPr>
      <t xml:space="preserve"> – Identify returning customers and analyze repeat purchase behavior.</t>
    </r>
  </si>
  <si>
    <r>
      <t>18. Cancellation and Return Rate Trends</t>
    </r>
    <r>
      <rPr>
        <sz val="11"/>
        <color rgb="FF000000"/>
        <rFont val="Arial"/>
        <family val="2"/>
      </rPr>
      <t xml:space="preserve"> – Track and analyze cancellations and returns over time.</t>
    </r>
  </si>
  <si>
    <t>Advanced Analysis</t>
  </si>
  <si>
    <r>
      <t>19. Sales Forecasting</t>
    </r>
    <r>
      <rPr>
        <sz val="11"/>
        <color rgb="FF000000"/>
        <rFont val="Arial"/>
        <family val="2"/>
      </rPr>
      <t xml:space="preserve"> – Use time-series forecasting (e.g., ARIMA, exponential smoothing) to predict future sales based on historical data.</t>
    </r>
  </si>
  <si>
    <r>
      <t>20. Market Basket Analysis</t>
    </r>
    <r>
      <rPr>
        <sz val="11"/>
        <color rgb="FF000000"/>
        <rFont val="Arial"/>
        <family val="2"/>
      </rPr>
      <t xml:space="preserve"> – Use association rules to find products that are frequently bought together (e.g., using the Apriori algorithm).</t>
    </r>
  </si>
  <si>
    <r>
      <t>21. Customer Churn Prediction</t>
    </r>
    <r>
      <rPr>
        <sz val="11"/>
        <color rgb="FF000000"/>
        <rFont val="Arial"/>
        <family val="2"/>
      </rPr>
      <t xml:space="preserve"> – Use predictive modeling (e.g., logistic regression, decision trees) to predict which customers are likely to stop purchasing from you.</t>
    </r>
  </si>
  <si>
    <r>
      <t>22. Price Sensitivity Analysis</t>
    </r>
    <r>
      <rPr>
        <sz val="11"/>
        <color rgb="FF000000"/>
        <rFont val="Arial"/>
        <family val="2"/>
      </rPr>
      <t xml:space="preserve"> – Analyze how price changes (discounts or increases) affect sales and profit.</t>
    </r>
  </si>
  <si>
    <r>
      <t>23. Customer Segmentation</t>
    </r>
    <r>
      <rPr>
        <sz val="11"/>
        <color rgb="FF000000"/>
        <rFont val="Arial"/>
        <family val="2"/>
      </rPr>
      <t xml:space="preserve"> – Use clustering algorithms like K-means to segment your customers based on purchase behavior (e.g., frequency, amount spent, and recency).</t>
    </r>
  </si>
  <si>
    <r>
      <t>24. Inventory Optimization</t>
    </r>
    <r>
      <rPr>
        <sz val="11"/>
        <color rgb="FF000000"/>
        <rFont val="Arial"/>
        <family val="2"/>
      </rPr>
      <t xml:space="preserve"> – Forecast product demand and optimize stock levels to avoid overstock or stockouts.</t>
    </r>
  </si>
  <si>
    <r>
      <t>25. A/B Testing</t>
    </r>
    <r>
      <rPr>
        <sz val="11"/>
        <color rgb="FF000000"/>
        <rFont val="Arial"/>
        <family val="2"/>
      </rPr>
      <t xml:space="preserve"> – Analyze the impact of different marketing strategies, product offerings, or pricing changes by comparing results from test groups.</t>
    </r>
  </si>
  <si>
    <r>
      <t>26. Churn Analysis by Product</t>
    </r>
    <r>
      <rPr>
        <sz val="11"/>
        <color rgb="FF000000"/>
        <rFont val="Arial"/>
        <family val="2"/>
      </rPr>
      <t xml:space="preserve"> – Identify which products have the highest return rates or are frequently associated with churned customers.</t>
    </r>
  </si>
  <si>
    <r>
      <t>27. Seasonal Sales Patterns</t>
    </r>
    <r>
      <rPr>
        <sz val="11"/>
        <color rgb="FF000000"/>
        <rFont val="Arial"/>
        <family val="2"/>
      </rPr>
      <t xml:space="preserve"> – Identify seasonal patterns in sales (e.g., which months have higher sales) and optimize inventory or promotions accordingly.</t>
    </r>
  </si>
  <si>
    <r>
      <t>1. Descriptive Statistics</t>
    </r>
    <r>
      <rPr>
        <i/>
        <sz val="14"/>
        <color theme="0"/>
        <rFont val="Arial"/>
        <family val="2"/>
      </rPr>
      <t xml:space="preserve"> – Calculate summary statistics such as total sales, average order value, total number of orders, and total customers.</t>
    </r>
  </si>
  <si>
    <t>Average order Value</t>
  </si>
  <si>
    <t>Total Orders</t>
  </si>
  <si>
    <t>Total Customers</t>
  </si>
  <si>
    <r>
      <t>2. Top-Selling Products</t>
    </r>
    <r>
      <rPr>
        <sz val="11"/>
        <color theme="0"/>
        <rFont val="Arial"/>
        <family val="2"/>
      </rPr>
      <t xml:space="preserve"> – Identify the products that contribute the most to total sales.</t>
    </r>
  </si>
  <si>
    <t>Unique Products And there Sales</t>
  </si>
  <si>
    <t xml:space="preserve">Sum </t>
  </si>
  <si>
    <t>Sum Sales / Count Total Orders ( Order ID)</t>
  </si>
  <si>
    <t xml:space="preserve"> </t>
  </si>
  <si>
    <t>Counta ( Unique ( Customer ID ))</t>
  </si>
  <si>
    <t xml:space="preserve">Unique ( Products Names ) </t>
  </si>
  <si>
    <t>SUMIF( Product )</t>
  </si>
  <si>
    <t>Products</t>
  </si>
  <si>
    <t>sdfasdf</t>
  </si>
  <si>
    <t>Data Pasted without Formula</t>
  </si>
  <si>
    <t>Filter  Option with CTRL L / Sorted Largest to smallest</t>
  </si>
  <si>
    <r>
      <t>3. Sales by Product Category</t>
    </r>
    <r>
      <rPr>
        <sz val="11"/>
        <color theme="0"/>
        <rFont val="Arial"/>
        <family val="2"/>
      </rPr>
      <t xml:space="preserve"> – Calculate total sales and profit by category and sub-category.</t>
    </r>
  </si>
  <si>
    <t>Row Labels</t>
  </si>
  <si>
    <t>Grand Total</t>
  </si>
  <si>
    <t>Sum of Total Sales</t>
  </si>
  <si>
    <t>Sum of Profit</t>
  </si>
  <si>
    <t>SubCategory</t>
  </si>
  <si>
    <t>Unique ( category )</t>
  </si>
  <si>
    <t>Sumif ( category, criterea, sum Range)</t>
  </si>
  <si>
    <t>bila</t>
  </si>
  <si>
    <t/>
  </si>
  <si>
    <t>Count -  Counta ( Order ID )</t>
  </si>
  <si>
    <t>5. Order Status Analysis – Track the number of orders by status (Shipped, Delivered, Returned, Cancelled).</t>
  </si>
  <si>
    <r>
      <t>4. Customer Segmentation by Category</t>
    </r>
    <r>
      <rPr>
        <b/>
        <sz val="11"/>
        <color theme="0"/>
        <rFont val="Arial"/>
        <family val="2"/>
      </rPr>
      <t xml:space="preserve"> – Analyze sales and number of customers Category</t>
    </r>
  </si>
  <si>
    <t>Categories</t>
  </si>
  <si>
    <t>Total Count</t>
  </si>
  <si>
    <t>6. Return Rate – Calculate the percentage of returned orders.</t>
  </si>
  <si>
    <t>Status Count</t>
  </si>
  <si>
    <t>Unique()</t>
  </si>
  <si>
    <t>CountA()</t>
  </si>
  <si>
    <t>Function Combination</t>
  </si>
  <si>
    <t>(COUNTIF(data_file[Order Status], J21) / COUNTA(data_file[Order Status])) * 100</t>
  </si>
  <si>
    <t>(K7/$K$5) * 100</t>
  </si>
  <si>
    <t>7. Average Shipping Costs – Find the average shipping costs across all orders.</t>
  </si>
  <si>
    <t>Total Cost</t>
  </si>
  <si>
    <t>Average Order Cost</t>
  </si>
  <si>
    <r>
      <t>8. Discount Impact</t>
    </r>
    <r>
      <rPr>
        <sz val="11"/>
        <color theme="0"/>
        <rFont val="Arial"/>
        <family val="2"/>
      </rPr>
      <t xml:space="preserve"> – Calculate the total amount of discounts given and analyze how discounts affect sales.</t>
    </r>
  </si>
  <si>
    <t>Total Discount</t>
  </si>
  <si>
    <t xml:space="preserve">Discount is </t>
  </si>
  <si>
    <t>Total Cost  / COUNTA(data_file[Order ID])</t>
  </si>
  <si>
    <t>Total Sales after Discount</t>
  </si>
  <si>
    <r>
      <t>9. Payment Method Preference</t>
    </r>
    <r>
      <rPr>
        <b/>
        <i/>
        <sz val="11"/>
        <color theme="0"/>
        <rFont val="Arial"/>
        <family val="2"/>
      </rPr>
      <t xml:space="preserve"> – Analyze the frequency of each payment method used (e.g., Credit Card, PayPal).</t>
    </r>
  </si>
  <si>
    <t>Payment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</si>
</sst>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0"/>
      <name val="Arial"/>
      <family val="2"/>
    </font>
    <font>
      <b/>
      <i/>
      <sz val="16"/>
      <color theme="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0"/>
      <name val="Arial"/>
      <family val="2"/>
    </font>
    <font>
      <i/>
      <sz val="14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2" fontId="0" fillId="0" borderId="0" xfId="0" applyNumberFormat="1"/>
    <xf numFmtId="0" fontId="9" fillId="4" borderId="0" xfId="0" applyFont="1" applyFill="1"/>
    <xf numFmtId="0" fontId="0" fillId="6" borderId="2" xfId="0" applyFill="1" applyBorder="1" applyAlignment="1">
      <alignment horizontal="center"/>
    </xf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0" xfId="0" applyFill="1"/>
    <xf numFmtId="0" fontId="9" fillId="7" borderId="0" xfId="0" applyFont="1" applyFill="1"/>
    <xf numFmtId="0" fontId="0" fillId="0" borderId="0" xfId="0" pivotButton="1"/>
    <xf numFmtId="0" fontId="0" fillId="0" borderId="0" xfId="0" applyNumberFormat="1"/>
    <xf numFmtId="0" fontId="8" fillId="8" borderId="5" xfId="0" applyFont="1" applyFill="1" applyBorder="1" applyAlignment="1">
      <alignment horizontal="center" vertical="top"/>
    </xf>
    <xf numFmtId="0" fontId="0" fillId="9" borderId="4" xfId="0" applyFont="1" applyFill="1" applyBorder="1"/>
    <xf numFmtId="0" fontId="0" fillId="9" borderId="6" xfId="0" applyFont="1" applyFill="1" applyBorder="1"/>
    <xf numFmtId="164" fontId="0" fillId="9" borderId="6" xfId="0" applyNumberFormat="1" applyFont="1" applyFill="1" applyBorder="1"/>
    <xf numFmtId="0" fontId="0" fillId="10" borderId="7" xfId="0" applyFont="1" applyFill="1" applyBorder="1"/>
    <xf numFmtId="0" fontId="0" fillId="10" borderId="8" xfId="0" applyFont="1" applyFill="1" applyBorder="1"/>
    <xf numFmtId="164" fontId="0" fillId="10" borderId="8" xfId="0" applyNumberFormat="1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164" fontId="0" fillId="9" borderId="8" xfId="0" applyNumberFormat="1" applyFont="1" applyFill="1" applyBorder="1"/>
    <xf numFmtId="0" fontId="9" fillId="4" borderId="0" xfId="0" applyFont="1" applyFill="1" applyAlignment="1">
      <alignment horizontal="center"/>
    </xf>
    <xf numFmtId="0" fontId="0" fillId="6" borderId="9" xfId="0" applyFill="1" applyBorder="1"/>
    <xf numFmtId="2" fontId="0" fillId="11" borderId="9" xfId="0" applyNumberFormat="1" applyFill="1" applyBorder="1"/>
    <xf numFmtId="0" fontId="3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9" fontId="0" fillId="0" borderId="0" xfId="1" applyFont="1"/>
    <xf numFmtId="2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al Ahmed" refreshedDate="45566.770708680553" createdVersion="8" refreshedVersion="8" minRefreshableVersion="3" recordCount="500" xr:uid="{8FBE9523-B1BB-4428-AEF2-480E0046DC02}">
  <cacheSource type="worksheet">
    <worksheetSource name="data_file"/>
  </cacheSource>
  <cacheFields count="23">
    <cacheField name="Order ID" numFmtId="0">
      <sharedItems containsSemiMixedTypes="0" containsString="0" containsNumber="1" containsInteger="1" minValue="1035" maxValue="9987"/>
    </cacheField>
    <cacheField name="Customer ID" numFmtId="0">
      <sharedItems/>
    </cacheField>
    <cacheField name="Customer Name" numFmtId="0">
      <sharedItems/>
    </cacheField>
    <cacheField name="Customer Email" numFmtId="0">
      <sharedItems/>
    </cacheField>
    <cacheField name="Order Date" numFmtId="164">
      <sharedItems containsSemiMixedTypes="0" containsNonDate="0" containsDate="1" containsString="0" minDate="2024-01-01T00:00:00" maxDate="2024-09-30T00:00:00"/>
    </cacheField>
    <cacheField name="Order Time" numFmtId="0">
      <sharedItems/>
    </cacheField>
    <cacheField name="Product ID" numFmtId="0">
      <sharedItems/>
    </cacheField>
    <cacheField name="Product Name" numFmtId="0">
      <sharedItems/>
    </cacheField>
    <cacheField name="Category" numFmtId="0">
      <sharedItems count="3">
        <s v="Accessories"/>
        <s v="Electronics"/>
        <s v="Gadgets"/>
      </sharedItems>
    </cacheField>
    <cacheField name="Sub-Category" numFmtId="0">
      <sharedItems count="4">
        <s v="Office Supplies"/>
        <s v="Computers"/>
        <s v="Wearables"/>
        <s v="Phone Accessories"/>
      </sharedItems>
    </cacheField>
    <cacheField name="Quantity" numFmtId="0">
      <sharedItems containsSemiMixedTypes="0" containsString="0" containsNumber="1" containsInteger="1" minValue="1" maxValue="5"/>
    </cacheField>
    <cacheField name="Unit Price" numFmtId="0">
      <sharedItems containsSemiMixedTypes="0" containsString="0" containsNumber="1" minValue="13.26" maxValue="1487.84"/>
    </cacheField>
    <cacheField name="Total Sales" numFmtId="0">
      <sharedItems containsSemiMixedTypes="0" containsString="0" containsNumber="1" minValue="13.26" maxValue="7281.55"/>
    </cacheField>
    <cacheField name="Discount" numFmtId="0">
      <sharedItems containsSemiMixedTypes="0" containsString="0" containsNumber="1" minValue="0.01" maxValue="49.95"/>
    </cacheField>
    <cacheField name="Tax Amount" numFmtId="0">
      <sharedItems containsSemiMixedTypes="0" containsString="0" containsNumber="1" minValue="1.33" maxValue="728.16"/>
    </cacheField>
    <cacheField name="Shipping Cost" numFmtId="0">
      <sharedItems containsSemiMixedTypes="0" containsString="0" containsNumber="1" minValue="5.01" maxValue="19.98"/>
    </cacheField>
    <cacheField name="Payment Method" numFmtId="0">
      <sharedItems/>
    </cacheField>
    <cacheField name="Shipping Address" numFmtId="0">
      <sharedItems/>
    </cacheField>
    <cacheField name="Order Status" numFmtId="0">
      <sharedItems/>
    </cacheField>
    <cacheField name="Return Status" numFmtId="0">
      <sharedItems/>
    </cacheField>
    <cacheField name="Profit" numFmtId="0">
      <sharedItems containsSemiMixedTypes="0" containsString="0" containsNumber="1" minValue="-44.89" maxValue="6534.06"/>
    </cacheField>
    <cacheField name="Store Location" numFmtId="0">
      <sharedItems/>
    </cacheField>
    <cacheField name="Order 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3672"/>
    <s v="C9008"/>
    <s v="Kim Moore"/>
    <s v="keyalicia@gmail.com"/>
    <d v="2024-03-18T00:00:00"/>
    <s v="12:41:21"/>
    <s v="P712"/>
    <s v="Laptop"/>
    <x v="0"/>
    <x v="0"/>
    <n v="2"/>
    <n v="692.15"/>
    <n v="1384.3"/>
    <n v="43.53"/>
    <n v="138.43"/>
    <n v="14.17"/>
    <s v="PayPal"/>
    <s v="30626 Thompson Hills, West Samuelhaven, TX 54708"/>
    <s v="Returned"/>
    <s v="Yes"/>
    <n v="1188.17"/>
    <s v="Retail Store"/>
    <s v="App"/>
  </r>
  <r>
    <n v="2761"/>
    <s v="C8254"/>
    <s v="Erica Becker"/>
    <s v="jamieanderson@craig-smith.com"/>
    <d v="2024-08-04T00:00:00"/>
    <s v="22:49:42"/>
    <s v="P437"/>
    <s v="Phone Case"/>
    <x v="1"/>
    <x v="1"/>
    <n v="4"/>
    <n v="992.22"/>
    <n v="3968.88"/>
    <n v="44.73"/>
    <n v="396.89"/>
    <n v="15.1"/>
    <s v="Credit Card"/>
    <s v="1604 Smith Ville, South Lawrence, ME 05367"/>
    <s v="Shipped"/>
    <s v="No"/>
    <n v="3512.16"/>
    <s v="Retail Store"/>
    <s v="In-Store"/>
  </r>
  <r>
    <n v="6740"/>
    <s v="C3692"/>
    <s v="Christina Simpson"/>
    <s v="normannathan@gmail.com"/>
    <d v="2024-04-16T00:00:00"/>
    <s v="02:35:45"/>
    <s v="P757"/>
    <s v="Phone Case"/>
    <x v="1"/>
    <x v="2"/>
    <n v="2"/>
    <n v="443.12"/>
    <n v="886.24"/>
    <n v="5"/>
    <n v="88.62"/>
    <n v="8.84"/>
    <s v="Debit Card"/>
    <s v="6981 Danielle View Apt. 055, Baileybury, AZ 60200"/>
    <s v="Returned"/>
    <s v="Yes"/>
    <n v="783.78"/>
    <s v="Online Store"/>
    <s v="In-Store"/>
  </r>
  <r>
    <n v="1352"/>
    <s v="C4588"/>
    <s v="Diana Mckinney"/>
    <s v="henryjuan@wheeler.org"/>
    <d v="2024-08-01T00:00:00"/>
    <s v="01:33:14"/>
    <s v="P357"/>
    <s v="Keyboard"/>
    <x v="1"/>
    <x v="0"/>
    <n v="2"/>
    <n v="554.74"/>
    <n v="1109.48"/>
    <n v="37.22"/>
    <n v="110.95"/>
    <n v="16.809999999999999"/>
    <s v="Debit Card"/>
    <s v="860 Maynard Avenue, Johnsonfort, ID 46910"/>
    <s v="Shipped"/>
    <s v="No"/>
    <n v="944.5"/>
    <s v="Retail Store"/>
    <s v="Website"/>
  </r>
  <r>
    <n v="1882"/>
    <s v="C7976"/>
    <s v="Gregory Shaffer"/>
    <s v="ryan05@cooper.org"/>
    <d v="2024-09-14T00:00:00"/>
    <s v="11:15:41"/>
    <s v="P938"/>
    <s v="Keyboard"/>
    <x v="2"/>
    <x v="2"/>
    <n v="3"/>
    <n v="1469.09"/>
    <n v="4407.2700000000004"/>
    <n v="31.95"/>
    <n v="440.73"/>
    <n v="7.55"/>
    <s v="Debit Card"/>
    <s v="868 Stevenson Mill Suite 494, South Jeffrey, NY 87884"/>
    <s v="Returned"/>
    <s v="Yes"/>
    <n v="3927.04"/>
    <s v="Retail Store"/>
    <s v="In-Store"/>
  </r>
  <r>
    <n v="6322"/>
    <s v="C4920"/>
    <s v="Tracy Mcguire"/>
    <s v="pamelakelly@byrd.org"/>
    <d v="2024-08-09T00:00:00"/>
    <s v="13:57:40"/>
    <s v="P877"/>
    <s v="Phone Case"/>
    <x v="2"/>
    <x v="3"/>
    <n v="5"/>
    <n v="191.59"/>
    <n v="957.95"/>
    <n v="20.100000000000001"/>
    <n v="95.8"/>
    <n v="19.48"/>
    <s v="Debit Card"/>
    <s v="4310 Brian Greens, Lake Brandonshire, MI 01344"/>
    <s v="Delivered"/>
    <s v="No"/>
    <n v="822.57"/>
    <s v="Online Store"/>
    <s v="App"/>
  </r>
  <r>
    <n v="3484"/>
    <s v="C1470"/>
    <s v="Maxwell Gutierrez"/>
    <s v="estanley@hotmail.com"/>
    <d v="2024-05-22T00:00:00"/>
    <s v="00:55:29"/>
    <s v="P907"/>
    <s v="Mouse"/>
    <x v="2"/>
    <x v="3"/>
    <n v="5"/>
    <n v="514.11"/>
    <n v="2570.5500000000002"/>
    <n v="43.66"/>
    <n v="257.06"/>
    <n v="12.71"/>
    <s v="PayPal"/>
    <s v="511 Patterson Trail Suite 060, North Joseborough, OK 66161"/>
    <s v="Delivered"/>
    <s v="No"/>
    <n v="2257.13"/>
    <s v="Retail Store"/>
    <s v="App"/>
  </r>
  <r>
    <n v="6167"/>
    <s v="C2473"/>
    <s v="Rebecca Clark"/>
    <s v="williamslinda@hotmail.com"/>
    <d v="2024-03-11T00:00:00"/>
    <s v="19:46:23"/>
    <s v="P387"/>
    <s v="Headphones"/>
    <x v="2"/>
    <x v="1"/>
    <n v="2"/>
    <n v="385.04"/>
    <n v="770.08"/>
    <n v="45.8"/>
    <n v="77.010000000000005"/>
    <n v="8.58"/>
    <s v="Credit Card"/>
    <s v="2900 Joseph Spring Apt. 951, Robertsonbury, MO 57334"/>
    <s v="Cancelled"/>
    <s v="No"/>
    <n v="638.69000000000005"/>
    <s v="Online Store"/>
    <s v="In-Store"/>
  </r>
  <r>
    <n v="2395"/>
    <s v="C4336"/>
    <s v="Beth Jones"/>
    <s v="bfranklin@yahoo.com"/>
    <d v="2024-03-28T00:00:00"/>
    <s v="06:54:52"/>
    <s v="P433"/>
    <s v="Phone Case"/>
    <x v="1"/>
    <x v="0"/>
    <n v="3"/>
    <n v="123.66"/>
    <n v="370.98"/>
    <n v="22.8"/>
    <n v="37.1"/>
    <n v="12.03"/>
    <s v="Credit Card"/>
    <s v="39376 Amanda Inlet, Smallfurt, NE 06906"/>
    <s v="Returned"/>
    <s v="Yes"/>
    <n v="299.05"/>
    <s v="Retail Store"/>
    <s v="App"/>
  </r>
  <r>
    <n v="7337"/>
    <s v="C6895"/>
    <s v="Pamela Myers"/>
    <s v="mayjoel@hotmail.com"/>
    <d v="2024-06-19T00:00:00"/>
    <s v="15:56:14"/>
    <s v="P336"/>
    <s v="Keyboard"/>
    <x v="1"/>
    <x v="2"/>
    <n v="4"/>
    <n v="630.85"/>
    <n v="2523.4"/>
    <n v="15.48"/>
    <n v="252.34"/>
    <n v="19.420000000000002"/>
    <s v="PayPal"/>
    <s v="093 Douglas Hollow Apt. 776, Lake Aaronton, DE 80133"/>
    <s v="Shipped"/>
    <s v="No"/>
    <n v="2236.16"/>
    <s v="Retail Store"/>
    <s v="Website"/>
  </r>
  <r>
    <n v="4038"/>
    <s v="C3214"/>
    <s v="Christopher Obrien"/>
    <s v="castanedamathew@hotmail.com"/>
    <d v="2024-01-18T00:00:00"/>
    <s v="15:54:12"/>
    <s v="P361"/>
    <s v="Smartwatch"/>
    <x v="0"/>
    <x v="1"/>
    <n v="3"/>
    <n v="1270.08"/>
    <n v="3810.24"/>
    <n v="5.41"/>
    <n v="381.02"/>
    <n v="17.850000000000001"/>
    <s v="Debit Card"/>
    <s v="9094 Eaton Rapid Suite 732, Roberttown, NC 74265"/>
    <s v="Shipped"/>
    <s v="No"/>
    <n v="3405.96"/>
    <s v="Online Store"/>
    <s v="App"/>
  </r>
  <r>
    <n v="5406"/>
    <s v="C6756"/>
    <s v="Julia Green"/>
    <s v="jsmith@yahoo.com"/>
    <d v="2024-06-25T00:00:00"/>
    <s v="12:31:04"/>
    <s v="P115"/>
    <s v="Headphones"/>
    <x v="0"/>
    <x v="0"/>
    <n v="1"/>
    <n v="398.31"/>
    <n v="398.31"/>
    <n v="22.46"/>
    <n v="39.83"/>
    <n v="8.5"/>
    <s v="Debit Card"/>
    <s v="69750 Soto Isle Suite 978, Lake Elizabeth, MN 52635"/>
    <s v="Delivered"/>
    <s v="No"/>
    <n v="327.52"/>
    <s v="Retail Store"/>
    <s v="Website"/>
  </r>
  <r>
    <n v="8118"/>
    <s v="C7983"/>
    <s v="Jacob Sanchez"/>
    <s v="wbrown@morris-brock.com"/>
    <d v="2024-02-06T00:00:00"/>
    <s v="04:29:55"/>
    <s v="P760"/>
    <s v="Mouse"/>
    <x v="2"/>
    <x v="2"/>
    <n v="3"/>
    <n v="1161.6300000000001"/>
    <n v="3484.89"/>
    <n v="31.72"/>
    <n v="348.49"/>
    <n v="10.33"/>
    <s v="PayPal"/>
    <s v="55316 Mallory Junction Suite 358, Lake Benjamin, WY 00947"/>
    <s v="Delivered"/>
    <s v="No"/>
    <n v="3094.35"/>
    <s v="Retail Store"/>
    <s v="App"/>
  </r>
  <r>
    <n v="4347"/>
    <s v="C1020"/>
    <s v="Jenny Aguilar"/>
    <s v="ericblack@gmail.com"/>
    <d v="2024-04-28T00:00:00"/>
    <s v="03:18:37"/>
    <s v="P274"/>
    <s v="Laptop"/>
    <x v="0"/>
    <x v="0"/>
    <n v="1"/>
    <n v="1071.27"/>
    <n v="1071.27"/>
    <n v="34.630000000000003"/>
    <n v="107.13"/>
    <n v="18.14"/>
    <s v="Credit Card"/>
    <s v="922 Autumn Greens Suite 017, Sandraberg, KS 70521"/>
    <s v="Delivered"/>
    <s v="No"/>
    <n v="911.37"/>
    <s v="Retail Store"/>
    <s v="App"/>
  </r>
  <r>
    <n v="8711"/>
    <s v="C7323"/>
    <s v="Charlotte Mitchell"/>
    <s v="reyesjeremy@matthews.info"/>
    <d v="2024-01-28T00:00:00"/>
    <s v="14:42:01"/>
    <s v="P261"/>
    <s v="Phone Case"/>
    <x v="2"/>
    <x v="3"/>
    <n v="2"/>
    <n v="1187.67"/>
    <n v="2375.34"/>
    <n v="26.14"/>
    <n v="237.53"/>
    <n v="19.91"/>
    <s v="Debit Card"/>
    <s v="Unit 4165 Box 8981, DPO AA 36039"/>
    <s v="Shipped"/>
    <s v="No"/>
    <n v="2091.7600000000002"/>
    <s v="Retail Store"/>
    <s v="In-Store"/>
  </r>
  <r>
    <n v="8668"/>
    <s v="C6061"/>
    <s v="Perry Rodriguez"/>
    <s v="hopkinsdeborah@wright.biz"/>
    <d v="2024-08-25T00:00:00"/>
    <s v="23:48:51"/>
    <s v="P598"/>
    <s v="Smartwatch"/>
    <x v="1"/>
    <x v="2"/>
    <n v="2"/>
    <n v="1407.77"/>
    <n v="2815.54"/>
    <n v="41.33"/>
    <n v="281.55"/>
    <n v="12.91"/>
    <s v="Debit Card"/>
    <s v="PSC 9651, Box 3456, APO AP 50127"/>
    <s v="Shipped"/>
    <s v="No"/>
    <n v="2479.75"/>
    <s v="Retail Store"/>
    <s v="App"/>
  </r>
  <r>
    <n v="4302"/>
    <s v="C9089"/>
    <s v="Brittany Ford"/>
    <s v="everettchristopher@yahoo.com"/>
    <d v="2024-04-10T00:00:00"/>
    <s v="17:56:35"/>
    <s v="P958"/>
    <s v="Smartwatch"/>
    <x v="1"/>
    <x v="1"/>
    <n v="4"/>
    <n v="747.97"/>
    <n v="2991.88"/>
    <n v="49.67"/>
    <n v="299.19"/>
    <n v="16.97"/>
    <s v="PayPal"/>
    <s v="832 Hill Summit Apt. 515, South Sandra, MT 14913"/>
    <s v="Delivered"/>
    <s v="No"/>
    <n v="2626.05"/>
    <s v="Retail Store"/>
    <s v="Website"/>
  </r>
  <r>
    <n v="4413"/>
    <s v="C8388"/>
    <s v="Michael Jones"/>
    <s v="njimenez@burnett.com"/>
    <d v="2024-04-20T00:00:00"/>
    <s v="01:58:54"/>
    <s v="P630"/>
    <s v="Mouse"/>
    <x v="1"/>
    <x v="0"/>
    <n v="5"/>
    <n v="587.23"/>
    <n v="2936.15"/>
    <n v="49.17"/>
    <n v="293.62"/>
    <n v="15.89"/>
    <s v="Credit Card"/>
    <s v="51261 Thomas Canyon, Lake Briannashire, IA 31508"/>
    <s v="Shipped"/>
    <s v="No"/>
    <n v="2577.4699999999998"/>
    <s v="Retail Store"/>
    <s v="In-Store"/>
  </r>
  <r>
    <n v="4150"/>
    <s v="C7257"/>
    <s v="Kristi Ho"/>
    <s v="bonniematthews@yahoo.com"/>
    <d v="2024-04-25T00:00:00"/>
    <s v="08:42:38"/>
    <s v="P109"/>
    <s v="Smartwatch"/>
    <x v="2"/>
    <x v="0"/>
    <n v="3"/>
    <n v="1345.75"/>
    <n v="4037.25"/>
    <n v="22.08"/>
    <n v="403.73"/>
    <n v="11.23"/>
    <s v="Debit Card"/>
    <s v="39612 Garcia Locks, West Ashleyfort, DE 08034"/>
    <s v="Shipped"/>
    <s v="No"/>
    <n v="3600.22"/>
    <s v="Online Store"/>
    <s v="Website"/>
  </r>
  <r>
    <n v="6951"/>
    <s v="C3234"/>
    <s v="Robert Alexander"/>
    <s v="anthony09@yahoo.com"/>
    <d v="2024-05-14T00:00:00"/>
    <s v="00:29:28"/>
    <s v="P928"/>
    <s v="Keyboard"/>
    <x v="1"/>
    <x v="0"/>
    <n v="1"/>
    <n v="162.86000000000001"/>
    <n v="162.86000000000001"/>
    <n v="29.26"/>
    <n v="16.29"/>
    <n v="18.73"/>
    <s v="PayPal"/>
    <s v="4799 Tracy Ways Apt. 105, Port Jacobfort, WI 20545"/>
    <s v="Delivered"/>
    <s v="No"/>
    <n v="98.58"/>
    <s v="Retail Store"/>
    <s v="Website"/>
  </r>
  <r>
    <n v="1122"/>
    <s v="C7442"/>
    <s v="Amber Flynn"/>
    <s v="ymurphy@yahoo.com"/>
    <d v="2024-07-04T00:00:00"/>
    <s v="07:58:49"/>
    <s v="P649"/>
    <s v="Mouse"/>
    <x v="1"/>
    <x v="3"/>
    <n v="3"/>
    <n v="317.17"/>
    <n v="951.51"/>
    <n v="0.85"/>
    <n v="95.15"/>
    <n v="15.57"/>
    <s v="Debit Card"/>
    <s v="58819 Stanley Circles Apt. 793, Jessicashire, DC 99104"/>
    <s v="Delivered"/>
    <s v="No"/>
    <n v="839.94"/>
    <s v="Online Store"/>
    <s v="Website"/>
  </r>
  <r>
    <n v="2910"/>
    <s v="C5608"/>
    <s v="Ryan Webb"/>
    <s v="lori86@clark.info"/>
    <d v="2024-03-05T00:00:00"/>
    <s v="19:14:04"/>
    <s v="P259"/>
    <s v="Laptop"/>
    <x v="1"/>
    <x v="1"/>
    <n v="3"/>
    <n v="1074.4000000000001"/>
    <n v="3223.2"/>
    <n v="31.59"/>
    <n v="322.32"/>
    <n v="14.03"/>
    <s v="PayPal"/>
    <s v="0124 Christy Lights, North Robin, MA 78591"/>
    <s v="Cancelled"/>
    <s v="No"/>
    <n v="2855.26"/>
    <s v="Retail Store"/>
    <s v="In-Store"/>
  </r>
  <r>
    <n v="7010"/>
    <s v="C3306"/>
    <s v="Dana Curtis"/>
    <s v="krystalmorgan@gmail.com"/>
    <d v="2024-02-25T00:00:00"/>
    <s v="05:45:16"/>
    <s v="P289"/>
    <s v="Smartwatch"/>
    <x v="1"/>
    <x v="1"/>
    <n v="1"/>
    <n v="909.38"/>
    <n v="909.38"/>
    <n v="35.11"/>
    <n v="90.94"/>
    <n v="15.75"/>
    <s v="Credit Card"/>
    <s v="785 Villa Divide, Choimouth, OK 63829"/>
    <s v="Delivered"/>
    <s v="No"/>
    <n v="767.58"/>
    <s v="Online Store"/>
    <s v="Website"/>
  </r>
  <r>
    <n v="3361"/>
    <s v="C5599"/>
    <s v="Ryan Nelson"/>
    <s v="karenmiller@hotmail.com"/>
    <d v="2024-07-17T00:00:00"/>
    <s v="19:52:37"/>
    <s v="P421"/>
    <s v="Headphones"/>
    <x v="2"/>
    <x v="0"/>
    <n v="2"/>
    <n v="1352.14"/>
    <n v="2704.28"/>
    <n v="2.91"/>
    <n v="270.43"/>
    <n v="18.420000000000002"/>
    <s v="Credit Card"/>
    <s v="USS Jones, FPO AA 07279"/>
    <s v="Returned"/>
    <s v="Yes"/>
    <n v="2412.52"/>
    <s v="Online Store"/>
    <s v="In-Store"/>
  </r>
  <r>
    <n v="5252"/>
    <s v="C2035"/>
    <s v="Cindy Williams"/>
    <s v="edward79@wood.org"/>
    <d v="2024-01-09T00:00:00"/>
    <s v="07:25:14"/>
    <s v="P166"/>
    <s v="Laptop"/>
    <x v="2"/>
    <x v="3"/>
    <n v="3"/>
    <n v="1201.25"/>
    <n v="3603.75"/>
    <n v="14.75"/>
    <n v="360.38"/>
    <n v="18.09"/>
    <s v="Credit Card"/>
    <s v="1946 Vega Drive Apt. 673, West Brianstad, ME 15851"/>
    <s v="Shipped"/>
    <s v="No"/>
    <n v="3210.53"/>
    <s v="Retail Store"/>
    <s v="App"/>
  </r>
  <r>
    <n v="8997"/>
    <s v="C4912"/>
    <s v="Ms. Vanessa Bullock"/>
    <s v="lesliekrueger@yahoo.com"/>
    <d v="2024-06-28T00:00:00"/>
    <s v="08:17:21"/>
    <s v="P270"/>
    <s v="Keyboard"/>
    <x v="2"/>
    <x v="2"/>
    <n v="4"/>
    <n v="712.27"/>
    <n v="2849.08"/>
    <n v="2.74"/>
    <n v="284.91000000000003"/>
    <n v="12.85"/>
    <s v="Credit Card"/>
    <s v="208 Bailey Inlet, Gonzalezshire, TX 01801"/>
    <s v="Cancelled"/>
    <s v="No"/>
    <n v="2548.58"/>
    <s v="Retail Store"/>
    <s v="In-Store"/>
  </r>
  <r>
    <n v="8611"/>
    <s v="C1142"/>
    <s v="Michelle Phillips"/>
    <s v="hthomas@gmail.com"/>
    <d v="2024-03-18T00:00:00"/>
    <s v="20:27:48"/>
    <s v="P887"/>
    <s v="Monitor"/>
    <x v="0"/>
    <x v="0"/>
    <n v="2"/>
    <n v="1358.14"/>
    <n v="2716.28"/>
    <n v="39.36"/>
    <n v="271.63"/>
    <n v="17.850000000000001"/>
    <s v="PayPal"/>
    <s v="9313 Santiago Center Apt. 406, Lake Marcus, FL 75833"/>
    <s v="Shipped"/>
    <s v="No"/>
    <n v="2387.44"/>
    <s v="Retail Store"/>
    <s v="App"/>
  </r>
  <r>
    <n v="2573"/>
    <s v="C1659"/>
    <s v="Timothy Pena"/>
    <s v="bdaniel@kelly.net"/>
    <d v="2024-06-28T00:00:00"/>
    <s v="13:43:47"/>
    <s v="P491"/>
    <s v="Laptop"/>
    <x v="2"/>
    <x v="3"/>
    <n v="3"/>
    <n v="850.87"/>
    <n v="2552.61"/>
    <n v="17.98"/>
    <n v="255.26"/>
    <n v="19.52"/>
    <s v="PayPal"/>
    <s v="67688 Troy Cliffs, Samanthaview, AZ 64415"/>
    <s v="Cancelled"/>
    <s v="No"/>
    <n v="2259.85"/>
    <s v="Retail Store"/>
    <s v="App"/>
  </r>
  <r>
    <n v="6267"/>
    <s v="C7834"/>
    <s v="Chelsey Flores"/>
    <s v="robinsontasha@gray.net"/>
    <d v="2024-03-09T00:00:00"/>
    <s v="20:39:57"/>
    <s v="P123"/>
    <s v="Monitor"/>
    <x v="0"/>
    <x v="0"/>
    <n v="1"/>
    <n v="398.66"/>
    <n v="398.66"/>
    <n v="9.81"/>
    <n v="39.869999999999997"/>
    <n v="7.4"/>
    <s v="Credit Card"/>
    <s v="4819 Sanders Pass Apt. 094, Ricardomouth, ND 41798"/>
    <s v="Shipped"/>
    <s v="No"/>
    <n v="341.58"/>
    <s v="Retail Store"/>
    <s v="App"/>
  </r>
  <r>
    <n v="1565"/>
    <s v="C1816"/>
    <s v="Keith Erickson"/>
    <s v="tylerrandall@wall.info"/>
    <d v="2024-09-22T00:00:00"/>
    <s v="00:38:58"/>
    <s v="P668"/>
    <s v="Keyboard"/>
    <x v="2"/>
    <x v="2"/>
    <n v="5"/>
    <n v="1405.83"/>
    <n v="7029.15"/>
    <n v="36.700000000000003"/>
    <n v="702.91"/>
    <n v="17.5"/>
    <s v="Credit Card"/>
    <s v="58290 Cabrera Circle Suite 154, South Lisa, ID 17729"/>
    <s v="Returned"/>
    <s v="Yes"/>
    <n v="6272.03"/>
    <s v="Retail Store"/>
    <s v="App"/>
  </r>
  <r>
    <n v="5861"/>
    <s v="C2608"/>
    <s v="Gregory Perez"/>
    <s v="bmcgee@medina.com"/>
    <d v="2024-01-31T00:00:00"/>
    <s v="18:04:25"/>
    <s v="P716"/>
    <s v="Smartwatch"/>
    <x v="0"/>
    <x v="3"/>
    <n v="5"/>
    <n v="926.08"/>
    <n v="4630.3999999999996"/>
    <n v="0.98"/>
    <n v="463.04"/>
    <n v="10.76"/>
    <s v="Debit Card"/>
    <s v="40297 John Gardens, Hurstmouth, CT 51811"/>
    <s v="Delivered"/>
    <s v="No"/>
    <n v="4155.62"/>
    <s v="Retail Store"/>
    <s v="In-Store"/>
  </r>
  <r>
    <n v="8492"/>
    <s v="C4641"/>
    <s v="Alex Snyder"/>
    <s v="wdalton@ramos.biz"/>
    <d v="2024-06-09T00:00:00"/>
    <s v="02:56:22"/>
    <s v="P627"/>
    <s v="Keyboard"/>
    <x v="0"/>
    <x v="2"/>
    <n v="5"/>
    <n v="112.68"/>
    <n v="563.4"/>
    <n v="30.66"/>
    <n v="56.34"/>
    <n v="12.76"/>
    <s v="PayPal"/>
    <s v="97620 Perez Lane, Caitlintown, SC 56256"/>
    <s v="Returned"/>
    <s v="Yes"/>
    <n v="463.64"/>
    <s v="Retail Store"/>
    <s v="App"/>
  </r>
  <r>
    <n v="6948"/>
    <s v="C4904"/>
    <s v="John Carter"/>
    <s v="nolanelizabeth@yahoo.com"/>
    <d v="2024-05-22T00:00:00"/>
    <s v="15:32:17"/>
    <s v="P275"/>
    <s v="Laptop"/>
    <x v="1"/>
    <x v="3"/>
    <n v="3"/>
    <n v="418.35"/>
    <n v="1255.05"/>
    <n v="30.18"/>
    <n v="125.5"/>
    <n v="5.94"/>
    <s v="PayPal"/>
    <s v="5789 French Row, Stevenmouth, NV 74645"/>
    <s v="Shipped"/>
    <s v="No"/>
    <n v="1093.42"/>
    <s v="Retail Store"/>
    <s v="Website"/>
  </r>
  <r>
    <n v="6710"/>
    <s v="C7172"/>
    <s v="Renee Jones"/>
    <s v="jackjohnson@page.net"/>
    <d v="2024-01-04T00:00:00"/>
    <s v="17:19:20"/>
    <s v="P801"/>
    <s v="Laptop"/>
    <x v="2"/>
    <x v="0"/>
    <n v="4"/>
    <n v="1341.13"/>
    <n v="5364.52"/>
    <n v="34.17"/>
    <n v="536.45000000000005"/>
    <n v="17.57"/>
    <s v="Debit Card"/>
    <s v="190 Sharp Gateway, Lake Christopherport, MS 81407"/>
    <s v="Shipped"/>
    <s v="No"/>
    <n v="4776.33"/>
    <s v="Retail Store"/>
    <s v="Website"/>
  </r>
  <r>
    <n v="5222"/>
    <s v="C4196"/>
    <s v="Lindsay Hall"/>
    <s v="harpervictoria@keller.com"/>
    <d v="2024-05-14T00:00:00"/>
    <s v="21:29:40"/>
    <s v="P545"/>
    <s v="Headphones"/>
    <x v="1"/>
    <x v="1"/>
    <n v="2"/>
    <n v="190.99"/>
    <n v="381.98"/>
    <n v="48.42"/>
    <n v="38.200000000000003"/>
    <n v="11.94"/>
    <s v="Debit Card"/>
    <s v="5587 Ricardo Expressway Apt. 071, Courtneytown, IN 74523"/>
    <s v="Delivered"/>
    <s v="No"/>
    <n v="283.42"/>
    <s v="Retail Store"/>
    <s v="Website"/>
  </r>
  <r>
    <n v="1722"/>
    <s v="C7949"/>
    <s v="Katherine Watkins"/>
    <s v="cynthia95@yahoo.com"/>
    <d v="2024-06-23T00:00:00"/>
    <s v="09:23:33"/>
    <s v="P285"/>
    <s v="Laptop"/>
    <x v="1"/>
    <x v="1"/>
    <n v="5"/>
    <n v="324.79000000000002"/>
    <n v="1623.95"/>
    <n v="30.32"/>
    <n v="162.4"/>
    <n v="5.88"/>
    <s v="Debit Card"/>
    <s v="282 Thomas Lane, South Kevinville, AZ 09471"/>
    <s v="Returned"/>
    <s v="Yes"/>
    <n v="1425.36"/>
    <s v="Online Store"/>
    <s v="Website"/>
  </r>
  <r>
    <n v="6369"/>
    <s v="C8939"/>
    <s v="Kevin Wright II"/>
    <s v="johnsondanielle@yahoo.com"/>
    <d v="2024-07-13T00:00:00"/>
    <s v="19:25:24"/>
    <s v="P390"/>
    <s v="Mouse"/>
    <x v="2"/>
    <x v="0"/>
    <n v="4"/>
    <n v="960.64"/>
    <n v="3842.56"/>
    <n v="7.7"/>
    <n v="384.26"/>
    <n v="15.55"/>
    <s v="Debit Card"/>
    <s v="460 Dalton Locks, North Stacey, KS 03744"/>
    <s v="Delivered"/>
    <s v="No"/>
    <n v="3435.05"/>
    <s v="Online Store"/>
    <s v="In-Store"/>
  </r>
  <r>
    <n v="4629"/>
    <s v="C4760"/>
    <s v="Austin Aguilar"/>
    <s v="mmorgan@hotmail.com"/>
    <d v="2024-01-10T00:00:00"/>
    <s v="23:36:42"/>
    <s v="P300"/>
    <s v="Mouse"/>
    <x v="2"/>
    <x v="1"/>
    <n v="5"/>
    <n v="1243.1400000000001"/>
    <n v="6215.7"/>
    <n v="41.53"/>
    <n v="621.57000000000005"/>
    <n v="14.36"/>
    <s v="Credit Card"/>
    <s v="4611 York Row Suite 284, Thompsonland, AK 61556"/>
    <s v="Delivered"/>
    <s v="No"/>
    <n v="5538.24"/>
    <s v="Retail Store"/>
    <s v="In-Store"/>
  </r>
  <r>
    <n v="8783"/>
    <s v="C6806"/>
    <s v="Michelle Little"/>
    <s v="kaitlinpham@daugherty.com"/>
    <d v="2024-08-04T00:00:00"/>
    <s v="07:52:11"/>
    <s v="P327"/>
    <s v="Phone Case"/>
    <x v="1"/>
    <x v="2"/>
    <n v="5"/>
    <n v="1180.4000000000001"/>
    <n v="5902"/>
    <n v="13.4"/>
    <n v="590.20000000000005"/>
    <n v="18.96"/>
    <s v="Credit Card"/>
    <s v="1378 Lindsey Plains Apt. 149, Claudiaberg, GA 07892"/>
    <s v="Cancelled"/>
    <s v="No"/>
    <n v="5279.44"/>
    <s v="Retail Store"/>
    <s v="Website"/>
  </r>
  <r>
    <n v="3579"/>
    <s v="C3462"/>
    <s v="Lisa Thornton"/>
    <s v="nicholas68@yahoo.com"/>
    <d v="2024-08-27T00:00:00"/>
    <s v="14:28:50"/>
    <s v="P696"/>
    <s v="Mouse"/>
    <x v="1"/>
    <x v="3"/>
    <n v="2"/>
    <n v="904.3"/>
    <n v="1808.6"/>
    <n v="15.55"/>
    <n v="180.86"/>
    <n v="10.37"/>
    <s v="PayPal"/>
    <s v="Unit 7560 Box 6006, DPO AA 85768"/>
    <s v="Delivered"/>
    <s v="No"/>
    <n v="1601.82"/>
    <s v="Retail Store"/>
    <s v="Website"/>
  </r>
  <r>
    <n v="2258"/>
    <s v="C1810"/>
    <s v="John Gray"/>
    <s v="shorttara@gmail.com"/>
    <d v="2024-05-17T00:00:00"/>
    <s v="05:49:10"/>
    <s v="P352"/>
    <s v="Mouse"/>
    <x v="1"/>
    <x v="3"/>
    <n v="1"/>
    <n v="91.11"/>
    <n v="91.11"/>
    <n v="6.22"/>
    <n v="9.11"/>
    <n v="8.73"/>
    <s v="PayPal"/>
    <s v="20964 Glenn Place, South Adam, CA 69874"/>
    <s v="Returned"/>
    <s v="Yes"/>
    <n v="67.05"/>
    <s v="Online Store"/>
    <s v="Website"/>
  </r>
  <r>
    <n v="4014"/>
    <s v="C7701"/>
    <s v="Kimberly Pitts"/>
    <s v="lisahernandez@kim.net"/>
    <d v="2024-07-05T00:00:00"/>
    <s v="04:23:06"/>
    <s v="P877"/>
    <s v="Keyboard"/>
    <x v="0"/>
    <x v="1"/>
    <n v="2"/>
    <n v="1186.0899999999999"/>
    <n v="2372.1799999999998"/>
    <n v="25.8"/>
    <n v="237.22"/>
    <n v="18.940000000000001"/>
    <s v="Credit Card"/>
    <s v="PSC 5514, Box 2285, APO AE 08825"/>
    <s v="Returned"/>
    <s v="Yes"/>
    <n v="2090.2199999999998"/>
    <s v="Online Store"/>
    <s v="App"/>
  </r>
  <r>
    <n v="1902"/>
    <s v="C5921"/>
    <s v="Stacie Smith"/>
    <s v="reynoldshenry@moon-bates.com"/>
    <d v="2024-03-03T00:00:00"/>
    <s v="05:01:32"/>
    <s v="P116"/>
    <s v="Headphones"/>
    <x v="2"/>
    <x v="1"/>
    <n v="2"/>
    <n v="356.81"/>
    <n v="713.62"/>
    <n v="44.49"/>
    <n v="71.36"/>
    <n v="6.42"/>
    <s v="PayPal"/>
    <s v="5197 Kelly Crossroad Suite 996, Obrienmouth, DE 94771"/>
    <s v="Delivered"/>
    <s v="No"/>
    <n v="591.35"/>
    <s v="Online Store"/>
    <s v="App"/>
  </r>
  <r>
    <n v="1868"/>
    <s v="C4559"/>
    <s v="Susan Williams"/>
    <s v="felliott@garza-rodriguez.com"/>
    <d v="2024-08-28T00:00:00"/>
    <s v="12:27:04"/>
    <s v="P794"/>
    <s v="Headphones"/>
    <x v="2"/>
    <x v="1"/>
    <n v="1"/>
    <n v="358.43"/>
    <n v="358.43"/>
    <n v="17.39"/>
    <n v="35.840000000000003"/>
    <n v="18.91"/>
    <s v="PayPal"/>
    <s v="292 Armstrong Club Apt. 022, South Jenniferside, NC 42208"/>
    <s v="Delivered"/>
    <s v="No"/>
    <n v="286.29000000000002"/>
    <s v="Online Store"/>
    <s v="App"/>
  </r>
  <r>
    <n v="5296"/>
    <s v="C6811"/>
    <s v="Barbara Campbell"/>
    <s v="tylerjones@mitchell.com"/>
    <d v="2024-06-22T00:00:00"/>
    <s v="07:21:42"/>
    <s v="P652"/>
    <s v="Keyboard"/>
    <x v="1"/>
    <x v="1"/>
    <n v="4"/>
    <n v="635.49"/>
    <n v="2541.96"/>
    <n v="4.51"/>
    <n v="254.2"/>
    <n v="5.19"/>
    <s v="Debit Card"/>
    <s v="977 Amy Glen Suite 614, Lake Tinaton, NE 70782"/>
    <s v="Returned"/>
    <s v="Yes"/>
    <n v="2278.06"/>
    <s v="Online Store"/>
    <s v="App"/>
  </r>
  <r>
    <n v="8915"/>
    <s v="C4831"/>
    <s v="Katelyn Davis"/>
    <s v="michellestevenson@yahoo.com"/>
    <d v="2024-05-08T00:00:00"/>
    <s v="18:15:33"/>
    <s v="P647"/>
    <s v="Headphones"/>
    <x v="0"/>
    <x v="3"/>
    <n v="4"/>
    <n v="76.38"/>
    <n v="305.52"/>
    <n v="30.77"/>
    <n v="30.55"/>
    <n v="12.21"/>
    <s v="Debit Card"/>
    <s v="571 Lauren Run, New Jennifer, NM 36273"/>
    <s v="Cancelled"/>
    <s v="No"/>
    <n v="231.99"/>
    <s v="Retail Store"/>
    <s v="Website"/>
  </r>
  <r>
    <n v="4632"/>
    <s v="C5327"/>
    <s v="Gary Miller"/>
    <s v="valerie05@gmail.com"/>
    <d v="2024-07-27T00:00:00"/>
    <s v="07:37:54"/>
    <s v="P513"/>
    <s v="Phone Case"/>
    <x v="0"/>
    <x v="3"/>
    <n v="3"/>
    <n v="961.13"/>
    <n v="2883.39"/>
    <n v="29.41"/>
    <n v="288.33999999999997"/>
    <n v="12.84"/>
    <s v="Debit Card"/>
    <s v="1298 John Port, Lisaburgh, OK 43886"/>
    <s v="Shipped"/>
    <s v="No"/>
    <n v="2552.8000000000002"/>
    <s v="Online Store"/>
    <s v="App"/>
  </r>
  <r>
    <n v="4428"/>
    <s v="C9331"/>
    <s v="Christopher Mckenzie"/>
    <s v="tom94@gmail.com"/>
    <d v="2024-05-28T00:00:00"/>
    <s v="07:59:29"/>
    <s v="P278"/>
    <s v="Headphones"/>
    <x v="0"/>
    <x v="0"/>
    <n v="1"/>
    <n v="939.88"/>
    <n v="939.88"/>
    <n v="45.15"/>
    <n v="93.99"/>
    <n v="16.05"/>
    <s v="Credit Card"/>
    <s v="863 Katie Mountain Suite 279, Philiphaven, NJ 80260"/>
    <s v="Delivered"/>
    <s v="No"/>
    <n v="784.69"/>
    <s v="Retail Store"/>
    <s v="Website"/>
  </r>
  <r>
    <n v="5404"/>
    <s v="C1011"/>
    <s v="Jessica Calderon"/>
    <s v="jjones@weaver.com"/>
    <d v="2024-02-19T00:00:00"/>
    <s v="15:30:40"/>
    <s v="P750"/>
    <s v="Laptop"/>
    <x v="1"/>
    <x v="0"/>
    <n v="1"/>
    <n v="648.33000000000004"/>
    <n v="648.33000000000004"/>
    <n v="45.98"/>
    <n v="64.83"/>
    <n v="13.97"/>
    <s v="PayPal"/>
    <s v="23899 Conway Path, Port Shannonberg, NE 52247"/>
    <s v="Cancelled"/>
    <s v="No"/>
    <n v="523.54999999999995"/>
    <s v="Retail Store"/>
    <s v="Website"/>
  </r>
  <r>
    <n v="2305"/>
    <s v="C9231"/>
    <s v="Scott Pham"/>
    <s v="pgonzalez@sanchez-thomas.biz"/>
    <d v="2024-03-29T00:00:00"/>
    <s v="20:34:54"/>
    <s v="P928"/>
    <s v="Keyboard"/>
    <x v="2"/>
    <x v="1"/>
    <n v="1"/>
    <n v="24.62"/>
    <n v="24.62"/>
    <n v="19.46"/>
    <n v="2.46"/>
    <n v="15.66"/>
    <s v="Credit Card"/>
    <s v="99915 Matthew Lodge, East Frank, DC 26520"/>
    <s v="Returned"/>
    <s v="Yes"/>
    <n v="-12.96"/>
    <s v="Retail Store"/>
    <s v="In-Store"/>
  </r>
  <r>
    <n v="7102"/>
    <s v="C7447"/>
    <s v="Susan Wilson"/>
    <s v="lloydelizabeth@gmail.com"/>
    <d v="2024-09-10T00:00:00"/>
    <s v="07:33:48"/>
    <s v="P741"/>
    <s v="Smartwatch"/>
    <x v="0"/>
    <x v="2"/>
    <n v="4"/>
    <n v="352.58"/>
    <n v="1410.32"/>
    <n v="25.68"/>
    <n v="141.03"/>
    <n v="18.53"/>
    <s v="Credit Card"/>
    <s v="72891 Michelle Squares Apt. 572, North Matthew, MT 77543"/>
    <s v="Cancelled"/>
    <s v="No"/>
    <n v="1225.08"/>
    <s v="Online Store"/>
    <s v="In-Store"/>
  </r>
  <r>
    <n v="7701"/>
    <s v="C8639"/>
    <s v="Jessica Hernandez"/>
    <s v="jeremyhanson@yahoo.com"/>
    <d v="2024-08-25T00:00:00"/>
    <s v="08:33:35"/>
    <s v="P643"/>
    <s v="Monitor"/>
    <x v="2"/>
    <x v="2"/>
    <n v="1"/>
    <n v="694.03"/>
    <n v="694.03"/>
    <n v="1.22"/>
    <n v="69.400000000000006"/>
    <n v="5.47"/>
    <s v="Debit Card"/>
    <s v="34378 Erik Parkways, Melissaport, LA 45565"/>
    <s v="Shipped"/>
    <s v="No"/>
    <n v="617.94000000000005"/>
    <s v="Online Store"/>
    <s v="Website"/>
  </r>
  <r>
    <n v="1614"/>
    <s v="C7877"/>
    <s v="Matthew Ray"/>
    <s v="qbush@moss.com"/>
    <d v="2024-09-25T00:00:00"/>
    <s v="23:05:57"/>
    <s v="P963"/>
    <s v="Monitor"/>
    <x v="2"/>
    <x v="2"/>
    <n v="1"/>
    <n v="1187.95"/>
    <n v="1187.95"/>
    <n v="25.06"/>
    <n v="118.8"/>
    <n v="15.36"/>
    <s v="Credit Card"/>
    <s v="312 Michael Forks, Amyport, MA 76840"/>
    <s v="Delivered"/>
    <s v="No"/>
    <n v="1028.74"/>
    <s v="Retail Store"/>
    <s v="App"/>
  </r>
  <r>
    <n v="3485"/>
    <s v="C1936"/>
    <s v="Karen Cortez"/>
    <s v="jbowers@cox.com"/>
    <d v="2024-01-28T00:00:00"/>
    <s v="06:55:47"/>
    <s v="P117"/>
    <s v="Laptop"/>
    <x v="0"/>
    <x v="1"/>
    <n v="3"/>
    <n v="657.55"/>
    <n v="1972.65"/>
    <n v="26.71"/>
    <n v="197.27"/>
    <n v="15.69"/>
    <s v="PayPal"/>
    <s v="86298 Brown Court Suite 029, New Maria, MI 54385"/>
    <s v="Shipped"/>
    <s v="No"/>
    <n v="1732.98"/>
    <s v="Retail Store"/>
    <s v="In-Store"/>
  </r>
  <r>
    <n v="8713"/>
    <s v="C3879"/>
    <s v="David Wiley"/>
    <s v="longkenneth@erickson.com"/>
    <d v="2024-06-01T00:00:00"/>
    <s v="08:02:48"/>
    <s v="P900"/>
    <s v="Monitor"/>
    <x v="2"/>
    <x v="0"/>
    <n v="1"/>
    <n v="469.49"/>
    <n v="469.49"/>
    <n v="16.920000000000002"/>
    <n v="46.95"/>
    <n v="17.100000000000001"/>
    <s v="PayPal"/>
    <s v="113 John Path, Millerfort, FL 40662"/>
    <s v="Returned"/>
    <s v="Yes"/>
    <n v="388.52"/>
    <s v="Retail Store"/>
    <s v="Website"/>
  </r>
  <r>
    <n v="2350"/>
    <s v="C3850"/>
    <s v="Taylor Thomas"/>
    <s v="lawrence24@gmail.com"/>
    <d v="2024-01-17T00:00:00"/>
    <s v="20:59:11"/>
    <s v="P901"/>
    <s v="Smartwatch"/>
    <x v="1"/>
    <x v="0"/>
    <n v="4"/>
    <n v="687.12"/>
    <n v="2748.48"/>
    <n v="26.51"/>
    <n v="274.85000000000002"/>
    <n v="17.079999999999998"/>
    <s v="PayPal"/>
    <s v="084 Kathleen Stravenue Apt. 595, New Nicholas, OH 07755"/>
    <s v="Returned"/>
    <s v="Yes"/>
    <n v="2430.04"/>
    <s v="Retail Store"/>
    <s v="App"/>
  </r>
  <r>
    <n v="7123"/>
    <s v="C1794"/>
    <s v="Daniel Palmer"/>
    <s v="bryanttiffany@hotmail.com"/>
    <d v="2024-08-12T00:00:00"/>
    <s v="14:31:20"/>
    <s v="P221"/>
    <s v="Monitor"/>
    <x v="1"/>
    <x v="1"/>
    <n v="4"/>
    <n v="1093.04"/>
    <n v="4372.16"/>
    <n v="12.95"/>
    <n v="437.22"/>
    <n v="12.69"/>
    <s v="PayPal"/>
    <s v="5010 Joseph Course, Port Toddport, IN 78285"/>
    <s v="Returned"/>
    <s v="Yes"/>
    <n v="3909.3"/>
    <s v="Online Store"/>
    <s v="In-Store"/>
  </r>
  <r>
    <n v="3291"/>
    <s v="C8412"/>
    <s v="Tony Solomon"/>
    <s v="hallchristopher@gmail.com"/>
    <d v="2024-08-17T00:00:00"/>
    <s v="07:45:55"/>
    <s v="P400"/>
    <s v="Keyboard"/>
    <x v="1"/>
    <x v="3"/>
    <n v="4"/>
    <n v="817.53"/>
    <n v="3270.12"/>
    <n v="11.26"/>
    <n v="327.01"/>
    <n v="19.190000000000001"/>
    <s v="Debit Card"/>
    <s v="447 Rose Mount Apt. 935, Philipmouth, DC 47976"/>
    <s v="Shipped"/>
    <s v="No"/>
    <n v="2912.66"/>
    <s v="Online Store"/>
    <s v="App"/>
  </r>
  <r>
    <n v="7163"/>
    <s v="C3707"/>
    <s v="Denise Richard"/>
    <s v="kmatthews@hotmail.com"/>
    <d v="2024-09-04T00:00:00"/>
    <s v="00:10:39"/>
    <s v="P308"/>
    <s v="Smartwatch"/>
    <x v="2"/>
    <x v="1"/>
    <n v="3"/>
    <n v="925.39"/>
    <n v="2776.17"/>
    <n v="35.81"/>
    <n v="277.62"/>
    <n v="18.88"/>
    <s v="PayPal"/>
    <s v="Unit 5736 Box 6473, DPO AA 17981"/>
    <s v="Returned"/>
    <s v="Yes"/>
    <n v="2443.86"/>
    <s v="Retail Store"/>
    <s v="In-Store"/>
  </r>
  <r>
    <n v="3404"/>
    <s v="C2314"/>
    <s v="David Avila"/>
    <s v="ramostyler@gmail.com"/>
    <d v="2024-04-13T00:00:00"/>
    <s v="11:50:56"/>
    <s v="P823"/>
    <s v="Smartwatch"/>
    <x v="0"/>
    <x v="3"/>
    <n v="3"/>
    <n v="802.27"/>
    <n v="2406.81"/>
    <n v="42.45"/>
    <n v="240.68"/>
    <n v="8.01"/>
    <s v="Credit Card"/>
    <s v="76068 Stacy Ridges Apt. 534, North Joshua, AZ 70193"/>
    <s v="Delivered"/>
    <s v="No"/>
    <n v="2115.67"/>
    <s v="Online Store"/>
    <s v="App"/>
  </r>
  <r>
    <n v="1754"/>
    <s v="C7657"/>
    <s v="Christine Bowman"/>
    <s v="howeamber@moore.com"/>
    <d v="2024-08-17T00:00:00"/>
    <s v="12:24:16"/>
    <s v="P124"/>
    <s v="Laptop"/>
    <x v="0"/>
    <x v="2"/>
    <n v="4"/>
    <n v="1023.3"/>
    <n v="4093.2"/>
    <n v="6.53"/>
    <n v="409.32"/>
    <n v="6.34"/>
    <s v="Credit Card"/>
    <s v="Unit 1285 Box 9264, DPO AE 31197"/>
    <s v="Shipped"/>
    <s v="No"/>
    <n v="3671.01"/>
    <s v="Retail Store"/>
    <s v="App"/>
  </r>
  <r>
    <n v="1354"/>
    <s v="C6929"/>
    <s v="Michael Marshall"/>
    <s v="jaredjohnston@pratt-hines.com"/>
    <d v="2024-02-11T00:00:00"/>
    <s v="02:49:53"/>
    <s v="P106"/>
    <s v="Phone Case"/>
    <x v="1"/>
    <x v="1"/>
    <n v="5"/>
    <n v="748.65"/>
    <n v="3743.25"/>
    <n v="42.32"/>
    <n v="374.33"/>
    <n v="16.71"/>
    <s v="Credit Card"/>
    <s v="800 Schultz Port Apt. 014, Herreraton, GA 51973"/>
    <s v="Cancelled"/>
    <s v="No"/>
    <n v="3309.89"/>
    <s v="Online Store"/>
    <s v="App"/>
  </r>
  <r>
    <n v="2206"/>
    <s v="C4675"/>
    <s v="Kim Pitts"/>
    <s v="mariasoto@yahoo.com"/>
    <d v="2024-09-27T00:00:00"/>
    <s v="08:32:45"/>
    <s v="P160"/>
    <s v="Mouse"/>
    <x v="0"/>
    <x v="1"/>
    <n v="1"/>
    <n v="492.64"/>
    <n v="492.64"/>
    <n v="7.05"/>
    <n v="49.26"/>
    <n v="6.18"/>
    <s v="Debit Card"/>
    <s v="14512 Jose Locks Apt. 312, Lake Danieltown, DC 53360"/>
    <s v="Cancelled"/>
    <s v="No"/>
    <n v="430.15"/>
    <s v="Online Store"/>
    <s v="Website"/>
  </r>
  <r>
    <n v="9770"/>
    <s v="C7539"/>
    <s v="Katrina Morse"/>
    <s v="amanda69@shelton-cobb.com"/>
    <d v="2024-08-31T00:00:00"/>
    <s v="02:40:44"/>
    <s v="P420"/>
    <s v="Laptop"/>
    <x v="0"/>
    <x v="1"/>
    <n v="3"/>
    <n v="794.95"/>
    <n v="2384.85"/>
    <n v="17.98"/>
    <n v="238.49"/>
    <n v="19.38"/>
    <s v="PayPal"/>
    <s v="631 Smith Shore, New Randallview, MI 26637"/>
    <s v="Returned"/>
    <s v="Yes"/>
    <n v="2109"/>
    <s v="Retail Store"/>
    <s v="In-Store"/>
  </r>
  <r>
    <n v="3217"/>
    <s v="C3329"/>
    <s v="Denise Perry"/>
    <s v="timothy69@yahoo.com"/>
    <d v="2024-01-01T00:00:00"/>
    <s v="02:13:32"/>
    <s v="P278"/>
    <s v="Phone Case"/>
    <x v="1"/>
    <x v="1"/>
    <n v="2"/>
    <n v="1264.8499999999999"/>
    <n v="2529.6999999999998"/>
    <n v="10.42"/>
    <n v="252.97"/>
    <n v="16.22"/>
    <s v="PayPal"/>
    <s v="92613 April Shoals, North Keithville, MS 96285"/>
    <s v="Shipped"/>
    <s v="No"/>
    <n v="2250.09"/>
    <s v="Retail Store"/>
    <s v="In-Store"/>
  </r>
  <r>
    <n v="9486"/>
    <s v="C6878"/>
    <s v="David Reed"/>
    <s v="gregoryrussell@calhoun.com"/>
    <d v="2024-08-03T00:00:00"/>
    <s v="12:03:11"/>
    <s v="P574"/>
    <s v="Laptop"/>
    <x v="1"/>
    <x v="1"/>
    <n v="3"/>
    <n v="617.45000000000005"/>
    <n v="1852.35"/>
    <n v="24.18"/>
    <n v="185.24"/>
    <n v="16.579999999999998"/>
    <s v="Credit Card"/>
    <s v="769 Berger Highway Apt. 360, Crystalview, NE 51280"/>
    <s v="Shipped"/>
    <s v="No"/>
    <n v="1626.35"/>
    <s v="Online Store"/>
    <s v="Website"/>
  </r>
  <r>
    <n v="4987"/>
    <s v="C8423"/>
    <s v="Jillian Ford"/>
    <s v="vasquezbill@gmail.com"/>
    <d v="2024-07-12T00:00:00"/>
    <s v="21:27:01"/>
    <s v="P942"/>
    <s v="Phone Case"/>
    <x v="1"/>
    <x v="2"/>
    <n v="2"/>
    <n v="118.91"/>
    <n v="237.82"/>
    <n v="34.75"/>
    <n v="23.78"/>
    <n v="6.31"/>
    <s v="PayPal"/>
    <s v="42822 Terri Valleys Suite 472, Michaelton, NC 98006"/>
    <s v="Delivered"/>
    <s v="No"/>
    <n v="172.98"/>
    <s v="Online Store"/>
    <s v="App"/>
  </r>
  <r>
    <n v="6339"/>
    <s v="C4380"/>
    <s v="Michael Reyes"/>
    <s v="heather51@stewart-wang.net"/>
    <d v="2024-08-10T00:00:00"/>
    <s v="07:04:25"/>
    <s v="P451"/>
    <s v="Laptop"/>
    <x v="0"/>
    <x v="0"/>
    <n v="1"/>
    <n v="1049.83"/>
    <n v="1049.83"/>
    <n v="0.16"/>
    <n v="104.98"/>
    <n v="13.44"/>
    <s v="PayPal"/>
    <s v="1489 Miranda Burg, Austinfurt, IL 06696"/>
    <s v="Delivered"/>
    <s v="No"/>
    <n v="931.25"/>
    <s v="Retail Store"/>
    <s v="In-Store"/>
  </r>
  <r>
    <n v="1604"/>
    <s v="C5399"/>
    <s v="Leon Martin"/>
    <s v="david75@townsend.com"/>
    <d v="2024-09-15T00:00:00"/>
    <s v="07:12:47"/>
    <s v="P766"/>
    <s v="Headphones"/>
    <x v="2"/>
    <x v="3"/>
    <n v="1"/>
    <n v="1460.15"/>
    <n v="1460.15"/>
    <n v="36.119999999999997"/>
    <n v="146.02000000000001"/>
    <n v="7.84"/>
    <s v="PayPal"/>
    <s v="9928 Schmidt Islands, South Louis, DC 69458"/>
    <s v="Returned"/>
    <s v="Yes"/>
    <n v="1270.18"/>
    <s v="Retail Store"/>
    <s v="App"/>
  </r>
  <r>
    <n v="8126"/>
    <s v="C1517"/>
    <s v="Phillip Garcia"/>
    <s v="yyoung@gmail.com"/>
    <d v="2024-07-28T00:00:00"/>
    <s v="06:49:24"/>
    <s v="P529"/>
    <s v="Smartwatch"/>
    <x v="0"/>
    <x v="1"/>
    <n v="3"/>
    <n v="174.08"/>
    <n v="522.24"/>
    <n v="19.100000000000001"/>
    <n v="52.22"/>
    <n v="18.22"/>
    <s v="PayPal"/>
    <s v="229 Cheryl Prairie Suite 994, Stevensville, NM 69590"/>
    <s v="Returned"/>
    <s v="Yes"/>
    <n v="432.7"/>
    <s v="Retail Store"/>
    <s v="In-Store"/>
  </r>
  <r>
    <n v="2624"/>
    <s v="C7908"/>
    <s v="Nathan Norman"/>
    <s v="smithvirginia@yahoo.com"/>
    <d v="2024-02-13T00:00:00"/>
    <s v="04:11:20"/>
    <s v="P284"/>
    <s v="Monitor"/>
    <x v="0"/>
    <x v="1"/>
    <n v="3"/>
    <n v="79.739999999999995"/>
    <n v="239.22"/>
    <n v="35.46"/>
    <n v="23.92"/>
    <n v="6.48"/>
    <s v="Debit Card"/>
    <s v="9500 Smith Spring Apt. 890, Port Chloe, WY 65343"/>
    <s v="Delivered"/>
    <s v="No"/>
    <n v="173.36"/>
    <s v="Retail Store"/>
    <s v="Website"/>
  </r>
  <r>
    <n v="8974"/>
    <s v="C6359"/>
    <s v="Mark Ford"/>
    <s v="crystalmcgrath@yahoo.com"/>
    <d v="2024-06-13T00:00:00"/>
    <s v="12:31:10"/>
    <s v="P485"/>
    <s v="Headphones"/>
    <x v="0"/>
    <x v="3"/>
    <n v="3"/>
    <n v="548.63"/>
    <n v="1645.89"/>
    <n v="19.600000000000001"/>
    <n v="164.59"/>
    <n v="6.23"/>
    <s v="PayPal"/>
    <s v="0950 Paula Knoll Suite 905, Brianview, AL 96747"/>
    <s v="Shipped"/>
    <s v="No"/>
    <n v="1455.47"/>
    <s v="Online Store"/>
    <s v="Website"/>
  </r>
  <r>
    <n v="8753"/>
    <s v="C3760"/>
    <s v="Sharon Richardson"/>
    <s v="icoleman@roman.info"/>
    <d v="2024-05-13T00:00:00"/>
    <s v="23:01:51"/>
    <s v="P113"/>
    <s v="Phone Case"/>
    <x v="2"/>
    <x v="2"/>
    <n v="1"/>
    <n v="1085.26"/>
    <n v="1085.26"/>
    <n v="39.97"/>
    <n v="108.53"/>
    <n v="13.79"/>
    <s v="Credit Card"/>
    <s v="37455 Brown Causeway Suite 598, Rodriguezton, TN 30943"/>
    <s v="Shipped"/>
    <s v="No"/>
    <n v="922.97"/>
    <s v="Online Store"/>
    <s v="In-Store"/>
  </r>
  <r>
    <n v="1215"/>
    <s v="C9976"/>
    <s v="Jessica Mendez"/>
    <s v="crystal65@martinez.org"/>
    <d v="2024-01-10T00:00:00"/>
    <s v="14:52:20"/>
    <s v="P304"/>
    <s v="Phone Case"/>
    <x v="2"/>
    <x v="2"/>
    <n v="4"/>
    <n v="152.35"/>
    <n v="609.4"/>
    <n v="9.18"/>
    <n v="60.94"/>
    <n v="11.32"/>
    <s v="Credit Card"/>
    <s v="27904 Anderson Fords Apt. 886, North Seanfort, PA 42575"/>
    <s v="Cancelled"/>
    <s v="No"/>
    <n v="527.96"/>
    <s v="Retail Store"/>
    <s v="In-Store"/>
  </r>
  <r>
    <n v="8549"/>
    <s v="C3566"/>
    <s v="Manuel Mitchell"/>
    <s v="josephjackson@stewart.info"/>
    <d v="2024-02-05T00:00:00"/>
    <s v="10:14:46"/>
    <s v="P196"/>
    <s v="Mouse"/>
    <x v="2"/>
    <x v="2"/>
    <n v="1"/>
    <n v="840.07"/>
    <n v="840.07"/>
    <n v="5.24"/>
    <n v="84.01"/>
    <n v="18.62"/>
    <s v="Debit Card"/>
    <s v="988 Alan Groves Apt. 277, Nathanielfurt, MN 80314"/>
    <s v="Cancelled"/>
    <s v="No"/>
    <n v="732.2"/>
    <s v="Retail Store"/>
    <s v="In-Store"/>
  </r>
  <r>
    <n v="4139"/>
    <s v="C3326"/>
    <s v="Paul Christensen"/>
    <s v="jschmidt@williams.com"/>
    <d v="2024-03-07T00:00:00"/>
    <s v="16:26:51"/>
    <s v="P174"/>
    <s v="Headphones"/>
    <x v="0"/>
    <x v="1"/>
    <n v="5"/>
    <n v="373.7"/>
    <n v="1868.5"/>
    <n v="36.340000000000003"/>
    <n v="186.85"/>
    <n v="18.95"/>
    <s v="Debit Card"/>
    <s v="855 Lisa Parks Apt. 380, Marquezburgh, PA 69587"/>
    <s v="Cancelled"/>
    <s v="No"/>
    <n v="1626.36"/>
    <s v="Retail Store"/>
    <s v="In-Store"/>
  </r>
  <r>
    <n v="6057"/>
    <s v="C7202"/>
    <s v="Richard English"/>
    <s v="robert77@hotmail.com"/>
    <d v="2024-04-05T00:00:00"/>
    <s v="09:20:54"/>
    <s v="P613"/>
    <s v="Phone Case"/>
    <x v="0"/>
    <x v="1"/>
    <n v="4"/>
    <n v="332.3"/>
    <n v="1329.2"/>
    <n v="4.97"/>
    <n v="132.91999999999999"/>
    <n v="13.73"/>
    <s v="PayPal"/>
    <s v="9377 Gregory Street, Hollyhaven, NY 95495"/>
    <s v="Shipped"/>
    <s v="No"/>
    <n v="1177.58"/>
    <s v="Online Store"/>
    <s v="In-Store"/>
  </r>
  <r>
    <n v="5551"/>
    <s v="C7438"/>
    <s v="Matthew Townsend"/>
    <s v="sean49@johnson.net"/>
    <d v="2024-04-11T00:00:00"/>
    <s v="06:24:57"/>
    <s v="P645"/>
    <s v="Monitor"/>
    <x v="0"/>
    <x v="3"/>
    <n v="4"/>
    <n v="467.46"/>
    <n v="1869.84"/>
    <n v="30.1"/>
    <n v="186.98"/>
    <n v="10.52"/>
    <s v="Debit Card"/>
    <s v="998 Hunter Groves Suite 096, Port Thomas, CT 12901"/>
    <s v="Cancelled"/>
    <s v="No"/>
    <n v="1642.24"/>
    <s v="Retail Store"/>
    <s v="Website"/>
  </r>
  <r>
    <n v="6137"/>
    <s v="C1675"/>
    <s v="Megan Gilbert"/>
    <s v="gaytracy@romero.com"/>
    <d v="2024-09-29T00:00:00"/>
    <s v="16:29:30"/>
    <s v="P545"/>
    <s v="Headphones"/>
    <x v="1"/>
    <x v="3"/>
    <n v="3"/>
    <n v="726.41"/>
    <n v="2179.23"/>
    <n v="35.39"/>
    <n v="217.92"/>
    <n v="14.71"/>
    <s v="PayPal"/>
    <s v="44682 Quinn Parkways Apt. 934, East Jennifer, ND 62631"/>
    <s v="Returned"/>
    <s v="Yes"/>
    <n v="1911.21"/>
    <s v="Retail Store"/>
    <s v="App"/>
  </r>
  <r>
    <n v="2332"/>
    <s v="C1586"/>
    <s v="John Greene"/>
    <s v="roberto78@yahoo.com"/>
    <d v="2024-02-20T00:00:00"/>
    <s v="20:08:54"/>
    <s v="P878"/>
    <s v="Mouse"/>
    <x v="0"/>
    <x v="0"/>
    <n v="1"/>
    <n v="1020.79"/>
    <n v="1020.79"/>
    <n v="41.47"/>
    <n v="102.08"/>
    <n v="5.49"/>
    <s v="PayPal"/>
    <s v="3396 Gary Stream, New Samueltown, IA 87114"/>
    <s v="Delivered"/>
    <s v="No"/>
    <n v="871.75"/>
    <s v="Online Store"/>
    <s v="Website"/>
  </r>
  <r>
    <n v="7721"/>
    <s v="C1445"/>
    <s v="Rebecca Taylor"/>
    <s v="jeffrey40@navarro-smith.org"/>
    <d v="2024-08-16T00:00:00"/>
    <s v="04:10:19"/>
    <s v="P834"/>
    <s v="Laptop"/>
    <x v="1"/>
    <x v="0"/>
    <n v="3"/>
    <n v="288.14"/>
    <n v="864.42"/>
    <n v="48.15"/>
    <n v="86.44"/>
    <n v="18.62"/>
    <s v="PayPal"/>
    <s v="PSC 6219, Box 8173, APO AP 80797"/>
    <s v="Shipped"/>
    <s v="No"/>
    <n v="711.21"/>
    <s v="Retail Store"/>
    <s v="App"/>
  </r>
  <r>
    <n v="2907"/>
    <s v="C9090"/>
    <s v="Ashley Powell"/>
    <s v="ijones@fields-harrison.com"/>
    <d v="2024-05-03T00:00:00"/>
    <s v="23:18:50"/>
    <s v="P249"/>
    <s v="Smartwatch"/>
    <x v="2"/>
    <x v="1"/>
    <n v="5"/>
    <n v="788.3"/>
    <n v="3941.5"/>
    <n v="9.27"/>
    <n v="394.15"/>
    <n v="6.42"/>
    <s v="Credit Card"/>
    <s v="USS Gillespie, FPO AA 23362"/>
    <s v="Cancelled"/>
    <s v="No"/>
    <n v="3531.66"/>
    <s v="Online Store"/>
    <s v="In-Store"/>
  </r>
  <r>
    <n v="1485"/>
    <s v="C7455"/>
    <s v="Brian Mendez"/>
    <s v="lbrown@smith.com"/>
    <d v="2024-06-06T00:00:00"/>
    <s v="03:00:19"/>
    <s v="P926"/>
    <s v="Keyboard"/>
    <x v="1"/>
    <x v="3"/>
    <n v="5"/>
    <n v="494.65"/>
    <n v="2473.25"/>
    <n v="6.34"/>
    <n v="247.33"/>
    <n v="8.3000000000000007"/>
    <s v="PayPal"/>
    <s v="91762 Payne Pass Suite 862, Lake Brittany, WY 49705"/>
    <s v="Cancelled"/>
    <s v="No"/>
    <n v="2211.2800000000002"/>
    <s v="Retail Store"/>
    <s v="App"/>
  </r>
  <r>
    <n v="8789"/>
    <s v="C9497"/>
    <s v="Michelle Taylor"/>
    <s v="johnsonnicole@savage.org"/>
    <d v="2024-02-11T00:00:00"/>
    <s v="10:23:32"/>
    <s v="P210"/>
    <s v="Headphones"/>
    <x v="1"/>
    <x v="2"/>
    <n v="3"/>
    <n v="1203.8699999999999"/>
    <n v="3611.61"/>
    <n v="39.61"/>
    <n v="361.16"/>
    <n v="15.33"/>
    <s v="Debit Card"/>
    <s v="6488 Richard Stream, Diazport, NH 44953"/>
    <s v="Returned"/>
    <s v="Yes"/>
    <n v="3195.51"/>
    <s v="Online Store"/>
    <s v="App"/>
  </r>
  <r>
    <n v="8947"/>
    <s v="C8226"/>
    <s v="Gina Pena"/>
    <s v="wanderson@hotmail.com"/>
    <d v="2024-02-20T00:00:00"/>
    <s v="02:52:40"/>
    <s v="P640"/>
    <s v="Phone Case"/>
    <x v="0"/>
    <x v="0"/>
    <n v="1"/>
    <n v="13.26"/>
    <n v="13.26"/>
    <n v="47.63"/>
    <n v="1.33"/>
    <n v="9.19"/>
    <s v="Debit Card"/>
    <s v="6223 Bradley Causeway, North Justinbury, AL 82024"/>
    <s v="Shipped"/>
    <s v="No"/>
    <n v="-44.89"/>
    <s v="Online Store"/>
    <s v="Website"/>
  </r>
  <r>
    <n v="6128"/>
    <s v="C4328"/>
    <s v="Edward Graham"/>
    <s v="katherine63@hotmail.com"/>
    <d v="2024-01-07T00:00:00"/>
    <s v="11:39:24"/>
    <s v="P328"/>
    <s v="Smartwatch"/>
    <x v="1"/>
    <x v="0"/>
    <n v="2"/>
    <n v="162.84"/>
    <n v="325.68"/>
    <n v="32.909999999999997"/>
    <n v="32.57"/>
    <n v="10.25"/>
    <s v="Debit Card"/>
    <s v="14753 Miller Spring, Longburgh, AL 81128"/>
    <s v="Returned"/>
    <s v="Yes"/>
    <n v="249.95"/>
    <s v="Retail Store"/>
    <s v="Website"/>
  </r>
  <r>
    <n v="3786"/>
    <s v="C9690"/>
    <s v="Brent Jackson"/>
    <s v="linda02@hotmail.com"/>
    <d v="2024-07-04T00:00:00"/>
    <s v="07:54:29"/>
    <s v="P149"/>
    <s v="Smartwatch"/>
    <x v="1"/>
    <x v="0"/>
    <n v="1"/>
    <n v="193.46"/>
    <n v="193.46"/>
    <n v="11.98"/>
    <n v="19.350000000000001"/>
    <n v="15.28"/>
    <s v="PayPal"/>
    <s v="5351 Roberts Ways, East Travis, FL 93651"/>
    <s v="Returned"/>
    <s v="Yes"/>
    <n v="146.85"/>
    <s v="Online Store"/>
    <s v="In-Store"/>
  </r>
  <r>
    <n v="6402"/>
    <s v="C3625"/>
    <s v="Stephanie Dixon"/>
    <s v="smorgan@watson.org"/>
    <d v="2024-01-17T00:00:00"/>
    <s v="05:11:54"/>
    <s v="P798"/>
    <s v="Phone Case"/>
    <x v="1"/>
    <x v="1"/>
    <n v="1"/>
    <n v="1099.25"/>
    <n v="1099.25"/>
    <n v="49.4"/>
    <n v="109.93"/>
    <n v="15.63"/>
    <s v="Credit Card"/>
    <s v="72673 Welch Corner, Joelton, ME 28517"/>
    <s v="Returned"/>
    <s v="Yes"/>
    <n v="924.3"/>
    <s v="Retail Store"/>
    <s v="App"/>
  </r>
  <r>
    <n v="3367"/>
    <s v="C3708"/>
    <s v="Daniel Gomez"/>
    <s v="john90@hotmail.com"/>
    <d v="2024-04-07T00:00:00"/>
    <s v="23:24:17"/>
    <s v="P573"/>
    <s v="Phone Case"/>
    <x v="1"/>
    <x v="2"/>
    <n v="4"/>
    <n v="1336.96"/>
    <n v="5347.84"/>
    <n v="2.29"/>
    <n v="534.78"/>
    <n v="16.8"/>
    <s v="Debit Card"/>
    <s v="337 Briana Tunnel, Lake Jenniferborough, CO 00503"/>
    <s v="Delivered"/>
    <s v="No"/>
    <n v="4793.97"/>
    <s v="Retail Store"/>
    <s v="Website"/>
  </r>
  <r>
    <n v="4867"/>
    <s v="C4070"/>
    <s v="Robert Hernandez"/>
    <s v="sharonwilson@gmail.com"/>
    <d v="2024-03-12T00:00:00"/>
    <s v="08:57:32"/>
    <s v="P297"/>
    <s v="Laptop"/>
    <x v="1"/>
    <x v="2"/>
    <n v="1"/>
    <n v="900.34"/>
    <n v="900.34"/>
    <n v="33.03"/>
    <n v="90.03"/>
    <n v="12.07"/>
    <s v="Debit Card"/>
    <s v="938 Gina Mountain, Curtisbury, LA 46986"/>
    <s v="Shipped"/>
    <s v="No"/>
    <n v="765.21"/>
    <s v="Online Store"/>
    <s v="Website"/>
  </r>
  <r>
    <n v="1773"/>
    <s v="C4255"/>
    <s v="Tracy Miller"/>
    <s v="tmatthews@yahoo.com"/>
    <d v="2024-05-24T00:00:00"/>
    <s v="05:11:26"/>
    <s v="P845"/>
    <s v="Headphones"/>
    <x v="1"/>
    <x v="3"/>
    <n v="3"/>
    <n v="156.22"/>
    <n v="468.66"/>
    <n v="34.47"/>
    <n v="46.87"/>
    <n v="10.84"/>
    <s v="PayPal"/>
    <s v="77417 Thomas Locks, South Andreamouth, AZ 11448"/>
    <s v="Cancelled"/>
    <s v="No"/>
    <n v="376.48"/>
    <s v="Retail Store"/>
    <s v="App"/>
  </r>
  <r>
    <n v="1440"/>
    <s v="C1725"/>
    <s v="Margaret Bowman"/>
    <s v="samanthaflores@mercado.com"/>
    <d v="2024-03-28T00:00:00"/>
    <s v="09:47:15"/>
    <s v="P246"/>
    <s v="Phone Case"/>
    <x v="0"/>
    <x v="2"/>
    <n v="3"/>
    <n v="1325.91"/>
    <n v="3977.73"/>
    <n v="11.31"/>
    <n v="397.77"/>
    <n v="11.8"/>
    <s v="PayPal"/>
    <s v="2242 Rachel Corners Apt. 186, Lake Steventon, NM 66607"/>
    <s v="Returned"/>
    <s v="Yes"/>
    <n v="3556.85"/>
    <s v="Retail Store"/>
    <s v="App"/>
  </r>
  <r>
    <n v="1636"/>
    <s v="C3909"/>
    <s v="Patricia Flores"/>
    <s v="kkaufman@copeland-king.com"/>
    <d v="2024-07-15T00:00:00"/>
    <s v="15:32:10"/>
    <s v="P279"/>
    <s v="Phone Case"/>
    <x v="2"/>
    <x v="0"/>
    <n v="5"/>
    <n v="435.69"/>
    <n v="2178.4499999999998"/>
    <n v="27.86"/>
    <n v="217.84"/>
    <n v="18.87"/>
    <s v="Debit Card"/>
    <s v="2489 Amber Circles, East Shawn, MS 19642"/>
    <s v="Delivered"/>
    <s v="No"/>
    <n v="1913.88"/>
    <s v="Online Store"/>
    <s v="Website"/>
  </r>
  <r>
    <n v="9037"/>
    <s v="C2279"/>
    <s v="Jeffrey Horne"/>
    <s v="nancymoore@yahoo.com"/>
    <d v="2024-06-30T00:00:00"/>
    <s v="02:40:27"/>
    <s v="P429"/>
    <s v="Smartwatch"/>
    <x v="0"/>
    <x v="3"/>
    <n v="1"/>
    <n v="583.95000000000005"/>
    <n v="583.95000000000005"/>
    <n v="45.58"/>
    <n v="58.4"/>
    <n v="17.260000000000002"/>
    <s v="Debit Card"/>
    <s v="0969 Jeffrey Villages, Wallacemouth, MO 96736"/>
    <s v="Returned"/>
    <s v="Yes"/>
    <n v="462.72"/>
    <s v="Online Store"/>
    <s v="Website"/>
  </r>
  <r>
    <n v="3607"/>
    <s v="C6255"/>
    <s v="Mr. James Parker"/>
    <s v="lynn64@yahoo.com"/>
    <d v="2024-06-22T00:00:00"/>
    <s v="14:48:09"/>
    <s v="P727"/>
    <s v="Laptop"/>
    <x v="2"/>
    <x v="0"/>
    <n v="3"/>
    <n v="240.89"/>
    <n v="722.67"/>
    <n v="18.32"/>
    <n v="72.27"/>
    <n v="12.2"/>
    <s v="Credit Card"/>
    <s v="6558 Crane Trail, Tammystad, KY 11822"/>
    <s v="Returned"/>
    <s v="Yes"/>
    <n v="619.88"/>
    <s v="Retail Store"/>
    <s v="Website"/>
  </r>
  <r>
    <n v="1562"/>
    <s v="C1007"/>
    <s v="Brandy Anderson"/>
    <s v="benjamin37@yahoo.com"/>
    <d v="2024-09-27T00:00:00"/>
    <s v="22:48:17"/>
    <s v="P940"/>
    <s v="Keyboard"/>
    <x v="2"/>
    <x v="1"/>
    <n v="4"/>
    <n v="648.76"/>
    <n v="2595.04"/>
    <n v="24.53"/>
    <n v="259.5"/>
    <n v="6.57"/>
    <s v="Credit Card"/>
    <s v="995 Kayla Fork Suite 150, Johnsonbury, VT 73987"/>
    <s v="Returned"/>
    <s v="Yes"/>
    <n v="2304.44"/>
    <s v="Online Store"/>
    <s v="Website"/>
  </r>
  <r>
    <n v="3344"/>
    <s v="C6196"/>
    <s v="Andrew Bryant"/>
    <s v="alewis@gmail.com"/>
    <d v="2024-01-10T00:00:00"/>
    <s v="15:43:49"/>
    <s v="P441"/>
    <s v="Smartwatch"/>
    <x v="2"/>
    <x v="1"/>
    <n v="1"/>
    <n v="820.27"/>
    <n v="820.27"/>
    <n v="11.13"/>
    <n v="82.03"/>
    <n v="6.71"/>
    <s v="PayPal"/>
    <s v="668 Curry Circle Apt. 491, Davisport, ID 83857"/>
    <s v="Shipped"/>
    <s v="No"/>
    <n v="720.4"/>
    <s v="Online Store"/>
    <s v="App"/>
  </r>
  <r>
    <n v="2811"/>
    <s v="C8481"/>
    <s v="Joseph Banks"/>
    <s v="theresagray@hull-hobbs.net"/>
    <d v="2024-09-29T00:00:00"/>
    <s v="04:27:56"/>
    <s v="P104"/>
    <s v="Keyboard"/>
    <x v="2"/>
    <x v="2"/>
    <n v="3"/>
    <n v="1018.65"/>
    <n v="3055.95"/>
    <n v="29.53"/>
    <n v="305.58999999999997"/>
    <n v="19.07"/>
    <s v="Credit Card"/>
    <s v="012 Lopez Fords Suite 708, Adamsburgh, KS 03129"/>
    <s v="Returned"/>
    <s v="Yes"/>
    <n v="2701.75"/>
    <s v="Retail Store"/>
    <s v="Website"/>
  </r>
  <r>
    <n v="9626"/>
    <s v="C4086"/>
    <s v="Kelly Avila"/>
    <s v="angelaromero@yahoo.com"/>
    <d v="2024-03-11T00:00:00"/>
    <s v="06:08:53"/>
    <s v="P715"/>
    <s v="Monitor"/>
    <x v="1"/>
    <x v="1"/>
    <n v="5"/>
    <n v="1283.3499999999999"/>
    <n v="6416.75"/>
    <n v="16.54"/>
    <n v="641.67999999999995"/>
    <n v="11.12"/>
    <s v="Credit Card"/>
    <s v="25066 Nicholas Points, Port Noah, WI 91869"/>
    <s v="Delivered"/>
    <s v="No"/>
    <n v="5747.41"/>
    <s v="Retail Store"/>
    <s v="App"/>
  </r>
  <r>
    <n v="9246"/>
    <s v="C1670"/>
    <s v="Cheyenne Lewis"/>
    <s v="douglas85@jennings.com"/>
    <d v="2024-09-08T00:00:00"/>
    <s v="17:00:20"/>
    <s v="P179"/>
    <s v="Laptop"/>
    <x v="0"/>
    <x v="3"/>
    <n v="3"/>
    <n v="335.81"/>
    <n v="1007.43"/>
    <n v="33.090000000000003"/>
    <n v="100.74"/>
    <n v="10.29"/>
    <s v="PayPal"/>
    <s v="1863 Robin Loop, Johnsontown, NC 32220"/>
    <s v="Returned"/>
    <s v="Yes"/>
    <n v="863.31"/>
    <s v="Online Store"/>
    <s v="Website"/>
  </r>
  <r>
    <n v="7013"/>
    <s v="C3296"/>
    <s v="Matthew Jones"/>
    <s v="xdean@gmail.com"/>
    <d v="2024-08-18T00:00:00"/>
    <s v="04:14:37"/>
    <s v="P451"/>
    <s v="Monitor"/>
    <x v="2"/>
    <x v="0"/>
    <n v="5"/>
    <n v="34.79"/>
    <n v="173.95"/>
    <n v="4.4800000000000004"/>
    <n v="17.39"/>
    <n v="7.45"/>
    <s v="PayPal"/>
    <s v="77390 Ethan Hollow, New William, NY 63315"/>
    <s v="Shipped"/>
    <s v="No"/>
    <n v="144.62"/>
    <s v="Retail Store"/>
    <s v="App"/>
  </r>
  <r>
    <n v="3305"/>
    <s v="C4653"/>
    <s v="Reginald Murray"/>
    <s v="william78@rodriguez.com"/>
    <d v="2024-06-06T00:00:00"/>
    <s v="01:11:51"/>
    <s v="P677"/>
    <s v="Smartwatch"/>
    <x v="1"/>
    <x v="1"/>
    <n v="5"/>
    <n v="1325.23"/>
    <n v="6626.15"/>
    <n v="22.33"/>
    <n v="662.62"/>
    <n v="6.36"/>
    <s v="PayPal"/>
    <s v="Unit 4544 Box 4726, DPO AP 33683"/>
    <s v="Cancelled"/>
    <s v="No"/>
    <n v="5934.85"/>
    <s v="Retail Store"/>
    <s v="Website"/>
  </r>
  <r>
    <n v="2653"/>
    <s v="C5256"/>
    <s v="Barbara Michael"/>
    <s v="pattonmatthew@yahoo.com"/>
    <d v="2024-02-13T00:00:00"/>
    <s v="01:18:19"/>
    <s v="P234"/>
    <s v="Mouse"/>
    <x v="0"/>
    <x v="1"/>
    <n v="4"/>
    <n v="549.41"/>
    <n v="2197.64"/>
    <n v="38.119999999999997"/>
    <n v="219.76"/>
    <n v="16.739999999999998"/>
    <s v="Credit Card"/>
    <s v="86535 Shelby Ferry, South Jose, ME 37964"/>
    <s v="Shipped"/>
    <s v="No"/>
    <n v="1923.02"/>
    <s v="Retail Store"/>
    <s v="Website"/>
  </r>
  <r>
    <n v="8578"/>
    <s v="C9576"/>
    <s v="Laura Martin"/>
    <s v="emilybaker@ramos.info"/>
    <d v="2024-01-23T00:00:00"/>
    <s v="18:04:26"/>
    <s v="P848"/>
    <s v="Phone Case"/>
    <x v="0"/>
    <x v="1"/>
    <n v="3"/>
    <n v="441.8"/>
    <n v="1325.4"/>
    <n v="7.68"/>
    <n v="132.54"/>
    <n v="7.86"/>
    <s v="Credit Card"/>
    <s v="3293 Marissa Loop, North Aimeeton, CO 70650"/>
    <s v="Shipped"/>
    <s v="No"/>
    <n v="1177.32"/>
    <s v="Retail Store"/>
    <s v="Website"/>
  </r>
  <r>
    <n v="7086"/>
    <s v="C3576"/>
    <s v="Kelly Gomez"/>
    <s v="egilbert@gmail.com"/>
    <d v="2024-05-02T00:00:00"/>
    <s v="02:55:11"/>
    <s v="P695"/>
    <s v="Monitor"/>
    <x v="1"/>
    <x v="3"/>
    <n v="4"/>
    <n v="845.13"/>
    <n v="3380.52"/>
    <n v="23.72"/>
    <n v="338.05"/>
    <n v="8.19"/>
    <s v="PayPal"/>
    <s v="913 Turner Flats Apt. 275, Brandyhaven, CA 02594"/>
    <s v="Shipped"/>
    <s v="No"/>
    <n v="3010.56"/>
    <s v="Online Store"/>
    <s v="Website"/>
  </r>
  <r>
    <n v="5195"/>
    <s v="C1076"/>
    <s v="Kimberly Castillo"/>
    <s v="garzapaul@yahoo.com"/>
    <d v="2024-01-06T00:00:00"/>
    <s v="16:45:55"/>
    <s v="P924"/>
    <s v="Headphones"/>
    <x v="1"/>
    <x v="3"/>
    <n v="3"/>
    <n v="549.04999999999995"/>
    <n v="1647.15"/>
    <n v="25.94"/>
    <n v="164.72"/>
    <n v="7.71"/>
    <s v="Credit Card"/>
    <s v="432 Joseph Landing Apt. 032, Port John, CO 58637"/>
    <s v="Returned"/>
    <s v="Yes"/>
    <n v="1448.78"/>
    <s v="Retail Store"/>
    <s v="Website"/>
  </r>
  <r>
    <n v="2212"/>
    <s v="C6071"/>
    <s v="Stacy Payne"/>
    <s v="lauren96@yahoo.com"/>
    <d v="2024-05-26T00:00:00"/>
    <s v="01:41:05"/>
    <s v="P568"/>
    <s v="Phone Case"/>
    <x v="1"/>
    <x v="3"/>
    <n v="1"/>
    <n v="214.72"/>
    <n v="214.72"/>
    <n v="3.51"/>
    <n v="21.47"/>
    <n v="7.17"/>
    <s v="PayPal"/>
    <s v="71533 Lisa Neck, Lisaberg, PA 23402"/>
    <s v="Delivered"/>
    <s v="No"/>
    <n v="182.57"/>
    <s v="Online Store"/>
    <s v="Website"/>
  </r>
  <r>
    <n v="7537"/>
    <s v="C1521"/>
    <s v="Alexandra Kline"/>
    <s v="tkaufman@jimenez.com"/>
    <d v="2024-04-24T00:00:00"/>
    <s v="06:05:21"/>
    <s v="P777"/>
    <s v="Laptop"/>
    <x v="0"/>
    <x v="0"/>
    <n v="3"/>
    <n v="928.56"/>
    <n v="2785.68"/>
    <n v="47.6"/>
    <n v="278.57"/>
    <n v="10.24"/>
    <s v="Debit Card"/>
    <s v="Unit 7809 Box 9857, DPO AP 46990"/>
    <s v="Shipped"/>
    <s v="No"/>
    <n v="2449.27"/>
    <s v="Online Store"/>
    <s v="Website"/>
  </r>
  <r>
    <n v="8352"/>
    <s v="C3308"/>
    <s v="Ashley Kennedy"/>
    <s v="rburgess@hotmail.com"/>
    <d v="2024-01-22T00:00:00"/>
    <s v="05:06:39"/>
    <s v="P385"/>
    <s v="Keyboard"/>
    <x v="0"/>
    <x v="2"/>
    <n v="3"/>
    <n v="779.53"/>
    <n v="2338.59"/>
    <n v="7.03"/>
    <n v="233.86"/>
    <n v="16.71"/>
    <s v="Debit Card"/>
    <s v="591 Mike Roads Apt. 169, East Chase, DC 43362"/>
    <s v="Cancelled"/>
    <s v="No"/>
    <n v="2080.9899999999998"/>
    <s v="Retail Store"/>
    <s v="In-Store"/>
  </r>
  <r>
    <n v="2222"/>
    <s v="C5303"/>
    <s v="John Villarreal"/>
    <s v="george66@gibson-atkinson.com"/>
    <d v="2024-07-02T00:00:00"/>
    <s v="22:12:45"/>
    <s v="P519"/>
    <s v="Laptop"/>
    <x v="2"/>
    <x v="0"/>
    <n v="5"/>
    <n v="1329.41"/>
    <n v="6647.05"/>
    <n v="43.69"/>
    <n v="664.71"/>
    <n v="16.77"/>
    <s v="Debit Card"/>
    <s v="5994 George Walk, East Wesleybury, MI 53203"/>
    <s v="Cancelled"/>
    <s v="No"/>
    <n v="5921.89"/>
    <s v="Retail Store"/>
    <s v="In-Store"/>
  </r>
  <r>
    <n v="9895"/>
    <s v="C8184"/>
    <s v="Kristina Walker"/>
    <s v="thomasortiz@gmail.com"/>
    <d v="2024-07-21T00:00:00"/>
    <s v="04:29:10"/>
    <s v="P526"/>
    <s v="Keyboard"/>
    <x v="2"/>
    <x v="0"/>
    <n v="1"/>
    <n v="886.26"/>
    <n v="886.26"/>
    <n v="30.98"/>
    <n v="88.63"/>
    <n v="15.92"/>
    <s v="PayPal"/>
    <s v="48921 Bernard Village, North Barbaraburgh, PA 47401"/>
    <s v="Shipped"/>
    <s v="No"/>
    <n v="750.73"/>
    <s v="Retail Store"/>
    <s v="App"/>
  </r>
  <r>
    <n v="4387"/>
    <s v="C3385"/>
    <s v="Ashley Phillips"/>
    <s v="anabrewer@medina-foster.com"/>
    <d v="2024-01-12T00:00:00"/>
    <s v="11:00:14"/>
    <s v="P217"/>
    <s v="Keyboard"/>
    <x v="1"/>
    <x v="1"/>
    <n v="2"/>
    <n v="1137.1400000000001"/>
    <n v="2274.2800000000002"/>
    <n v="40.880000000000003"/>
    <n v="227.43"/>
    <n v="15.05"/>
    <s v="Credit Card"/>
    <s v="59483 Cody Wall, Huntfort, NE 13421"/>
    <s v="Delivered"/>
    <s v="No"/>
    <n v="1990.92"/>
    <s v="Retail Store"/>
    <s v="App"/>
  </r>
  <r>
    <n v="4178"/>
    <s v="C1172"/>
    <s v="Alexis Sweeney"/>
    <s v="pricedavid@hotmail.com"/>
    <d v="2024-08-06T00:00:00"/>
    <s v="17:35:00"/>
    <s v="P431"/>
    <s v="Laptop"/>
    <x v="1"/>
    <x v="3"/>
    <n v="4"/>
    <n v="129.01"/>
    <n v="516.04"/>
    <n v="34.979999999999997"/>
    <n v="51.6"/>
    <n v="19.079999999999998"/>
    <s v="Debit Card"/>
    <s v="75463 David Key, North Carol, VA 11461"/>
    <s v="Cancelled"/>
    <s v="No"/>
    <n v="410.38"/>
    <s v="Retail Store"/>
    <s v="In-Store"/>
  </r>
  <r>
    <n v="4048"/>
    <s v="C4532"/>
    <s v="Ashley Smith"/>
    <s v="johnsonkim@ramirez-baker.com"/>
    <d v="2024-04-29T00:00:00"/>
    <s v="11:09:15"/>
    <s v="P975"/>
    <s v="Mouse"/>
    <x v="0"/>
    <x v="1"/>
    <n v="1"/>
    <n v="1034.8399999999999"/>
    <n v="1034.8399999999999"/>
    <n v="0.36"/>
    <n v="103.48"/>
    <n v="8.68"/>
    <s v="Debit Card"/>
    <s v="72823 Mason Crescent Suite 974, Port Rodney, WI 25194"/>
    <s v="Returned"/>
    <s v="Yes"/>
    <n v="922.32"/>
    <s v="Retail Store"/>
    <s v="App"/>
  </r>
  <r>
    <n v="5247"/>
    <s v="C1116"/>
    <s v="Andre Weber"/>
    <s v="pamelaholland@lopez-roberts.com"/>
    <d v="2024-05-26T00:00:00"/>
    <s v="09:26:02"/>
    <s v="P858"/>
    <s v="Monitor"/>
    <x v="1"/>
    <x v="0"/>
    <n v="3"/>
    <n v="1061.23"/>
    <n v="3183.69"/>
    <n v="26.85"/>
    <n v="318.37"/>
    <n v="17.510000000000002"/>
    <s v="Credit Card"/>
    <s v="7618 Alexis Ramp, Carlbury, NV 51435"/>
    <s v="Shipped"/>
    <s v="No"/>
    <n v="2820.96"/>
    <s v="Retail Store"/>
    <s v="App"/>
  </r>
  <r>
    <n v="3503"/>
    <s v="C3030"/>
    <s v="Stuart Le"/>
    <s v="brian43@schmidt.com"/>
    <d v="2024-01-08T00:00:00"/>
    <s v="19:21:18"/>
    <s v="P565"/>
    <s v="Mouse"/>
    <x v="2"/>
    <x v="3"/>
    <n v="1"/>
    <n v="287.77999999999997"/>
    <n v="287.77999999999997"/>
    <n v="45.4"/>
    <n v="28.78"/>
    <n v="12.7"/>
    <s v="Debit Card"/>
    <s v="7389 Ashley Walk Apt. 445, Lindafurt, MD 16974"/>
    <s v="Shipped"/>
    <s v="No"/>
    <n v="200.9"/>
    <s v="Online Store"/>
    <s v="In-Store"/>
  </r>
  <r>
    <n v="9980"/>
    <s v="C5388"/>
    <s v="Jessica Fox"/>
    <s v="johnwalker@gmail.com"/>
    <d v="2024-03-19T00:00:00"/>
    <s v="16:28:49"/>
    <s v="P536"/>
    <s v="Phone Case"/>
    <x v="1"/>
    <x v="0"/>
    <n v="2"/>
    <n v="1188.3900000000001"/>
    <n v="2376.7800000000002"/>
    <n v="43.46"/>
    <n v="237.68"/>
    <n v="19.8"/>
    <s v="Debit Card"/>
    <s v="8776 Garza Flats Apt. 173, East Casey, PA 84647"/>
    <s v="Cancelled"/>
    <s v="No"/>
    <n v="2075.84"/>
    <s v="Online Store"/>
    <s v="In-Store"/>
  </r>
  <r>
    <n v="4893"/>
    <s v="C2606"/>
    <s v="Matthew Cervantes"/>
    <s v="jessica83@baker-williams.biz"/>
    <d v="2024-06-02T00:00:00"/>
    <s v="17:21:46"/>
    <s v="P589"/>
    <s v="Monitor"/>
    <x v="2"/>
    <x v="0"/>
    <n v="2"/>
    <n v="44.04"/>
    <n v="88.08"/>
    <n v="42.38"/>
    <n v="8.81"/>
    <n v="6.68"/>
    <s v="Debit Card"/>
    <s v="USNV Woods, FPO AE 57447"/>
    <s v="Returned"/>
    <s v="Yes"/>
    <n v="30.21"/>
    <s v="Retail Store"/>
    <s v="App"/>
  </r>
  <r>
    <n v="8018"/>
    <s v="C5471"/>
    <s v="Matthew Johnson"/>
    <s v="rhardy@giles-smith.biz"/>
    <d v="2024-03-17T00:00:00"/>
    <s v="13:41:16"/>
    <s v="P334"/>
    <s v="Smartwatch"/>
    <x v="2"/>
    <x v="1"/>
    <n v="5"/>
    <n v="976.76"/>
    <n v="4883.8"/>
    <n v="1.34"/>
    <n v="488.38"/>
    <n v="16.190000000000001"/>
    <s v="PayPal"/>
    <s v="5637 Munoz Branch, Lake Michaelfurt, TN 69823"/>
    <s v="Delivered"/>
    <s v="No"/>
    <n v="4377.8900000000003"/>
    <s v="Online Store"/>
    <s v="In-Store"/>
  </r>
  <r>
    <n v="9422"/>
    <s v="C7333"/>
    <s v="Anthony Hill"/>
    <s v="floresheather@yahoo.com"/>
    <d v="2024-06-09T00:00:00"/>
    <s v="10:07:23"/>
    <s v="P408"/>
    <s v="Laptop"/>
    <x v="1"/>
    <x v="3"/>
    <n v="4"/>
    <n v="989.59"/>
    <n v="3958.36"/>
    <n v="36.159999999999997"/>
    <n v="395.84"/>
    <n v="13.3"/>
    <s v="PayPal"/>
    <s v="974 James Road, Shieldsberg, AL 98269"/>
    <s v="Returned"/>
    <s v="Yes"/>
    <n v="3513.06"/>
    <s v="Retail Store"/>
    <s v="In-Store"/>
  </r>
  <r>
    <n v="9516"/>
    <s v="C1243"/>
    <s v="Connor Day"/>
    <s v="gball@yahoo.com"/>
    <d v="2024-06-25T00:00:00"/>
    <s v="07:44:35"/>
    <s v="P969"/>
    <s v="Mouse"/>
    <x v="2"/>
    <x v="1"/>
    <n v="3"/>
    <n v="1325.38"/>
    <n v="3976.14"/>
    <n v="48.14"/>
    <n v="397.61"/>
    <n v="18.73"/>
    <s v="Credit Card"/>
    <s v="91024 Elizabeth Expressway Apt. 387, Deborahville, IA 28545"/>
    <s v="Returned"/>
    <s v="Yes"/>
    <n v="3511.66"/>
    <s v="Retail Store"/>
    <s v="App"/>
  </r>
  <r>
    <n v="4267"/>
    <s v="C2216"/>
    <s v="Christine Hunt"/>
    <s v="hernandezrobert@collins.info"/>
    <d v="2024-06-09T00:00:00"/>
    <s v="13:40:06"/>
    <s v="P986"/>
    <s v="Headphones"/>
    <x v="0"/>
    <x v="2"/>
    <n v="4"/>
    <n v="196.45"/>
    <n v="785.8"/>
    <n v="16.07"/>
    <n v="78.58"/>
    <n v="19.18"/>
    <s v="PayPal"/>
    <s v="74085 Flores Camp Apt. 707, Barneston, IN 18511"/>
    <s v="Cancelled"/>
    <s v="No"/>
    <n v="671.97"/>
    <s v="Retail Store"/>
    <s v="App"/>
  </r>
  <r>
    <n v="6178"/>
    <s v="C3833"/>
    <s v="Cindy Stevens"/>
    <s v="xrobertson@hotmail.com"/>
    <d v="2024-02-02T00:00:00"/>
    <s v="14:56:21"/>
    <s v="P698"/>
    <s v="Laptop"/>
    <x v="2"/>
    <x v="0"/>
    <n v="4"/>
    <n v="487.64"/>
    <n v="1950.56"/>
    <n v="22.63"/>
    <n v="195.06"/>
    <n v="5.46"/>
    <s v="Credit Card"/>
    <s v="2009 Shaffer River, Davisland, AR 79336"/>
    <s v="Shipped"/>
    <s v="No"/>
    <n v="1727.41"/>
    <s v="Retail Store"/>
    <s v="App"/>
  </r>
  <r>
    <n v="8161"/>
    <s v="C1542"/>
    <s v="Ryan Parker"/>
    <s v="ajennings@mcknight.com"/>
    <d v="2024-02-15T00:00:00"/>
    <s v="00:20:58"/>
    <s v="P492"/>
    <s v="Headphones"/>
    <x v="1"/>
    <x v="3"/>
    <n v="4"/>
    <n v="939.94"/>
    <n v="3759.76"/>
    <n v="41.77"/>
    <n v="375.98"/>
    <n v="19.8"/>
    <s v="Debit Card"/>
    <s v="613 Bender Ford, South Paigeview, SC 34416"/>
    <s v="Cancelled"/>
    <s v="No"/>
    <n v="3322.21"/>
    <s v="Retail Store"/>
    <s v="Website"/>
  </r>
  <r>
    <n v="8647"/>
    <s v="C8877"/>
    <s v="Sara Gonzalez"/>
    <s v="frankwilliams@cannon.com"/>
    <d v="2024-07-22T00:00:00"/>
    <s v="17:02:41"/>
    <s v="P701"/>
    <s v="Keyboard"/>
    <x v="2"/>
    <x v="2"/>
    <n v="5"/>
    <n v="862.63"/>
    <n v="4313.1499999999996"/>
    <n v="32.07"/>
    <n v="431.31"/>
    <n v="18.350000000000001"/>
    <s v="Debit Card"/>
    <s v="8838 Lowe Inlet Apt. 701, North Robertstad, PA 60375"/>
    <s v="Cancelled"/>
    <s v="No"/>
    <n v="3831.41"/>
    <s v="Retail Store"/>
    <s v="Website"/>
  </r>
  <r>
    <n v="7196"/>
    <s v="C9036"/>
    <s v="Kendra Castro"/>
    <s v="joshua36@miller.info"/>
    <d v="2024-08-13T00:00:00"/>
    <s v="05:23:02"/>
    <s v="P557"/>
    <s v="Headphones"/>
    <x v="2"/>
    <x v="0"/>
    <n v="1"/>
    <n v="524.53"/>
    <n v="524.53"/>
    <n v="37.78"/>
    <n v="52.45"/>
    <n v="18.899999999999999"/>
    <s v="Credit Card"/>
    <s v="7351 Brown Crescent Suite 174, Stephanietown, WI 46314"/>
    <s v="Returned"/>
    <s v="Yes"/>
    <n v="415.4"/>
    <s v="Retail Store"/>
    <s v="In-Store"/>
  </r>
  <r>
    <n v="5810"/>
    <s v="C4354"/>
    <s v="Adam Nguyen"/>
    <s v="tina54@palmer-massey.net"/>
    <d v="2024-07-07T00:00:00"/>
    <s v="08:20:20"/>
    <s v="P731"/>
    <s v="Keyboard"/>
    <x v="1"/>
    <x v="2"/>
    <n v="4"/>
    <n v="862.71"/>
    <n v="3450.84"/>
    <n v="1.66"/>
    <n v="345.08"/>
    <n v="9.23"/>
    <s v="Credit Card"/>
    <s v="668 Deanna Village, Maldonadoville, ND 21947"/>
    <s v="Delivered"/>
    <s v="No"/>
    <n v="3094.87"/>
    <s v="Retail Store"/>
    <s v="Website"/>
  </r>
  <r>
    <n v="1325"/>
    <s v="C1482"/>
    <s v="Joshua Maldonado"/>
    <s v="zhorton@yahoo.com"/>
    <d v="2024-03-12T00:00:00"/>
    <s v="20:07:20"/>
    <s v="P490"/>
    <s v="Laptop"/>
    <x v="0"/>
    <x v="1"/>
    <n v="5"/>
    <n v="810.63"/>
    <n v="4053.15"/>
    <n v="40.36"/>
    <n v="405.32"/>
    <n v="6.31"/>
    <s v="Debit Card"/>
    <s v="26039 Levy Ranch, North Georgeview, UT 61740"/>
    <s v="Shipped"/>
    <s v="No"/>
    <n v="3601.16"/>
    <s v="Retail Store"/>
    <s v="Website"/>
  </r>
  <r>
    <n v="6001"/>
    <s v="C2393"/>
    <s v="Ariana Burgess"/>
    <s v="johnlane@gmail.com"/>
    <d v="2024-03-04T00:00:00"/>
    <s v="15:04:31"/>
    <s v="P763"/>
    <s v="Headphones"/>
    <x v="0"/>
    <x v="3"/>
    <n v="2"/>
    <n v="749.87"/>
    <n v="1499.74"/>
    <n v="25.95"/>
    <n v="149.97"/>
    <n v="11.51"/>
    <s v="Credit Card"/>
    <s v="2210 Garcia Flat Apt. 212, South Michele, SC 43827"/>
    <s v="Shipped"/>
    <s v="No"/>
    <n v="1312.31"/>
    <s v="Retail Store"/>
    <s v="App"/>
  </r>
  <r>
    <n v="1351"/>
    <s v="C7201"/>
    <s v="David Beltran"/>
    <s v="andersonjustin@hunt-riddle.info"/>
    <d v="2024-02-18T00:00:00"/>
    <s v="14:29:13"/>
    <s v="P776"/>
    <s v="Phone Case"/>
    <x v="0"/>
    <x v="1"/>
    <n v="5"/>
    <n v="1238.54"/>
    <n v="6192.7"/>
    <n v="40.630000000000003"/>
    <n v="619.27"/>
    <n v="14.21"/>
    <s v="Credit Card"/>
    <s v="544 Miles Isle, Kelleyshire, MA 96049"/>
    <s v="Returned"/>
    <s v="Yes"/>
    <n v="5518.59"/>
    <s v="Retail Store"/>
    <s v="In-Store"/>
  </r>
  <r>
    <n v="1137"/>
    <s v="C7832"/>
    <s v="Robert Ford"/>
    <s v="mwright@yahoo.com"/>
    <d v="2024-01-30T00:00:00"/>
    <s v="21:09:16"/>
    <s v="P649"/>
    <s v="Phone Case"/>
    <x v="1"/>
    <x v="3"/>
    <n v="5"/>
    <n v="100.96"/>
    <n v="504.8"/>
    <n v="19.27"/>
    <n v="50.48"/>
    <n v="9.1199999999999992"/>
    <s v="Debit Card"/>
    <s v="839 Roy Cliffs, Bryanhaven, PA 04708"/>
    <s v="Returned"/>
    <s v="Yes"/>
    <n v="425.93"/>
    <s v="Retail Store"/>
    <s v="App"/>
  </r>
  <r>
    <n v="1429"/>
    <s v="C3012"/>
    <s v="Jared Fox"/>
    <s v="zlewis@kim-edwards.com"/>
    <d v="2024-04-13T00:00:00"/>
    <s v="05:56:50"/>
    <s v="P560"/>
    <s v="Laptop"/>
    <x v="0"/>
    <x v="3"/>
    <n v="3"/>
    <n v="1026.98"/>
    <n v="3080.94"/>
    <n v="34.82"/>
    <n v="308.08999999999997"/>
    <n v="17.59"/>
    <s v="Debit Card"/>
    <s v="0927 Kimberly Orchard, Hernandezburgh, NY 18597"/>
    <s v="Delivered"/>
    <s v="No"/>
    <n v="2720.44"/>
    <s v="Retail Store"/>
    <s v="App"/>
  </r>
  <r>
    <n v="6946"/>
    <s v="C2306"/>
    <s v="John Stone"/>
    <s v="smyers@gmail.com"/>
    <d v="2024-04-14T00:00:00"/>
    <s v="02:59:19"/>
    <s v="P385"/>
    <s v="Keyboard"/>
    <x v="1"/>
    <x v="1"/>
    <n v="1"/>
    <n v="724.4"/>
    <n v="724.4"/>
    <n v="10.91"/>
    <n v="72.44"/>
    <n v="19.579999999999998"/>
    <s v="PayPal"/>
    <s v="090 Harper Mill Suite 439, Leslieside, NC 09411"/>
    <s v="Returned"/>
    <s v="Yes"/>
    <n v="621.47"/>
    <s v="Retail Store"/>
    <s v="App"/>
  </r>
  <r>
    <n v="7167"/>
    <s v="C6524"/>
    <s v="Kimberly Howell"/>
    <s v="brian17@kerr.com"/>
    <d v="2024-03-25T00:00:00"/>
    <s v="01:14:05"/>
    <s v="P528"/>
    <s v="Headphones"/>
    <x v="0"/>
    <x v="3"/>
    <n v="3"/>
    <n v="276.56"/>
    <n v="829.68"/>
    <n v="6.13"/>
    <n v="82.97"/>
    <n v="15.89"/>
    <s v="PayPal"/>
    <s v="1877 Daniel Shoals Apt. 087, Lake Laura, WY 14284"/>
    <s v="Shipped"/>
    <s v="No"/>
    <n v="724.69"/>
    <s v="Online Store"/>
    <s v="Website"/>
  </r>
  <r>
    <n v="6329"/>
    <s v="C6443"/>
    <s v="Jessica Wong"/>
    <s v="bthomas@smith.biz"/>
    <d v="2024-02-02T00:00:00"/>
    <s v="06:07:10"/>
    <s v="P805"/>
    <s v="Mouse"/>
    <x v="1"/>
    <x v="1"/>
    <n v="5"/>
    <n v="892.51"/>
    <n v="4462.55"/>
    <n v="40.56"/>
    <n v="446.26"/>
    <n v="9.67"/>
    <s v="PayPal"/>
    <s v="78035 Richmond Parks, Erinmouth, AK 63146"/>
    <s v="Delivered"/>
    <s v="No"/>
    <n v="3966.07"/>
    <s v="Retail Store"/>
    <s v="Website"/>
  </r>
  <r>
    <n v="1705"/>
    <s v="C7629"/>
    <s v="Kara Smith"/>
    <s v="catherinecopeland@hotmail.com"/>
    <d v="2024-07-16T00:00:00"/>
    <s v="15:39:53"/>
    <s v="P723"/>
    <s v="Keyboard"/>
    <x v="2"/>
    <x v="1"/>
    <n v="4"/>
    <n v="1135.82"/>
    <n v="4543.28"/>
    <n v="30.23"/>
    <n v="454.33"/>
    <n v="10.93"/>
    <s v="Credit Card"/>
    <s v="8481 Thomas Place Apt. 067, Lake Jon, RI 50981"/>
    <s v="Cancelled"/>
    <s v="No"/>
    <n v="4047.79"/>
    <s v="Online Store"/>
    <s v="App"/>
  </r>
  <r>
    <n v="8879"/>
    <s v="C1938"/>
    <s v="Christopher Moyer"/>
    <s v="jose63@sparks.net"/>
    <d v="2024-08-12T00:00:00"/>
    <s v="04:31:05"/>
    <s v="P602"/>
    <s v="Smartwatch"/>
    <x v="1"/>
    <x v="2"/>
    <n v="1"/>
    <n v="1199.43"/>
    <n v="1199.43"/>
    <n v="15.02"/>
    <n v="119.94"/>
    <n v="17.8"/>
    <s v="Credit Card"/>
    <s v="USNS Mason, FPO AP 22057"/>
    <s v="Returned"/>
    <s v="Yes"/>
    <n v="1046.67"/>
    <s v="Retail Store"/>
    <s v="App"/>
  </r>
  <r>
    <n v="8774"/>
    <s v="C8675"/>
    <s v="Jennifer Ware"/>
    <s v="lisa67@yahoo.com"/>
    <d v="2024-06-12T00:00:00"/>
    <s v="11:55:40"/>
    <s v="P583"/>
    <s v="Mouse"/>
    <x v="1"/>
    <x v="0"/>
    <n v="1"/>
    <n v="779.59"/>
    <n v="779.59"/>
    <n v="46.74"/>
    <n v="77.959999999999994"/>
    <n v="7.87"/>
    <s v="PayPal"/>
    <s v="51899 Donald Creek, West Michelleton, MS 95139"/>
    <s v="Cancelled"/>
    <s v="No"/>
    <n v="647.02"/>
    <s v="Online Store"/>
    <s v="App"/>
  </r>
  <r>
    <n v="2969"/>
    <s v="C5532"/>
    <s v="Justin Cordova"/>
    <s v="amandapeterson@whitehead.com"/>
    <d v="2024-08-29T00:00:00"/>
    <s v="11:53:59"/>
    <s v="P237"/>
    <s v="Laptop"/>
    <x v="1"/>
    <x v="3"/>
    <n v="5"/>
    <n v="709.6"/>
    <n v="3548"/>
    <n v="45.47"/>
    <n v="354.8"/>
    <n v="19.27"/>
    <s v="Debit Card"/>
    <s v="9946 James Route, East Brandonmouth, WA 27294"/>
    <s v="Cancelled"/>
    <s v="No"/>
    <n v="3128.46"/>
    <s v="Retail Store"/>
    <s v="Website"/>
  </r>
  <r>
    <n v="1197"/>
    <s v="C9083"/>
    <s v="Elizabeth Cooley"/>
    <s v="jamesfitzgerald@goodman.com"/>
    <d v="2024-05-18T00:00:00"/>
    <s v="04:21:31"/>
    <s v="P191"/>
    <s v="Phone Case"/>
    <x v="2"/>
    <x v="2"/>
    <n v="4"/>
    <n v="562.09"/>
    <n v="2248.36"/>
    <n v="11.38"/>
    <n v="224.84"/>
    <n v="14.51"/>
    <s v="PayPal"/>
    <s v="8295 Johnson Extensions, Port Melanie, AR 78856"/>
    <s v="Shipped"/>
    <s v="No"/>
    <n v="1997.63"/>
    <s v="Online Store"/>
    <s v="App"/>
  </r>
  <r>
    <n v="7514"/>
    <s v="C2642"/>
    <s v="Carrie Turner"/>
    <s v="jenkinsmarcus@adams.info"/>
    <d v="2024-07-07T00:00:00"/>
    <s v="10:00:10"/>
    <s v="P405"/>
    <s v="Monitor"/>
    <x v="2"/>
    <x v="2"/>
    <n v="1"/>
    <n v="168.69"/>
    <n v="168.69"/>
    <n v="20.43"/>
    <n v="16.87"/>
    <n v="11.41"/>
    <s v="Credit Card"/>
    <s v="372 David Orchard Suite 668, Williamstown, OH 86912"/>
    <s v="Shipped"/>
    <s v="No"/>
    <n v="119.98"/>
    <s v="Online Store"/>
    <s v="App"/>
  </r>
  <r>
    <n v="2483"/>
    <s v="C3037"/>
    <s v="Justin Raymond"/>
    <s v="jroberts@hill-jones.biz"/>
    <d v="2024-09-07T00:00:00"/>
    <s v="19:19:40"/>
    <s v="P536"/>
    <s v="Smartwatch"/>
    <x v="0"/>
    <x v="2"/>
    <n v="2"/>
    <n v="555.95000000000005"/>
    <n v="1111.9000000000001"/>
    <n v="18.75"/>
    <n v="111.19"/>
    <n v="19.54"/>
    <s v="Credit Card"/>
    <s v="PSC 9049, Box 8779, APO AA 53972"/>
    <s v="Delivered"/>
    <s v="No"/>
    <n v="962.42"/>
    <s v="Online Store"/>
    <s v="In-Store"/>
  </r>
  <r>
    <n v="2641"/>
    <s v="C2557"/>
    <s v="Michael Scott"/>
    <s v="andrea20@hotmail.com"/>
    <d v="2024-08-30T00:00:00"/>
    <s v="05:26:29"/>
    <s v="P978"/>
    <s v="Mouse"/>
    <x v="0"/>
    <x v="1"/>
    <n v="1"/>
    <n v="537.54999999999995"/>
    <n v="537.54999999999995"/>
    <n v="34.630000000000003"/>
    <n v="53.75"/>
    <n v="5.42"/>
    <s v="Credit Card"/>
    <s v="174 Martin Courts Suite 108, Moralesville, MI 29374"/>
    <s v="Cancelled"/>
    <s v="No"/>
    <n v="443.74"/>
    <s v="Online Store"/>
    <s v="In-Store"/>
  </r>
  <r>
    <n v="4869"/>
    <s v="C9644"/>
    <s v="Amanda Hunter"/>
    <s v="patricia64@yahoo.com"/>
    <d v="2024-07-22T00:00:00"/>
    <s v="17:40:01"/>
    <s v="P979"/>
    <s v="Keyboard"/>
    <x v="1"/>
    <x v="2"/>
    <n v="1"/>
    <n v="1146.1099999999999"/>
    <n v="1146.1099999999999"/>
    <n v="49.05"/>
    <n v="114.61"/>
    <n v="7.86"/>
    <s v="Credit Card"/>
    <s v="0290 Nicole Tunnel Suite 252, East Jerry, MO 49240"/>
    <s v="Shipped"/>
    <s v="No"/>
    <n v="974.59"/>
    <s v="Retail Store"/>
    <s v="Website"/>
  </r>
  <r>
    <n v="4257"/>
    <s v="C7985"/>
    <s v="Randy Evans"/>
    <s v="jonathanwarren@hotmail.com"/>
    <d v="2024-03-13T00:00:00"/>
    <s v="04:03:03"/>
    <s v="P924"/>
    <s v="Laptop"/>
    <x v="2"/>
    <x v="3"/>
    <n v="5"/>
    <n v="117.84"/>
    <n v="589.20000000000005"/>
    <n v="22.78"/>
    <n v="58.92"/>
    <n v="16.63"/>
    <s v="PayPal"/>
    <s v="2726 Amy Squares, Port Ryanside, NV 31781"/>
    <s v="Shipped"/>
    <s v="No"/>
    <n v="490.87"/>
    <s v="Online Store"/>
    <s v="Website"/>
  </r>
  <r>
    <n v="1136"/>
    <s v="C3889"/>
    <s v="Micheal Mann"/>
    <s v="sarah13@hotmail.com"/>
    <d v="2024-06-22T00:00:00"/>
    <s v="17:17:25"/>
    <s v="P473"/>
    <s v="Phone Case"/>
    <x v="2"/>
    <x v="1"/>
    <n v="1"/>
    <n v="504.64"/>
    <n v="504.64"/>
    <n v="16.57"/>
    <n v="50.46"/>
    <n v="11.61"/>
    <s v="PayPal"/>
    <s v="19787 Stuart Rapid, Tyroneburgh, LA 68841"/>
    <s v="Cancelled"/>
    <s v="No"/>
    <n v="426"/>
    <s v="Online Store"/>
    <s v="App"/>
  </r>
  <r>
    <n v="7759"/>
    <s v="C2854"/>
    <s v="Brandon Holmes"/>
    <s v="matthew02@yahoo.com"/>
    <d v="2024-01-21T00:00:00"/>
    <s v="11:53:47"/>
    <s v="P383"/>
    <s v="Smartwatch"/>
    <x v="2"/>
    <x v="0"/>
    <n v="1"/>
    <n v="1347.06"/>
    <n v="1347.06"/>
    <n v="1.07"/>
    <n v="134.71"/>
    <n v="11.92"/>
    <s v="PayPal"/>
    <s v="726 Jessica Fork, North Alexanderburgh, NE 94550"/>
    <s v="Shipped"/>
    <s v="No"/>
    <n v="1199.3599999999999"/>
    <s v="Online Store"/>
    <s v="App"/>
  </r>
  <r>
    <n v="6078"/>
    <s v="C7620"/>
    <s v="Wendy Carr"/>
    <s v="matthew74@weiss.com"/>
    <d v="2024-03-14T00:00:00"/>
    <s v="08:02:08"/>
    <s v="P624"/>
    <s v="Smartwatch"/>
    <x v="1"/>
    <x v="1"/>
    <n v="2"/>
    <n v="1388.7"/>
    <n v="2777.4"/>
    <n v="27.65"/>
    <n v="277.74"/>
    <n v="9.2200000000000006"/>
    <s v="Debit Card"/>
    <s v="8849 Levy Gateway Apt. 751, East Carol, NC 39619"/>
    <s v="Delivered"/>
    <s v="No"/>
    <n v="2462.79"/>
    <s v="Retail Store"/>
    <s v="In-Store"/>
  </r>
  <r>
    <n v="2230"/>
    <s v="C6431"/>
    <s v="Jordan Rice"/>
    <s v="mcdonaldlori@gmail.com"/>
    <d v="2024-02-25T00:00:00"/>
    <s v="06:35:11"/>
    <s v="P553"/>
    <s v="Monitor"/>
    <x v="2"/>
    <x v="3"/>
    <n v="5"/>
    <n v="1392.55"/>
    <n v="6962.75"/>
    <n v="23.36"/>
    <n v="696.28"/>
    <n v="15.67"/>
    <s v="Credit Card"/>
    <s v="575 Benjamin Keys, North Sandyhaven, ND 12614"/>
    <s v="Delivered"/>
    <s v="No"/>
    <n v="6227.45"/>
    <s v="Retail Store"/>
    <s v="App"/>
  </r>
  <r>
    <n v="8931"/>
    <s v="C8137"/>
    <s v="Tyler Figueroa"/>
    <s v="lanechristine@lopez-sutton.info"/>
    <d v="2024-04-25T00:00:00"/>
    <s v="12:52:40"/>
    <s v="P480"/>
    <s v="Monitor"/>
    <x v="2"/>
    <x v="3"/>
    <n v="2"/>
    <n v="447.11"/>
    <n v="894.22"/>
    <n v="10.42"/>
    <n v="89.42"/>
    <n v="13.87"/>
    <s v="Debit Card"/>
    <s v="8535 Walker Burgs, South Jonathan, AL 87245"/>
    <s v="Delivered"/>
    <s v="No"/>
    <n v="780.51"/>
    <s v="Online Store"/>
    <s v="In-Store"/>
  </r>
  <r>
    <n v="6039"/>
    <s v="C5435"/>
    <s v="Susan Boyd"/>
    <s v="kenneth02@dean.net"/>
    <d v="2024-04-06T00:00:00"/>
    <s v="05:09:05"/>
    <s v="P332"/>
    <s v="Phone Case"/>
    <x v="1"/>
    <x v="0"/>
    <n v="5"/>
    <n v="1434.2"/>
    <n v="7171"/>
    <n v="6.28"/>
    <n v="717.1"/>
    <n v="17.75"/>
    <s v="PayPal"/>
    <s v="286 Krystal Way, Rosarioville, GA 08953"/>
    <s v="Delivered"/>
    <s v="No"/>
    <n v="6429.87"/>
    <s v="Retail Store"/>
    <s v="App"/>
  </r>
  <r>
    <n v="5476"/>
    <s v="C6025"/>
    <s v="Kimberly Gross"/>
    <s v="vincent27@yahoo.com"/>
    <d v="2024-05-13T00:00:00"/>
    <s v="13:18:51"/>
    <s v="P724"/>
    <s v="Monitor"/>
    <x v="0"/>
    <x v="3"/>
    <n v="5"/>
    <n v="445.38"/>
    <n v="2226.9"/>
    <n v="13.16"/>
    <n v="222.69"/>
    <n v="19.62"/>
    <s v="Debit Card"/>
    <s v="3877 Anderson Forge, Port Caroline, TN 61648"/>
    <s v="Shipped"/>
    <s v="No"/>
    <n v="1971.43"/>
    <s v="Retail Store"/>
    <s v="App"/>
  </r>
  <r>
    <n v="7595"/>
    <s v="C2237"/>
    <s v="Jason Ballard"/>
    <s v="scottjason@gmail.com"/>
    <d v="2024-07-20T00:00:00"/>
    <s v="06:19:10"/>
    <s v="P285"/>
    <s v="Laptop"/>
    <x v="0"/>
    <x v="2"/>
    <n v="1"/>
    <n v="549.29999999999995"/>
    <n v="549.29999999999995"/>
    <n v="11.3"/>
    <n v="54.93"/>
    <n v="13.99"/>
    <s v="Debit Card"/>
    <s v="33760 Maria Underpass Apt. 709, Marshallmouth, NJ 95955"/>
    <s v="Delivered"/>
    <s v="No"/>
    <n v="469.08"/>
    <s v="Retail Store"/>
    <s v="Website"/>
  </r>
  <r>
    <n v="1524"/>
    <s v="C7093"/>
    <s v="Jerry Anderson"/>
    <s v="ubrowning@silva-jackson.org"/>
    <d v="2024-08-20T00:00:00"/>
    <s v="04:38:58"/>
    <s v="P392"/>
    <s v="Laptop"/>
    <x v="2"/>
    <x v="0"/>
    <n v="2"/>
    <n v="727.65"/>
    <n v="1455.3"/>
    <n v="32.4"/>
    <n v="145.53"/>
    <n v="12.5"/>
    <s v="PayPal"/>
    <s v="338 Anthony Lights, New Samuel, IL 31899"/>
    <s v="Delivered"/>
    <s v="No"/>
    <n v="1264.8699999999999"/>
    <s v="Online Store"/>
    <s v="Website"/>
  </r>
  <r>
    <n v="4565"/>
    <s v="C7035"/>
    <s v="Jacqueline Garcia"/>
    <s v="johnsontimothy@barton.com"/>
    <d v="2024-08-18T00:00:00"/>
    <s v="17:25:56"/>
    <s v="P210"/>
    <s v="Smartwatch"/>
    <x v="0"/>
    <x v="2"/>
    <n v="3"/>
    <n v="349.16"/>
    <n v="1047.48"/>
    <n v="6.02"/>
    <n v="104.75"/>
    <n v="12.2"/>
    <s v="PayPal"/>
    <s v="931 Diana Cliffs Suite 571, North Aaronside, NY 55768"/>
    <s v="Cancelled"/>
    <s v="No"/>
    <n v="924.51"/>
    <s v="Retail Store"/>
    <s v="In-Store"/>
  </r>
  <r>
    <n v="6956"/>
    <s v="C4018"/>
    <s v="Mark Carter"/>
    <s v="courtney00@jenkins.com"/>
    <d v="2024-05-01T00:00:00"/>
    <s v="18:15:13"/>
    <s v="P391"/>
    <s v="Phone Case"/>
    <x v="2"/>
    <x v="0"/>
    <n v="3"/>
    <n v="105.01"/>
    <n v="315.02999999999997"/>
    <n v="31.64"/>
    <n v="31.5"/>
    <n v="12.97"/>
    <s v="Debit Card"/>
    <s v="64757 Nunez Summit, Houstonport, CT 92295"/>
    <s v="Returned"/>
    <s v="Yes"/>
    <n v="238.92"/>
    <s v="Online Store"/>
    <s v="App"/>
  </r>
  <r>
    <n v="8491"/>
    <s v="C7340"/>
    <s v="Mrs. Jillian Nicholson DVM"/>
    <s v="powersmichelle@gmail.com"/>
    <d v="2024-09-05T00:00:00"/>
    <s v="03:23:50"/>
    <s v="P417"/>
    <s v="Smartwatch"/>
    <x v="2"/>
    <x v="3"/>
    <n v="1"/>
    <n v="951.93"/>
    <n v="951.93"/>
    <n v="7.88"/>
    <n v="95.19"/>
    <n v="6.61"/>
    <s v="PayPal"/>
    <s v="8734 Brown Avenue, Castilloport, MS 43777"/>
    <s v="Delivered"/>
    <s v="No"/>
    <n v="842.25"/>
    <s v="Online Store"/>
    <s v="In-Store"/>
  </r>
  <r>
    <n v="9808"/>
    <s v="C7544"/>
    <s v="Connie Rosales"/>
    <s v="gbuchanan@hotmail.com"/>
    <d v="2024-04-20T00:00:00"/>
    <s v="02:05:55"/>
    <s v="P397"/>
    <s v="Monitor"/>
    <x v="2"/>
    <x v="1"/>
    <n v="5"/>
    <n v="1170.73"/>
    <n v="5853.65"/>
    <n v="14.79"/>
    <n v="585.37"/>
    <n v="6.01"/>
    <s v="Credit Card"/>
    <s v="4320 Johnson Lights Suite 180, Andrefort, ID 29408"/>
    <s v="Delivered"/>
    <s v="No"/>
    <n v="5247.48"/>
    <s v="Retail Store"/>
    <s v="Website"/>
  </r>
  <r>
    <n v="7879"/>
    <s v="C2037"/>
    <s v="Brandon Taylor"/>
    <s v="jerome85@hendrix.com"/>
    <d v="2024-01-13T00:00:00"/>
    <s v="13:46:13"/>
    <s v="P273"/>
    <s v="Phone Case"/>
    <x v="0"/>
    <x v="2"/>
    <n v="1"/>
    <n v="484.35"/>
    <n v="484.35"/>
    <n v="24.43"/>
    <n v="48.44"/>
    <n v="6.72"/>
    <s v="PayPal"/>
    <s v="2723 Zachary Park Apt. 125, South Sean, MI 68724"/>
    <s v="Cancelled"/>
    <s v="No"/>
    <n v="404.76"/>
    <s v="Online Store"/>
    <s v="In-Store"/>
  </r>
  <r>
    <n v="8148"/>
    <s v="C8176"/>
    <s v="Christy Schmidt"/>
    <s v="tiffany27@moore.biz"/>
    <d v="2024-04-06T00:00:00"/>
    <s v="02:17:19"/>
    <s v="P808"/>
    <s v="Mouse"/>
    <x v="1"/>
    <x v="3"/>
    <n v="2"/>
    <n v="1077.78"/>
    <n v="2155.56"/>
    <n v="29.32"/>
    <n v="215.56"/>
    <n v="8.18"/>
    <s v="PayPal"/>
    <s v="79664 Christopher Groves, Port Andreafurt, TN 70081"/>
    <s v="Returned"/>
    <s v="Yes"/>
    <n v="1902.5"/>
    <s v="Online Store"/>
    <s v="Website"/>
  </r>
  <r>
    <n v="3226"/>
    <s v="C8278"/>
    <s v="Michele Mendoza"/>
    <s v="gking@yahoo.com"/>
    <d v="2024-09-15T00:00:00"/>
    <s v="07:43:47"/>
    <s v="P185"/>
    <s v="Monitor"/>
    <x v="1"/>
    <x v="3"/>
    <n v="1"/>
    <n v="1096"/>
    <n v="1096"/>
    <n v="36.619999999999997"/>
    <n v="109.6"/>
    <n v="10.050000000000001"/>
    <s v="PayPal"/>
    <s v="3142 Jessica Alley, Davisland, OR 05385"/>
    <s v="Shipped"/>
    <s v="No"/>
    <n v="939.73"/>
    <s v="Retail Store"/>
    <s v="In-Store"/>
  </r>
  <r>
    <n v="1590"/>
    <s v="C9532"/>
    <s v="Wayne Rivera"/>
    <s v="ofox@hotmail.com"/>
    <d v="2024-04-01T00:00:00"/>
    <s v="20:13:24"/>
    <s v="P596"/>
    <s v="Smartwatch"/>
    <x v="1"/>
    <x v="0"/>
    <n v="4"/>
    <n v="618.83000000000004"/>
    <n v="2475.3200000000002"/>
    <n v="4.2699999999999996"/>
    <n v="247.53"/>
    <n v="15.92"/>
    <s v="Credit Card"/>
    <s v="30356 Henderson Cliffs, South April, MS 74168"/>
    <s v="Shipped"/>
    <s v="No"/>
    <n v="2207.6"/>
    <s v="Retail Store"/>
    <s v="Website"/>
  </r>
  <r>
    <n v="6919"/>
    <s v="C6360"/>
    <s v="Jason Jones MD"/>
    <s v="robert31@hotmail.com"/>
    <d v="2024-09-29T00:00:00"/>
    <s v="17:37:40"/>
    <s v="P535"/>
    <s v="Keyboard"/>
    <x v="0"/>
    <x v="3"/>
    <n v="1"/>
    <n v="658.53"/>
    <n v="658.53"/>
    <n v="27.82"/>
    <n v="65.849999999999994"/>
    <n v="5.52"/>
    <s v="PayPal"/>
    <s v="331 Lauren Club Suite 867, Brianville, OH 89677"/>
    <s v="Shipped"/>
    <s v="No"/>
    <n v="559.34"/>
    <s v="Retail Store"/>
    <s v="App"/>
  </r>
  <r>
    <n v="8221"/>
    <s v="C6132"/>
    <s v="Christopher Ramirez"/>
    <s v="josephhernandez@gmail.com"/>
    <d v="2024-08-16T00:00:00"/>
    <s v="00:23:39"/>
    <s v="P546"/>
    <s v="Mouse"/>
    <x v="2"/>
    <x v="0"/>
    <n v="1"/>
    <n v="988.87"/>
    <n v="988.87"/>
    <n v="24.55"/>
    <n v="98.89"/>
    <n v="10.6"/>
    <s v="Debit Card"/>
    <s v="108 Linda Fork Apt. 774, Adamland, MA 93249"/>
    <s v="Delivered"/>
    <s v="No"/>
    <n v="854.83"/>
    <s v="Online Store"/>
    <s v="Website"/>
  </r>
  <r>
    <n v="5146"/>
    <s v="C3447"/>
    <s v="Hunter King"/>
    <s v="kaylareyes@yahoo.com"/>
    <d v="2024-05-02T00:00:00"/>
    <s v="21:56:21"/>
    <s v="P590"/>
    <s v="Mouse"/>
    <x v="2"/>
    <x v="2"/>
    <n v="2"/>
    <n v="884.63"/>
    <n v="1769.26"/>
    <n v="1.03"/>
    <n v="176.93"/>
    <n v="9.9499999999999993"/>
    <s v="Credit Card"/>
    <s v="85119 Juan Trafficway Suite 178, Petersshire, TN 69762"/>
    <s v="Cancelled"/>
    <s v="No"/>
    <n v="1581.35"/>
    <s v="Online Store"/>
    <s v="Website"/>
  </r>
  <r>
    <n v="4738"/>
    <s v="C5311"/>
    <s v="Shelby Jones"/>
    <s v="suzanne09@morales.com"/>
    <d v="2024-09-07T00:00:00"/>
    <s v="19:40:59"/>
    <s v="P378"/>
    <s v="Smartwatch"/>
    <x v="1"/>
    <x v="2"/>
    <n v="2"/>
    <n v="1347.58"/>
    <n v="2695.16"/>
    <n v="38.380000000000003"/>
    <n v="269.52"/>
    <n v="10.42"/>
    <s v="Debit Card"/>
    <s v="446 Sanders Squares Suite 221, Port Rebeccaview, SC 58198"/>
    <s v="Delivered"/>
    <s v="No"/>
    <n v="2376.84"/>
    <s v="Retail Store"/>
    <s v="In-Store"/>
  </r>
  <r>
    <n v="1759"/>
    <s v="C3687"/>
    <s v="Donald Bates"/>
    <s v="rosalesjames@kim-ritter.com"/>
    <d v="2024-06-04T00:00:00"/>
    <s v="00:57:18"/>
    <s v="P228"/>
    <s v="Headphones"/>
    <x v="1"/>
    <x v="1"/>
    <n v="5"/>
    <n v="895.27"/>
    <n v="4476.3500000000004"/>
    <n v="35.22"/>
    <n v="447.64"/>
    <n v="15.65"/>
    <s v="Debit Card"/>
    <s v="PSC 4658, Box 4093, APO AA 95326"/>
    <s v="Cancelled"/>
    <s v="No"/>
    <n v="3977.85"/>
    <s v="Retail Store"/>
    <s v="Website"/>
  </r>
  <r>
    <n v="3087"/>
    <s v="C2707"/>
    <s v="Alexandra Murray"/>
    <s v="oayala@ortega.biz"/>
    <d v="2024-07-27T00:00:00"/>
    <s v="05:25:01"/>
    <s v="P763"/>
    <s v="Mouse"/>
    <x v="2"/>
    <x v="0"/>
    <n v="4"/>
    <n v="487.44"/>
    <n v="1949.76"/>
    <n v="12.08"/>
    <n v="194.98"/>
    <n v="16"/>
    <s v="PayPal"/>
    <s v="77321 Green Circles Apt. 335, Bethanyshire, CT 03570"/>
    <s v="Delivered"/>
    <s v="No"/>
    <n v="1726.7"/>
    <s v="Retail Store"/>
    <s v="Website"/>
  </r>
  <r>
    <n v="9522"/>
    <s v="C9694"/>
    <s v="Tara Adams"/>
    <s v="christine58@yahoo.com"/>
    <d v="2024-02-15T00:00:00"/>
    <s v="22:03:22"/>
    <s v="P940"/>
    <s v="Keyboard"/>
    <x v="2"/>
    <x v="0"/>
    <n v="1"/>
    <n v="1021.72"/>
    <n v="1021.72"/>
    <n v="2.0299999999999998"/>
    <n v="102.17"/>
    <n v="11.75"/>
    <s v="Credit Card"/>
    <s v="5824 Evan Center Suite 373, Lake Antoniofort, MO 68139"/>
    <s v="Returned"/>
    <s v="Yes"/>
    <n v="905.77"/>
    <s v="Online Store"/>
    <s v="App"/>
  </r>
  <r>
    <n v="4028"/>
    <s v="C6579"/>
    <s v="Ricardo Jefferson"/>
    <s v="brandon19@miller.net"/>
    <d v="2024-02-14T00:00:00"/>
    <s v="14:18:02"/>
    <s v="P313"/>
    <s v="Keyboard"/>
    <x v="1"/>
    <x v="0"/>
    <n v="4"/>
    <n v="634.72"/>
    <n v="2538.88"/>
    <n v="46.22"/>
    <n v="253.89"/>
    <n v="16.579999999999998"/>
    <s v="Credit Card"/>
    <s v="5616 Lewis Fork, East Kyle, IA 09029"/>
    <s v="Delivered"/>
    <s v="No"/>
    <n v="2222.19"/>
    <s v="Online Store"/>
    <s v="Website"/>
  </r>
  <r>
    <n v="7443"/>
    <s v="C2249"/>
    <s v="Tommy Cruz"/>
    <s v="imanning@gmail.com"/>
    <d v="2024-02-08T00:00:00"/>
    <s v="01:57:21"/>
    <s v="P638"/>
    <s v="Smartwatch"/>
    <x v="2"/>
    <x v="3"/>
    <n v="3"/>
    <n v="28.06"/>
    <n v="84.18"/>
    <n v="23.56"/>
    <n v="8.42"/>
    <n v="17.82"/>
    <s v="PayPal"/>
    <s v="48342 Danielle Gardens Apt. 721, East Richardmouth, NV 74480"/>
    <s v="Cancelled"/>
    <s v="No"/>
    <n v="34.380000000000003"/>
    <s v="Retail Store"/>
    <s v="App"/>
  </r>
  <r>
    <n v="6812"/>
    <s v="C4172"/>
    <s v="Sean Cox"/>
    <s v="millsjennifer@yahoo.com"/>
    <d v="2024-03-21T00:00:00"/>
    <s v="02:29:10"/>
    <s v="P654"/>
    <s v="Headphones"/>
    <x v="1"/>
    <x v="0"/>
    <n v="1"/>
    <n v="838.31"/>
    <n v="838.31"/>
    <n v="4.4000000000000004"/>
    <n v="83.83"/>
    <n v="19.190000000000001"/>
    <s v="Credit Card"/>
    <s v="908 Riley Meadows, South John, VA 33565"/>
    <s v="Cancelled"/>
    <s v="No"/>
    <n v="730.89"/>
    <s v="Retail Store"/>
    <s v="Website"/>
  </r>
  <r>
    <n v="5644"/>
    <s v="C3082"/>
    <s v="Derrick Schneider"/>
    <s v="william20@yahoo.com"/>
    <d v="2024-06-19T00:00:00"/>
    <s v="02:15:25"/>
    <s v="P921"/>
    <s v="Mouse"/>
    <x v="1"/>
    <x v="0"/>
    <n v="2"/>
    <n v="865.44"/>
    <n v="1730.88"/>
    <n v="5.01"/>
    <n v="173.09"/>
    <n v="14.49"/>
    <s v="Credit Card"/>
    <s v="3001 Smith Trace, Shawnside, RI 26045"/>
    <s v="Cancelled"/>
    <s v="No"/>
    <n v="1538.29"/>
    <s v="Online Store"/>
    <s v="Website"/>
  </r>
  <r>
    <n v="5365"/>
    <s v="C1406"/>
    <s v="Sonya White"/>
    <s v="fordsara@roach.com"/>
    <d v="2024-04-10T00:00:00"/>
    <s v="12:51:59"/>
    <s v="P424"/>
    <s v="Monitor"/>
    <x v="2"/>
    <x v="2"/>
    <n v="1"/>
    <n v="1439.83"/>
    <n v="1439.83"/>
    <n v="30.76"/>
    <n v="143.97999999999999"/>
    <n v="11.25"/>
    <s v="Credit Card"/>
    <s v="2365 Howard Plaza, New Josephfurt, MO 82943"/>
    <s v="Returned"/>
    <s v="Yes"/>
    <n v="1253.8399999999999"/>
    <s v="Online Store"/>
    <s v="Website"/>
  </r>
  <r>
    <n v="2369"/>
    <s v="C4763"/>
    <s v="Victoria Marquez"/>
    <s v="michaelcarter@gmail.com"/>
    <d v="2024-01-14T00:00:00"/>
    <s v="15:45:44"/>
    <s v="P764"/>
    <s v="Keyboard"/>
    <x v="1"/>
    <x v="1"/>
    <n v="4"/>
    <n v="185.89"/>
    <n v="743.56"/>
    <n v="49.4"/>
    <n v="74.36"/>
    <n v="12.74"/>
    <s v="Credit Card"/>
    <s v="654 Charles Isle Suite 128, Ericafurt, DE 23108"/>
    <s v="Returned"/>
    <s v="Yes"/>
    <n v="607.05999999999995"/>
    <s v="Retail Store"/>
    <s v="App"/>
  </r>
  <r>
    <n v="6441"/>
    <s v="C1183"/>
    <s v="Tiffany Diaz"/>
    <s v="hjones@bryan.com"/>
    <d v="2024-07-09T00:00:00"/>
    <s v="15:49:17"/>
    <s v="P978"/>
    <s v="Mouse"/>
    <x v="1"/>
    <x v="1"/>
    <n v="3"/>
    <n v="217.42"/>
    <n v="652.26"/>
    <n v="40.97"/>
    <n v="65.23"/>
    <n v="13.79"/>
    <s v="Debit Card"/>
    <s v="25043 Mitchell Pine, South Elizabeth, WV 62381"/>
    <s v="Cancelled"/>
    <s v="No"/>
    <n v="532.27"/>
    <s v="Online Store"/>
    <s v="App"/>
  </r>
  <r>
    <n v="5047"/>
    <s v="C4406"/>
    <s v="Teresa Schneider"/>
    <s v="ramosamy@gmail.com"/>
    <d v="2024-06-15T00:00:00"/>
    <s v="22:58:31"/>
    <s v="P825"/>
    <s v="Phone Case"/>
    <x v="2"/>
    <x v="3"/>
    <n v="2"/>
    <n v="1152.55"/>
    <n v="2305.1"/>
    <n v="10.79"/>
    <n v="230.51"/>
    <n v="6.94"/>
    <s v="Debit Card"/>
    <s v="7738 Berry Rapids, Cynthiamouth, WI 39062"/>
    <s v="Cancelled"/>
    <s v="No"/>
    <n v="2056.86"/>
    <s v="Online Store"/>
    <s v="In-Store"/>
  </r>
  <r>
    <n v="9357"/>
    <s v="C2256"/>
    <s v="Jason Martin"/>
    <s v="vhinton@hotmail.com"/>
    <d v="2024-07-31T00:00:00"/>
    <s v="00:13:36"/>
    <s v="P474"/>
    <s v="Laptop"/>
    <x v="1"/>
    <x v="0"/>
    <n v="1"/>
    <n v="906.69"/>
    <n v="906.69"/>
    <n v="44.44"/>
    <n v="90.67"/>
    <n v="9.98"/>
    <s v="Credit Card"/>
    <s v="4004 Carol Trafficway Apt. 936, Tiffanybury, MN 02435"/>
    <s v="Shipped"/>
    <s v="No"/>
    <n v="761.6"/>
    <s v="Retail Store"/>
    <s v="App"/>
  </r>
  <r>
    <n v="6351"/>
    <s v="C6560"/>
    <s v="Timothy Martinez"/>
    <s v="nhall@gmail.com"/>
    <d v="2024-01-17T00:00:00"/>
    <s v="13:40:58"/>
    <s v="P576"/>
    <s v="Phone Case"/>
    <x v="1"/>
    <x v="1"/>
    <n v="2"/>
    <n v="321.8"/>
    <n v="643.6"/>
    <n v="1.26"/>
    <n v="64.36"/>
    <n v="17.14"/>
    <s v="Credit Card"/>
    <s v="90153 Walker Plains Apt. 324, Carterborough, SD 49583"/>
    <s v="Delivered"/>
    <s v="No"/>
    <n v="560.84"/>
    <s v="Online Store"/>
    <s v="In-Store"/>
  </r>
  <r>
    <n v="6031"/>
    <s v="C6126"/>
    <s v="Ana Rodriguez"/>
    <s v="brownlisa@yahoo.com"/>
    <d v="2024-04-13T00:00:00"/>
    <s v="00:58:14"/>
    <s v="P624"/>
    <s v="Smartwatch"/>
    <x v="0"/>
    <x v="0"/>
    <n v="5"/>
    <n v="128.16999999999999"/>
    <n v="640.85"/>
    <n v="11.2"/>
    <n v="64.09"/>
    <n v="15.5"/>
    <s v="Debit Card"/>
    <s v="3733 Roberts Drive Apt. 762, Pereztown, IL 83288"/>
    <s v="Shipped"/>
    <s v="No"/>
    <n v="550.05999999999995"/>
    <s v="Retail Store"/>
    <s v="In-Store"/>
  </r>
  <r>
    <n v="5147"/>
    <s v="C6121"/>
    <s v="Kimberly Robinson"/>
    <s v="faulknerjustin@yahoo.com"/>
    <d v="2024-04-24T00:00:00"/>
    <s v="04:21:45"/>
    <s v="P588"/>
    <s v="Monitor"/>
    <x v="1"/>
    <x v="3"/>
    <n v="5"/>
    <n v="946.82"/>
    <n v="4734.1000000000004"/>
    <n v="20.89"/>
    <n v="473.41"/>
    <n v="15.62"/>
    <s v="Credit Card"/>
    <s v="PSC 3342, Box 6700, APO AE 07707"/>
    <s v="Cancelled"/>
    <s v="No"/>
    <n v="4224.18"/>
    <s v="Online Store"/>
    <s v="Website"/>
  </r>
  <r>
    <n v="4137"/>
    <s v="C1542"/>
    <s v="Susan Roberts"/>
    <s v="xcunningham@hotmail.com"/>
    <d v="2024-06-18T00:00:00"/>
    <s v="14:00:01"/>
    <s v="P691"/>
    <s v="Phone Case"/>
    <x v="2"/>
    <x v="2"/>
    <n v="1"/>
    <n v="956"/>
    <n v="956"/>
    <n v="45.66"/>
    <n v="95.6"/>
    <n v="18.239999999999998"/>
    <s v="PayPal"/>
    <s v="Unit 2580 Box 8412, DPO AE 28999"/>
    <s v="Cancelled"/>
    <s v="No"/>
    <n v="796.5"/>
    <s v="Online Store"/>
    <s v="App"/>
  </r>
  <r>
    <n v="5444"/>
    <s v="C8236"/>
    <s v="Corey Smith"/>
    <s v="williamodonnell@walters-burnett.com"/>
    <d v="2024-05-26T00:00:00"/>
    <s v="13:57:07"/>
    <s v="P450"/>
    <s v="Smartwatch"/>
    <x v="1"/>
    <x v="0"/>
    <n v="4"/>
    <n v="842.99"/>
    <n v="3371.96"/>
    <n v="49.57"/>
    <n v="337.2"/>
    <n v="13.49"/>
    <s v="PayPal"/>
    <s v="3985 Richardson Springs, South Jesse, FL 06256"/>
    <s v="Returned"/>
    <s v="Yes"/>
    <n v="2971.7"/>
    <s v="Retail Store"/>
    <s v="In-Store"/>
  </r>
  <r>
    <n v="1333"/>
    <s v="C7306"/>
    <s v="Kathleen Williams"/>
    <s v="mscott@cruz.com"/>
    <d v="2024-01-14T00:00:00"/>
    <s v="09:49:09"/>
    <s v="P820"/>
    <s v="Mouse"/>
    <x v="2"/>
    <x v="2"/>
    <n v="5"/>
    <n v="914.87"/>
    <n v="4574.3500000000004"/>
    <n v="19.2"/>
    <n v="457.44"/>
    <n v="17.77"/>
    <s v="PayPal"/>
    <s v="4094 Barbara Walks Suite 708, Nicholshaven, TN 96220"/>
    <s v="Delivered"/>
    <s v="No"/>
    <n v="4079.95"/>
    <s v="Online Store"/>
    <s v="In-Store"/>
  </r>
  <r>
    <n v="7854"/>
    <s v="C5578"/>
    <s v="Ashley Lester"/>
    <s v="mitchell12@barr.info"/>
    <d v="2024-05-24T00:00:00"/>
    <s v="18:41:26"/>
    <s v="P398"/>
    <s v="Mouse"/>
    <x v="0"/>
    <x v="2"/>
    <n v="2"/>
    <n v="1205.68"/>
    <n v="2411.36"/>
    <n v="14.16"/>
    <n v="241.14"/>
    <n v="17.88"/>
    <s v="PayPal"/>
    <s v="Unit 3880 Box 6513, DPO AA 19813"/>
    <s v="Shipped"/>
    <s v="No"/>
    <n v="2138.1799999999998"/>
    <s v="Online Store"/>
    <s v="Website"/>
  </r>
  <r>
    <n v="6768"/>
    <s v="C2379"/>
    <s v="Stacy Morgan"/>
    <s v="david66@hotmail.com"/>
    <d v="2024-06-11T00:00:00"/>
    <s v="14:54:33"/>
    <s v="P702"/>
    <s v="Mouse"/>
    <x v="2"/>
    <x v="1"/>
    <n v="3"/>
    <n v="203.56"/>
    <n v="610.67999999999995"/>
    <n v="14.38"/>
    <n v="61.07"/>
    <n v="12.57"/>
    <s v="Credit Card"/>
    <s v="988 Michele Cape Apt. 368, Dawnchester, SD 37298"/>
    <s v="Shipped"/>
    <s v="No"/>
    <n v="522.66"/>
    <s v="Online Store"/>
    <s v="Website"/>
  </r>
  <r>
    <n v="8064"/>
    <s v="C6204"/>
    <s v="Drew Miller"/>
    <s v="dcompton@rogers-molina.info"/>
    <d v="2024-01-28T00:00:00"/>
    <s v="06:11:05"/>
    <s v="P540"/>
    <s v="Monitor"/>
    <x v="1"/>
    <x v="3"/>
    <n v="2"/>
    <n v="299.95"/>
    <n v="599.9"/>
    <n v="24.13"/>
    <n v="59.99"/>
    <n v="7.47"/>
    <s v="Credit Card"/>
    <s v="Unit 4838 Box 8482, DPO AE 96681"/>
    <s v="Delivered"/>
    <s v="No"/>
    <n v="508.31"/>
    <s v="Online Store"/>
    <s v="App"/>
  </r>
  <r>
    <n v="9048"/>
    <s v="C1091"/>
    <s v="Cameron Collins"/>
    <s v="brandonpratt@phillips.com"/>
    <d v="2024-01-05T00:00:00"/>
    <s v="05:46:04"/>
    <s v="P545"/>
    <s v="Headphones"/>
    <x v="0"/>
    <x v="2"/>
    <n v="1"/>
    <n v="1036.0899999999999"/>
    <n v="1036.0899999999999"/>
    <n v="36.409999999999997"/>
    <n v="103.61"/>
    <n v="19.98"/>
    <s v="Debit Card"/>
    <s v="580 Cole Alley Suite 052, Nancybury, LA 78478"/>
    <s v="Cancelled"/>
    <s v="No"/>
    <n v="876.09"/>
    <s v="Online Store"/>
    <s v="Website"/>
  </r>
  <r>
    <n v="4406"/>
    <s v="C5518"/>
    <s v="Michaela Long"/>
    <s v="anthony90@stone-odonnell.org"/>
    <d v="2024-04-18T00:00:00"/>
    <s v="14:28:07"/>
    <s v="P667"/>
    <s v="Monitor"/>
    <x v="0"/>
    <x v="2"/>
    <n v="4"/>
    <n v="945.4"/>
    <n v="3781.6"/>
    <n v="0.01"/>
    <n v="378.16"/>
    <n v="10.66"/>
    <s v="PayPal"/>
    <s v="9468 Douglas Isle Apt. 993, Timland, NH 92733"/>
    <s v="Delivered"/>
    <s v="No"/>
    <n v="3392.77"/>
    <s v="Retail Store"/>
    <s v="App"/>
  </r>
  <r>
    <n v="7196"/>
    <s v="C6794"/>
    <s v="Elizabeth Woods"/>
    <s v="marshmario@gmail.com"/>
    <d v="2024-09-04T00:00:00"/>
    <s v="22:28:27"/>
    <s v="P381"/>
    <s v="Mouse"/>
    <x v="0"/>
    <x v="0"/>
    <n v="3"/>
    <n v="1444.99"/>
    <n v="4334.97"/>
    <n v="28.1"/>
    <n v="433.5"/>
    <n v="13.63"/>
    <s v="PayPal"/>
    <s v="4236 Jonathan Lodge, East Leah, SD 31183"/>
    <s v="Shipped"/>
    <s v="No"/>
    <n v="3859.74"/>
    <s v="Retail Store"/>
    <s v="In-Store"/>
  </r>
  <r>
    <n v="7328"/>
    <s v="C5137"/>
    <s v="Ryan Johnson"/>
    <s v="rebeccawilson@gmail.com"/>
    <d v="2024-04-14T00:00:00"/>
    <s v="10:18:12"/>
    <s v="P737"/>
    <s v="Mouse"/>
    <x v="2"/>
    <x v="3"/>
    <n v="1"/>
    <n v="139.96"/>
    <n v="139.96"/>
    <n v="26.9"/>
    <n v="14"/>
    <n v="11.07"/>
    <s v="Debit Card"/>
    <s v="7394 Stephen Club, Lopezmouth, IN 51743"/>
    <s v="Returned"/>
    <s v="Yes"/>
    <n v="87.99"/>
    <s v="Online Store"/>
    <s v="Website"/>
  </r>
  <r>
    <n v="2364"/>
    <s v="C2921"/>
    <s v="Joseph Allen"/>
    <s v="iorr@hotmail.com"/>
    <d v="2024-09-25T00:00:00"/>
    <s v="04:54:23"/>
    <s v="P547"/>
    <s v="Keyboard"/>
    <x v="0"/>
    <x v="0"/>
    <n v="5"/>
    <n v="498.03"/>
    <n v="2490.15"/>
    <n v="31.18"/>
    <n v="249.02"/>
    <n v="15.01"/>
    <s v="Debit Card"/>
    <s v="PSC 2408, Box 9500, APO AE 82592"/>
    <s v="Delivered"/>
    <s v="No"/>
    <n v="2194.9499999999998"/>
    <s v="Online Store"/>
    <s v="App"/>
  </r>
  <r>
    <n v="1389"/>
    <s v="C6509"/>
    <s v="Carrie Nguyen"/>
    <s v="martinkayla@yahoo.com"/>
    <d v="2024-07-15T00:00:00"/>
    <s v="08:18:39"/>
    <s v="P968"/>
    <s v="Headphones"/>
    <x v="0"/>
    <x v="0"/>
    <n v="1"/>
    <n v="1044.92"/>
    <n v="1044.92"/>
    <n v="15.87"/>
    <n v="104.49"/>
    <n v="11.35"/>
    <s v="PayPal"/>
    <s v="166 Jason Trail, Beniteztown, TX 11820"/>
    <s v="Returned"/>
    <s v="Yes"/>
    <n v="913.21"/>
    <s v="Online Store"/>
    <s v="Website"/>
  </r>
  <r>
    <n v="2795"/>
    <s v="C4983"/>
    <s v="William Taylor"/>
    <s v="scottheidi@ward-fowler.net"/>
    <d v="2024-04-12T00:00:00"/>
    <s v="06:22:04"/>
    <s v="P525"/>
    <s v="Smartwatch"/>
    <x v="2"/>
    <x v="3"/>
    <n v="5"/>
    <n v="1148.51"/>
    <n v="5742.55"/>
    <n v="20.67"/>
    <n v="574.25"/>
    <n v="18.850000000000001"/>
    <s v="Credit Card"/>
    <s v="Unit 7986 Box 3529, DPO AA 68258"/>
    <s v="Returned"/>
    <s v="Yes"/>
    <n v="5128.7700000000004"/>
    <s v="Online Store"/>
    <s v="In-Store"/>
  </r>
  <r>
    <n v="3495"/>
    <s v="C1056"/>
    <s v="Megan Adkins"/>
    <s v="martineric@crosby.net"/>
    <d v="2024-09-18T00:00:00"/>
    <s v="03:02:07"/>
    <s v="P884"/>
    <s v="Smartwatch"/>
    <x v="1"/>
    <x v="1"/>
    <n v="4"/>
    <n v="467.58"/>
    <n v="1870.32"/>
    <n v="29.91"/>
    <n v="187.03"/>
    <n v="5.45"/>
    <s v="PayPal"/>
    <s v="83156 Donna Radial Suite 802, Lake Charlestown, VT 53108"/>
    <s v="Returned"/>
    <s v="Yes"/>
    <n v="1647.93"/>
    <s v="Online Store"/>
    <s v="In-Store"/>
  </r>
  <r>
    <n v="1894"/>
    <s v="C4843"/>
    <s v="Autumn Chase"/>
    <s v="robertross@yahoo.com"/>
    <d v="2024-08-13T00:00:00"/>
    <s v="20:13:03"/>
    <s v="P472"/>
    <s v="Smartwatch"/>
    <x v="2"/>
    <x v="0"/>
    <n v="3"/>
    <n v="229.5"/>
    <n v="688.5"/>
    <n v="1.66"/>
    <n v="68.849999999999994"/>
    <n v="10.38"/>
    <s v="Credit Card"/>
    <s v="856 Devon Spring, Philiptown, NE 65817"/>
    <s v="Delivered"/>
    <s v="No"/>
    <n v="607.61"/>
    <s v="Online Store"/>
    <s v="App"/>
  </r>
  <r>
    <n v="7322"/>
    <s v="C9926"/>
    <s v="Timothy Conway"/>
    <s v="elizabeth66@smith.biz"/>
    <d v="2024-08-01T00:00:00"/>
    <s v="01:32:55"/>
    <s v="P173"/>
    <s v="Keyboard"/>
    <x v="0"/>
    <x v="3"/>
    <n v="2"/>
    <n v="1278.29"/>
    <n v="2556.58"/>
    <n v="24.41"/>
    <n v="255.66"/>
    <n v="15.43"/>
    <s v="PayPal"/>
    <s v="785 Jonathan Courts, Lake Johnville, ME 95155"/>
    <s v="Cancelled"/>
    <s v="No"/>
    <n v="2261.08"/>
    <s v="Online Store"/>
    <s v="In-Store"/>
  </r>
  <r>
    <n v="6947"/>
    <s v="C9912"/>
    <s v="Denise Wilson"/>
    <s v="pdoyle@cruz-schmidt.com"/>
    <d v="2024-04-23T00:00:00"/>
    <s v="19:32:21"/>
    <s v="P762"/>
    <s v="Headphones"/>
    <x v="2"/>
    <x v="1"/>
    <n v="5"/>
    <n v="594.91"/>
    <n v="2974.55"/>
    <n v="27.97"/>
    <n v="297.45999999999998"/>
    <n v="8.09"/>
    <s v="Credit Card"/>
    <s v="795 Lisa Passage Suite 976, West Nathanielchester, KS 42259"/>
    <s v="Delivered"/>
    <s v="No"/>
    <n v="2641.04"/>
    <s v="Online Store"/>
    <s v="Website"/>
  </r>
  <r>
    <n v="2757"/>
    <s v="C6025"/>
    <s v="Erin Jimenez"/>
    <s v="johnsontaylor@gill.net"/>
    <d v="2024-07-13T00:00:00"/>
    <s v="06:20:40"/>
    <s v="P768"/>
    <s v="Smartwatch"/>
    <x v="1"/>
    <x v="0"/>
    <n v="3"/>
    <n v="29.44"/>
    <n v="88.32"/>
    <n v="6.37"/>
    <n v="8.83"/>
    <n v="10.44"/>
    <s v="Debit Card"/>
    <s v="8923 Lewis Plains Suite 937, North Kristinaview, AL 21904"/>
    <s v="Delivered"/>
    <s v="No"/>
    <n v="62.68"/>
    <s v="Online Store"/>
    <s v="In-Store"/>
  </r>
  <r>
    <n v="2569"/>
    <s v="C5105"/>
    <s v="Karen Lee"/>
    <s v="davidsoncindy@thompson.com"/>
    <d v="2024-08-03T00:00:00"/>
    <s v="09:42:04"/>
    <s v="P344"/>
    <s v="Keyboard"/>
    <x v="1"/>
    <x v="3"/>
    <n v="3"/>
    <n v="586.09"/>
    <n v="1758.27"/>
    <n v="36.700000000000003"/>
    <n v="175.83"/>
    <n v="6.91"/>
    <s v="Debit Card"/>
    <s v="726 Black Avenue Apt. 022, Lancehaven, ID 71356"/>
    <s v="Returned"/>
    <s v="Yes"/>
    <n v="1538.83"/>
    <s v="Online Store"/>
    <s v="App"/>
  </r>
  <r>
    <n v="5797"/>
    <s v="C9828"/>
    <s v="Sylvia Payne"/>
    <s v="bblackburn@yahoo.com"/>
    <d v="2024-01-31T00:00:00"/>
    <s v="14:16:49"/>
    <s v="P183"/>
    <s v="Phone Case"/>
    <x v="0"/>
    <x v="3"/>
    <n v="3"/>
    <n v="1193.24"/>
    <n v="3579.72"/>
    <n v="22.35"/>
    <n v="357.97"/>
    <n v="7.92"/>
    <s v="PayPal"/>
    <s v="4287 Michael Landing Apt. 519, New Nicole, AL 62914"/>
    <s v="Shipped"/>
    <s v="No"/>
    <n v="3191.48"/>
    <s v="Retail Store"/>
    <s v="In-Store"/>
  </r>
  <r>
    <n v="3703"/>
    <s v="C2924"/>
    <s v="Linda Ho"/>
    <s v="ewells@yahoo.com"/>
    <d v="2024-06-04T00:00:00"/>
    <s v="04:19:55"/>
    <s v="P914"/>
    <s v="Laptop"/>
    <x v="1"/>
    <x v="1"/>
    <n v="2"/>
    <n v="195"/>
    <n v="390"/>
    <n v="24.84"/>
    <n v="39"/>
    <n v="8.35"/>
    <s v="Debit Card"/>
    <s v="363 James View Suite 757, Tuckerchester, MD 45778"/>
    <s v="Returned"/>
    <s v="Yes"/>
    <n v="317.81"/>
    <s v="Online Store"/>
    <s v="App"/>
  </r>
  <r>
    <n v="6451"/>
    <s v="C1728"/>
    <s v="Cassandra Castillo"/>
    <s v="xhenderson@hotmail.com"/>
    <d v="2024-04-22T00:00:00"/>
    <s v="08:03:45"/>
    <s v="P170"/>
    <s v="Headphones"/>
    <x v="1"/>
    <x v="1"/>
    <n v="3"/>
    <n v="379.15"/>
    <n v="1137.45"/>
    <n v="3.88"/>
    <n v="113.75"/>
    <n v="7.94"/>
    <s v="PayPal"/>
    <s v="30293 Laura Mills, Port Brandyton, ME 92405"/>
    <s v="Returned"/>
    <s v="Yes"/>
    <n v="1011.88"/>
    <s v="Online Store"/>
    <s v="Website"/>
  </r>
  <r>
    <n v="5393"/>
    <s v="C3164"/>
    <s v="Larry Cross"/>
    <s v="wmcdonald@yahoo.com"/>
    <d v="2024-05-20T00:00:00"/>
    <s v="08:49:32"/>
    <s v="P451"/>
    <s v="Keyboard"/>
    <x v="0"/>
    <x v="1"/>
    <n v="1"/>
    <n v="34.71"/>
    <n v="34.71"/>
    <n v="7.95"/>
    <n v="3.47"/>
    <n v="15.27"/>
    <s v="PayPal"/>
    <s v="215 Raven Circle, Port Christie, AK 09693"/>
    <s v="Cancelled"/>
    <s v="No"/>
    <n v="8.02"/>
    <s v="Online Store"/>
    <s v="In-Store"/>
  </r>
  <r>
    <n v="4096"/>
    <s v="C1302"/>
    <s v="Mark Bryant"/>
    <s v="longwilliam@aguilar-zavala.com"/>
    <d v="2024-02-10T00:00:00"/>
    <s v="00:50:02"/>
    <s v="P607"/>
    <s v="Smartwatch"/>
    <x v="2"/>
    <x v="0"/>
    <n v="4"/>
    <n v="289.99"/>
    <n v="1159.96"/>
    <n v="8.7899999999999991"/>
    <n v="116"/>
    <n v="13.16"/>
    <s v="Credit Card"/>
    <s v="5652 Brian Greens Apt. 201, Newmanmouth, WA 15068"/>
    <s v="Shipped"/>
    <s v="No"/>
    <n v="1022.01"/>
    <s v="Retail Store"/>
    <s v="Website"/>
  </r>
  <r>
    <n v="3346"/>
    <s v="C2374"/>
    <s v="Alexis Foster"/>
    <s v="clarksean@foster.org"/>
    <d v="2024-03-09T00:00:00"/>
    <s v="14:56:01"/>
    <s v="P228"/>
    <s v="Monitor"/>
    <x v="0"/>
    <x v="1"/>
    <n v="5"/>
    <n v="14.26"/>
    <n v="71.3"/>
    <n v="36.130000000000003"/>
    <n v="7.13"/>
    <n v="15.87"/>
    <s v="Debit Card"/>
    <s v="311 Jeremy Circles, Cameronport, ME 40399"/>
    <s v="Shipped"/>
    <s v="No"/>
    <n v="12.17"/>
    <s v="Retail Store"/>
    <s v="Website"/>
  </r>
  <r>
    <n v="4060"/>
    <s v="C9501"/>
    <s v="Gregory Wheeler"/>
    <s v="kevinjackson@mendez.com"/>
    <d v="2024-04-07T00:00:00"/>
    <s v="11:03:46"/>
    <s v="P510"/>
    <s v="Monitor"/>
    <x v="2"/>
    <x v="3"/>
    <n v="1"/>
    <n v="895.86"/>
    <n v="895.86"/>
    <n v="47.25"/>
    <n v="89.59"/>
    <n v="6.77"/>
    <s v="PayPal"/>
    <s v="3906 Lori Expressway Apt. 300, South John, CO 53519"/>
    <s v="Shipped"/>
    <s v="No"/>
    <n v="752.25"/>
    <s v="Online Store"/>
    <s v="Website"/>
  </r>
  <r>
    <n v="6835"/>
    <s v="C8756"/>
    <s v="Jeffrey Joseph"/>
    <s v="gallegoskim@soto-hall.com"/>
    <d v="2024-09-21T00:00:00"/>
    <s v="19:53:01"/>
    <s v="P840"/>
    <s v="Laptop"/>
    <x v="1"/>
    <x v="1"/>
    <n v="4"/>
    <n v="752.64"/>
    <n v="3010.56"/>
    <n v="29.8"/>
    <n v="301.06"/>
    <n v="7.7"/>
    <s v="Debit Card"/>
    <s v="128 Bradley Park Suite 264, Daniellefurt, OR 60905"/>
    <s v="Cancelled"/>
    <s v="No"/>
    <n v="2672"/>
    <s v="Online Store"/>
    <s v="Website"/>
  </r>
  <r>
    <n v="2783"/>
    <s v="C4597"/>
    <s v="Wanda Parker DVM"/>
    <s v="elizabeth93@johnson-lucas.biz"/>
    <d v="2024-06-19T00:00:00"/>
    <s v="10:02:32"/>
    <s v="P845"/>
    <s v="Phone Case"/>
    <x v="1"/>
    <x v="3"/>
    <n v="2"/>
    <n v="1430.3"/>
    <n v="2860.6"/>
    <n v="37.31"/>
    <n v="286.06"/>
    <n v="16.46"/>
    <s v="Credit Card"/>
    <s v="7051 Williams Ports, Port Sarah, AR 42146"/>
    <s v="Returned"/>
    <s v="Yes"/>
    <n v="2520.77"/>
    <s v="Retail Store"/>
    <s v="App"/>
  </r>
  <r>
    <n v="5641"/>
    <s v="C5153"/>
    <s v="Stephanie Newman"/>
    <s v="obrown@oneal-strong.com"/>
    <d v="2024-05-09T00:00:00"/>
    <s v="01:27:26"/>
    <s v="P253"/>
    <s v="Monitor"/>
    <x v="0"/>
    <x v="0"/>
    <n v="5"/>
    <n v="1186.71"/>
    <n v="5933.55"/>
    <n v="0.03"/>
    <n v="593.36"/>
    <n v="10.59"/>
    <s v="Credit Card"/>
    <s v="5924 Ariel Mall, Oliviamouth, WV 86555"/>
    <s v="Shipped"/>
    <s v="No"/>
    <n v="5329.57"/>
    <s v="Online Store"/>
    <s v="App"/>
  </r>
  <r>
    <n v="4462"/>
    <s v="C4590"/>
    <s v="Tonya Ashley"/>
    <s v="vjohnson@ortiz.com"/>
    <d v="2024-09-06T00:00:00"/>
    <s v="19:08:45"/>
    <s v="P711"/>
    <s v="Keyboard"/>
    <x v="0"/>
    <x v="2"/>
    <n v="5"/>
    <n v="318.29000000000002"/>
    <n v="1591.45"/>
    <n v="6.81"/>
    <n v="159.15"/>
    <n v="15.42"/>
    <s v="PayPal"/>
    <s v="4113 Torres Forge Apt. 565, Shellyberg, UT 65975"/>
    <s v="Returned"/>
    <s v="Yes"/>
    <n v="1410.08"/>
    <s v="Online Store"/>
    <s v="Website"/>
  </r>
  <r>
    <n v="7906"/>
    <s v="C8784"/>
    <s v="Stephanie Barnett"/>
    <s v="leewilson@hayden-wilkinson.info"/>
    <d v="2024-04-11T00:00:00"/>
    <s v="08:46:35"/>
    <s v="P454"/>
    <s v="Smartwatch"/>
    <x v="1"/>
    <x v="2"/>
    <n v="3"/>
    <n v="212.69"/>
    <n v="638.07000000000005"/>
    <n v="34"/>
    <n v="63.81"/>
    <n v="18.920000000000002"/>
    <s v="Credit Card"/>
    <s v="5841 Kerr Port, Griffithfort, IL 50657"/>
    <s v="Shipped"/>
    <s v="No"/>
    <n v="521.34"/>
    <s v="Online Store"/>
    <s v="App"/>
  </r>
  <r>
    <n v="8096"/>
    <s v="C7894"/>
    <s v="Cameron Fuller"/>
    <s v="timothyclark@gomez.com"/>
    <d v="2024-09-05T00:00:00"/>
    <s v="10:09:32"/>
    <s v="P864"/>
    <s v="Smartwatch"/>
    <x v="2"/>
    <x v="3"/>
    <n v="4"/>
    <n v="70.010000000000005"/>
    <n v="280.04000000000002"/>
    <n v="30.81"/>
    <n v="28"/>
    <n v="6.91"/>
    <s v="Credit Card"/>
    <s v="338 Tina Stravenue, Amyside, ME 54238"/>
    <s v="Cancelled"/>
    <s v="No"/>
    <n v="214.32"/>
    <s v="Retail Store"/>
    <s v="Website"/>
  </r>
  <r>
    <n v="6213"/>
    <s v="C6535"/>
    <s v="Anna Knight"/>
    <s v="hbest@gmail.com"/>
    <d v="2024-01-03T00:00:00"/>
    <s v="11:44:57"/>
    <s v="P555"/>
    <s v="Smartwatch"/>
    <x v="1"/>
    <x v="2"/>
    <n v="4"/>
    <n v="305.88"/>
    <n v="1223.52"/>
    <n v="44.95"/>
    <n v="122.35"/>
    <n v="10.47"/>
    <s v="PayPal"/>
    <s v="6591 Kimberly Groves Suite 276, Joshuastad, RI 44229"/>
    <s v="Shipped"/>
    <s v="No"/>
    <n v="1045.75"/>
    <s v="Retail Store"/>
    <s v="Website"/>
  </r>
  <r>
    <n v="1174"/>
    <s v="C8672"/>
    <s v="Miguel Allen"/>
    <s v="samantha46@yahoo.com"/>
    <d v="2024-06-27T00:00:00"/>
    <s v="11:24:56"/>
    <s v="P763"/>
    <s v="Keyboard"/>
    <x v="1"/>
    <x v="0"/>
    <n v="1"/>
    <n v="80.16"/>
    <n v="80.16"/>
    <n v="49.58"/>
    <n v="8.02"/>
    <n v="15.97"/>
    <s v="Debit Card"/>
    <s v="51485 Arnold Dam Suite 264, Markmouth, RI 04298"/>
    <s v="Delivered"/>
    <s v="No"/>
    <n v="6.59"/>
    <s v="Retail Store"/>
    <s v="In-Store"/>
  </r>
  <r>
    <n v="4819"/>
    <s v="C1995"/>
    <s v="Samuel House PhD"/>
    <s v="asanchez@santana.com"/>
    <d v="2024-03-08T00:00:00"/>
    <s v="19:36:23"/>
    <s v="P310"/>
    <s v="Laptop"/>
    <x v="2"/>
    <x v="2"/>
    <n v="2"/>
    <n v="554.6"/>
    <n v="1109.2"/>
    <n v="23.26"/>
    <n v="110.92"/>
    <n v="6.25"/>
    <s v="Debit Card"/>
    <s v="0430 Watson Light Suite 863, Davidville, LA 17540"/>
    <s v="Delivered"/>
    <s v="No"/>
    <n v="968.77"/>
    <s v="Retail Store"/>
    <s v="In-Store"/>
  </r>
  <r>
    <n v="2665"/>
    <s v="C7474"/>
    <s v="Mario Martin"/>
    <s v="gutierrezmichael@yahoo.com"/>
    <d v="2024-01-11T00:00:00"/>
    <s v="00:15:23"/>
    <s v="P351"/>
    <s v="Headphones"/>
    <x v="1"/>
    <x v="0"/>
    <n v="2"/>
    <n v="159.43"/>
    <n v="318.86"/>
    <n v="26.21"/>
    <n v="31.89"/>
    <n v="6.55"/>
    <s v="Credit Card"/>
    <s v="8154 Parsons Mountains, North Katieberg, UT 15217"/>
    <s v="Delivered"/>
    <s v="No"/>
    <n v="254.21"/>
    <s v="Retail Store"/>
    <s v="In-Store"/>
  </r>
  <r>
    <n v="3042"/>
    <s v="C3888"/>
    <s v="Jeff Young"/>
    <s v="wvelez@gmail.com"/>
    <d v="2024-06-12T00:00:00"/>
    <s v="07:03:44"/>
    <s v="P871"/>
    <s v="Headphones"/>
    <x v="2"/>
    <x v="3"/>
    <n v="4"/>
    <n v="1321.04"/>
    <n v="5284.16"/>
    <n v="29.06"/>
    <n v="528.41999999999996"/>
    <n v="19.399999999999999"/>
    <s v="Credit Card"/>
    <s v="67447 Casey Way, Robinsonmouth, OK 35589"/>
    <s v="Delivered"/>
    <s v="No"/>
    <n v="4707.28"/>
    <s v="Retail Store"/>
    <s v="App"/>
  </r>
  <r>
    <n v="7615"/>
    <s v="C4694"/>
    <s v="Lisa Stone"/>
    <s v="ujackson@frederick.net"/>
    <d v="2024-02-05T00:00:00"/>
    <s v="19:28:11"/>
    <s v="P324"/>
    <s v="Phone Case"/>
    <x v="1"/>
    <x v="1"/>
    <n v="3"/>
    <n v="1298.21"/>
    <n v="3894.63"/>
    <n v="3.68"/>
    <n v="389.46"/>
    <n v="5.0599999999999996"/>
    <s v="PayPal"/>
    <s v="21358 Gregory Plain, East Scott, WI 33069"/>
    <s v="Shipped"/>
    <s v="No"/>
    <n v="3496.43"/>
    <s v="Online Store"/>
    <s v="App"/>
  </r>
  <r>
    <n v="7937"/>
    <s v="C4753"/>
    <s v="Joseph Pierce"/>
    <s v="xvazquez@smith.com"/>
    <d v="2024-03-17T00:00:00"/>
    <s v="07:20:31"/>
    <s v="P958"/>
    <s v="Keyboard"/>
    <x v="1"/>
    <x v="2"/>
    <n v="3"/>
    <n v="999.83"/>
    <n v="2999.49"/>
    <n v="48.08"/>
    <n v="299.95"/>
    <n v="10.210000000000001"/>
    <s v="Credit Card"/>
    <s v="USCGC Carlson, FPO AP 78062"/>
    <s v="Cancelled"/>
    <s v="No"/>
    <n v="2641.25"/>
    <s v="Retail Store"/>
    <s v="Website"/>
  </r>
  <r>
    <n v="1124"/>
    <s v="C7024"/>
    <s v="Heather Andrews"/>
    <s v="nicholas18@johnson.com"/>
    <d v="2024-02-07T00:00:00"/>
    <s v="22:11:21"/>
    <s v="P690"/>
    <s v="Mouse"/>
    <x v="0"/>
    <x v="0"/>
    <n v="5"/>
    <n v="618.11"/>
    <n v="3090.55"/>
    <n v="5.4"/>
    <n v="309.06"/>
    <n v="8.89"/>
    <s v="Debit Card"/>
    <s v="137 Christopher Extensions, Amandaland, KS 22864"/>
    <s v="Returned"/>
    <s v="Yes"/>
    <n v="2767.2"/>
    <s v="Retail Store"/>
    <s v="App"/>
  </r>
  <r>
    <n v="5502"/>
    <s v="C4511"/>
    <s v="Christine Myers"/>
    <s v="dgriffin@hotmail.com"/>
    <d v="2024-02-24T00:00:00"/>
    <s v="06:26:41"/>
    <s v="P921"/>
    <s v="Monitor"/>
    <x v="1"/>
    <x v="2"/>
    <n v="1"/>
    <n v="1412.88"/>
    <n v="1412.88"/>
    <n v="45.29"/>
    <n v="141.29"/>
    <n v="14.51"/>
    <s v="Credit Card"/>
    <s v="708 Wilson Radial Apt. 342, Torrestown, TX 77895"/>
    <s v="Returned"/>
    <s v="Yes"/>
    <n v="1211.79"/>
    <s v="Retail Store"/>
    <s v="In-Store"/>
  </r>
  <r>
    <n v="9295"/>
    <s v="C8056"/>
    <s v="Cheryl Olson"/>
    <s v="garciajohn@yahoo.com"/>
    <d v="2024-09-17T00:00:00"/>
    <s v="23:31:29"/>
    <s v="P313"/>
    <s v="Monitor"/>
    <x v="2"/>
    <x v="2"/>
    <n v="3"/>
    <n v="654.89"/>
    <n v="1964.67"/>
    <n v="26.93"/>
    <n v="196.47"/>
    <n v="11.22"/>
    <s v="Debit Card"/>
    <s v="989 Jean Locks, Port Robert, UT 77881"/>
    <s v="Shipped"/>
    <s v="No"/>
    <n v="1730.05"/>
    <s v="Online Store"/>
    <s v="In-Store"/>
  </r>
  <r>
    <n v="8916"/>
    <s v="C9936"/>
    <s v="Kelly Sullivan"/>
    <s v="nhinton@gmail.com"/>
    <d v="2024-07-11T00:00:00"/>
    <s v="22:18:04"/>
    <s v="P602"/>
    <s v="Keyboard"/>
    <x v="2"/>
    <x v="2"/>
    <n v="3"/>
    <n v="1212.83"/>
    <n v="3638.49"/>
    <n v="36.840000000000003"/>
    <n v="363.85"/>
    <n v="7.34"/>
    <s v="PayPal"/>
    <s v="115 Orozco Glens, Stephenchester, NJ 30721"/>
    <s v="Returned"/>
    <s v="Yes"/>
    <n v="3230.46"/>
    <s v="Online Store"/>
    <s v="App"/>
  </r>
  <r>
    <n v="9113"/>
    <s v="C7572"/>
    <s v="Cristian Flores"/>
    <s v="jeremyatkinson@stanley.com"/>
    <d v="2024-05-21T00:00:00"/>
    <s v="06:04:29"/>
    <s v="P169"/>
    <s v="Keyboard"/>
    <x v="2"/>
    <x v="2"/>
    <n v="5"/>
    <n v="191.7"/>
    <n v="958.5"/>
    <n v="36.35"/>
    <n v="95.85"/>
    <n v="15.94"/>
    <s v="Credit Card"/>
    <s v="026 Ethan Well, Thomasberg, LA 34837"/>
    <s v="Shipped"/>
    <s v="No"/>
    <n v="810.36"/>
    <s v="Retail Store"/>
    <s v="In-Store"/>
  </r>
  <r>
    <n v="5198"/>
    <s v="C8838"/>
    <s v="Tony Brady"/>
    <s v="vhodges@thompson-benton.net"/>
    <d v="2024-01-15T00:00:00"/>
    <s v="03:10:48"/>
    <s v="P382"/>
    <s v="Monitor"/>
    <x v="2"/>
    <x v="1"/>
    <n v="2"/>
    <n v="721.57"/>
    <n v="1443.14"/>
    <n v="27.21"/>
    <n v="144.31"/>
    <n v="19.420000000000002"/>
    <s v="Credit Card"/>
    <s v="PSC 6950, Box 0581, APO AA 17799"/>
    <s v="Delivered"/>
    <s v="No"/>
    <n v="1252.2"/>
    <s v="Online Store"/>
    <s v="Website"/>
  </r>
  <r>
    <n v="4675"/>
    <s v="C4606"/>
    <s v="Ryan Bell"/>
    <s v="jenniferrivera@yahoo.com"/>
    <d v="2024-09-08T00:00:00"/>
    <s v="01:55:55"/>
    <s v="P275"/>
    <s v="Smartwatch"/>
    <x v="1"/>
    <x v="1"/>
    <n v="1"/>
    <n v="870.87"/>
    <n v="870.87"/>
    <n v="45.66"/>
    <n v="87.09"/>
    <n v="19.39"/>
    <s v="Debit Card"/>
    <s v="3787 Simmons Loaf, South Dana, MD 29456"/>
    <s v="Shipped"/>
    <s v="No"/>
    <n v="718.73"/>
    <s v="Retail Store"/>
    <s v="Website"/>
  </r>
  <r>
    <n v="3946"/>
    <s v="C8516"/>
    <s v="Kara Ruiz MD"/>
    <s v="thanson@martin-charles.com"/>
    <d v="2024-01-30T00:00:00"/>
    <s v="11:13:20"/>
    <s v="P289"/>
    <s v="Laptop"/>
    <x v="2"/>
    <x v="3"/>
    <n v="1"/>
    <n v="598.98"/>
    <n v="598.98"/>
    <n v="21.77"/>
    <n v="59.9"/>
    <n v="15.95"/>
    <s v="Credit Card"/>
    <s v="0512 Pamela Course Apt. 708, New Eric, TX 36339"/>
    <s v="Cancelled"/>
    <s v="No"/>
    <n v="501.36"/>
    <s v="Retail Store"/>
    <s v="Website"/>
  </r>
  <r>
    <n v="9251"/>
    <s v="C5571"/>
    <s v="David Rivera"/>
    <s v="zherrera@atkins.biz"/>
    <d v="2024-03-04T00:00:00"/>
    <s v="19:01:03"/>
    <s v="P898"/>
    <s v="Mouse"/>
    <x v="1"/>
    <x v="3"/>
    <n v="1"/>
    <n v="833.39"/>
    <n v="833.39"/>
    <n v="10.83"/>
    <n v="83.34"/>
    <n v="13.66"/>
    <s v="PayPal"/>
    <s v="35372 Padilla Walks, Port Tiffanyport, PA 66177"/>
    <s v="Shipped"/>
    <s v="No"/>
    <n v="725.56"/>
    <s v="Online Store"/>
    <s v="App"/>
  </r>
  <r>
    <n v="5036"/>
    <s v="C4943"/>
    <s v="Jessica Simon"/>
    <s v="jim60@haynes.net"/>
    <d v="2024-08-19T00:00:00"/>
    <s v="22:33:29"/>
    <s v="P965"/>
    <s v="Phone Case"/>
    <x v="1"/>
    <x v="1"/>
    <n v="5"/>
    <n v="103.12"/>
    <n v="515.6"/>
    <n v="41.49"/>
    <n v="51.56"/>
    <n v="9.7200000000000006"/>
    <s v="Debit Card"/>
    <s v="417 Lauren View Apt. 241, South Connieton, LA 45319"/>
    <s v="Shipped"/>
    <s v="No"/>
    <n v="412.83"/>
    <s v="Retail Store"/>
    <s v="Website"/>
  </r>
  <r>
    <n v="6379"/>
    <s v="C8580"/>
    <s v="Rachel Hunter"/>
    <s v="blackantonio@knapp.com"/>
    <d v="2024-05-23T00:00:00"/>
    <s v="01:19:01"/>
    <s v="P887"/>
    <s v="Phone Case"/>
    <x v="2"/>
    <x v="3"/>
    <n v="2"/>
    <n v="849.56"/>
    <n v="1699.12"/>
    <n v="39.04"/>
    <n v="169.91"/>
    <n v="19.12"/>
    <s v="PayPal"/>
    <s v="895 Montes Extension, Rogerfort, DE 85416"/>
    <s v="Returned"/>
    <s v="Yes"/>
    <n v="1471.05"/>
    <s v="Online Store"/>
    <s v="Website"/>
  </r>
  <r>
    <n v="7648"/>
    <s v="C6510"/>
    <s v="Edward Bartlett"/>
    <s v="michael77@nielsen-wheeler.com"/>
    <d v="2024-04-23T00:00:00"/>
    <s v="05:23:02"/>
    <s v="P198"/>
    <s v="Phone Case"/>
    <x v="0"/>
    <x v="1"/>
    <n v="5"/>
    <n v="971.38"/>
    <n v="4856.8999999999996"/>
    <n v="29.58"/>
    <n v="485.69"/>
    <n v="16.559999999999999"/>
    <s v="Debit Card"/>
    <s v="PSC 0584, Box 5431, APO AP 86965"/>
    <s v="Delivered"/>
    <s v="No"/>
    <n v="4325.07"/>
    <s v="Retail Store"/>
    <s v="Website"/>
  </r>
  <r>
    <n v="1809"/>
    <s v="C8846"/>
    <s v="Cameron Gonzalez"/>
    <s v="robert63@richardson-acosta.net"/>
    <d v="2024-01-31T00:00:00"/>
    <s v="22:25:38"/>
    <s v="P129"/>
    <s v="Monitor"/>
    <x v="1"/>
    <x v="0"/>
    <n v="3"/>
    <n v="406.5"/>
    <n v="1219.5"/>
    <n v="49.46"/>
    <n v="121.95"/>
    <n v="15.59"/>
    <s v="Debit Card"/>
    <s v="24194 Carter Mountain Suite 826, Michaelside, ME 53694"/>
    <s v="Delivered"/>
    <s v="No"/>
    <n v="1032.5"/>
    <s v="Online Store"/>
    <s v="App"/>
  </r>
  <r>
    <n v="9207"/>
    <s v="C6456"/>
    <s v="Karen Lawrence"/>
    <s v="rebecca69@watson.com"/>
    <d v="2024-05-19T00:00:00"/>
    <s v="16:11:32"/>
    <s v="P712"/>
    <s v="Keyboard"/>
    <x v="1"/>
    <x v="0"/>
    <n v="1"/>
    <n v="692.14"/>
    <n v="692.14"/>
    <n v="44.65"/>
    <n v="69.209999999999994"/>
    <n v="8.39"/>
    <s v="PayPal"/>
    <s v="509 Ricky Plaza, Lake Barbara, NC 09840"/>
    <s v="Cancelled"/>
    <s v="No"/>
    <n v="569.89"/>
    <s v="Retail Store"/>
    <s v="App"/>
  </r>
  <r>
    <n v="2278"/>
    <s v="C9221"/>
    <s v="Jonathan Rhodes"/>
    <s v="jburns@reed.com"/>
    <d v="2024-08-14T00:00:00"/>
    <s v="15:49:12"/>
    <s v="P389"/>
    <s v="Headphones"/>
    <x v="0"/>
    <x v="2"/>
    <n v="4"/>
    <n v="720.29"/>
    <n v="2881.16"/>
    <n v="16.579999999999998"/>
    <n v="288.12"/>
    <n v="7.33"/>
    <s v="PayPal"/>
    <s v="67291 Moore Mills, North Jennifer, CO 17038"/>
    <s v="Shipped"/>
    <s v="No"/>
    <n v="2569.13"/>
    <s v="Retail Store"/>
    <s v="Website"/>
  </r>
  <r>
    <n v="1180"/>
    <s v="C9988"/>
    <s v="Teresa Peters"/>
    <s v="jonesrandy@yahoo.com"/>
    <d v="2024-06-13T00:00:00"/>
    <s v="21:27:08"/>
    <s v="P155"/>
    <s v="Smartwatch"/>
    <x v="1"/>
    <x v="3"/>
    <n v="5"/>
    <n v="1422.37"/>
    <n v="7111.85"/>
    <n v="23.55"/>
    <n v="711.19"/>
    <n v="14.72"/>
    <s v="Credit Card"/>
    <s v="30522 Ryan Loop, North Kaitlynton, SC 24367"/>
    <s v="Returned"/>
    <s v="Yes"/>
    <n v="6362.39"/>
    <s v="Retail Store"/>
    <s v="Website"/>
  </r>
  <r>
    <n v="8584"/>
    <s v="C1892"/>
    <s v="Matthew Scott"/>
    <s v="marcushuffman@hayes-austin.info"/>
    <d v="2024-02-06T00:00:00"/>
    <s v="05:46:30"/>
    <s v="P284"/>
    <s v="Phone Case"/>
    <x v="1"/>
    <x v="2"/>
    <n v="5"/>
    <n v="805.64"/>
    <n v="4028.2"/>
    <n v="5.2"/>
    <n v="402.82"/>
    <n v="17.690000000000001"/>
    <s v="Debit Card"/>
    <s v="0070 Hood Brooks Suite 195, Tammyville, MT 07836"/>
    <s v="Returned"/>
    <s v="Yes"/>
    <n v="3602.49"/>
    <s v="Retail Store"/>
    <s v="In-Store"/>
  </r>
  <r>
    <n v="7654"/>
    <s v="C1693"/>
    <s v="Andrew Smith"/>
    <s v="cbrown@hotmail.com"/>
    <d v="2024-09-06T00:00:00"/>
    <s v="04:55:26"/>
    <s v="P435"/>
    <s v="Mouse"/>
    <x v="0"/>
    <x v="1"/>
    <n v="5"/>
    <n v="1456.31"/>
    <n v="7281.55"/>
    <n v="1.27"/>
    <n v="728.16"/>
    <n v="18.059999999999999"/>
    <s v="Credit Card"/>
    <s v="Unit 1837 Box 4605, DPO AP 38328"/>
    <s v="Delivered"/>
    <s v="No"/>
    <n v="6534.06"/>
    <s v="Online Store"/>
    <s v="In-Store"/>
  </r>
  <r>
    <n v="7601"/>
    <s v="C9724"/>
    <s v="Darlene Sweeney"/>
    <s v="carlos96@francis.com"/>
    <d v="2024-01-05T00:00:00"/>
    <s v="02:55:06"/>
    <s v="P855"/>
    <s v="Mouse"/>
    <x v="0"/>
    <x v="0"/>
    <n v="3"/>
    <n v="502.71"/>
    <n v="1508.13"/>
    <n v="0.72"/>
    <n v="150.81"/>
    <n v="11.15"/>
    <s v="Debit Card"/>
    <s v="915 Smith Green, West Jonathon, WV 76205"/>
    <s v="Cancelled"/>
    <s v="No"/>
    <n v="1345.45"/>
    <s v="Online Store"/>
    <s v="Website"/>
  </r>
  <r>
    <n v="1040"/>
    <s v="C7797"/>
    <s v="Samuel Fuller"/>
    <s v="angela62@gmail.com"/>
    <d v="2024-03-20T00:00:00"/>
    <s v="21:53:14"/>
    <s v="P872"/>
    <s v="Headphones"/>
    <x v="2"/>
    <x v="3"/>
    <n v="3"/>
    <n v="656.13"/>
    <n v="1968.39"/>
    <n v="34.75"/>
    <n v="196.84"/>
    <n v="17.22"/>
    <s v="Credit Card"/>
    <s v="PSC 4050, Box 5471, APO AE 86536"/>
    <s v="Returned"/>
    <s v="Yes"/>
    <n v="1719.58"/>
    <s v="Online Store"/>
    <s v="In-Store"/>
  </r>
  <r>
    <n v="6776"/>
    <s v="C5673"/>
    <s v="Sara Harding"/>
    <s v="morganpierce@houston-armstrong.com"/>
    <d v="2024-01-01T00:00:00"/>
    <s v="01:33:25"/>
    <s v="P710"/>
    <s v="Keyboard"/>
    <x v="1"/>
    <x v="1"/>
    <n v="5"/>
    <n v="717.31"/>
    <n v="3586.55"/>
    <n v="14.92"/>
    <n v="358.66"/>
    <n v="16.95"/>
    <s v="Debit Card"/>
    <s v="93436 Nielsen Viaduct, Lake Matthew, NV 24796"/>
    <s v="Cancelled"/>
    <s v="No"/>
    <n v="3196.03"/>
    <s v="Online Store"/>
    <s v="In-Store"/>
  </r>
  <r>
    <n v="6618"/>
    <s v="C5325"/>
    <s v="Tyrone Daniels"/>
    <s v="sheltonjason@jones-oneill.com"/>
    <d v="2024-02-23T00:00:00"/>
    <s v="08:32:25"/>
    <s v="P358"/>
    <s v="Laptop"/>
    <x v="0"/>
    <x v="1"/>
    <n v="4"/>
    <n v="401.12"/>
    <n v="1604.48"/>
    <n v="4.97"/>
    <n v="160.44999999999999"/>
    <n v="18.399999999999999"/>
    <s v="Credit Card"/>
    <s v="9641 Jackson Shores Apt. 947, South Terri, DC 72728"/>
    <s v="Returned"/>
    <s v="Yes"/>
    <n v="1420.66"/>
    <s v="Online Store"/>
    <s v="Website"/>
  </r>
  <r>
    <n v="6354"/>
    <s v="C6842"/>
    <s v="Frank Guerrero"/>
    <s v="blakejulie@gmail.com"/>
    <d v="2024-01-15T00:00:00"/>
    <s v="00:50:56"/>
    <s v="P400"/>
    <s v="Laptop"/>
    <x v="2"/>
    <x v="2"/>
    <n v="5"/>
    <n v="77.63"/>
    <n v="388.15"/>
    <n v="4.25"/>
    <n v="38.81"/>
    <n v="14.18"/>
    <s v="Credit Card"/>
    <s v="20072 Derrick Mount Apt. 713, Vazquezmouth, OH 26876"/>
    <s v="Delivered"/>
    <s v="No"/>
    <n v="330.9"/>
    <s v="Online Store"/>
    <s v="Website"/>
  </r>
  <r>
    <n v="3260"/>
    <s v="C5351"/>
    <s v="Mitchell Doyle"/>
    <s v="zanderson@gmail.com"/>
    <d v="2024-03-10T00:00:00"/>
    <s v="09:58:30"/>
    <s v="P894"/>
    <s v="Smartwatch"/>
    <x v="1"/>
    <x v="1"/>
    <n v="3"/>
    <n v="589.94000000000005"/>
    <n v="1769.82"/>
    <n v="43.88"/>
    <n v="176.98"/>
    <n v="14.95"/>
    <s v="PayPal"/>
    <s v="224 Malone Plain, Cunninghamshire, TX 17097"/>
    <s v="Returned"/>
    <s v="Yes"/>
    <n v="1534.01"/>
    <s v="Retail Store"/>
    <s v="In-Store"/>
  </r>
  <r>
    <n v="7358"/>
    <s v="C9262"/>
    <s v="Brian Wang"/>
    <s v="clarkkaitlyn@hotmail.com"/>
    <d v="2024-08-25T00:00:00"/>
    <s v="06:08:06"/>
    <s v="P398"/>
    <s v="Headphones"/>
    <x v="0"/>
    <x v="2"/>
    <n v="4"/>
    <n v="1383.17"/>
    <n v="5532.68"/>
    <n v="31.1"/>
    <n v="553.27"/>
    <n v="5.21"/>
    <s v="PayPal"/>
    <s v="4425 Estrada Corner, East Michaeltown, NH 77176"/>
    <s v="Returned"/>
    <s v="Yes"/>
    <n v="4943.1000000000004"/>
    <s v="Online Store"/>
    <s v="Website"/>
  </r>
  <r>
    <n v="4649"/>
    <s v="C4541"/>
    <s v="Jeffrey Gross"/>
    <s v="rlee@gmail.com"/>
    <d v="2024-07-01T00:00:00"/>
    <s v="13:51:47"/>
    <s v="P530"/>
    <s v="Smartwatch"/>
    <x v="2"/>
    <x v="0"/>
    <n v="1"/>
    <n v="1442.41"/>
    <n v="1442.41"/>
    <n v="25.67"/>
    <n v="144.24"/>
    <n v="19.72"/>
    <s v="Debit Card"/>
    <s v="71904 Shannon Flats Apt. 163, Port Leah, FL 95109"/>
    <s v="Shipped"/>
    <s v="No"/>
    <n v="1252.78"/>
    <s v="Retail Store"/>
    <s v="In-Store"/>
  </r>
  <r>
    <n v="4211"/>
    <s v="C4552"/>
    <s v="Michael Martin"/>
    <s v="griffinkristie@wilson.biz"/>
    <d v="2024-07-09T00:00:00"/>
    <s v="15:11:05"/>
    <s v="P978"/>
    <s v="Headphones"/>
    <x v="2"/>
    <x v="2"/>
    <n v="2"/>
    <n v="1444.69"/>
    <n v="2889.38"/>
    <n v="32.36"/>
    <n v="288.94"/>
    <n v="6.69"/>
    <s v="Debit Card"/>
    <s v="Unit 3985 Box 5989, DPO AE 82112"/>
    <s v="Delivered"/>
    <s v="No"/>
    <n v="2561.39"/>
    <s v="Retail Store"/>
    <s v="In-Store"/>
  </r>
  <r>
    <n v="8528"/>
    <s v="C8616"/>
    <s v="Kathryn Adkins"/>
    <s v="ravencopeland@gmail.com"/>
    <d v="2024-04-02T00:00:00"/>
    <s v="00:44:04"/>
    <s v="P473"/>
    <s v="Headphones"/>
    <x v="1"/>
    <x v="1"/>
    <n v="2"/>
    <n v="818.42"/>
    <n v="1636.84"/>
    <n v="28.74"/>
    <n v="163.68"/>
    <n v="13.89"/>
    <s v="Credit Card"/>
    <s v="273 Lisa Stream, Hortonside, SD 68923"/>
    <s v="Returned"/>
    <s v="Yes"/>
    <n v="1430.53"/>
    <s v="Retail Store"/>
    <s v="App"/>
  </r>
  <r>
    <n v="9852"/>
    <s v="C8884"/>
    <s v="Bianca Ayala"/>
    <s v="vpayne@gmail.com"/>
    <d v="2024-03-19T00:00:00"/>
    <s v="17:20:34"/>
    <s v="P862"/>
    <s v="Monitor"/>
    <x v="1"/>
    <x v="3"/>
    <n v="2"/>
    <n v="67.09"/>
    <n v="134.18"/>
    <n v="30.8"/>
    <n v="13.42"/>
    <n v="14.74"/>
    <s v="PayPal"/>
    <s v="1714 Roth Prairie, Holtton, SC 04253"/>
    <s v="Returned"/>
    <s v="Yes"/>
    <n v="75.22"/>
    <s v="Retail Store"/>
    <s v="Website"/>
  </r>
  <r>
    <n v="3095"/>
    <s v="C9895"/>
    <s v="Anthony Johnson"/>
    <s v="hectorbrown@yahoo.com"/>
    <d v="2024-09-23T00:00:00"/>
    <s v="17:15:05"/>
    <s v="P193"/>
    <s v="Smartwatch"/>
    <x v="2"/>
    <x v="1"/>
    <n v="2"/>
    <n v="488.32"/>
    <n v="976.64"/>
    <n v="13.77"/>
    <n v="97.66"/>
    <n v="13.76"/>
    <s v="PayPal"/>
    <s v="52855 Robles Unions, New Donald, NM 47104"/>
    <s v="Returned"/>
    <s v="Yes"/>
    <n v="851.45"/>
    <s v="Retail Store"/>
    <s v="In-Store"/>
  </r>
  <r>
    <n v="5574"/>
    <s v="C6006"/>
    <s v="Cynthia Barron"/>
    <s v="groman@hotmail.com"/>
    <d v="2024-06-21T00:00:00"/>
    <s v="14:08:14"/>
    <s v="P280"/>
    <s v="Keyboard"/>
    <x v="1"/>
    <x v="1"/>
    <n v="1"/>
    <n v="1253.02"/>
    <n v="1253.02"/>
    <n v="3.01"/>
    <n v="125.3"/>
    <n v="5.3"/>
    <s v="Credit Card"/>
    <s v="783 Ronald Tunnel Apt. 200, Pamelaburgh, AR 51424"/>
    <s v="Returned"/>
    <s v="Yes"/>
    <n v="1119.4100000000001"/>
    <s v="Retail Store"/>
    <s v="Website"/>
  </r>
  <r>
    <n v="1975"/>
    <s v="C5755"/>
    <s v="Kristina Nguyen"/>
    <s v="claudiaharmon@flores.biz"/>
    <d v="2024-02-18T00:00:00"/>
    <s v="04:51:15"/>
    <s v="P956"/>
    <s v="Phone Case"/>
    <x v="1"/>
    <x v="2"/>
    <n v="2"/>
    <n v="1359.57"/>
    <n v="2719.14"/>
    <n v="41.41"/>
    <n v="271.91000000000003"/>
    <n v="14.84"/>
    <s v="Debit Card"/>
    <s v="40756 Andrew Corners, Lake Tonyaville, AR 84068"/>
    <s v="Returned"/>
    <s v="Yes"/>
    <n v="2390.98"/>
    <s v="Online Store"/>
    <s v="In-Store"/>
  </r>
  <r>
    <n v="2762"/>
    <s v="C5206"/>
    <s v="Cynthia Martinez"/>
    <s v="cassidymata@gonzales-hawkins.info"/>
    <d v="2024-06-05T00:00:00"/>
    <s v="03:26:09"/>
    <s v="P670"/>
    <s v="Smartwatch"/>
    <x v="1"/>
    <x v="3"/>
    <n v="5"/>
    <n v="724.07"/>
    <n v="3620.35"/>
    <n v="42.78"/>
    <n v="362.04"/>
    <n v="7.83"/>
    <s v="Debit Card"/>
    <s v="44961 Tamara Fort, Snyderland, VA 03511"/>
    <s v="Returned"/>
    <s v="Yes"/>
    <n v="3207.7"/>
    <s v="Retail Store"/>
    <s v="In-Store"/>
  </r>
  <r>
    <n v="7435"/>
    <s v="C3950"/>
    <s v="Michael Perez"/>
    <s v="brendamartinez@lee-mccoy.com"/>
    <d v="2024-08-23T00:00:00"/>
    <s v="02:06:58"/>
    <s v="P245"/>
    <s v="Laptop"/>
    <x v="0"/>
    <x v="1"/>
    <n v="2"/>
    <n v="671.82"/>
    <n v="1343.64"/>
    <n v="28.36"/>
    <n v="134.36000000000001"/>
    <n v="6.79"/>
    <s v="Credit Card"/>
    <s v="Unit 3477 Box 3244, DPO AE 39197"/>
    <s v="Cancelled"/>
    <s v="No"/>
    <n v="1174.1300000000001"/>
    <s v="Online Store"/>
    <s v="App"/>
  </r>
  <r>
    <n v="1939"/>
    <s v="C8282"/>
    <s v="Devin Gray"/>
    <s v="fieldsmichelle@buckley.org"/>
    <d v="2024-04-17T00:00:00"/>
    <s v="11:47:15"/>
    <s v="P445"/>
    <s v="Laptop"/>
    <x v="2"/>
    <x v="0"/>
    <n v="3"/>
    <n v="1290.8699999999999"/>
    <n v="3872.61"/>
    <n v="34.97"/>
    <n v="387.26"/>
    <n v="11.73"/>
    <s v="Debit Card"/>
    <s v="156 Weber Cape Suite 590, West Thomasberg, CT 27383"/>
    <s v="Cancelled"/>
    <s v="No"/>
    <n v="3438.65"/>
    <s v="Online Store"/>
    <s v="App"/>
  </r>
  <r>
    <n v="7780"/>
    <s v="C2183"/>
    <s v="Ricardo Fuentes"/>
    <s v="erikmay@gmail.com"/>
    <d v="2024-03-26T00:00:00"/>
    <s v="10:08:40"/>
    <s v="P926"/>
    <s v="Phone Case"/>
    <x v="1"/>
    <x v="0"/>
    <n v="2"/>
    <n v="966.15"/>
    <n v="1932.3"/>
    <n v="11.61"/>
    <n v="193.23"/>
    <n v="11.81"/>
    <s v="PayPal"/>
    <s v="84223 Romero Walks Suite 607, Jenningsland, KY 48639"/>
    <s v="Cancelled"/>
    <s v="No"/>
    <n v="1715.65"/>
    <s v="Online Store"/>
    <s v="Website"/>
  </r>
  <r>
    <n v="2979"/>
    <s v="C1873"/>
    <s v="Stephanie Cox"/>
    <s v="nschultz@patterson-friedman.com"/>
    <d v="2024-07-03T00:00:00"/>
    <s v="00:49:53"/>
    <s v="P232"/>
    <s v="Mouse"/>
    <x v="0"/>
    <x v="0"/>
    <n v="3"/>
    <n v="367.09"/>
    <n v="1101.27"/>
    <n v="41.25"/>
    <n v="110.13"/>
    <n v="12.96"/>
    <s v="PayPal"/>
    <s v="228 Garcia Trace Suite 730, Sandersland, KY 67389"/>
    <s v="Shipped"/>
    <s v="No"/>
    <n v="936.93"/>
    <s v="Retail Store"/>
    <s v="Website"/>
  </r>
  <r>
    <n v="2077"/>
    <s v="C3363"/>
    <s v="Cheryl Garcia"/>
    <s v="tsanchez@hotmail.com"/>
    <d v="2024-07-18T00:00:00"/>
    <s v="18:19:42"/>
    <s v="P323"/>
    <s v="Smartwatch"/>
    <x v="0"/>
    <x v="2"/>
    <n v="1"/>
    <n v="26.25"/>
    <n v="26.25"/>
    <n v="22.52"/>
    <n v="2.62"/>
    <n v="6.55"/>
    <s v="Debit Card"/>
    <s v="99667 Melissa Wells Suite 338, Owenston, NC 77318"/>
    <s v="Shipped"/>
    <s v="No"/>
    <n v="-5.44"/>
    <s v="Retail Store"/>
    <s v="Website"/>
  </r>
  <r>
    <n v="5616"/>
    <s v="C5931"/>
    <s v="Eddie Anderson"/>
    <s v="debbie73@yahoo.com"/>
    <d v="2024-08-05T00:00:00"/>
    <s v="09:34:35"/>
    <s v="P475"/>
    <s v="Keyboard"/>
    <x v="0"/>
    <x v="2"/>
    <n v="4"/>
    <n v="592.73"/>
    <n v="2370.92"/>
    <n v="7.21"/>
    <n v="237.09"/>
    <n v="5.84"/>
    <s v="Debit Card"/>
    <s v="773 Sanchez Camp Apt. 190, Walterstad, CT 15874"/>
    <s v="Delivered"/>
    <s v="No"/>
    <n v="2120.7800000000002"/>
    <s v="Retail Store"/>
    <s v="App"/>
  </r>
  <r>
    <n v="2800"/>
    <s v="C9483"/>
    <s v="Christopher Riley"/>
    <s v="robertenglish@owens.biz"/>
    <d v="2024-04-22T00:00:00"/>
    <s v="22:28:17"/>
    <s v="P720"/>
    <s v="Smartwatch"/>
    <x v="2"/>
    <x v="1"/>
    <n v="1"/>
    <n v="982.72"/>
    <n v="982.72"/>
    <n v="15.94"/>
    <n v="98.27"/>
    <n v="14.86"/>
    <s v="PayPal"/>
    <s v="171 Cole Stravenue, Tammyhaven, NC 90342"/>
    <s v="Cancelled"/>
    <s v="No"/>
    <n v="853.65"/>
    <s v="Online Store"/>
    <s v="App"/>
  </r>
  <r>
    <n v="3047"/>
    <s v="C6058"/>
    <s v="Ashley Rodgers"/>
    <s v="rdavis@banks-james.com"/>
    <d v="2024-04-16T00:00:00"/>
    <s v="12:52:35"/>
    <s v="P341"/>
    <s v="Mouse"/>
    <x v="0"/>
    <x v="1"/>
    <n v="1"/>
    <n v="617.96"/>
    <n v="617.96"/>
    <n v="7.1"/>
    <n v="61.8"/>
    <n v="18.04"/>
    <s v="Debit Card"/>
    <s v="088 Thomas Harbor Apt. 576, Mccannburgh, VA 01511"/>
    <s v="Shipped"/>
    <s v="No"/>
    <n v="531.02"/>
    <s v="Retail Store"/>
    <s v="In-Store"/>
  </r>
  <r>
    <n v="4620"/>
    <s v="C1084"/>
    <s v="Edward James"/>
    <s v="edward94@jackson.net"/>
    <d v="2024-01-22T00:00:00"/>
    <s v="07:52:18"/>
    <s v="P205"/>
    <s v="Phone Case"/>
    <x v="0"/>
    <x v="0"/>
    <n v="4"/>
    <n v="1042.24"/>
    <n v="4168.96"/>
    <n v="31.87"/>
    <n v="416.9"/>
    <n v="10.4"/>
    <s v="Credit Card"/>
    <s v="53002 Ronald Point, Russellburgh, WY 80276"/>
    <s v="Cancelled"/>
    <s v="No"/>
    <n v="3709.79"/>
    <s v="Online Store"/>
    <s v="Website"/>
  </r>
  <r>
    <n v="3922"/>
    <s v="C6311"/>
    <s v="Tony Bishop"/>
    <s v="ibaldwin@hotmail.com"/>
    <d v="2024-05-01T00:00:00"/>
    <s v="00:32:30"/>
    <s v="P584"/>
    <s v="Phone Case"/>
    <x v="2"/>
    <x v="3"/>
    <n v="5"/>
    <n v="122.28"/>
    <n v="611.4"/>
    <n v="48.75"/>
    <n v="61.14"/>
    <n v="17.3"/>
    <s v="Credit Card"/>
    <s v="286 Abigail Hill Apt. 520, East Heather, MO 15299"/>
    <s v="Delivered"/>
    <s v="No"/>
    <n v="484.21"/>
    <s v="Online Store"/>
    <s v="App"/>
  </r>
  <r>
    <n v="7379"/>
    <s v="C7371"/>
    <s v="Linda Roberts"/>
    <s v="riverapamela@yahoo.com"/>
    <d v="2024-03-29T00:00:00"/>
    <s v="04:00:11"/>
    <s v="P181"/>
    <s v="Headphones"/>
    <x v="2"/>
    <x v="3"/>
    <n v="4"/>
    <n v="322.17"/>
    <n v="1288.68"/>
    <n v="8.43"/>
    <n v="128.87"/>
    <n v="10.08"/>
    <s v="Debit Card"/>
    <s v="979 Mckenzie Turnpike Suite 580, East Chris, AL 04275"/>
    <s v="Delivered"/>
    <s v="No"/>
    <n v="1141.3"/>
    <s v="Retail Store"/>
    <s v="In-Store"/>
  </r>
  <r>
    <n v="8685"/>
    <s v="C3013"/>
    <s v="Kelly Andrews"/>
    <s v="thomasmitchell@johnson.org"/>
    <d v="2024-03-31T00:00:00"/>
    <s v="10:06:13"/>
    <s v="P534"/>
    <s v="Headphones"/>
    <x v="2"/>
    <x v="0"/>
    <n v="5"/>
    <n v="968.99"/>
    <n v="4844.95"/>
    <n v="7.77"/>
    <n v="484.5"/>
    <n v="17.41"/>
    <s v="PayPal"/>
    <s v="109 Sherman View Apt. 668, Port Bobbytown, SD 81990"/>
    <s v="Cancelled"/>
    <s v="No"/>
    <n v="4335.2700000000004"/>
    <s v="Retail Store"/>
    <s v="In-Store"/>
  </r>
  <r>
    <n v="4434"/>
    <s v="C7479"/>
    <s v="Kyle Williams"/>
    <s v="bradleymorgan@gray.com"/>
    <d v="2024-04-02T00:00:00"/>
    <s v="02:24:53"/>
    <s v="P759"/>
    <s v="Monitor"/>
    <x v="0"/>
    <x v="2"/>
    <n v="3"/>
    <n v="455.78"/>
    <n v="1367.34"/>
    <n v="0.78"/>
    <n v="136.72999999999999"/>
    <n v="18.04"/>
    <s v="Debit Card"/>
    <s v="4977 Martinez Islands, New Johnton, VA 90966"/>
    <s v="Returned"/>
    <s v="Yes"/>
    <n v="1211.79"/>
    <s v="Retail Store"/>
    <s v="App"/>
  </r>
  <r>
    <n v="7426"/>
    <s v="C4830"/>
    <s v="Robert Hayes"/>
    <s v="christopherbush@castro.com"/>
    <d v="2024-09-08T00:00:00"/>
    <s v="19:04:26"/>
    <s v="P696"/>
    <s v="Laptop"/>
    <x v="0"/>
    <x v="1"/>
    <n v="1"/>
    <n v="1168.56"/>
    <n v="1168.56"/>
    <n v="30.94"/>
    <n v="116.86"/>
    <n v="5.57"/>
    <s v="Credit Card"/>
    <s v="5480 Skinner Springs, Hannahtown, NH 39639"/>
    <s v="Cancelled"/>
    <s v="No"/>
    <n v="1015.19"/>
    <s v="Retail Store"/>
    <s v="Website"/>
  </r>
  <r>
    <n v="2648"/>
    <s v="C8536"/>
    <s v="Tim Velez"/>
    <s v="rrobertson@howard.net"/>
    <d v="2024-01-15T00:00:00"/>
    <s v="05:41:23"/>
    <s v="P749"/>
    <s v="Mouse"/>
    <x v="2"/>
    <x v="1"/>
    <n v="3"/>
    <n v="299.83"/>
    <n v="899.49"/>
    <n v="23.36"/>
    <n v="89.95"/>
    <n v="10.52"/>
    <s v="Credit Card"/>
    <s v="136 Kevin Views, North Andrea, DE 50710"/>
    <s v="Cancelled"/>
    <s v="No"/>
    <n v="775.66"/>
    <s v="Retail Store"/>
    <s v="Website"/>
  </r>
  <r>
    <n v="9228"/>
    <s v="C1920"/>
    <s v="Jeffrey Clarke"/>
    <s v="chandlerdanielle@powell.info"/>
    <d v="2024-06-29T00:00:00"/>
    <s v="13:59:18"/>
    <s v="P498"/>
    <s v="Smartwatch"/>
    <x v="0"/>
    <x v="3"/>
    <n v="1"/>
    <n v="508.8"/>
    <n v="508.8"/>
    <n v="28.48"/>
    <n v="50.88"/>
    <n v="18.239999999999998"/>
    <s v="Debit Card"/>
    <s v="1077 Steven Courts, East Annaview, AR 89820"/>
    <s v="Delivered"/>
    <s v="No"/>
    <n v="411.2"/>
    <s v="Retail Store"/>
    <s v="In-Store"/>
  </r>
  <r>
    <n v="1912"/>
    <s v="C6504"/>
    <s v="Donna Smith"/>
    <s v="jaredrandolph@gmail.com"/>
    <d v="2024-09-09T00:00:00"/>
    <s v="04:32:06"/>
    <s v="P211"/>
    <s v="Smartwatch"/>
    <x v="2"/>
    <x v="0"/>
    <n v="5"/>
    <n v="122.3"/>
    <n v="611.5"/>
    <n v="43.32"/>
    <n v="61.15"/>
    <n v="14.48"/>
    <s v="Debit Card"/>
    <s v="7102 May Row, North Frank, AR 38472"/>
    <s v="Returned"/>
    <s v="Yes"/>
    <n v="492.55"/>
    <s v="Retail Store"/>
    <s v="Website"/>
  </r>
  <r>
    <n v="4443"/>
    <s v="C3508"/>
    <s v="Alexander Snow"/>
    <s v="christina02@gmail.com"/>
    <d v="2024-08-03T00:00:00"/>
    <s v="21:49:59"/>
    <s v="P255"/>
    <s v="Smartwatch"/>
    <x v="2"/>
    <x v="2"/>
    <n v="5"/>
    <n v="705.29"/>
    <n v="3526.45"/>
    <n v="37.520000000000003"/>
    <n v="352.64"/>
    <n v="6.56"/>
    <s v="PayPal"/>
    <s v="16464 Ellis View, East Jennifer, DC 80500"/>
    <s v="Shipped"/>
    <s v="No"/>
    <n v="3129.72"/>
    <s v="Retail Store"/>
    <s v="Website"/>
  </r>
  <r>
    <n v="7870"/>
    <s v="C9287"/>
    <s v="Denise Lewis"/>
    <s v="dannyhester@gmail.com"/>
    <d v="2024-02-09T00:00:00"/>
    <s v="21:22:38"/>
    <s v="P209"/>
    <s v="Headphones"/>
    <x v="0"/>
    <x v="3"/>
    <n v="5"/>
    <n v="250.69"/>
    <n v="1253.45"/>
    <n v="41.77"/>
    <n v="125.35"/>
    <n v="7.18"/>
    <s v="Debit Card"/>
    <s v="55868 Chase Estate Apt. 680, North Elizabethchester, OK 16242"/>
    <s v="Delivered"/>
    <s v="No"/>
    <n v="1079.1500000000001"/>
    <s v="Online Store"/>
    <s v="App"/>
  </r>
  <r>
    <n v="1658"/>
    <s v="C7193"/>
    <s v="Joy Herrera"/>
    <s v="jimmysmith@hotmail.com"/>
    <d v="2024-03-29T00:00:00"/>
    <s v="00:26:13"/>
    <s v="P823"/>
    <s v="Laptop"/>
    <x v="0"/>
    <x v="1"/>
    <n v="2"/>
    <n v="370.05"/>
    <n v="740.1"/>
    <n v="31.63"/>
    <n v="74.010000000000005"/>
    <n v="7.71"/>
    <s v="Debit Card"/>
    <s v="0385 Tyler Mills, Owensview, AR 22191"/>
    <s v="Shipped"/>
    <s v="No"/>
    <n v="626.75"/>
    <s v="Online Store"/>
    <s v="In-Store"/>
  </r>
  <r>
    <n v="4577"/>
    <s v="C8273"/>
    <s v="Christine Mccormick"/>
    <s v="christopher49@smith.org"/>
    <d v="2024-02-07T00:00:00"/>
    <s v="15:11:43"/>
    <s v="P750"/>
    <s v="Smartwatch"/>
    <x v="1"/>
    <x v="0"/>
    <n v="3"/>
    <n v="1008.58"/>
    <n v="3025.74"/>
    <n v="46.25"/>
    <n v="302.57"/>
    <n v="7.26"/>
    <s v="PayPal"/>
    <s v="40594 Ricardo Well Apt. 116, East Jessicaville, ID 78744"/>
    <s v="Delivered"/>
    <s v="No"/>
    <n v="2669.66"/>
    <s v="Online Store"/>
    <s v="In-Store"/>
  </r>
  <r>
    <n v="6860"/>
    <s v="C5770"/>
    <s v="Daniel Ramirez"/>
    <s v="washingtoncarrie@gmail.com"/>
    <d v="2024-03-13T00:00:00"/>
    <s v="06:21:57"/>
    <s v="P162"/>
    <s v="Smartwatch"/>
    <x v="0"/>
    <x v="1"/>
    <n v="5"/>
    <n v="645.36"/>
    <n v="3226.8"/>
    <n v="13.77"/>
    <n v="322.68"/>
    <n v="10.29"/>
    <s v="PayPal"/>
    <s v="339 Lisa Junction Suite 651, Chelseaport, OH 26955"/>
    <s v="Shipped"/>
    <s v="No"/>
    <n v="2880.06"/>
    <s v="Retail Store"/>
    <s v="App"/>
  </r>
  <r>
    <n v="2939"/>
    <s v="C1270"/>
    <s v="Cindy Hawkins"/>
    <s v="jody18@hughes.com"/>
    <d v="2024-02-21T00:00:00"/>
    <s v="01:10:07"/>
    <s v="P924"/>
    <s v="Phone Case"/>
    <x v="1"/>
    <x v="2"/>
    <n v="2"/>
    <n v="960.37"/>
    <n v="1920.74"/>
    <n v="2.0299999999999998"/>
    <n v="192.07"/>
    <n v="7.15"/>
    <s v="Debit Card"/>
    <s v="1970 Cynthia Tunnel, South James, KY 33414"/>
    <s v="Cancelled"/>
    <s v="No"/>
    <n v="1719.49"/>
    <s v="Online Store"/>
    <s v="In-Store"/>
  </r>
  <r>
    <n v="4882"/>
    <s v="C4938"/>
    <s v="Lindsey Kelly"/>
    <s v="robertdavis@ford-dougherty.info"/>
    <d v="2024-05-22T00:00:00"/>
    <s v="15:04:05"/>
    <s v="P869"/>
    <s v="Laptop"/>
    <x v="2"/>
    <x v="2"/>
    <n v="1"/>
    <n v="416.77"/>
    <n v="416.77"/>
    <n v="29.75"/>
    <n v="41.68"/>
    <n v="16.07"/>
    <s v="Debit Card"/>
    <s v="4888 Dalton Fort, Marcusmouth, HI 95761"/>
    <s v="Delivered"/>
    <s v="No"/>
    <n v="329.27"/>
    <s v="Retail Store"/>
    <s v="Website"/>
  </r>
  <r>
    <n v="2321"/>
    <s v="C6840"/>
    <s v="Joseph Thomas"/>
    <s v="khoward@yahoo.com"/>
    <d v="2024-06-03T00:00:00"/>
    <s v="14:32:11"/>
    <s v="P880"/>
    <s v="Smartwatch"/>
    <x v="2"/>
    <x v="0"/>
    <n v="4"/>
    <n v="1487.84"/>
    <n v="5951.36"/>
    <n v="44.94"/>
    <n v="595.14"/>
    <n v="19.25"/>
    <s v="Debit Card"/>
    <s v="0572 Buck Plaza Apt. 503, Reesehaven, NV 43905"/>
    <s v="Delivered"/>
    <s v="No"/>
    <n v="5292.03"/>
    <s v="Retail Store"/>
    <s v="Website"/>
  </r>
  <r>
    <n v="4481"/>
    <s v="C6144"/>
    <s v="Garrett Ho"/>
    <s v="andreablair@torres-holt.com"/>
    <d v="2024-08-30T00:00:00"/>
    <s v="04:48:00"/>
    <s v="P364"/>
    <s v="Smartwatch"/>
    <x v="0"/>
    <x v="0"/>
    <n v="4"/>
    <n v="1110.1099999999999"/>
    <n v="4440.4399999999996"/>
    <n v="46.46"/>
    <n v="444.04"/>
    <n v="19.82"/>
    <s v="Debit Card"/>
    <s v="9135 Hughes Brook Suite 259, South Davidborough, IA 63518"/>
    <s v="Delivered"/>
    <s v="No"/>
    <n v="3930.12"/>
    <s v="Retail Store"/>
    <s v="Website"/>
  </r>
  <r>
    <n v="8713"/>
    <s v="C1799"/>
    <s v="Paul Harvey"/>
    <s v="cassandrajohnson@soto.net"/>
    <d v="2024-04-18T00:00:00"/>
    <s v="23:52:03"/>
    <s v="P582"/>
    <s v="Laptop"/>
    <x v="0"/>
    <x v="1"/>
    <n v="5"/>
    <n v="269.08"/>
    <n v="1345.4"/>
    <n v="1.85"/>
    <n v="134.54"/>
    <n v="7.42"/>
    <s v="Credit Card"/>
    <s v="PSC 1277, Box 8107, APO AE 71021"/>
    <s v="Returned"/>
    <s v="Yes"/>
    <n v="1201.5899999999999"/>
    <s v="Online Store"/>
    <s v="In-Store"/>
  </r>
  <r>
    <n v="8021"/>
    <s v="C7409"/>
    <s v="Amy Johnson"/>
    <s v="wolfesarah@gmail.com"/>
    <d v="2024-06-29T00:00:00"/>
    <s v="18:08:47"/>
    <s v="P867"/>
    <s v="Headphones"/>
    <x v="2"/>
    <x v="2"/>
    <n v="1"/>
    <n v="924.63"/>
    <n v="924.63"/>
    <n v="37.43"/>
    <n v="92.46"/>
    <n v="12.31"/>
    <s v="Credit Card"/>
    <s v="818 Paula Alley, Blakemouth, UT 93531"/>
    <s v="Returned"/>
    <s v="Yes"/>
    <n v="782.43"/>
    <s v="Retail Store"/>
    <s v="In-Store"/>
  </r>
  <r>
    <n v="6215"/>
    <s v="C5584"/>
    <s v="Jacqueline Montes"/>
    <s v="joshuachurch@little.net"/>
    <d v="2024-01-16T00:00:00"/>
    <s v="10:37:14"/>
    <s v="P404"/>
    <s v="Mouse"/>
    <x v="1"/>
    <x v="3"/>
    <n v="3"/>
    <n v="470.46"/>
    <n v="1411.38"/>
    <n v="34.92"/>
    <n v="141.13999999999999"/>
    <n v="9.1999999999999993"/>
    <s v="Debit Card"/>
    <s v="Unit 8053 Box 5562, DPO AE 65679"/>
    <s v="Shipped"/>
    <s v="No"/>
    <n v="1226.1199999999999"/>
    <s v="Retail Store"/>
    <s v="Website"/>
  </r>
  <r>
    <n v="5405"/>
    <s v="C4239"/>
    <s v="Judy Johnson"/>
    <s v="jacoblewis@warner.org"/>
    <d v="2024-04-25T00:00:00"/>
    <s v="14:24:31"/>
    <s v="P202"/>
    <s v="Keyboard"/>
    <x v="1"/>
    <x v="0"/>
    <n v="3"/>
    <n v="796.7"/>
    <n v="2390.1"/>
    <n v="10.57"/>
    <n v="239.01"/>
    <n v="12.82"/>
    <s v="Debit Card"/>
    <s v="PSC 5217, Box 6711, APO AE 35197"/>
    <s v="Shipped"/>
    <s v="No"/>
    <n v="2127.6999999999998"/>
    <s v="Retail Store"/>
    <s v="Website"/>
  </r>
  <r>
    <n v="5320"/>
    <s v="C8479"/>
    <s v="Teresa Ramirez"/>
    <s v="alyssaroberts@todd.com"/>
    <d v="2024-01-01T00:00:00"/>
    <s v="09:39:42"/>
    <s v="P816"/>
    <s v="Smartwatch"/>
    <x v="0"/>
    <x v="0"/>
    <n v="3"/>
    <n v="578.48"/>
    <n v="1735.44"/>
    <n v="20.329999999999998"/>
    <n v="173.54"/>
    <n v="8.09"/>
    <s v="Credit Card"/>
    <s v="84188 Nicole Ford, Juliefort, NC 98202"/>
    <s v="Delivered"/>
    <s v="No"/>
    <n v="1533.48"/>
    <s v="Online Store"/>
    <s v="Website"/>
  </r>
  <r>
    <n v="1668"/>
    <s v="C5185"/>
    <s v="Christopher Clay"/>
    <s v="holderrussell@vaughan-reyes.biz"/>
    <d v="2024-01-03T00:00:00"/>
    <s v="13:24:44"/>
    <s v="P796"/>
    <s v="Laptop"/>
    <x v="0"/>
    <x v="2"/>
    <n v="4"/>
    <n v="708.77"/>
    <n v="2835.08"/>
    <n v="2.37"/>
    <n v="283.51"/>
    <n v="19.2"/>
    <s v="Credit Card"/>
    <s v="798 Bush Island, Port Reginald, NH 99321"/>
    <s v="Cancelled"/>
    <s v="No"/>
    <n v="2530"/>
    <s v="Online Store"/>
    <s v="App"/>
  </r>
  <r>
    <n v="4784"/>
    <s v="C4245"/>
    <s v="Carl Bryan"/>
    <s v="katherineritter@hotmail.com"/>
    <d v="2024-05-26T00:00:00"/>
    <s v="10:25:17"/>
    <s v="P669"/>
    <s v="Headphones"/>
    <x v="1"/>
    <x v="0"/>
    <n v="2"/>
    <n v="1111.3800000000001"/>
    <n v="2222.7600000000002"/>
    <n v="7.24"/>
    <n v="222.28"/>
    <n v="7.26"/>
    <s v="Credit Card"/>
    <s v="04829 Martin Hill, West Philip, SC 86848"/>
    <s v="Delivered"/>
    <s v="No"/>
    <n v="1985.98"/>
    <s v="Retail Store"/>
    <s v="Website"/>
  </r>
  <r>
    <n v="3787"/>
    <s v="C7899"/>
    <s v="Nicholas Quinn"/>
    <s v="philipford@yahoo.com"/>
    <d v="2024-05-25T00:00:00"/>
    <s v="12:40:21"/>
    <s v="P829"/>
    <s v="Phone Case"/>
    <x v="1"/>
    <x v="3"/>
    <n v="3"/>
    <n v="1432.46"/>
    <n v="4297.38"/>
    <n v="29.44"/>
    <n v="429.74"/>
    <n v="10.39"/>
    <s v="PayPal"/>
    <s v="0541 Benson Ville, North Alisonview, AR 34751"/>
    <s v="Returned"/>
    <s v="Yes"/>
    <n v="3827.81"/>
    <s v="Online Store"/>
    <s v="In-Store"/>
  </r>
  <r>
    <n v="2518"/>
    <s v="C6584"/>
    <s v="Tammy Washington"/>
    <s v="longrebecca@mccormick.com"/>
    <d v="2024-08-30T00:00:00"/>
    <s v="00:02:17"/>
    <s v="P847"/>
    <s v="Laptop"/>
    <x v="2"/>
    <x v="3"/>
    <n v="1"/>
    <n v="203.1"/>
    <n v="203.1"/>
    <n v="36.630000000000003"/>
    <n v="20.309999999999999"/>
    <n v="6.43"/>
    <s v="PayPal"/>
    <s v="39411 Rosales Island, East Shelleyberg, KY 56592"/>
    <s v="Cancelled"/>
    <s v="No"/>
    <n v="139.72999999999999"/>
    <s v="Retail Store"/>
    <s v="App"/>
  </r>
  <r>
    <n v="9244"/>
    <s v="C5792"/>
    <s v="Raymond Williams"/>
    <s v="joshuahardy@torres.com"/>
    <d v="2024-02-04T00:00:00"/>
    <s v="05:55:31"/>
    <s v="P654"/>
    <s v="Monitor"/>
    <x v="1"/>
    <x v="2"/>
    <n v="4"/>
    <n v="837.56"/>
    <n v="3350.24"/>
    <n v="13.48"/>
    <n v="335.02"/>
    <n v="5.81"/>
    <s v="Credit Card"/>
    <s v="382 Harper Crossroad Suite 154, North Jenniferberg, IL 16852"/>
    <s v="Delivered"/>
    <s v="No"/>
    <n v="2995.93"/>
    <s v="Retail Store"/>
    <s v="Website"/>
  </r>
  <r>
    <n v="1408"/>
    <s v="C6169"/>
    <s v="Tyler Jacobs"/>
    <s v="carrie23@torres.com"/>
    <d v="2024-01-05T00:00:00"/>
    <s v="02:24:14"/>
    <s v="P733"/>
    <s v="Smartwatch"/>
    <x v="2"/>
    <x v="0"/>
    <n v="3"/>
    <n v="747.74"/>
    <n v="2243.2199999999998"/>
    <n v="41.32"/>
    <n v="224.32"/>
    <n v="15.52"/>
    <s v="PayPal"/>
    <s v="97204 Troy Springs, West Brian, HI 70919"/>
    <s v="Cancelled"/>
    <s v="No"/>
    <n v="1962.06"/>
    <s v="Retail Store"/>
    <s v="App"/>
  </r>
  <r>
    <n v="8667"/>
    <s v="C8272"/>
    <s v="Veronica Walls"/>
    <s v="vhammond@hotmail.com"/>
    <d v="2024-08-21T00:00:00"/>
    <s v="20:52:28"/>
    <s v="P615"/>
    <s v="Mouse"/>
    <x v="1"/>
    <x v="1"/>
    <n v="5"/>
    <n v="899.88"/>
    <n v="4499.3999999999996"/>
    <n v="29.31"/>
    <n v="449.94"/>
    <n v="6.02"/>
    <s v="Debit Card"/>
    <s v="PSC 4061, Box 7832, APO AE 35562"/>
    <s v="Cancelled"/>
    <s v="No"/>
    <n v="4014.13"/>
    <s v="Online Store"/>
    <s v="Website"/>
  </r>
  <r>
    <n v="4455"/>
    <s v="C4127"/>
    <s v="Christopher Cooper"/>
    <s v="ronald77@taylor.com"/>
    <d v="2024-09-29T00:00:00"/>
    <s v="20:02:31"/>
    <s v="P738"/>
    <s v="Mouse"/>
    <x v="2"/>
    <x v="3"/>
    <n v="1"/>
    <n v="277.25"/>
    <n v="277.25"/>
    <n v="20.11"/>
    <n v="27.73"/>
    <n v="19.45"/>
    <s v="PayPal"/>
    <s v="65068 King Highway, Abbottville, ME 46806"/>
    <s v="Shipped"/>
    <s v="No"/>
    <n v="209.97"/>
    <s v="Online Store"/>
    <s v="In-Store"/>
  </r>
  <r>
    <n v="1313"/>
    <s v="C1721"/>
    <s v="Corey Castillo"/>
    <s v="dpreston@foster-brennan.com"/>
    <d v="2024-07-16T00:00:00"/>
    <s v="17:12:28"/>
    <s v="P848"/>
    <s v="Phone Case"/>
    <x v="2"/>
    <x v="3"/>
    <n v="3"/>
    <n v="1021.37"/>
    <n v="3064.11"/>
    <n v="16.64"/>
    <n v="306.41000000000003"/>
    <n v="16.89"/>
    <s v="Debit Card"/>
    <s v="432 Jones Ranch, Charlesstad, KY 98526"/>
    <s v="Returned"/>
    <s v="Yes"/>
    <n v="2724.17"/>
    <s v="Online Store"/>
    <s v="Website"/>
  </r>
  <r>
    <n v="2380"/>
    <s v="C9051"/>
    <s v="Michael White"/>
    <s v="heather24@hotmail.com"/>
    <d v="2024-03-10T00:00:00"/>
    <s v="10:28:03"/>
    <s v="P930"/>
    <s v="Mouse"/>
    <x v="0"/>
    <x v="0"/>
    <n v="5"/>
    <n v="300.5"/>
    <n v="1502.5"/>
    <n v="40.97"/>
    <n v="150.25"/>
    <n v="12.82"/>
    <s v="Debit Card"/>
    <s v="23598 Chavez Landing Suite 188, New Lindsey, OR 40874"/>
    <s v="Shipped"/>
    <s v="No"/>
    <n v="1298.46"/>
    <s v="Retail Store"/>
    <s v="In-Store"/>
  </r>
  <r>
    <n v="8016"/>
    <s v="C8878"/>
    <s v="Michelle Powers"/>
    <s v="briannachurch@michael.com"/>
    <d v="2024-03-04T00:00:00"/>
    <s v="03:00:14"/>
    <s v="P586"/>
    <s v="Mouse"/>
    <x v="2"/>
    <x v="2"/>
    <n v="4"/>
    <n v="991.15"/>
    <n v="3964.6"/>
    <n v="36.22"/>
    <n v="396.46"/>
    <n v="16.309999999999999"/>
    <s v="PayPal"/>
    <s v="013 Lara Landing, Lake Johnside, WI 89122"/>
    <s v="Delivered"/>
    <s v="No"/>
    <n v="3515.61"/>
    <s v="Retail Store"/>
    <s v="In-Store"/>
  </r>
  <r>
    <n v="6069"/>
    <s v="C7282"/>
    <s v="Zachary Holt"/>
    <s v="charles39@hotmail.com"/>
    <d v="2024-02-22T00:00:00"/>
    <s v="16:27:33"/>
    <s v="P579"/>
    <s v="Laptop"/>
    <x v="2"/>
    <x v="3"/>
    <n v="4"/>
    <n v="622.19000000000005"/>
    <n v="2488.7600000000002"/>
    <n v="13"/>
    <n v="248.88"/>
    <n v="16.829999999999998"/>
    <s v="PayPal"/>
    <s v="69655 Scott Avenue, Ericport, MT 65000"/>
    <s v="Cancelled"/>
    <s v="No"/>
    <n v="2210.0500000000002"/>
    <s v="Retail Store"/>
    <s v="Website"/>
  </r>
  <r>
    <n v="4748"/>
    <s v="C7255"/>
    <s v="Dennis Miller"/>
    <s v="mking@white.info"/>
    <d v="2024-01-11T00:00:00"/>
    <s v="05:46:29"/>
    <s v="P911"/>
    <s v="Headphones"/>
    <x v="2"/>
    <x v="1"/>
    <n v="3"/>
    <n v="696.79"/>
    <n v="2090.37"/>
    <n v="33.090000000000003"/>
    <n v="209.04"/>
    <n v="15.13"/>
    <s v="PayPal"/>
    <s v="23899 May Well Suite 767, Jonathantown, SD 67466"/>
    <s v="Shipped"/>
    <s v="No"/>
    <n v="1833.11"/>
    <s v="Retail Store"/>
    <s v="Website"/>
  </r>
  <r>
    <n v="9565"/>
    <s v="C8669"/>
    <s v="Lindsay Leach MD"/>
    <s v="adamyoung@ross.org"/>
    <d v="2024-08-05T00:00:00"/>
    <s v="19:52:48"/>
    <s v="P524"/>
    <s v="Smartwatch"/>
    <x v="0"/>
    <x v="2"/>
    <n v="2"/>
    <n v="38.380000000000003"/>
    <n v="76.760000000000005"/>
    <n v="17.989999999999998"/>
    <n v="7.68"/>
    <n v="11.24"/>
    <s v="Debit Card"/>
    <s v="98598 Shannon Overpass Apt. 770, Port Daniel, VA 13107"/>
    <s v="Cancelled"/>
    <s v="No"/>
    <n v="39.85"/>
    <s v="Retail Store"/>
    <s v="App"/>
  </r>
  <r>
    <n v="9775"/>
    <s v="C6639"/>
    <s v="Curtis Dominguez"/>
    <s v="elizabethleonard@brown.biz"/>
    <d v="2024-09-27T00:00:00"/>
    <s v="11:53:02"/>
    <s v="P309"/>
    <s v="Smartwatch"/>
    <x v="0"/>
    <x v="0"/>
    <n v="3"/>
    <n v="25.39"/>
    <n v="76.17"/>
    <n v="45.42"/>
    <n v="7.62"/>
    <n v="19.25"/>
    <s v="PayPal"/>
    <s v="0417 Karen Shoals Suite 479, Priscillahaven, OK 86617"/>
    <s v="Cancelled"/>
    <s v="No"/>
    <n v="3.88"/>
    <s v="Online Store"/>
    <s v="App"/>
  </r>
  <r>
    <n v="2303"/>
    <s v="C4044"/>
    <s v="Michael Brown"/>
    <s v="jayphillips@hotmail.com"/>
    <d v="2024-06-14T00:00:00"/>
    <s v="06:39:45"/>
    <s v="P196"/>
    <s v="Smartwatch"/>
    <x v="1"/>
    <x v="1"/>
    <n v="5"/>
    <n v="1362.48"/>
    <n v="6812.4"/>
    <n v="21.3"/>
    <n v="681.24"/>
    <n v="8.6"/>
    <s v="Credit Card"/>
    <s v="323 Peterson Springs, Davidside, WA 99270"/>
    <s v="Returned"/>
    <s v="Yes"/>
    <n v="6101.26"/>
    <s v="Retail Store"/>
    <s v="App"/>
  </r>
  <r>
    <n v="4387"/>
    <s v="C3428"/>
    <s v="Terry Ramirez"/>
    <s v="heather89@gmail.com"/>
    <d v="2024-08-05T00:00:00"/>
    <s v="15:04:00"/>
    <s v="P789"/>
    <s v="Phone Case"/>
    <x v="1"/>
    <x v="0"/>
    <n v="1"/>
    <n v="1467.45"/>
    <n v="1467.45"/>
    <n v="4.1399999999999997"/>
    <n v="146.75"/>
    <n v="13.59"/>
    <s v="PayPal"/>
    <s v="27440 Walker Underpass, Lopezfort, SC 31008"/>
    <s v="Shipped"/>
    <s v="No"/>
    <n v="1302.97"/>
    <s v="Online Store"/>
    <s v="App"/>
  </r>
  <r>
    <n v="9328"/>
    <s v="C7876"/>
    <s v="Jason Griffin"/>
    <s v="hoodheidi@yahoo.com"/>
    <d v="2024-04-16T00:00:00"/>
    <s v="18:14:55"/>
    <s v="P241"/>
    <s v="Mouse"/>
    <x v="1"/>
    <x v="0"/>
    <n v="2"/>
    <n v="320.81"/>
    <n v="641.62"/>
    <n v="49.95"/>
    <n v="64.16"/>
    <n v="18.97"/>
    <s v="Credit Card"/>
    <s v="Unit 5169 Box 1670, DPO AE 26591"/>
    <s v="Cancelled"/>
    <s v="No"/>
    <n v="508.54"/>
    <s v="Online Store"/>
    <s v="Website"/>
  </r>
  <r>
    <n v="3163"/>
    <s v="C5078"/>
    <s v="Angela White"/>
    <s v="timothy76@gmail.com"/>
    <d v="2024-02-27T00:00:00"/>
    <s v="07:04:42"/>
    <s v="P105"/>
    <s v="Headphones"/>
    <x v="2"/>
    <x v="0"/>
    <n v="5"/>
    <n v="79.67"/>
    <n v="398.35"/>
    <n v="47.97"/>
    <n v="39.840000000000003"/>
    <n v="18.7"/>
    <s v="Debit Card"/>
    <s v="02753 Aaron Crest Suite 675, Lake Heatherchester, MI 02055"/>
    <s v="Shipped"/>
    <s v="No"/>
    <n v="291.83999999999997"/>
    <s v="Retail Store"/>
    <s v="In-Store"/>
  </r>
  <r>
    <n v="6358"/>
    <s v="C9553"/>
    <s v="Kelly Wright"/>
    <s v="morganlane@gmail.com"/>
    <d v="2024-02-18T00:00:00"/>
    <s v="10:28:05"/>
    <s v="P936"/>
    <s v="Mouse"/>
    <x v="2"/>
    <x v="1"/>
    <n v="3"/>
    <n v="635.23"/>
    <n v="1905.69"/>
    <n v="44.81"/>
    <n v="190.57"/>
    <n v="16.309999999999999"/>
    <s v="PayPal"/>
    <s v="43914 Martin Rapids, Jenkinsshire, LA 33451"/>
    <s v="Cancelled"/>
    <s v="No"/>
    <n v="1654"/>
    <s v="Online Store"/>
    <s v="Website"/>
  </r>
  <r>
    <n v="7357"/>
    <s v="C2175"/>
    <s v="Anthony Wu"/>
    <s v="jscott@hotmail.com"/>
    <d v="2024-08-24T00:00:00"/>
    <s v="15:04:38"/>
    <s v="P153"/>
    <s v="Headphones"/>
    <x v="1"/>
    <x v="3"/>
    <n v="2"/>
    <n v="734.86"/>
    <n v="1469.72"/>
    <n v="40.19"/>
    <n v="146.97"/>
    <n v="17.11"/>
    <s v="Credit Card"/>
    <s v="506 Rodriguez Dale, Coxstad, CT 10002"/>
    <s v="Cancelled"/>
    <s v="No"/>
    <n v="1265.45"/>
    <s v="Retail Store"/>
    <s v="In-Store"/>
  </r>
  <r>
    <n v="2560"/>
    <s v="C5389"/>
    <s v="Michael Wilkerson"/>
    <s v="berrywilliam@hotmail.com"/>
    <d v="2024-06-13T00:00:00"/>
    <s v="19:00:33"/>
    <s v="P359"/>
    <s v="Phone Case"/>
    <x v="0"/>
    <x v="2"/>
    <n v="4"/>
    <n v="480.63"/>
    <n v="1922.52"/>
    <n v="44.5"/>
    <n v="192.25"/>
    <n v="17.98"/>
    <s v="Credit Card"/>
    <s v="43788 Lee Road, Sampsonport, SD 22530"/>
    <s v="Returned"/>
    <s v="Yes"/>
    <n v="1667.79"/>
    <s v="Online Store"/>
    <s v="Website"/>
  </r>
  <r>
    <n v="6770"/>
    <s v="C7231"/>
    <s v="Thomas Collins"/>
    <s v="savannah23@hotmail.com"/>
    <d v="2024-03-03T00:00:00"/>
    <s v="01:37:44"/>
    <s v="P160"/>
    <s v="Headphones"/>
    <x v="1"/>
    <x v="1"/>
    <n v="5"/>
    <n v="599.48"/>
    <n v="2997.4"/>
    <n v="46"/>
    <n v="299.74"/>
    <n v="18.03"/>
    <s v="Debit Card"/>
    <s v="594 May Haven, New Lisabury, WY 14905"/>
    <s v="Cancelled"/>
    <s v="No"/>
    <n v="2633.63"/>
    <s v="Retail Store"/>
    <s v="In-Store"/>
  </r>
  <r>
    <n v="2563"/>
    <s v="C5642"/>
    <s v="Brandon Atkinson"/>
    <s v="cunninghammichael@gmail.com"/>
    <d v="2024-05-19T00:00:00"/>
    <s v="15:11:16"/>
    <s v="P879"/>
    <s v="Smartwatch"/>
    <x v="0"/>
    <x v="3"/>
    <n v="1"/>
    <n v="840.45"/>
    <n v="840.45"/>
    <n v="12.69"/>
    <n v="84.05"/>
    <n v="18.84"/>
    <s v="PayPal"/>
    <s v="4987 Gonzalez Vista Apt. 305, North Jesus, LA 32740"/>
    <s v="Shipped"/>
    <s v="No"/>
    <n v="724.87"/>
    <s v="Retail Store"/>
    <s v="App"/>
  </r>
  <r>
    <n v="3332"/>
    <s v="C9652"/>
    <s v="Karen Briggs"/>
    <s v="debbienelson@gmail.com"/>
    <d v="2024-03-10T00:00:00"/>
    <s v="17:01:50"/>
    <s v="P154"/>
    <s v="Smartwatch"/>
    <x v="2"/>
    <x v="3"/>
    <n v="4"/>
    <n v="796.99"/>
    <n v="3187.96"/>
    <n v="16.329999999999998"/>
    <n v="318.8"/>
    <n v="13.14"/>
    <s v="Debit Card"/>
    <s v="64077 Diana Field Apt. 882, Lake Adrienne, CO 38046"/>
    <s v="Shipped"/>
    <s v="No"/>
    <n v="2839.69"/>
    <s v="Retail Store"/>
    <s v="Website"/>
  </r>
  <r>
    <n v="5829"/>
    <s v="C3541"/>
    <s v="Angelica Little"/>
    <s v="cunninghamlaura@gmail.com"/>
    <d v="2024-09-25T00:00:00"/>
    <s v="08:37:13"/>
    <s v="P692"/>
    <s v="Keyboard"/>
    <x v="2"/>
    <x v="1"/>
    <n v="5"/>
    <n v="822.88"/>
    <n v="4114.3999999999996"/>
    <n v="21.03"/>
    <n v="411.44"/>
    <n v="8.1300000000000008"/>
    <s v="Credit Card"/>
    <s v="3235 Alexis Loop Suite 895, Davidfort, IA 16747"/>
    <s v="Shipped"/>
    <s v="No"/>
    <n v="3673.8"/>
    <s v="Online Store"/>
    <s v="App"/>
  </r>
  <r>
    <n v="9409"/>
    <s v="C3699"/>
    <s v="Jeffrey Sandoval"/>
    <s v="robertclark@yahoo.com"/>
    <d v="2024-07-01T00:00:00"/>
    <s v="16:48:30"/>
    <s v="P328"/>
    <s v="Smartwatch"/>
    <x v="1"/>
    <x v="3"/>
    <n v="5"/>
    <n v="707.46"/>
    <n v="3537.3"/>
    <n v="44.16"/>
    <n v="353.73"/>
    <n v="17.7"/>
    <s v="Debit Card"/>
    <s v="15853 Lewis Burg, Port Ronaldside, VT 49018"/>
    <s v="Delivered"/>
    <s v="No"/>
    <n v="3121.71"/>
    <s v="Online Store"/>
    <s v="App"/>
  </r>
  <r>
    <n v="1438"/>
    <s v="C1246"/>
    <s v="Alan Harris"/>
    <s v="stephanieruiz@robinson.com"/>
    <d v="2024-07-08T00:00:00"/>
    <s v="13:14:27"/>
    <s v="P483"/>
    <s v="Smartwatch"/>
    <x v="2"/>
    <x v="3"/>
    <n v="4"/>
    <n v="315.3"/>
    <n v="1261.2"/>
    <n v="41.74"/>
    <n v="126.12"/>
    <n v="15.74"/>
    <s v="PayPal"/>
    <s v="9353 Stephen Lane Suite 238, Knightmouth, TN 83042"/>
    <s v="Cancelled"/>
    <s v="No"/>
    <n v="1077.5999999999999"/>
    <s v="Retail Store"/>
    <s v="Website"/>
  </r>
  <r>
    <n v="8825"/>
    <s v="C3665"/>
    <s v="Scott Bennett"/>
    <s v="lisa23@mathews-stewart.com"/>
    <d v="2024-02-15T00:00:00"/>
    <s v="11:20:24"/>
    <s v="P894"/>
    <s v="Headphones"/>
    <x v="0"/>
    <x v="1"/>
    <n v="3"/>
    <n v="144.11000000000001"/>
    <n v="432.33"/>
    <n v="5.59"/>
    <n v="43.23"/>
    <n v="16.79"/>
    <s v="Credit Card"/>
    <s v="777 Joshua Cape, Dawnshire, CT 77594"/>
    <s v="Returned"/>
    <s v="Yes"/>
    <n v="366.72"/>
    <s v="Retail Store"/>
    <s v="Website"/>
  </r>
  <r>
    <n v="6890"/>
    <s v="C3155"/>
    <s v="Nancy Scott"/>
    <s v="patricia55@johnson.info"/>
    <d v="2024-07-01T00:00:00"/>
    <s v="00:00:45"/>
    <s v="P970"/>
    <s v="Smartwatch"/>
    <x v="0"/>
    <x v="3"/>
    <n v="3"/>
    <n v="192.66"/>
    <n v="577.98"/>
    <n v="6.95"/>
    <n v="57.8"/>
    <n v="10.36"/>
    <s v="PayPal"/>
    <s v="9590 Michael Ridges Apt. 997, New Howardstad, UT 65337"/>
    <s v="Returned"/>
    <s v="Yes"/>
    <n v="502.87"/>
    <s v="Retail Store"/>
    <s v="App"/>
  </r>
  <r>
    <n v="3830"/>
    <s v="C4636"/>
    <s v="Erica Serrano"/>
    <s v="barbara10@moore.com"/>
    <d v="2024-09-27T00:00:00"/>
    <s v="18:09:33"/>
    <s v="P786"/>
    <s v="Phone Case"/>
    <x v="0"/>
    <x v="2"/>
    <n v="4"/>
    <n v="1196.3699999999999"/>
    <n v="4785.4799999999996"/>
    <n v="17.739999999999998"/>
    <n v="478.55"/>
    <n v="12.04"/>
    <s v="Credit Card"/>
    <s v="8945 Lauren Corner, North Billybury, OH 26428"/>
    <s v="Returned"/>
    <s v="Yes"/>
    <n v="4277.1499999999996"/>
    <s v="Online Store"/>
    <s v="App"/>
  </r>
  <r>
    <n v="4162"/>
    <s v="C9373"/>
    <s v="Jodi Jones"/>
    <s v="tracymurray@yahoo.com"/>
    <d v="2024-08-31T00:00:00"/>
    <s v="19:21:41"/>
    <s v="P315"/>
    <s v="Mouse"/>
    <x v="0"/>
    <x v="3"/>
    <n v="4"/>
    <n v="576.75"/>
    <n v="2307"/>
    <n v="31.57"/>
    <n v="230.7"/>
    <n v="17.78"/>
    <s v="Credit Card"/>
    <s v="9597 Phillip Gateway, Nelsonland, MA 28808"/>
    <s v="Delivered"/>
    <s v="No"/>
    <n v="2026.95"/>
    <s v="Online Store"/>
    <s v="App"/>
  </r>
  <r>
    <n v="6134"/>
    <s v="C8656"/>
    <s v="Mr. Damon Vargas MD"/>
    <s v="bcarney@yahoo.com"/>
    <d v="2024-03-17T00:00:00"/>
    <s v="07:29:00"/>
    <s v="P635"/>
    <s v="Headphones"/>
    <x v="2"/>
    <x v="3"/>
    <n v="3"/>
    <n v="44.19"/>
    <n v="132.57"/>
    <n v="20.84"/>
    <n v="13.26"/>
    <n v="5.24"/>
    <s v="Credit Card"/>
    <s v="81409 Dave Center Apt. 567, Bakerstad, ME 33362"/>
    <s v="Shipped"/>
    <s v="No"/>
    <n v="93.23"/>
    <s v="Retail Store"/>
    <s v="Website"/>
  </r>
  <r>
    <n v="5530"/>
    <s v="C6695"/>
    <s v="Bryan Harris"/>
    <s v="alisharhodes@franklin.org"/>
    <d v="2024-08-26T00:00:00"/>
    <s v="14:42:10"/>
    <s v="P352"/>
    <s v="Headphones"/>
    <x v="0"/>
    <x v="2"/>
    <n v="5"/>
    <n v="1114.69"/>
    <n v="5573.45"/>
    <n v="28.92"/>
    <n v="557.35"/>
    <n v="6.18"/>
    <s v="Debit Card"/>
    <s v="2020 Bryan Shoal Apt. 520, New Martin, CT 32591"/>
    <s v="Returned"/>
    <s v="Yes"/>
    <n v="4981"/>
    <s v="Retail Store"/>
    <s v="App"/>
  </r>
  <r>
    <n v="7020"/>
    <s v="C8690"/>
    <s v="Dr. Hailey Cole MD"/>
    <s v="cindyriley@hansen.net"/>
    <d v="2024-03-20T00:00:00"/>
    <s v="09:28:57"/>
    <s v="P322"/>
    <s v="Mouse"/>
    <x v="2"/>
    <x v="0"/>
    <n v="1"/>
    <n v="502.94"/>
    <n v="502.94"/>
    <n v="0.96"/>
    <n v="50.29"/>
    <n v="11.48"/>
    <s v="PayPal"/>
    <s v="73956 Harvey Mount, South Alyssafort, UT 81337"/>
    <s v="Cancelled"/>
    <s v="No"/>
    <n v="440.21"/>
    <s v="Retail Store"/>
    <s v="In-Store"/>
  </r>
  <r>
    <n v="7170"/>
    <s v="C1045"/>
    <s v="Jennifer Pierce"/>
    <s v="munderwood@hotmail.com"/>
    <d v="2024-01-03T00:00:00"/>
    <s v="22:27:35"/>
    <s v="P361"/>
    <s v="Monitor"/>
    <x v="1"/>
    <x v="1"/>
    <n v="2"/>
    <n v="1331.51"/>
    <n v="2663.02"/>
    <n v="47.14"/>
    <n v="266.3"/>
    <n v="16.34"/>
    <s v="Debit Card"/>
    <s v="164 Matthew Fords Apt. 195, South Melissa, AR 09153"/>
    <s v="Cancelled"/>
    <s v="No"/>
    <n v="2333.2399999999998"/>
    <s v="Online Store"/>
    <s v="In-Store"/>
  </r>
  <r>
    <n v="6520"/>
    <s v="C5437"/>
    <s v="Joshua Fox"/>
    <s v="gomezbrianna@yahoo.com"/>
    <d v="2024-06-14T00:00:00"/>
    <s v="10:21:54"/>
    <s v="P895"/>
    <s v="Headphones"/>
    <x v="0"/>
    <x v="1"/>
    <n v="4"/>
    <n v="1015.62"/>
    <n v="4062.48"/>
    <n v="1.88"/>
    <n v="406.25"/>
    <n v="19.23"/>
    <s v="Debit Card"/>
    <s v="05780 Isaac Spurs Suite 086, Lake Evelynview, TX 35125"/>
    <s v="Returned"/>
    <s v="Yes"/>
    <n v="3635.12"/>
    <s v="Retail Store"/>
    <s v="App"/>
  </r>
  <r>
    <n v="3675"/>
    <s v="C1616"/>
    <s v="Emily Long"/>
    <s v="ojones@le.com"/>
    <d v="2024-05-03T00:00:00"/>
    <s v="23:45:53"/>
    <s v="P533"/>
    <s v="Monitor"/>
    <x v="1"/>
    <x v="1"/>
    <n v="2"/>
    <n v="779.91"/>
    <n v="1559.82"/>
    <n v="46.25"/>
    <n v="155.97999999999999"/>
    <n v="8.73"/>
    <s v="Debit Card"/>
    <s v="841 Olivia Vista Apt. 915, Jeffreyhaven, MS 18464"/>
    <s v="Cancelled"/>
    <s v="No"/>
    <n v="1348.86"/>
    <s v="Retail Store"/>
    <s v="Website"/>
  </r>
  <r>
    <n v="6875"/>
    <s v="C6294"/>
    <s v="Cheyenne White"/>
    <s v="danielsjennifer@vang-rodriguez.com"/>
    <d v="2024-09-19T00:00:00"/>
    <s v="17:38:52"/>
    <s v="P658"/>
    <s v="Monitor"/>
    <x v="1"/>
    <x v="3"/>
    <n v="3"/>
    <n v="1129.77"/>
    <n v="3389.31"/>
    <n v="46.09"/>
    <n v="338.93"/>
    <n v="5.82"/>
    <s v="PayPal"/>
    <s v="729 Patrick Meadows Apt. 074, North Cody, MA 18072"/>
    <s v="Shipped"/>
    <s v="No"/>
    <n v="2998.47"/>
    <s v="Online Store"/>
    <s v="Website"/>
  </r>
  <r>
    <n v="1428"/>
    <s v="C8627"/>
    <s v="Jennifer Davis"/>
    <s v="sloanaustin@richardson.com"/>
    <d v="2024-02-22T00:00:00"/>
    <s v="06:41:23"/>
    <s v="P572"/>
    <s v="Smartwatch"/>
    <x v="1"/>
    <x v="3"/>
    <n v="4"/>
    <n v="1333.87"/>
    <n v="5335.48"/>
    <n v="13.19"/>
    <n v="533.54999999999995"/>
    <n v="19.04"/>
    <s v="Debit Card"/>
    <s v="2637 Sellers Estates Suite 591, Nealport, CT 28652"/>
    <s v="Returned"/>
    <s v="Yes"/>
    <n v="4769.7"/>
    <s v="Online Store"/>
    <s v="In-Store"/>
  </r>
  <r>
    <n v="7085"/>
    <s v="C6516"/>
    <s v="Veronica Black"/>
    <s v="pmorales@gmail.com"/>
    <d v="2024-06-13T00:00:00"/>
    <s v="15:34:55"/>
    <s v="P880"/>
    <s v="Keyboard"/>
    <x v="0"/>
    <x v="2"/>
    <n v="3"/>
    <n v="42.95"/>
    <n v="128.85"/>
    <n v="24.5"/>
    <n v="12.88"/>
    <n v="18.399999999999999"/>
    <s v="Debit Card"/>
    <s v="032 Brown Place Apt. 085, Webbport, WA 51846"/>
    <s v="Cancelled"/>
    <s v="No"/>
    <n v="73.06"/>
    <s v="Online Store"/>
    <s v="In-Store"/>
  </r>
  <r>
    <n v="9416"/>
    <s v="C8027"/>
    <s v="Tara Hale"/>
    <s v="joshua60@franklin.com"/>
    <d v="2024-04-17T00:00:00"/>
    <s v="03:03:53"/>
    <s v="P978"/>
    <s v="Smartwatch"/>
    <x v="0"/>
    <x v="3"/>
    <n v="1"/>
    <n v="818.41"/>
    <n v="818.41"/>
    <n v="35.81"/>
    <n v="81.84"/>
    <n v="15.48"/>
    <s v="Debit Card"/>
    <s v="PSC 5955, Box 4805, APO AA 52063"/>
    <s v="Delivered"/>
    <s v="No"/>
    <n v="685.28"/>
    <s v="Retail Store"/>
    <s v="App"/>
  </r>
  <r>
    <n v="7567"/>
    <s v="C8170"/>
    <s v="Jasmine Shaw"/>
    <s v="michael94@hotmail.com"/>
    <d v="2024-04-19T00:00:00"/>
    <s v="07:59:26"/>
    <s v="P101"/>
    <s v="Headphones"/>
    <x v="0"/>
    <x v="3"/>
    <n v="4"/>
    <n v="1320.25"/>
    <n v="5281"/>
    <n v="34.700000000000003"/>
    <n v="528.1"/>
    <n v="15.51"/>
    <s v="Credit Card"/>
    <s v="65025 Johnson Gateway, Rubiofort, ID 32048"/>
    <s v="Returned"/>
    <s v="Yes"/>
    <n v="4702.6899999999996"/>
    <s v="Online Store"/>
    <s v="In-Store"/>
  </r>
  <r>
    <n v="7295"/>
    <s v="C2864"/>
    <s v="Patricia Snyder"/>
    <s v="wendyhayes@hall.biz"/>
    <d v="2024-04-19T00:00:00"/>
    <s v="23:31:29"/>
    <s v="P683"/>
    <s v="Headphones"/>
    <x v="1"/>
    <x v="0"/>
    <n v="1"/>
    <n v="1411.13"/>
    <n v="1411.13"/>
    <n v="41.81"/>
    <n v="141.11000000000001"/>
    <n v="5.7"/>
    <s v="Credit Card"/>
    <s v="83511 Anthony Drive Suite 177, North Nicoleport, ND 08664"/>
    <s v="Returned"/>
    <s v="Yes"/>
    <n v="1222.51"/>
    <s v="Online Store"/>
    <s v="Website"/>
  </r>
  <r>
    <n v="2611"/>
    <s v="C1307"/>
    <s v="Aaron Wilson"/>
    <s v="lisapayne@brooks.com"/>
    <d v="2024-02-17T00:00:00"/>
    <s v="19:34:43"/>
    <s v="P577"/>
    <s v="Headphones"/>
    <x v="0"/>
    <x v="0"/>
    <n v="1"/>
    <n v="538.08000000000004"/>
    <n v="538.08000000000004"/>
    <n v="33.869999999999997"/>
    <n v="53.81"/>
    <n v="13.83"/>
    <s v="PayPal"/>
    <s v="02255 Miller Ferry, Cannonfort, KS 66272"/>
    <s v="Shipped"/>
    <s v="No"/>
    <n v="436.57"/>
    <s v="Retail Store"/>
    <s v="App"/>
  </r>
  <r>
    <n v="7121"/>
    <s v="C3371"/>
    <s v="Victoria Curry"/>
    <s v="ricky37@yahoo.com"/>
    <d v="2024-09-24T00:00:00"/>
    <s v="14:45:23"/>
    <s v="P758"/>
    <s v="Smartwatch"/>
    <x v="0"/>
    <x v="3"/>
    <n v="2"/>
    <n v="1446.57"/>
    <n v="2893.14"/>
    <n v="39.880000000000003"/>
    <n v="289.31"/>
    <n v="19.43"/>
    <s v="Debit Card"/>
    <s v="PSC 4586, Box 5550, APO AE 23433"/>
    <s v="Shipped"/>
    <s v="No"/>
    <n v="2544.52"/>
    <s v="Online Store"/>
    <s v="App"/>
  </r>
  <r>
    <n v="7449"/>
    <s v="C9813"/>
    <s v="Charles Lee"/>
    <s v="hmolina@hotmail.com"/>
    <d v="2024-09-04T00:00:00"/>
    <s v="08:34:05"/>
    <s v="P397"/>
    <s v="Laptop"/>
    <x v="0"/>
    <x v="1"/>
    <n v="1"/>
    <n v="1140.6500000000001"/>
    <n v="1140.6500000000001"/>
    <n v="34.61"/>
    <n v="114.07"/>
    <n v="15.13"/>
    <s v="PayPal"/>
    <s v="1915 Trevor Haven Suite 442, Pricehaven, SC 63174"/>
    <s v="Returned"/>
    <s v="Yes"/>
    <n v="976.85"/>
    <s v="Online Store"/>
    <s v="Website"/>
  </r>
  <r>
    <n v="7009"/>
    <s v="C3577"/>
    <s v="Kimberly Livingston"/>
    <s v="williamphillips@yahoo.com"/>
    <d v="2024-07-31T00:00:00"/>
    <s v="03:30:52"/>
    <s v="P942"/>
    <s v="Monitor"/>
    <x v="0"/>
    <x v="3"/>
    <n v="3"/>
    <n v="475.09"/>
    <n v="1425.27"/>
    <n v="46.99"/>
    <n v="142.53"/>
    <n v="13.4"/>
    <s v="Credit Card"/>
    <s v="PSC 0444, Box 5337, APO AE 31724"/>
    <s v="Shipped"/>
    <s v="No"/>
    <n v="1222.3499999999999"/>
    <s v="Online Store"/>
    <s v="Website"/>
  </r>
  <r>
    <n v="2309"/>
    <s v="C2544"/>
    <s v="Christopher Walker"/>
    <s v="gloria57@mcdaniel.info"/>
    <d v="2024-01-22T00:00:00"/>
    <s v="07:13:53"/>
    <s v="P788"/>
    <s v="Laptop"/>
    <x v="2"/>
    <x v="3"/>
    <n v="4"/>
    <n v="1400.55"/>
    <n v="5602.2"/>
    <n v="21.62"/>
    <n v="560.22"/>
    <n v="15.79"/>
    <s v="Credit Card"/>
    <s v="5389 Teresa Parkway Suite 169, Thomasmouth, SC 68312"/>
    <s v="Delivered"/>
    <s v="No"/>
    <n v="5004.57"/>
    <s v="Retail Store"/>
    <s v="Website"/>
  </r>
  <r>
    <n v="2695"/>
    <s v="C3141"/>
    <s v="Jamie Vincent"/>
    <s v="andersonkevin@gmail.com"/>
    <d v="2024-01-06T00:00:00"/>
    <s v="15:09:01"/>
    <s v="P455"/>
    <s v="Smartwatch"/>
    <x v="1"/>
    <x v="3"/>
    <n v="2"/>
    <n v="215.28"/>
    <n v="430.56"/>
    <n v="5.7"/>
    <n v="43.06"/>
    <n v="11.48"/>
    <s v="Debit Card"/>
    <s v="2833 Mary Courts, West Kimberlyburgh, MN 07184"/>
    <s v="Cancelled"/>
    <s v="No"/>
    <n v="370.32"/>
    <s v="Online Store"/>
    <s v="In-Store"/>
  </r>
  <r>
    <n v="8688"/>
    <s v="C3532"/>
    <s v="Elizabeth Russell"/>
    <s v="robertthomas@hotmail.com"/>
    <d v="2024-01-26T00:00:00"/>
    <s v="09:43:52"/>
    <s v="P539"/>
    <s v="Headphones"/>
    <x v="2"/>
    <x v="2"/>
    <n v="4"/>
    <n v="1286.05"/>
    <n v="5144.2"/>
    <n v="3.26"/>
    <n v="514.41999999999996"/>
    <n v="6.86"/>
    <s v="PayPal"/>
    <s v="99247 James Ports Suite 840, West William, MS 61323"/>
    <s v="Shipped"/>
    <s v="No"/>
    <n v="4619.66"/>
    <s v="Retail Store"/>
    <s v="In-Store"/>
  </r>
  <r>
    <n v="3090"/>
    <s v="C4097"/>
    <s v="Jack Edwards"/>
    <s v="bmurray@yahoo.com"/>
    <d v="2024-04-18T00:00:00"/>
    <s v="07:43:56"/>
    <s v="P997"/>
    <s v="Laptop"/>
    <x v="2"/>
    <x v="2"/>
    <n v="3"/>
    <n v="1167.2"/>
    <n v="3501.6"/>
    <n v="13.86"/>
    <n v="350.16"/>
    <n v="6.12"/>
    <s v="PayPal"/>
    <s v="174 Reynolds Lodge, South Loriview, NJ 29011"/>
    <s v="Delivered"/>
    <s v="No"/>
    <n v="3131.46"/>
    <s v="Online Store"/>
    <s v="In-Store"/>
  </r>
  <r>
    <n v="8271"/>
    <s v="C9581"/>
    <s v="Susan Hobbs"/>
    <s v="rbridges@paul-smith.com"/>
    <d v="2024-07-24T00:00:00"/>
    <s v="22:19:19"/>
    <s v="P585"/>
    <s v="Headphones"/>
    <x v="1"/>
    <x v="0"/>
    <n v="4"/>
    <n v="424.3"/>
    <n v="1697.2"/>
    <n v="3.37"/>
    <n v="169.72"/>
    <n v="9.02"/>
    <s v="PayPal"/>
    <s v="666 Jones View Apt. 520, Richardsburgh, MO 21666"/>
    <s v="Shipped"/>
    <s v="No"/>
    <n v="1515.09"/>
    <s v="Online Store"/>
    <s v="Website"/>
  </r>
  <r>
    <n v="5484"/>
    <s v="C3263"/>
    <s v="Russell Solomon"/>
    <s v="cunninghamtoni@williams.com"/>
    <d v="2024-01-02T00:00:00"/>
    <s v="05:25:16"/>
    <s v="P391"/>
    <s v="Phone Case"/>
    <x v="1"/>
    <x v="2"/>
    <n v="4"/>
    <n v="1208.76"/>
    <n v="4835.04"/>
    <n v="11.41"/>
    <n v="483.5"/>
    <n v="6.77"/>
    <s v="Credit Card"/>
    <s v="042 Robert Flats, Jenniferville, FL 78815"/>
    <s v="Delivered"/>
    <s v="No"/>
    <n v="4333.3599999999997"/>
    <s v="Retail Store"/>
    <s v="In-Store"/>
  </r>
  <r>
    <n v="4004"/>
    <s v="C5256"/>
    <s v="Matthew Rodriguez"/>
    <s v="kgreen@ortiz.com"/>
    <d v="2024-04-27T00:00:00"/>
    <s v="08:30:45"/>
    <s v="P855"/>
    <s v="Phone Case"/>
    <x v="0"/>
    <x v="0"/>
    <n v="3"/>
    <n v="421.93"/>
    <n v="1265.79"/>
    <n v="2.5499999999999998"/>
    <n v="126.58"/>
    <n v="11.12"/>
    <s v="Debit Card"/>
    <s v="2940 Morgan Cliff, Toddfurt, MT 57746"/>
    <s v="Cancelled"/>
    <s v="No"/>
    <n v="1125.54"/>
    <s v="Retail Store"/>
    <s v="App"/>
  </r>
  <r>
    <n v="8954"/>
    <s v="C4027"/>
    <s v="Joseph Taylor"/>
    <s v="uevans@hotmail.com"/>
    <d v="2024-03-06T00:00:00"/>
    <s v="21:29:45"/>
    <s v="P537"/>
    <s v="Mouse"/>
    <x v="1"/>
    <x v="2"/>
    <n v="1"/>
    <n v="181.96"/>
    <n v="181.96"/>
    <n v="32.04"/>
    <n v="18.2"/>
    <n v="6.65"/>
    <s v="Credit Card"/>
    <s v="Unit 4376 Box 8926, DPO AP 63267"/>
    <s v="Cancelled"/>
    <s v="No"/>
    <n v="125.07"/>
    <s v="Online Store"/>
    <s v="In-Store"/>
  </r>
  <r>
    <n v="9753"/>
    <s v="C2053"/>
    <s v="Beth Chang"/>
    <s v="veronica61@hotmail.com"/>
    <d v="2024-05-07T00:00:00"/>
    <s v="08:23:31"/>
    <s v="P757"/>
    <s v="Mouse"/>
    <x v="0"/>
    <x v="1"/>
    <n v="1"/>
    <n v="267.57"/>
    <n v="267.57"/>
    <n v="27.97"/>
    <n v="26.76"/>
    <n v="10.06"/>
    <s v="PayPal"/>
    <s v="2862 Suzanne Bridge Apt. 785, West Matthew, NH 60197"/>
    <s v="Returned"/>
    <s v="Yes"/>
    <n v="202.78"/>
    <s v="Retail Store"/>
    <s v="In-Store"/>
  </r>
  <r>
    <n v="6993"/>
    <s v="C6516"/>
    <s v="Heather Kaiser"/>
    <s v="dorseydeborah@mullins.net"/>
    <d v="2024-01-13T00:00:00"/>
    <s v="08:18:45"/>
    <s v="P670"/>
    <s v="Keyboard"/>
    <x v="2"/>
    <x v="1"/>
    <n v="1"/>
    <n v="1462.56"/>
    <n v="1462.56"/>
    <n v="31.98"/>
    <n v="146.26"/>
    <n v="15.14"/>
    <s v="Credit Card"/>
    <s v="3796 Sydney Tunnel, Johnsstad, OK 81519"/>
    <s v="Shipped"/>
    <s v="No"/>
    <n v="1269.18"/>
    <s v="Online Store"/>
    <s v="Website"/>
  </r>
  <r>
    <n v="7016"/>
    <s v="C9109"/>
    <s v="Grace Edwards"/>
    <s v="michellebennett@hotmail.com"/>
    <d v="2024-02-01T00:00:00"/>
    <s v="09:02:46"/>
    <s v="P432"/>
    <s v="Phone Case"/>
    <x v="0"/>
    <x v="2"/>
    <n v="3"/>
    <n v="585.42999999999995"/>
    <n v="1756.29"/>
    <n v="18.079999999999998"/>
    <n v="175.63"/>
    <n v="17.91"/>
    <s v="PayPal"/>
    <s v="3272 Barber Parkway, North Tamara, WI 78953"/>
    <s v="Cancelled"/>
    <s v="No"/>
    <n v="1544.67"/>
    <s v="Online Store"/>
    <s v="In-Store"/>
  </r>
  <r>
    <n v="8753"/>
    <s v="C6766"/>
    <s v="Richard Phillips"/>
    <s v="vpatton@brown-hansen.biz"/>
    <d v="2024-02-25T00:00:00"/>
    <s v="21:48:10"/>
    <s v="P197"/>
    <s v="Laptop"/>
    <x v="0"/>
    <x v="3"/>
    <n v="1"/>
    <n v="268.55"/>
    <n v="268.55"/>
    <n v="34.22"/>
    <n v="26.86"/>
    <n v="16.489999999999998"/>
    <s v="PayPal"/>
    <s v="017 Miller Pike, East Kathryn, KY 87603"/>
    <s v="Shipped"/>
    <s v="No"/>
    <n v="190.98"/>
    <s v="Retail Store"/>
    <s v="Website"/>
  </r>
  <r>
    <n v="4322"/>
    <s v="C3935"/>
    <s v="Lauren Duncan"/>
    <s v="brendamoss@perry.com"/>
    <d v="2024-05-18T00:00:00"/>
    <s v="04:03:47"/>
    <s v="P352"/>
    <s v="Laptop"/>
    <x v="0"/>
    <x v="2"/>
    <n v="1"/>
    <n v="835.18"/>
    <n v="835.18"/>
    <n v="16.2"/>
    <n v="83.52"/>
    <n v="13.78"/>
    <s v="PayPal"/>
    <s v="USNV Caldwell, FPO AP 52932"/>
    <s v="Returned"/>
    <s v="Yes"/>
    <n v="721.68"/>
    <s v="Retail Store"/>
    <s v="Website"/>
  </r>
  <r>
    <n v="2042"/>
    <s v="C8352"/>
    <s v="Robin Henderson"/>
    <s v="robinsonchristopher@hotmail.com"/>
    <d v="2024-08-29T00:00:00"/>
    <s v="05:17:21"/>
    <s v="P838"/>
    <s v="Mouse"/>
    <x v="2"/>
    <x v="2"/>
    <n v="5"/>
    <n v="479.72"/>
    <n v="2398.6"/>
    <n v="7.29"/>
    <n v="239.86"/>
    <n v="13.4"/>
    <s v="Debit Card"/>
    <s v="55954 Quinn Square, Alejandraton, HI 74579"/>
    <s v="Delivered"/>
    <s v="No"/>
    <n v="2138.0500000000002"/>
    <s v="Online Store"/>
    <s v="Website"/>
  </r>
  <r>
    <n v="5076"/>
    <s v="C1780"/>
    <s v="Dustin Robinson"/>
    <s v="matthew34@hotmail.com"/>
    <d v="2024-01-25T00:00:00"/>
    <s v="19:49:45"/>
    <s v="P669"/>
    <s v="Keyboard"/>
    <x v="1"/>
    <x v="2"/>
    <n v="1"/>
    <n v="895.41"/>
    <n v="895.41"/>
    <n v="12.03"/>
    <n v="89.54"/>
    <n v="13.2"/>
    <s v="Debit Card"/>
    <s v="426 Wood Ford, Ryantown, WI 34609"/>
    <s v="Shipped"/>
    <s v="No"/>
    <n v="780.64"/>
    <s v="Online Store"/>
    <s v="Website"/>
  </r>
  <r>
    <n v="1633"/>
    <s v="C2019"/>
    <s v="Linda Graves"/>
    <s v="davenportbethany@wright-bishop.com"/>
    <d v="2024-06-19T00:00:00"/>
    <s v="17:54:19"/>
    <s v="P538"/>
    <s v="Keyboard"/>
    <x v="0"/>
    <x v="0"/>
    <n v="5"/>
    <n v="371.38"/>
    <n v="1856.9"/>
    <n v="33.79"/>
    <n v="185.69"/>
    <n v="9.02"/>
    <s v="PayPal"/>
    <s v="017 Lucas Street, Ayersmouth, IL 91524"/>
    <s v="Returned"/>
    <s v="Yes"/>
    <n v="1628.4"/>
    <s v="Retail Store"/>
    <s v="Website"/>
  </r>
  <r>
    <n v="5340"/>
    <s v="C8567"/>
    <s v="Donald Freeman"/>
    <s v="jgarner@yahoo.com"/>
    <d v="2024-07-14T00:00:00"/>
    <s v="22:07:44"/>
    <s v="P541"/>
    <s v="Mouse"/>
    <x v="2"/>
    <x v="1"/>
    <n v="5"/>
    <n v="670.52"/>
    <n v="3352.6"/>
    <n v="29.2"/>
    <n v="335.26"/>
    <n v="17.63"/>
    <s v="PayPal"/>
    <s v="69666 Carl Islands, Jessicaville, MS 36187"/>
    <s v="Cancelled"/>
    <s v="No"/>
    <n v="2970.51"/>
    <s v="Online Store"/>
    <s v="Website"/>
  </r>
  <r>
    <n v="5571"/>
    <s v="C2561"/>
    <s v="Kevin Zamora"/>
    <s v="stephanie40@hotmail.com"/>
    <d v="2024-02-03T00:00:00"/>
    <s v="09:55:49"/>
    <s v="P489"/>
    <s v="Keyboard"/>
    <x v="2"/>
    <x v="0"/>
    <n v="5"/>
    <n v="441.05"/>
    <n v="2205.25"/>
    <n v="42.06"/>
    <n v="220.53"/>
    <n v="12.94"/>
    <s v="Debit Card"/>
    <s v="934 David Burg Apt. 776, Hickmanshire, IL 09228"/>
    <s v="Shipped"/>
    <s v="No"/>
    <n v="1929.72"/>
    <s v="Retail Store"/>
    <s v="App"/>
  </r>
  <r>
    <n v="6548"/>
    <s v="C5561"/>
    <s v="Jeffrey Molina"/>
    <s v="costacynthia@gmail.com"/>
    <d v="2024-08-12T00:00:00"/>
    <s v="14:54:13"/>
    <s v="P148"/>
    <s v="Keyboard"/>
    <x v="1"/>
    <x v="1"/>
    <n v="2"/>
    <n v="1047.1600000000001"/>
    <n v="2094.3200000000002"/>
    <n v="5.31"/>
    <n v="209.43"/>
    <n v="5.72"/>
    <s v="Credit Card"/>
    <s v="6860 Anthony Cape, West Davidview, HI 54178"/>
    <s v="Cancelled"/>
    <s v="No"/>
    <n v="1873.86"/>
    <s v="Retail Store"/>
    <s v="App"/>
  </r>
  <r>
    <n v="9464"/>
    <s v="C1407"/>
    <s v="David Hoover"/>
    <s v="lindsay29@hotmail.com"/>
    <d v="2024-04-22T00:00:00"/>
    <s v="04:13:47"/>
    <s v="P591"/>
    <s v="Smartwatch"/>
    <x v="2"/>
    <x v="2"/>
    <n v="3"/>
    <n v="987.59"/>
    <n v="2962.77"/>
    <n v="27.46"/>
    <n v="296.27999999999997"/>
    <n v="7.51"/>
    <s v="Debit Card"/>
    <s v="3695 Michael Motorway Suite 771, North Gregory, AZ 14029"/>
    <s v="Returned"/>
    <s v="Yes"/>
    <n v="2631.52"/>
    <s v="Retail Store"/>
    <s v="In-Store"/>
  </r>
  <r>
    <n v="1155"/>
    <s v="C8879"/>
    <s v="Roy Stewart"/>
    <s v="zharris@hawkins-taylor.org"/>
    <d v="2024-07-07T00:00:00"/>
    <s v="23:53:30"/>
    <s v="P778"/>
    <s v="Laptop"/>
    <x v="0"/>
    <x v="1"/>
    <n v="4"/>
    <n v="1349.65"/>
    <n v="5398.6"/>
    <n v="18.850000000000001"/>
    <n v="539.86"/>
    <n v="19.62"/>
    <s v="PayPal"/>
    <s v="33303 Smith Estates, Victoriaburgh, IA 80649"/>
    <s v="Cancelled"/>
    <s v="No"/>
    <n v="4820.2700000000004"/>
    <s v="Online Store"/>
    <s v="In-Store"/>
  </r>
  <r>
    <n v="5909"/>
    <s v="C6130"/>
    <s v="Marcus Dean"/>
    <s v="psmith@yahoo.com"/>
    <d v="2024-08-02T00:00:00"/>
    <s v="04:14:43"/>
    <s v="P737"/>
    <s v="Phone Case"/>
    <x v="1"/>
    <x v="0"/>
    <n v="3"/>
    <n v="1414.18"/>
    <n v="4242.54"/>
    <n v="40.369999999999997"/>
    <n v="424.25"/>
    <n v="5.12"/>
    <s v="Debit Card"/>
    <s v="8533 Melissa Manor, Ryanside, AL 58629"/>
    <s v="Cancelled"/>
    <s v="No"/>
    <n v="3772.8"/>
    <s v="Retail Store"/>
    <s v="App"/>
  </r>
  <r>
    <n v="9054"/>
    <s v="C2169"/>
    <s v="Heather Neal"/>
    <s v="qhiggins@yahoo.com"/>
    <d v="2024-03-14T00:00:00"/>
    <s v="13:27:16"/>
    <s v="P277"/>
    <s v="Monitor"/>
    <x v="0"/>
    <x v="2"/>
    <n v="4"/>
    <n v="1287.42"/>
    <n v="5149.68"/>
    <n v="1.65"/>
    <n v="514.97"/>
    <n v="13.29"/>
    <s v="Debit Card"/>
    <s v="53765 Moss View, Frankbury, OK 67027"/>
    <s v="Delivered"/>
    <s v="No"/>
    <n v="4619.7700000000004"/>
    <s v="Online Store"/>
    <s v="In-Store"/>
  </r>
  <r>
    <n v="4816"/>
    <s v="C3425"/>
    <s v="Angela Long"/>
    <s v="holtryan@hotmail.com"/>
    <d v="2024-08-22T00:00:00"/>
    <s v="10:30:10"/>
    <s v="P678"/>
    <s v="Mouse"/>
    <x v="2"/>
    <x v="0"/>
    <n v="4"/>
    <n v="601.88"/>
    <n v="2407.52"/>
    <n v="18.66"/>
    <n v="240.75"/>
    <n v="6.46"/>
    <s v="Credit Card"/>
    <s v="846 Aaron Crest Suite 955, Margaretside, AK 04280"/>
    <s v="Returned"/>
    <s v="Yes"/>
    <n v="2141.65"/>
    <s v="Online Store"/>
    <s v="App"/>
  </r>
  <r>
    <n v="7058"/>
    <s v="C1364"/>
    <s v="Oscar Galvan"/>
    <s v="kaylasanders@yahoo.com"/>
    <d v="2024-03-17T00:00:00"/>
    <s v="13:24:22"/>
    <s v="P575"/>
    <s v="Phone Case"/>
    <x v="2"/>
    <x v="2"/>
    <n v="1"/>
    <n v="720.45"/>
    <n v="720.45"/>
    <n v="41.46"/>
    <n v="72.05"/>
    <n v="13.39"/>
    <s v="Credit Card"/>
    <s v="9292 Barry Lane, New Jason, VA 84419"/>
    <s v="Delivered"/>
    <s v="No"/>
    <n v="593.55999999999995"/>
    <s v="Online Store"/>
    <s v="In-Store"/>
  </r>
  <r>
    <n v="8352"/>
    <s v="C9385"/>
    <s v="Veronica Hill"/>
    <s v="osimpson@shepherd-williams.com"/>
    <d v="2024-09-02T00:00:00"/>
    <s v="14:37:11"/>
    <s v="P271"/>
    <s v="Smartwatch"/>
    <x v="2"/>
    <x v="2"/>
    <n v="3"/>
    <n v="870.7"/>
    <n v="2612.1"/>
    <n v="8.16"/>
    <n v="261.20999999999998"/>
    <n v="8.89"/>
    <s v="PayPal"/>
    <s v="31224 Nelson Place, Markbury, MI 19990"/>
    <s v="Cancelled"/>
    <s v="No"/>
    <n v="2333.84"/>
    <s v="Online Store"/>
    <s v="App"/>
  </r>
  <r>
    <n v="5881"/>
    <s v="C3473"/>
    <s v="Kevin Thompson"/>
    <s v="hjacobson@cole.com"/>
    <d v="2024-08-31T00:00:00"/>
    <s v="01:08:13"/>
    <s v="P977"/>
    <s v="Headphones"/>
    <x v="1"/>
    <x v="2"/>
    <n v="3"/>
    <n v="1298.8499999999999"/>
    <n v="3896.55"/>
    <n v="4.83"/>
    <n v="389.66"/>
    <n v="17.36"/>
    <s v="PayPal"/>
    <s v="632 Lang Rest Apt. 150, Henryburgh, MA 80080"/>
    <s v="Delivered"/>
    <s v="No"/>
    <n v="3484.7"/>
    <s v="Retail Store"/>
    <s v="In-Store"/>
  </r>
  <r>
    <n v="7905"/>
    <s v="C9082"/>
    <s v="Timothy Aguilar"/>
    <s v="diana95@cisneros.com"/>
    <d v="2024-02-23T00:00:00"/>
    <s v="10:58:01"/>
    <s v="P818"/>
    <s v="Phone Case"/>
    <x v="0"/>
    <x v="1"/>
    <n v="5"/>
    <n v="72.48"/>
    <n v="362.4"/>
    <n v="40.28"/>
    <n v="36.24"/>
    <n v="14.99"/>
    <s v="Credit Card"/>
    <s v="42659 Myers Plaza Suite 019, Lake Stephenton, RI 52228"/>
    <s v="Delivered"/>
    <s v="No"/>
    <n v="270.89"/>
    <s v="Retail Store"/>
    <s v="In-Store"/>
  </r>
  <r>
    <n v="3830"/>
    <s v="C9527"/>
    <s v="Jason Walker"/>
    <s v="cmiller@hotmail.com"/>
    <d v="2024-01-28T00:00:00"/>
    <s v="18:46:13"/>
    <s v="P269"/>
    <s v="Smartwatch"/>
    <x v="2"/>
    <x v="3"/>
    <n v="4"/>
    <n v="368.55"/>
    <n v="1474.2"/>
    <n v="22.65"/>
    <n v="147.41999999999999"/>
    <n v="8.49"/>
    <s v="PayPal"/>
    <s v="75121 Tucker Islands, Molinamouth, CO 09566"/>
    <s v="Cancelled"/>
    <s v="No"/>
    <n v="1295.6400000000001"/>
    <s v="Retail Store"/>
    <s v="In-Store"/>
  </r>
  <r>
    <n v="8816"/>
    <s v="C7411"/>
    <s v="Lindsey Johnson"/>
    <s v="brandtsharon@hotmail.com"/>
    <d v="2024-06-08T00:00:00"/>
    <s v="09:29:15"/>
    <s v="P905"/>
    <s v="Laptop"/>
    <x v="2"/>
    <x v="2"/>
    <n v="3"/>
    <n v="764.9"/>
    <n v="2294.6999999999998"/>
    <n v="48.09"/>
    <n v="229.47"/>
    <n v="8.4499999999999993"/>
    <s v="Debit Card"/>
    <s v="3503 Roberts Route Apt. 516, Feliciamouth, IL 25867"/>
    <s v="Shipped"/>
    <s v="No"/>
    <n v="2008.69"/>
    <s v="Retail Store"/>
    <s v="App"/>
  </r>
  <r>
    <n v="1516"/>
    <s v="C1777"/>
    <s v="Debbie Smith"/>
    <s v="uwheeler@khan.net"/>
    <d v="2024-08-22T00:00:00"/>
    <s v="08:05:08"/>
    <s v="P647"/>
    <s v="Keyboard"/>
    <x v="0"/>
    <x v="1"/>
    <n v="5"/>
    <n v="414.43"/>
    <n v="2072.15"/>
    <n v="42.01"/>
    <n v="207.22"/>
    <n v="17.48"/>
    <s v="Debit Card"/>
    <s v="6519 Scott Lights, Lake Ericaside, LA 21444"/>
    <s v="Delivered"/>
    <s v="No"/>
    <n v="1805.44"/>
    <s v="Retail Store"/>
    <s v="App"/>
  </r>
  <r>
    <n v="5192"/>
    <s v="C9751"/>
    <s v="Andrea Morrison"/>
    <s v="russellsamuel@hotmail.com"/>
    <d v="2024-07-15T00:00:00"/>
    <s v="18:40:16"/>
    <s v="P187"/>
    <s v="Phone Case"/>
    <x v="1"/>
    <x v="1"/>
    <n v="4"/>
    <n v="1366.16"/>
    <n v="5464.64"/>
    <n v="42.53"/>
    <n v="546.46"/>
    <n v="10.06"/>
    <s v="PayPal"/>
    <s v="Unit 2722 Box 1929, DPO AA 42415"/>
    <s v="Returned"/>
    <s v="Yes"/>
    <n v="4865.59"/>
    <s v="Online Store"/>
    <s v="App"/>
  </r>
  <r>
    <n v="4430"/>
    <s v="C5183"/>
    <s v="Roy Berg"/>
    <s v="louis11@yahoo.com"/>
    <d v="2024-06-14T00:00:00"/>
    <s v="06:05:12"/>
    <s v="P907"/>
    <s v="Phone Case"/>
    <x v="0"/>
    <x v="2"/>
    <n v="5"/>
    <n v="371.14"/>
    <n v="1855.7"/>
    <n v="2.46"/>
    <n v="185.57"/>
    <n v="5.6"/>
    <s v="Debit Card"/>
    <s v="04919 Marquez Haven Apt. 205, Allisontown, NE 64793"/>
    <s v="Shipped"/>
    <s v="No"/>
    <n v="1662.07"/>
    <s v="Retail Store"/>
    <s v="App"/>
  </r>
  <r>
    <n v="7010"/>
    <s v="C1231"/>
    <s v="James Avila"/>
    <s v="daniel91@ryan.com"/>
    <d v="2024-01-17T00:00:00"/>
    <s v="00:27:07"/>
    <s v="P330"/>
    <s v="Phone Case"/>
    <x v="0"/>
    <x v="1"/>
    <n v="1"/>
    <n v="1202.06"/>
    <n v="1202.06"/>
    <n v="13.44"/>
    <n v="120.21"/>
    <n v="13.93"/>
    <s v="PayPal"/>
    <s v="03083 Baxter Views, Cannonfort, OH 35822"/>
    <s v="Delivered"/>
    <s v="No"/>
    <n v="1054.48"/>
    <s v="Online Store"/>
    <s v="In-Store"/>
  </r>
  <r>
    <n v="4023"/>
    <s v="C9820"/>
    <s v="Daniel Williams"/>
    <s v="douglas70@yahoo.com"/>
    <d v="2024-07-15T00:00:00"/>
    <s v="13:25:32"/>
    <s v="P378"/>
    <s v="Monitor"/>
    <x v="0"/>
    <x v="2"/>
    <n v="1"/>
    <n v="1021.06"/>
    <n v="1021.06"/>
    <n v="38.58"/>
    <n v="102.11"/>
    <n v="12.35"/>
    <s v="PayPal"/>
    <s v="3754 Cox Court Apt. 833, South Brittany, TX 55894"/>
    <s v="Delivered"/>
    <s v="No"/>
    <n v="868.02"/>
    <s v="Online Store"/>
    <s v="In-Store"/>
  </r>
  <r>
    <n v="4970"/>
    <s v="C6378"/>
    <s v="Cassandra Doyle"/>
    <s v="codyrobles@gmail.com"/>
    <d v="2024-08-13T00:00:00"/>
    <s v="18:15:33"/>
    <s v="P940"/>
    <s v="Phone Case"/>
    <x v="2"/>
    <x v="1"/>
    <n v="5"/>
    <n v="946.81"/>
    <n v="4734.05"/>
    <n v="44.43"/>
    <n v="473.41"/>
    <n v="9.3699999999999992"/>
    <s v="PayPal"/>
    <s v="61676 Cody Freeway Apt. 820, Amybury, AL 65395"/>
    <s v="Delivered"/>
    <s v="No"/>
    <n v="4206.8500000000004"/>
    <s v="Online Store"/>
    <s v="In-Store"/>
  </r>
  <r>
    <n v="3253"/>
    <s v="C6477"/>
    <s v="Kevin Rice"/>
    <s v="robleslinda@tran.com"/>
    <d v="2024-04-07T00:00:00"/>
    <s v="11:09:39"/>
    <s v="P966"/>
    <s v="Phone Case"/>
    <x v="1"/>
    <x v="1"/>
    <n v="2"/>
    <n v="734.7"/>
    <n v="1469.4"/>
    <n v="45.99"/>
    <n v="146.94"/>
    <n v="6.28"/>
    <s v="Credit Card"/>
    <s v="1163 Rodriguez Plains, Port Abigail, MA 96497"/>
    <s v="Returned"/>
    <s v="Yes"/>
    <n v="1270.19"/>
    <s v="Online Store"/>
    <s v="In-Store"/>
  </r>
  <r>
    <n v="5173"/>
    <s v="C5662"/>
    <s v="Mallory Phillips"/>
    <s v="uperez@navarro.com"/>
    <d v="2024-02-27T00:00:00"/>
    <s v="16:36:46"/>
    <s v="P186"/>
    <s v="Laptop"/>
    <x v="2"/>
    <x v="0"/>
    <n v="2"/>
    <n v="953.05"/>
    <n v="1906.1"/>
    <n v="29.81"/>
    <n v="190.61"/>
    <n v="5.16"/>
    <s v="Credit Card"/>
    <s v="00154 Ernest Way, East Kimberly, AZ 06079"/>
    <s v="Cancelled"/>
    <s v="No"/>
    <n v="1680.52"/>
    <s v="Retail Store"/>
    <s v="Website"/>
  </r>
  <r>
    <n v="6171"/>
    <s v="C9679"/>
    <s v="Mr. Johnny Jackson"/>
    <s v="pattersonerin@glass-holden.com"/>
    <d v="2024-02-20T00:00:00"/>
    <s v="08:15:03"/>
    <s v="P825"/>
    <s v="Phone Case"/>
    <x v="2"/>
    <x v="0"/>
    <n v="2"/>
    <n v="854.38"/>
    <n v="1708.76"/>
    <n v="47.21"/>
    <n v="170.88"/>
    <n v="8.6999999999999993"/>
    <s v="Debit Card"/>
    <s v="945 Daniel Fords, Heatherton, NY 77912"/>
    <s v="Shipped"/>
    <s v="No"/>
    <n v="1481.97"/>
    <s v="Online Store"/>
    <s v="App"/>
  </r>
  <r>
    <n v="4708"/>
    <s v="C4330"/>
    <s v="Brett Golden"/>
    <s v="troyjames@zamora.com"/>
    <d v="2024-07-11T00:00:00"/>
    <s v="12:23:55"/>
    <s v="P544"/>
    <s v="Monitor"/>
    <x v="2"/>
    <x v="0"/>
    <n v="5"/>
    <n v="16.760000000000002"/>
    <n v="83.8"/>
    <n v="28.36"/>
    <n v="8.3800000000000008"/>
    <n v="6.17"/>
    <s v="Credit Card"/>
    <s v="47200 Ellis Spur, Dustinborough, IL 55966"/>
    <s v="Delivered"/>
    <s v="No"/>
    <n v="40.89"/>
    <s v="Online Store"/>
    <s v="Website"/>
  </r>
  <r>
    <n v="7072"/>
    <s v="C6327"/>
    <s v="Stephanie Cook"/>
    <s v="taylorjames@hotmail.com"/>
    <d v="2024-03-07T00:00:00"/>
    <s v="09:52:55"/>
    <s v="P895"/>
    <s v="Keyboard"/>
    <x v="1"/>
    <x v="3"/>
    <n v="1"/>
    <n v="61.29"/>
    <n v="61.29"/>
    <n v="14.83"/>
    <n v="6.13"/>
    <n v="11.06"/>
    <s v="Credit Card"/>
    <s v="919 Kyle Hollow Suite 715, East Sherry, MO 72968"/>
    <s v="Returned"/>
    <s v="Yes"/>
    <n v="29.27"/>
    <s v="Online Store"/>
    <s v="App"/>
  </r>
  <r>
    <n v="4293"/>
    <s v="C9322"/>
    <s v="Sandra Olson"/>
    <s v="jessica71@gmail.com"/>
    <d v="2024-03-25T00:00:00"/>
    <s v="13:18:14"/>
    <s v="P449"/>
    <s v="Phone Case"/>
    <x v="2"/>
    <x v="3"/>
    <n v="4"/>
    <n v="377.17"/>
    <n v="1508.68"/>
    <n v="32.520000000000003"/>
    <n v="150.87"/>
    <n v="14.08"/>
    <s v="Credit Card"/>
    <s v="72812 Vance Viaduct Suite 141, East Gregory, MI 19419"/>
    <s v="Returned"/>
    <s v="Yes"/>
    <n v="1311.21"/>
    <s v="Online Store"/>
    <s v="App"/>
  </r>
  <r>
    <n v="8502"/>
    <s v="C5690"/>
    <s v="Erin Vincent"/>
    <s v="robertconley@hotmail.com"/>
    <d v="2024-09-21T00:00:00"/>
    <s v="16:09:00"/>
    <s v="P232"/>
    <s v="Mouse"/>
    <x v="2"/>
    <x v="1"/>
    <n v="1"/>
    <n v="981.15"/>
    <n v="981.15"/>
    <n v="9.91"/>
    <n v="98.12"/>
    <n v="17.05"/>
    <s v="Debit Card"/>
    <s v="415 Erik Gardens Apt. 546, Carrollville, MT 56204"/>
    <s v="Returned"/>
    <s v="Yes"/>
    <n v="856.08"/>
    <s v="Retail Store"/>
    <s v="In-Store"/>
  </r>
  <r>
    <n v="6233"/>
    <s v="C1144"/>
    <s v="Daniel Fitzgerald"/>
    <s v="spena@yahoo.com"/>
    <d v="2024-06-27T00:00:00"/>
    <s v="00:49:06"/>
    <s v="P558"/>
    <s v="Phone Case"/>
    <x v="2"/>
    <x v="0"/>
    <n v="3"/>
    <n v="718.1"/>
    <n v="2154.3000000000002"/>
    <n v="48.4"/>
    <n v="215.43"/>
    <n v="17.27"/>
    <s v="PayPal"/>
    <s v="7149 Mitchell Throughway, Hawkinsview, KS 92381"/>
    <s v="Cancelled"/>
    <s v="No"/>
    <n v="1873.2"/>
    <s v="Online Store"/>
    <s v="In-Store"/>
  </r>
  <r>
    <n v="1568"/>
    <s v="C6033"/>
    <s v="Henry Garner"/>
    <s v="cindy99@mcbride.net"/>
    <d v="2024-03-05T00:00:00"/>
    <s v="16:22:41"/>
    <s v="P769"/>
    <s v="Laptop"/>
    <x v="1"/>
    <x v="0"/>
    <n v="4"/>
    <n v="762.21"/>
    <n v="3048.84"/>
    <n v="49.09"/>
    <n v="304.88"/>
    <n v="5.6"/>
    <s v="Debit Card"/>
    <s v="PSC 6946, Box 0353, APO AP 40069"/>
    <s v="Shipped"/>
    <s v="No"/>
    <n v="2689.27"/>
    <s v="Online Store"/>
    <s v="Website"/>
  </r>
  <r>
    <n v="3748"/>
    <s v="C1581"/>
    <s v="Michael Dunn"/>
    <s v="chandlertracey@gmail.com"/>
    <d v="2024-07-05T00:00:00"/>
    <s v="01:32:40"/>
    <s v="P332"/>
    <s v="Monitor"/>
    <x v="2"/>
    <x v="2"/>
    <n v="3"/>
    <n v="626.39"/>
    <n v="1879.17"/>
    <n v="30.61"/>
    <n v="187.92"/>
    <n v="16.61"/>
    <s v="PayPal"/>
    <s v="2329 Morris Stream Apt. 955, Lake Michaelside, ND 74757"/>
    <s v="Cancelled"/>
    <s v="No"/>
    <n v="1644.03"/>
    <s v="Retail Store"/>
    <s v="Website"/>
  </r>
  <r>
    <n v="3215"/>
    <s v="C9420"/>
    <s v="Steven Hudson"/>
    <s v="kylieward@yahoo.com"/>
    <d v="2024-01-21T00:00:00"/>
    <s v="14:14:24"/>
    <s v="P679"/>
    <s v="Phone Case"/>
    <x v="0"/>
    <x v="0"/>
    <n v="3"/>
    <n v="147.57"/>
    <n v="442.71"/>
    <n v="48.57"/>
    <n v="44.27"/>
    <n v="9.33"/>
    <s v="Credit Card"/>
    <s v="3930 Salazar Shoal Suite 960, Robertmouth, OK 20024"/>
    <s v="Returned"/>
    <s v="Yes"/>
    <n v="340.54"/>
    <s v="Retail Store"/>
    <s v="App"/>
  </r>
  <r>
    <n v="7251"/>
    <s v="C9870"/>
    <s v="Christopher Campbell"/>
    <s v="laura03@vang-clarke.com"/>
    <d v="2024-01-11T00:00:00"/>
    <s v="11:41:24"/>
    <s v="P376"/>
    <s v="Smartwatch"/>
    <x v="1"/>
    <x v="1"/>
    <n v="5"/>
    <n v="1434.67"/>
    <n v="7173.35"/>
    <n v="4.24"/>
    <n v="717.34"/>
    <n v="17.79"/>
    <s v="PayPal"/>
    <s v="003 Michael Stream Suite 578, South Jeffreyborough, OK 80063"/>
    <s v="Cancelled"/>
    <s v="No"/>
    <n v="6433.99"/>
    <s v="Online Store"/>
    <s v="Website"/>
  </r>
  <r>
    <n v="6986"/>
    <s v="C8589"/>
    <s v="Mr. Jonathan Smith"/>
    <s v="oliversheri@munoz.biz"/>
    <d v="2024-04-13T00:00:00"/>
    <s v="08:12:37"/>
    <s v="P884"/>
    <s v="Monitor"/>
    <x v="2"/>
    <x v="3"/>
    <n v="4"/>
    <n v="1292.0999999999999"/>
    <n v="5168.3999999999996"/>
    <n v="42.05"/>
    <n v="516.84"/>
    <n v="12.12"/>
    <s v="Credit Card"/>
    <s v="1298 Rodriguez Field, West Jason, VT 38477"/>
    <s v="Delivered"/>
    <s v="No"/>
    <n v="4597.3900000000003"/>
    <s v="Retail Store"/>
    <s v="In-Store"/>
  </r>
  <r>
    <n v="9404"/>
    <s v="C5664"/>
    <s v="Leslie Coleman"/>
    <s v="pevans@smith.com"/>
    <d v="2024-03-27T00:00:00"/>
    <s v="16:42:58"/>
    <s v="P707"/>
    <s v="Laptop"/>
    <x v="2"/>
    <x v="0"/>
    <n v="1"/>
    <n v="1149.43"/>
    <n v="1149.43"/>
    <n v="1"/>
    <n v="114.94"/>
    <n v="13.61"/>
    <s v="PayPal"/>
    <s v="01118 Li Junction, Richardsonmouth, IN 67351"/>
    <s v="Shipped"/>
    <s v="No"/>
    <n v="1019.88"/>
    <s v="Retail Store"/>
    <s v="App"/>
  </r>
  <r>
    <n v="3547"/>
    <s v="C1360"/>
    <s v="Robert Heath"/>
    <s v="whitekathryn@campbell.biz"/>
    <d v="2024-09-10T00:00:00"/>
    <s v="14:10:52"/>
    <s v="P978"/>
    <s v="Monitor"/>
    <x v="0"/>
    <x v="3"/>
    <n v="1"/>
    <n v="1265.28"/>
    <n v="1265.28"/>
    <n v="42.81"/>
    <n v="126.53"/>
    <n v="11.32"/>
    <s v="Credit Card"/>
    <s v="6720 Allen Mountain, East Paulburgh, AK 39329"/>
    <s v="Cancelled"/>
    <s v="No"/>
    <n v="1084.6199999999999"/>
    <s v="Online Store"/>
    <s v="App"/>
  </r>
  <r>
    <n v="1503"/>
    <s v="C5716"/>
    <s v="Stephen Lewis"/>
    <s v="veronica20@yahoo.com"/>
    <d v="2024-09-19T00:00:00"/>
    <s v="07:34:48"/>
    <s v="P259"/>
    <s v="Mouse"/>
    <x v="0"/>
    <x v="3"/>
    <n v="1"/>
    <n v="200.35"/>
    <n v="200.35"/>
    <n v="12.85"/>
    <n v="20.04"/>
    <n v="16.8"/>
    <s v="Debit Card"/>
    <s v="59678 Clark Courts Apt. 574, North Brad, TN 39001"/>
    <s v="Returned"/>
    <s v="Yes"/>
    <n v="150.66"/>
    <s v="Online Store"/>
    <s v="In-Store"/>
  </r>
  <r>
    <n v="3111"/>
    <s v="C3749"/>
    <s v="John George"/>
    <s v="brett06@yahoo.com"/>
    <d v="2024-02-25T00:00:00"/>
    <s v="13:31:13"/>
    <s v="P940"/>
    <s v="Laptop"/>
    <x v="0"/>
    <x v="1"/>
    <n v="3"/>
    <n v="869.84"/>
    <n v="2609.52"/>
    <n v="2"/>
    <n v="260.95"/>
    <n v="16.7"/>
    <s v="Debit Card"/>
    <s v="666 Burgess Mews, New Tanya, NE 77089"/>
    <s v="Shipped"/>
    <s v="No"/>
    <n v="2329.87"/>
    <s v="Retail Store"/>
    <s v="App"/>
  </r>
  <r>
    <n v="2360"/>
    <s v="C7663"/>
    <s v="Mike Vaughn"/>
    <s v="reginalddiaz@burns.org"/>
    <d v="2024-03-03T00:00:00"/>
    <s v="07:39:49"/>
    <s v="P694"/>
    <s v="Monitor"/>
    <x v="0"/>
    <x v="3"/>
    <n v="1"/>
    <n v="412.48"/>
    <n v="412.48"/>
    <n v="1.51"/>
    <n v="41.25"/>
    <n v="11.84"/>
    <s v="Debit Card"/>
    <s v="1274 Thomas Squares Apt. 049, Port Emilyville, MN 80732"/>
    <s v="Shipped"/>
    <s v="No"/>
    <n v="357.88"/>
    <s v="Retail Store"/>
    <s v="In-Store"/>
  </r>
  <r>
    <n v="6153"/>
    <s v="C6697"/>
    <s v="Andrew Durham"/>
    <s v="tscott@hernandez.net"/>
    <d v="2024-03-28T00:00:00"/>
    <s v="22:49:19"/>
    <s v="P360"/>
    <s v="Phone Case"/>
    <x v="0"/>
    <x v="0"/>
    <n v="4"/>
    <n v="820.53"/>
    <n v="3282.12"/>
    <n v="39.479999999999997"/>
    <n v="328.21"/>
    <n v="17.84"/>
    <s v="PayPal"/>
    <s v="0871 Melissa Court Suite 837, Port Tammy, AZ 77678"/>
    <s v="Shipped"/>
    <s v="No"/>
    <n v="2896.59"/>
    <s v="Online Store"/>
    <s v="In-Store"/>
  </r>
  <r>
    <n v="3773"/>
    <s v="C7526"/>
    <s v="Kenneth Terry"/>
    <s v="dereklambert@hotmail.com"/>
    <d v="2024-08-07T00:00:00"/>
    <s v="07:42:53"/>
    <s v="P617"/>
    <s v="Keyboard"/>
    <x v="2"/>
    <x v="2"/>
    <n v="4"/>
    <n v="992.64"/>
    <n v="3970.56"/>
    <n v="35.24"/>
    <n v="397.06"/>
    <n v="14.87"/>
    <s v="Debit Card"/>
    <s v="50644 Walker Lodge, North Daniellefurt, NY 33486"/>
    <s v="Cancelled"/>
    <s v="No"/>
    <n v="3523.39"/>
    <s v="Retail Store"/>
    <s v="Website"/>
  </r>
  <r>
    <n v="9486"/>
    <s v="C9860"/>
    <s v="Samuel Snyder"/>
    <s v="margaretmendoza@alexander.com"/>
    <d v="2024-06-05T00:00:00"/>
    <s v="23:42:52"/>
    <s v="P786"/>
    <s v="Phone Case"/>
    <x v="2"/>
    <x v="3"/>
    <n v="4"/>
    <n v="744.73"/>
    <n v="2978.92"/>
    <n v="23.36"/>
    <n v="297.89"/>
    <n v="10.48"/>
    <s v="Debit Card"/>
    <s v="PSC 2679, Box 6996, APO AA 20572"/>
    <s v="Delivered"/>
    <s v="No"/>
    <n v="2647.19"/>
    <s v="Retail Store"/>
    <s v="App"/>
  </r>
  <r>
    <n v="6884"/>
    <s v="C3111"/>
    <s v="Cheryl Moreno"/>
    <s v="stephenwallace@gmail.com"/>
    <d v="2024-06-02T00:00:00"/>
    <s v="05:02:12"/>
    <s v="P225"/>
    <s v="Phone Case"/>
    <x v="0"/>
    <x v="2"/>
    <n v="3"/>
    <n v="760.2"/>
    <n v="2280.6"/>
    <n v="1.42"/>
    <n v="228.06"/>
    <n v="14.09"/>
    <s v="Credit Card"/>
    <s v="46564 Bell Common Suite 897, Elizabethborough, DE 64416"/>
    <s v="Cancelled"/>
    <s v="No"/>
    <n v="2037.03"/>
    <s v="Retail Store"/>
    <s v="In-Store"/>
  </r>
  <r>
    <n v="7531"/>
    <s v="C4424"/>
    <s v="Ian Wise"/>
    <s v="hardingjason@hotmail.com"/>
    <d v="2024-05-29T00:00:00"/>
    <s v="08:27:49"/>
    <s v="P514"/>
    <s v="Laptop"/>
    <x v="0"/>
    <x v="1"/>
    <n v="4"/>
    <n v="987.22"/>
    <n v="3948.88"/>
    <n v="6.89"/>
    <n v="394.89"/>
    <n v="10.94"/>
    <s v="Debit Card"/>
    <s v="1392 Harris Valleys Suite 982, East Brittanyland, NY 47644"/>
    <s v="Delivered"/>
    <s v="No"/>
    <n v="3536.16"/>
    <s v="Online Store"/>
    <s v="App"/>
  </r>
  <r>
    <n v="6791"/>
    <s v="C2645"/>
    <s v="Adam Williams"/>
    <s v="itaylor@gmail.com"/>
    <d v="2024-04-23T00:00:00"/>
    <s v="17:51:32"/>
    <s v="P966"/>
    <s v="Laptop"/>
    <x v="2"/>
    <x v="3"/>
    <n v="4"/>
    <n v="475.38"/>
    <n v="1901.52"/>
    <n v="22.75"/>
    <n v="190.15"/>
    <n v="19.579999999999998"/>
    <s v="Debit Card"/>
    <s v="5605 Powers Rest Apt. 847, Martinfurt, NC 49621"/>
    <s v="Returned"/>
    <s v="Yes"/>
    <n v="1669.04"/>
    <s v="Retail Store"/>
    <s v="Website"/>
  </r>
  <r>
    <n v="8089"/>
    <s v="C2564"/>
    <s v="Kevin Wagner"/>
    <s v="sharris@yahoo.com"/>
    <d v="2024-01-19T00:00:00"/>
    <s v="22:38:32"/>
    <s v="P741"/>
    <s v="Monitor"/>
    <x v="1"/>
    <x v="0"/>
    <n v="2"/>
    <n v="35.26"/>
    <n v="70.52"/>
    <n v="37.700000000000003"/>
    <n v="7.05"/>
    <n v="13.27"/>
    <s v="Credit Card"/>
    <s v="6113 Candice Greens, West Richard, CO 87028"/>
    <s v="Shipped"/>
    <s v="No"/>
    <n v="12.5"/>
    <s v="Retail Store"/>
    <s v="App"/>
  </r>
  <r>
    <n v="6695"/>
    <s v="C2579"/>
    <s v="Veronica Bell"/>
    <s v="amy04@yahoo.com"/>
    <d v="2024-04-16T00:00:00"/>
    <s v="21:37:36"/>
    <s v="P819"/>
    <s v="Keyboard"/>
    <x v="1"/>
    <x v="3"/>
    <n v="5"/>
    <n v="402.21"/>
    <n v="2011.05"/>
    <n v="29.34"/>
    <n v="201.11"/>
    <n v="5.4"/>
    <s v="PayPal"/>
    <s v="200 Ruiz Estate, Port Kellyhaven, AR 84154"/>
    <s v="Returned"/>
    <s v="Yes"/>
    <n v="1775.2"/>
    <s v="Online Store"/>
    <s v="In-Store"/>
  </r>
  <r>
    <n v="7559"/>
    <s v="C1439"/>
    <s v="Heather Smith"/>
    <s v="sparks@brown.net"/>
    <d v="2024-06-14T00:00:00"/>
    <s v="07:47:12"/>
    <s v="P144"/>
    <s v="Laptop"/>
    <x v="0"/>
    <x v="0"/>
    <n v="3"/>
    <n v="385.92"/>
    <n v="1157.76"/>
    <n v="5.97"/>
    <n v="115.78"/>
    <n v="13.78"/>
    <s v="PayPal"/>
    <s v="USS Park, FPO AP 68172"/>
    <s v="Returned"/>
    <s v="Yes"/>
    <n v="1022.23"/>
    <s v="Retail Store"/>
    <s v="In-Store"/>
  </r>
  <r>
    <n v="3802"/>
    <s v="C6413"/>
    <s v="Debbie James"/>
    <s v="hickmancody@gmail.com"/>
    <d v="2024-07-12T00:00:00"/>
    <s v="01:16:57"/>
    <s v="P715"/>
    <s v="Monitor"/>
    <x v="0"/>
    <x v="2"/>
    <n v="4"/>
    <n v="240.24"/>
    <n v="960.96"/>
    <n v="19.920000000000002"/>
    <n v="96.1"/>
    <n v="10.91"/>
    <s v="Debit Card"/>
    <s v="Unit 6197 Box 7656, DPO AE 11405"/>
    <s v="Returned"/>
    <s v="Yes"/>
    <n v="834.03"/>
    <s v="Online Store"/>
    <s v="In-Store"/>
  </r>
  <r>
    <n v="8808"/>
    <s v="C6194"/>
    <s v="Daniel Brown"/>
    <s v="gmartin@adams-taylor.biz"/>
    <d v="2024-03-29T00:00:00"/>
    <s v="01:18:21"/>
    <s v="P539"/>
    <s v="Keyboard"/>
    <x v="1"/>
    <x v="1"/>
    <n v="1"/>
    <n v="1429.14"/>
    <n v="1429.14"/>
    <n v="9.2200000000000006"/>
    <n v="142.91"/>
    <n v="19.21"/>
    <s v="PayPal"/>
    <s v="774 Marsh Unions, Lake Mathew, GA 64445"/>
    <s v="Shipped"/>
    <s v="No"/>
    <n v="1257.8"/>
    <s v="Online Store"/>
    <s v="In-Store"/>
  </r>
  <r>
    <n v="6033"/>
    <s v="C4630"/>
    <s v="Sarah Sosa"/>
    <s v="jeffrey35@solomon.info"/>
    <d v="2024-08-02T00:00:00"/>
    <s v="10:13:11"/>
    <s v="P663"/>
    <s v="Headphones"/>
    <x v="2"/>
    <x v="3"/>
    <n v="5"/>
    <n v="867.15"/>
    <n v="4335.75"/>
    <n v="48.5"/>
    <n v="433.58"/>
    <n v="14.69"/>
    <s v="PayPal"/>
    <s v="81641 Smith Row Apt. 964, North Ronald, AR 99170"/>
    <s v="Shipped"/>
    <s v="No"/>
    <n v="3838.99"/>
    <s v="Online Store"/>
    <s v="Website"/>
  </r>
  <r>
    <n v="8512"/>
    <s v="C5116"/>
    <s v="Alvin Hayden"/>
    <s v="lyonsjesse@hotmail.com"/>
    <d v="2024-09-21T00:00:00"/>
    <s v="23:21:00"/>
    <s v="P408"/>
    <s v="Mouse"/>
    <x v="0"/>
    <x v="0"/>
    <n v="1"/>
    <n v="185.54"/>
    <n v="185.54"/>
    <n v="48.82"/>
    <n v="18.55"/>
    <n v="11.18"/>
    <s v="Credit Card"/>
    <s v="540 James Highway Apt. 096, Johnburgh, UT 55550"/>
    <s v="Shipped"/>
    <s v="No"/>
    <n v="106.99"/>
    <s v="Online Store"/>
    <s v="Website"/>
  </r>
  <r>
    <n v="6840"/>
    <s v="C4604"/>
    <s v="Brian Nguyen"/>
    <s v="nfoster@yahoo.com"/>
    <d v="2024-09-22T00:00:00"/>
    <s v="21:55:53"/>
    <s v="P276"/>
    <s v="Keyboard"/>
    <x v="2"/>
    <x v="0"/>
    <n v="1"/>
    <n v="112.87"/>
    <n v="112.87"/>
    <n v="18.09"/>
    <n v="11.29"/>
    <n v="8.32"/>
    <s v="PayPal"/>
    <s v="4802 Robinson Centers, Sarahtown, IA 82297"/>
    <s v="Shipped"/>
    <s v="No"/>
    <n v="75.17"/>
    <s v="Online Store"/>
    <s v="Website"/>
  </r>
  <r>
    <n v="4398"/>
    <s v="C9753"/>
    <s v="Jon Roberts"/>
    <s v="erica86@cook.com"/>
    <d v="2024-08-20T00:00:00"/>
    <s v="09:39:09"/>
    <s v="P983"/>
    <s v="Mouse"/>
    <x v="0"/>
    <x v="3"/>
    <n v="5"/>
    <n v="806.43"/>
    <n v="4032.15"/>
    <n v="47.26"/>
    <n v="403.22"/>
    <n v="15.28"/>
    <s v="PayPal"/>
    <s v="7268 Jessica River Apt. 800, Alanmouth, NY 91998"/>
    <s v="Delivered"/>
    <s v="No"/>
    <n v="3566.39"/>
    <s v="Retail Store"/>
    <s v="In-Store"/>
  </r>
  <r>
    <n v="8078"/>
    <s v="C9077"/>
    <s v="Daniel Trevino DDS"/>
    <s v="hmiller@hotmail.com"/>
    <d v="2024-05-06T00:00:00"/>
    <s v="00:42:02"/>
    <s v="P369"/>
    <s v="Mouse"/>
    <x v="0"/>
    <x v="2"/>
    <n v="4"/>
    <n v="1265.6300000000001"/>
    <n v="5062.5200000000004"/>
    <n v="36.22"/>
    <n v="506.25"/>
    <n v="7.69"/>
    <s v="Credit Card"/>
    <s v="299 Hudson Parkway Suite 731, Jacobburgh, AZ 19694"/>
    <s v="Delivered"/>
    <s v="No"/>
    <n v="4512.3599999999997"/>
    <s v="Retail Store"/>
    <s v="App"/>
  </r>
  <r>
    <n v="2678"/>
    <s v="C5711"/>
    <s v="Michael Braun"/>
    <s v="higginsdiane@fischer-carrillo.com"/>
    <d v="2024-01-17T00:00:00"/>
    <s v="04:06:18"/>
    <s v="P193"/>
    <s v="Laptop"/>
    <x v="0"/>
    <x v="0"/>
    <n v="5"/>
    <n v="82.48"/>
    <n v="412.4"/>
    <n v="47.26"/>
    <n v="41.24"/>
    <n v="9.67"/>
    <s v="Credit Card"/>
    <s v="935 Amanda Views Suite 604, Shaneview, ND 09116"/>
    <s v="Returned"/>
    <s v="Yes"/>
    <n v="314.23"/>
    <s v="Online Store"/>
    <s v="Website"/>
  </r>
  <r>
    <n v="3887"/>
    <s v="C1605"/>
    <s v="Kristin Shaw"/>
    <s v="martin98@carter-taylor.com"/>
    <d v="2024-06-18T00:00:00"/>
    <s v="00:23:16"/>
    <s v="P303"/>
    <s v="Monitor"/>
    <x v="2"/>
    <x v="2"/>
    <n v="3"/>
    <n v="1215.6400000000001"/>
    <n v="3646.92"/>
    <n v="31.38"/>
    <n v="364.69"/>
    <n v="7.56"/>
    <s v="Credit Card"/>
    <s v="955 Lisa Landing Suite 746, Anthonyhaven, PA 37241"/>
    <s v="Delivered"/>
    <s v="No"/>
    <n v="3243.29"/>
    <s v="Online Store"/>
    <s v="In-Store"/>
  </r>
  <r>
    <n v="7675"/>
    <s v="C3415"/>
    <s v="Jordan Wells"/>
    <s v="wsims@fowler-reed.net"/>
    <d v="2024-05-14T00:00:00"/>
    <s v="03:54:58"/>
    <s v="P536"/>
    <s v="Monitor"/>
    <x v="2"/>
    <x v="1"/>
    <n v="5"/>
    <n v="1332.45"/>
    <n v="6662.25"/>
    <n v="1.33"/>
    <n v="666.23"/>
    <n v="9.94"/>
    <s v="PayPal"/>
    <s v="5066 Tyler River, West James, AL 45239"/>
    <s v="Delivered"/>
    <s v="No"/>
    <n v="5984.76"/>
    <s v="Online Store"/>
    <s v="In-Store"/>
  </r>
  <r>
    <n v="3819"/>
    <s v="C6381"/>
    <s v="Leslie Ford"/>
    <s v="jonesamanda@yahoo.com"/>
    <d v="2024-09-08T00:00:00"/>
    <s v="10:40:01"/>
    <s v="P739"/>
    <s v="Smartwatch"/>
    <x v="1"/>
    <x v="2"/>
    <n v="1"/>
    <n v="1073.5899999999999"/>
    <n v="1073.5899999999999"/>
    <n v="23.14"/>
    <n v="107.36"/>
    <n v="15.36"/>
    <s v="Debit Card"/>
    <s v="1405 Edward Vista, Owenside, KS 24423"/>
    <s v="Cancelled"/>
    <s v="No"/>
    <n v="927.73"/>
    <s v="Online Store"/>
    <s v="In-Store"/>
  </r>
  <r>
    <n v="5871"/>
    <s v="C3886"/>
    <s v="Casey Mcfarland"/>
    <s v="stephencox@yahoo.com"/>
    <d v="2024-05-08T00:00:00"/>
    <s v="22:33:28"/>
    <s v="P216"/>
    <s v="Headphones"/>
    <x v="1"/>
    <x v="0"/>
    <n v="5"/>
    <n v="1293.0999999999999"/>
    <n v="6465.5"/>
    <n v="25.83"/>
    <n v="646.54999999999995"/>
    <n v="9.75"/>
    <s v="Debit Card"/>
    <s v="76258 Butler Row Apt. 514, Christinamouth, NH 02162"/>
    <s v="Delivered"/>
    <s v="No"/>
    <n v="5783.37"/>
    <s v="Online Store"/>
    <s v="Website"/>
  </r>
  <r>
    <n v="4583"/>
    <s v="C6215"/>
    <s v="Adrian Day"/>
    <s v="josephnguyen@ramirez-hines.com"/>
    <d v="2024-06-12T00:00:00"/>
    <s v="06:17:19"/>
    <s v="P995"/>
    <s v="Monitor"/>
    <x v="0"/>
    <x v="2"/>
    <n v="5"/>
    <n v="853.85"/>
    <n v="4269.25"/>
    <n v="27.15"/>
    <n v="426.93"/>
    <n v="8.9"/>
    <s v="PayPal"/>
    <s v="002 Robert Drive Apt. 150, Lake Isaac, DC 29975"/>
    <s v="Returned"/>
    <s v="Yes"/>
    <n v="3806.27"/>
    <s v="Online Store"/>
    <s v="In-Store"/>
  </r>
  <r>
    <n v="6810"/>
    <s v="C3909"/>
    <s v="Julie Gutierrez"/>
    <s v="chad60@lyons.com"/>
    <d v="2024-05-02T00:00:00"/>
    <s v="06:11:26"/>
    <s v="P675"/>
    <s v="Mouse"/>
    <x v="2"/>
    <x v="0"/>
    <n v="5"/>
    <n v="441.88"/>
    <n v="2209.4"/>
    <n v="27.95"/>
    <n v="220.94"/>
    <n v="19.079999999999998"/>
    <s v="Credit Card"/>
    <s v="21033 Taylor Vista Suite 792, North Markport, CT 92464"/>
    <s v="Returned"/>
    <s v="Yes"/>
    <n v="1941.43"/>
    <s v="Retail Store"/>
    <s v="Website"/>
  </r>
  <r>
    <n v="8846"/>
    <s v="C4744"/>
    <s v="Mark Gomez"/>
    <s v="ravenjohnson@yahoo.com"/>
    <d v="2024-01-14T00:00:00"/>
    <s v="20:02:39"/>
    <s v="P534"/>
    <s v="Monitor"/>
    <x v="0"/>
    <x v="2"/>
    <n v="4"/>
    <n v="1164.1600000000001"/>
    <n v="4656.6400000000003"/>
    <n v="1.85"/>
    <n v="465.66"/>
    <n v="7.61"/>
    <s v="Credit Card"/>
    <s v="671 Nelson Neck Suite 460, Port Jeanetteport, MA 36840"/>
    <s v="Delivered"/>
    <s v="No"/>
    <n v="4181.5200000000004"/>
    <s v="Online Store"/>
    <s v="App"/>
  </r>
  <r>
    <n v="7021"/>
    <s v="C5764"/>
    <s v="Willie Warner"/>
    <s v="mcdonaldbrooke@morris.com"/>
    <d v="2024-06-01T00:00:00"/>
    <s v="08:07:52"/>
    <s v="P997"/>
    <s v="Mouse"/>
    <x v="2"/>
    <x v="2"/>
    <n v="1"/>
    <n v="406.57"/>
    <n v="406.57"/>
    <n v="17.53"/>
    <n v="40.659999999999997"/>
    <n v="13.18"/>
    <s v="Debit Card"/>
    <s v="25859 Anthony Creek Apt. 036, Port Nicole, NJ 02520"/>
    <s v="Returned"/>
    <s v="Yes"/>
    <n v="335.2"/>
    <s v="Retail Store"/>
    <s v="App"/>
  </r>
  <r>
    <n v="2432"/>
    <s v="C9979"/>
    <s v="Morgan Medina"/>
    <s v="ljames@brown.biz"/>
    <d v="2024-05-01T00:00:00"/>
    <s v="07:45:30"/>
    <s v="P790"/>
    <s v="Mouse"/>
    <x v="0"/>
    <x v="3"/>
    <n v="5"/>
    <n v="29.62"/>
    <n v="148.1"/>
    <n v="45.92"/>
    <n v="14.81"/>
    <n v="5.01"/>
    <s v="PayPal"/>
    <s v="8212 Martinez Fork, Lake Christopher, OK 17562"/>
    <s v="Delivered"/>
    <s v="No"/>
    <n v="82.36"/>
    <s v="Retail Store"/>
    <s v="In-Store"/>
  </r>
  <r>
    <n v="8593"/>
    <s v="C6859"/>
    <s v="Gregory Webb"/>
    <s v="abigailgardner@davis.org"/>
    <d v="2024-07-22T00:00:00"/>
    <s v="18:59:34"/>
    <s v="P434"/>
    <s v="Keyboard"/>
    <x v="0"/>
    <x v="2"/>
    <n v="1"/>
    <n v="894.05"/>
    <n v="894.05"/>
    <n v="22.71"/>
    <n v="89.41"/>
    <n v="11.36"/>
    <s v="Debit Card"/>
    <s v="873 Townsend Garden Apt. 401, South Matthewburgh, NV 14450"/>
    <s v="Cancelled"/>
    <s v="No"/>
    <n v="770.57"/>
    <s v="Online Store"/>
    <s v="In-Store"/>
  </r>
  <r>
    <n v="4436"/>
    <s v="C6324"/>
    <s v="Cheryl Cook"/>
    <s v="susan38@yahoo.com"/>
    <d v="2024-05-21T00:00:00"/>
    <s v="06:35:11"/>
    <s v="P793"/>
    <s v="Keyboard"/>
    <x v="2"/>
    <x v="0"/>
    <n v="1"/>
    <n v="598.53"/>
    <n v="598.53"/>
    <n v="35.049999999999997"/>
    <n v="59.85"/>
    <n v="14.28"/>
    <s v="PayPal"/>
    <s v="816 Paula Cliffs, Lake Micheal, WY 54075"/>
    <s v="Cancelled"/>
    <s v="No"/>
    <n v="489.35"/>
    <s v="Online Store"/>
    <s v="Website"/>
  </r>
  <r>
    <n v="8172"/>
    <s v="C4985"/>
    <s v="Melanie Brown"/>
    <s v="garrettdesiree@gmail.com"/>
    <d v="2024-09-04T00:00:00"/>
    <s v="23:24:29"/>
    <s v="P577"/>
    <s v="Monitor"/>
    <x v="1"/>
    <x v="1"/>
    <n v="4"/>
    <n v="1239.07"/>
    <n v="4956.28"/>
    <n v="47.32"/>
    <n v="495.63"/>
    <n v="6.64"/>
    <s v="PayPal"/>
    <s v="371 Holmes Ferry, Kentfort, WV 97681"/>
    <s v="Delivered"/>
    <s v="No"/>
    <n v="4406.6899999999996"/>
    <s v="Online Store"/>
    <s v="App"/>
  </r>
  <r>
    <n v="2419"/>
    <s v="C3933"/>
    <s v="Jeffrey Mann"/>
    <s v="michael43@hotmail.com"/>
    <d v="2024-07-25T00:00:00"/>
    <s v="16:19:56"/>
    <s v="P709"/>
    <s v="Phone Case"/>
    <x v="1"/>
    <x v="1"/>
    <n v="3"/>
    <n v="709.8"/>
    <n v="2129.4"/>
    <n v="18.21"/>
    <n v="212.94"/>
    <n v="15.82"/>
    <s v="Debit Card"/>
    <s v="380 Walker Garden, Robinsonview, AZ 03741"/>
    <s v="Cancelled"/>
    <s v="No"/>
    <n v="1882.43"/>
    <s v="Online Store"/>
    <s v="In-Store"/>
  </r>
  <r>
    <n v="7092"/>
    <s v="C3108"/>
    <s v="Sergio Brown"/>
    <s v="itownsend@hotmail.com"/>
    <d v="2024-04-18T00:00:00"/>
    <s v="02:25:56"/>
    <s v="P845"/>
    <s v="Monitor"/>
    <x v="1"/>
    <x v="1"/>
    <n v="1"/>
    <n v="1230.57"/>
    <n v="1230.57"/>
    <n v="25.12"/>
    <n v="123.06"/>
    <n v="13.14"/>
    <s v="PayPal"/>
    <s v="441 Jessica Knoll Apt. 127, South Christopherburgh, CT 12179"/>
    <s v="Shipped"/>
    <s v="No"/>
    <n v="1069.25"/>
    <s v="Online Store"/>
    <s v="App"/>
  </r>
  <r>
    <n v="8646"/>
    <s v="C2140"/>
    <s v="Sean Chung"/>
    <s v="robersonevan@cannon.net"/>
    <d v="2024-01-30T00:00:00"/>
    <s v="01:56:41"/>
    <s v="P892"/>
    <s v="Mouse"/>
    <x v="1"/>
    <x v="1"/>
    <n v="3"/>
    <n v="118.94"/>
    <n v="356.82"/>
    <n v="33.380000000000003"/>
    <n v="35.68"/>
    <n v="13.79"/>
    <s v="PayPal"/>
    <s v="8917 Miller Cliff Suite 015, North Susan, IL 20073"/>
    <s v="Returned"/>
    <s v="Yes"/>
    <n v="273.97000000000003"/>
    <s v="Retail Store"/>
    <s v="App"/>
  </r>
  <r>
    <n v="4785"/>
    <s v="C8014"/>
    <s v="Seth Page"/>
    <s v="bhoover@ramirez.com"/>
    <d v="2024-02-04T00:00:00"/>
    <s v="08:41:52"/>
    <s v="P769"/>
    <s v="Keyboard"/>
    <x v="0"/>
    <x v="0"/>
    <n v="4"/>
    <n v="995.21"/>
    <n v="3980.84"/>
    <n v="12.23"/>
    <n v="398.08"/>
    <n v="13.37"/>
    <s v="PayPal"/>
    <s v="2679 Jennifer Course Suite 913, West Nicholasside, WY 15593"/>
    <s v="Shipped"/>
    <s v="No"/>
    <n v="3557.16"/>
    <s v="Online Store"/>
    <s v="In-Store"/>
  </r>
  <r>
    <n v="1409"/>
    <s v="C6989"/>
    <s v="David Walton"/>
    <s v="qbrown@thompson.com"/>
    <d v="2024-02-14T00:00:00"/>
    <s v="17:45:50"/>
    <s v="P890"/>
    <s v="Keyboard"/>
    <x v="2"/>
    <x v="0"/>
    <n v="4"/>
    <n v="1389.02"/>
    <n v="5556.08"/>
    <n v="9.57"/>
    <n v="555.61"/>
    <n v="16.27"/>
    <s v="Debit Card"/>
    <s v="138 Anthony Divide Suite 111, Jasonfurt, WY 14581"/>
    <s v="Cancelled"/>
    <s v="No"/>
    <n v="4974.63"/>
    <s v="Retail Store"/>
    <s v="Website"/>
  </r>
  <r>
    <n v="5616"/>
    <s v="C6254"/>
    <s v="Kelly Edwards"/>
    <s v="nathan65@beltran.org"/>
    <d v="2024-08-23T00:00:00"/>
    <s v="09:22:40"/>
    <s v="P478"/>
    <s v="Headphones"/>
    <x v="1"/>
    <x v="2"/>
    <n v="1"/>
    <n v="340.76"/>
    <n v="340.76"/>
    <n v="8.82"/>
    <n v="34.08"/>
    <n v="14.22"/>
    <s v="Debit Card"/>
    <s v="60128 Morales Rue, New Shannonville, MO 38709"/>
    <s v="Delivered"/>
    <s v="No"/>
    <n v="283.64"/>
    <s v="Retail Store"/>
    <s v="Website"/>
  </r>
  <r>
    <n v="5969"/>
    <s v="C6241"/>
    <s v="Susan Chavez"/>
    <s v="alexanderhernandez@hotmail.com"/>
    <d v="2024-05-26T00:00:00"/>
    <s v="19:36:22"/>
    <s v="P550"/>
    <s v="Keyboard"/>
    <x v="0"/>
    <x v="0"/>
    <n v="2"/>
    <n v="1138.3399999999999"/>
    <n v="2276.6799999999998"/>
    <n v="34.93"/>
    <n v="227.67"/>
    <n v="10.82"/>
    <s v="Debit Card"/>
    <s v="62320 Potts Port Suite 635, Brendaville, CT 42065"/>
    <s v="Cancelled"/>
    <s v="No"/>
    <n v="2003.26"/>
    <s v="Online Store"/>
    <s v="App"/>
  </r>
  <r>
    <n v="3576"/>
    <s v="C3151"/>
    <s v="Molly Roberts"/>
    <s v="navarroalexander@casey.com"/>
    <d v="2024-09-18T00:00:00"/>
    <s v="01:29:44"/>
    <s v="P530"/>
    <s v="Keyboard"/>
    <x v="2"/>
    <x v="0"/>
    <n v="4"/>
    <n v="1059.7"/>
    <n v="4238.8"/>
    <n v="28.43"/>
    <n v="423.88"/>
    <n v="12.12"/>
    <s v="Debit Card"/>
    <s v="8408 Jeremiah Lane, South Philip, OR 20439"/>
    <s v="Cancelled"/>
    <s v="No"/>
    <n v="3774.37"/>
    <s v="Online Store"/>
    <s v="App"/>
  </r>
  <r>
    <n v="1414"/>
    <s v="C3208"/>
    <s v="Jason Taylor"/>
    <s v="vmoore@brooks.org"/>
    <d v="2024-06-20T00:00:00"/>
    <s v="08:50:03"/>
    <s v="P573"/>
    <s v="Monitor"/>
    <x v="0"/>
    <x v="2"/>
    <n v="1"/>
    <n v="1353.21"/>
    <n v="1353.21"/>
    <n v="19.489999999999998"/>
    <n v="135.32"/>
    <n v="6.6"/>
    <s v="Credit Card"/>
    <s v="10305 Kelly Run Suite 370, West James, MN 69871"/>
    <s v="Cancelled"/>
    <s v="No"/>
    <n v="1191.8"/>
    <s v="Retail Store"/>
    <s v="Website"/>
  </r>
  <r>
    <n v="1069"/>
    <s v="C1699"/>
    <s v="Paul Pierce"/>
    <s v="lopezdiamond@estes.info"/>
    <d v="2024-05-13T00:00:00"/>
    <s v="08:10:48"/>
    <s v="P961"/>
    <s v="Headphones"/>
    <x v="2"/>
    <x v="0"/>
    <n v="4"/>
    <n v="1402.12"/>
    <n v="5608.48"/>
    <n v="34.020000000000003"/>
    <n v="560.85"/>
    <n v="6.2"/>
    <s v="Credit Card"/>
    <s v="96253 Estrada Expressway Apt. 361, Lake Joyceville, CA 70449"/>
    <s v="Cancelled"/>
    <s v="No"/>
    <n v="5007.41"/>
    <s v="Retail Store"/>
    <s v="App"/>
  </r>
  <r>
    <n v="9921"/>
    <s v="C5893"/>
    <s v="Dr. Francisco Mccoy DDS"/>
    <s v="shawnfrench@gmail.com"/>
    <d v="2024-04-06T00:00:00"/>
    <s v="14:51:08"/>
    <s v="P662"/>
    <s v="Monitor"/>
    <x v="0"/>
    <x v="3"/>
    <n v="2"/>
    <n v="743.96"/>
    <n v="1487.92"/>
    <n v="30.49"/>
    <n v="148.79"/>
    <n v="19.62"/>
    <s v="Credit Card"/>
    <s v="88460 Daniel Springs, Juarezstad, NJ 75215"/>
    <s v="Delivered"/>
    <s v="No"/>
    <n v="1289.02"/>
    <s v="Online Store"/>
    <s v="App"/>
  </r>
  <r>
    <n v="7047"/>
    <s v="C4195"/>
    <s v="Levi Saunders"/>
    <s v="zacharyclark@escobar.com"/>
    <d v="2024-07-25T00:00:00"/>
    <s v="08:00:11"/>
    <s v="P165"/>
    <s v="Phone Case"/>
    <x v="1"/>
    <x v="3"/>
    <n v="5"/>
    <n v="538.74"/>
    <n v="2693.7"/>
    <n v="37.65"/>
    <n v="269.37"/>
    <n v="15.16"/>
    <s v="Credit Card"/>
    <s v="Unit 0911 Box 8830, DPO AP 47270"/>
    <s v="Cancelled"/>
    <s v="No"/>
    <n v="2371.52"/>
    <s v="Online Store"/>
    <s v="In-Store"/>
  </r>
  <r>
    <n v="3699"/>
    <s v="C8802"/>
    <s v="Tammy Chavez"/>
    <s v="rushnicole@gmail.com"/>
    <d v="2024-04-06T00:00:00"/>
    <s v="03:18:32"/>
    <s v="P387"/>
    <s v="Headphones"/>
    <x v="2"/>
    <x v="3"/>
    <n v="4"/>
    <n v="475.48"/>
    <n v="1901.92"/>
    <n v="21.05"/>
    <n v="190.19"/>
    <n v="13.27"/>
    <s v="PayPal"/>
    <s v="36847 Brian Tunnel, South Dean, VT 97994"/>
    <s v="Returned"/>
    <s v="Yes"/>
    <n v="1677.41"/>
    <s v="Online Store"/>
    <s v="In-Store"/>
  </r>
  <r>
    <n v="9280"/>
    <s v="C6193"/>
    <s v="Tyler Wilson"/>
    <s v="rgiles@yahoo.com"/>
    <d v="2024-02-28T00:00:00"/>
    <s v="04:49:02"/>
    <s v="P573"/>
    <s v="Keyboard"/>
    <x v="1"/>
    <x v="3"/>
    <n v="5"/>
    <n v="491.34"/>
    <n v="2456.6999999999998"/>
    <n v="17.84"/>
    <n v="245.67"/>
    <n v="17.53"/>
    <s v="PayPal"/>
    <s v="6919 Houston Gateway, North Louis, VT 55071"/>
    <s v="Shipped"/>
    <s v="No"/>
    <n v="2175.66"/>
    <s v="Online Store"/>
    <s v="App"/>
  </r>
  <r>
    <n v="1075"/>
    <s v="C6263"/>
    <s v="Sandra Vincent DDS"/>
    <s v="gjohnson@thornton.com"/>
    <d v="2024-01-07T00:00:00"/>
    <s v="03:18:53"/>
    <s v="P586"/>
    <s v="Monitor"/>
    <x v="1"/>
    <x v="2"/>
    <n v="2"/>
    <n v="74.989999999999995"/>
    <n v="149.97999999999999"/>
    <n v="4.4400000000000004"/>
    <n v="15"/>
    <n v="7.56"/>
    <s v="Credit Card"/>
    <s v="462 Taylor Crossing, Bradleyhaven, WA 73960"/>
    <s v="Cancelled"/>
    <s v="No"/>
    <n v="122.98"/>
    <s v="Retail Store"/>
    <s v="In-Store"/>
  </r>
  <r>
    <n v="9553"/>
    <s v="C6502"/>
    <s v="Jordan Butler"/>
    <s v="kathleen07@wright-rodriguez.com"/>
    <d v="2024-08-27T00:00:00"/>
    <s v="12:01:38"/>
    <s v="P711"/>
    <s v="Keyboard"/>
    <x v="2"/>
    <x v="3"/>
    <n v="4"/>
    <n v="1250.58"/>
    <n v="5002.32"/>
    <n v="34.17"/>
    <n v="500.23"/>
    <n v="14.59"/>
    <s v="PayPal"/>
    <s v="798 Clark Center Apt. 743, West Brian, MD 90020"/>
    <s v="Returned"/>
    <s v="Yes"/>
    <n v="4453.33"/>
    <s v="Retail Store"/>
    <s v="In-Store"/>
  </r>
  <r>
    <n v="8378"/>
    <s v="C3719"/>
    <s v="Rebecca Stanton"/>
    <s v="mannbrad@hotmail.com"/>
    <d v="2024-03-21T00:00:00"/>
    <s v="17:13:01"/>
    <s v="P903"/>
    <s v="Laptop"/>
    <x v="1"/>
    <x v="1"/>
    <n v="1"/>
    <n v="1469.5"/>
    <n v="1469.5"/>
    <n v="14.09"/>
    <n v="146.94999999999999"/>
    <n v="9.91"/>
    <s v="Credit Card"/>
    <s v="298 Rojas Vista Suite 733, Davisborough, RI 02334"/>
    <s v="Shipped"/>
    <s v="No"/>
    <n v="1298.55"/>
    <s v="Retail Store"/>
    <s v="App"/>
  </r>
  <r>
    <n v="9591"/>
    <s v="C5761"/>
    <s v="Kimberly Malone"/>
    <s v="susanstephens@sanchez.org"/>
    <d v="2024-04-19T00:00:00"/>
    <s v="08:17:26"/>
    <s v="P812"/>
    <s v="Laptop"/>
    <x v="0"/>
    <x v="3"/>
    <n v="4"/>
    <n v="930.99"/>
    <n v="3723.96"/>
    <n v="32.799999999999997"/>
    <n v="372.4"/>
    <n v="5.87"/>
    <s v="PayPal"/>
    <s v="Unit 0716 Box 2790, DPO AA 74875"/>
    <s v="Returned"/>
    <s v="Yes"/>
    <n v="3312.89"/>
    <s v="Online Store"/>
    <s v="In-Store"/>
  </r>
  <r>
    <n v="4609"/>
    <s v="C6919"/>
    <s v="Anthony Meza"/>
    <s v="dhernandez@yahoo.com"/>
    <d v="2024-04-12T00:00:00"/>
    <s v="10:21:32"/>
    <s v="P576"/>
    <s v="Laptop"/>
    <x v="1"/>
    <x v="3"/>
    <n v="1"/>
    <n v="250.56"/>
    <n v="250.56"/>
    <n v="12.89"/>
    <n v="25.06"/>
    <n v="11.42"/>
    <s v="PayPal"/>
    <s v="8107 Pamela Well Suite 875, Donaldshire, DE 51537"/>
    <s v="Returned"/>
    <s v="Yes"/>
    <n v="201.19"/>
    <s v="Online Store"/>
    <s v="In-Store"/>
  </r>
  <r>
    <n v="1609"/>
    <s v="C3608"/>
    <s v="Sarah Smith"/>
    <s v="bmalone@gmail.com"/>
    <d v="2024-06-01T00:00:00"/>
    <s v="03:00:18"/>
    <s v="P107"/>
    <s v="Mouse"/>
    <x v="1"/>
    <x v="2"/>
    <n v="1"/>
    <n v="1389.65"/>
    <n v="1389.65"/>
    <n v="28.31"/>
    <n v="138.97"/>
    <n v="19.87"/>
    <s v="PayPal"/>
    <s v="993 Morris Rest Apt. 742, North Sallymouth, ME 98749"/>
    <s v="Cancelled"/>
    <s v="No"/>
    <n v="1202.51"/>
    <s v="Online Store"/>
    <s v="In-Store"/>
  </r>
  <r>
    <n v="6997"/>
    <s v="C2630"/>
    <s v="Andrew Vaughan"/>
    <s v="georgerobin@ibarra-joseph.net"/>
    <d v="2024-01-21T00:00:00"/>
    <s v="23:35:18"/>
    <s v="P594"/>
    <s v="Mouse"/>
    <x v="2"/>
    <x v="1"/>
    <n v="2"/>
    <n v="836.69"/>
    <n v="1673.38"/>
    <n v="35.68"/>
    <n v="167.34"/>
    <n v="17.82"/>
    <s v="Debit Card"/>
    <s v="6062 Christopher Spurs Suite 451, Adamsview, SC 56156"/>
    <s v="Cancelled"/>
    <s v="No"/>
    <n v="1452.54"/>
    <s v="Retail Store"/>
    <s v="App"/>
  </r>
  <r>
    <n v="4726"/>
    <s v="C3540"/>
    <s v="Stephanie Carlson"/>
    <s v="mooretiffany@hayden.info"/>
    <d v="2024-01-08T00:00:00"/>
    <s v="22:40:42"/>
    <s v="P957"/>
    <s v="Smartwatch"/>
    <x v="2"/>
    <x v="1"/>
    <n v="5"/>
    <n v="956.76"/>
    <n v="4783.8"/>
    <n v="9.8800000000000008"/>
    <n v="478.38"/>
    <n v="15.59"/>
    <s v="Debit Card"/>
    <s v="61113 Buckley Centers Suite 369, North Matthew, MN 47909"/>
    <s v="Cancelled"/>
    <s v="No"/>
    <n v="4279.95"/>
    <s v="Online Store"/>
    <s v="Website"/>
  </r>
  <r>
    <n v="6255"/>
    <s v="C3335"/>
    <s v="Patrick Warner"/>
    <s v="leebrianna@young-flowers.com"/>
    <d v="2024-04-28T00:00:00"/>
    <s v="11:01:30"/>
    <s v="P278"/>
    <s v="Mouse"/>
    <x v="1"/>
    <x v="1"/>
    <n v="1"/>
    <n v="507.72"/>
    <n v="507.72"/>
    <n v="14.45"/>
    <n v="50.77"/>
    <n v="13.15"/>
    <s v="Credit Card"/>
    <s v="709 Morgan Heights Apt. 496, Cameronville, AL 65971"/>
    <s v="Shipped"/>
    <s v="No"/>
    <n v="429.35"/>
    <s v="Retail Store"/>
    <s v="App"/>
  </r>
  <r>
    <n v="5529"/>
    <s v="C5602"/>
    <s v="Mr. Justin Silva"/>
    <s v="jgomez@hoffman.com"/>
    <d v="2024-05-15T00:00:00"/>
    <s v="15:33:05"/>
    <s v="P182"/>
    <s v="Laptop"/>
    <x v="1"/>
    <x v="3"/>
    <n v="1"/>
    <n v="524.66999999999996"/>
    <n v="524.66999999999996"/>
    <n v="46.41"/>
    <n v="52.47"/>
    <n v="11.74"/>
    <s v="PayPal"/>
    <s v="320 Young Spring Apt. 775, Michaelbury, SC 74837"/>
    <s v="Shipped"/>
    <s v="No"/>
    <n v="414.05"/>
    <s v="Retail Store"/>
    <s v="In-Store"/>
  </r>
  <r>
    <n v="4403"/>
    <s v="C7897"/>
    <s v="Ashley Castillo"/>
    <s v="richardmassey@hotmail.com"/>
    <d v="2024-04-18T00:00:00"/>
    <s v="04:36:46"/>
    <s v="P755"/>
    <s v="Mouse"/>
    <x v="0"/>
    <x v="3"/>
    <n v="2"/>
    <n v="285.45999999999998"/>
    <n v="570.91999999999996"/>
    <n v="29.81"/>
    <n v="57.09"/>
    <n v="18.59"/>
    <s v="Debit Card"/>
    <s v="520 Curtis Track, East Christopher, OR 95799"/>
    <s v="Delivered"/>
    <s v="No"/>
    <n v="465.43"/>
    <s v="Retail Store"/>
    <s v="App"/>
  </r>
  <r>
    <n v="1477"/>
    <s v="C2424"/>
    <s v="Antonio Moody"/>
    <s v="yyoung@mccann.biz"/>
    <d v="2024-01-11T00:00:00"/>
    <s v="13:26:32"/>
    <s v="P283"/>
    <s v="Headphones"/>
    <x v="2"/>
    <x v="2"/>
    <n v="4"/>
    <n v="1076.3699999999999"/>
    <n v="4305.4799999999996"/>
    <n v="8.1"/>
    <n v="430.55"/>
    <n v="18.47"/>
    <s v="PayPal"/>
    <s v="989 Elizabeth Corner Suite 575, West Gwendolynmouth, OR 57639"/>
    <s v="Shipped"/>
    <s v="No"/>
    <n v="3848.36"/>
    <s v="Online Store"/>
    <s v="Website"/>
  </r>
  <r>
    <n v="9036"/>
    <s v="C7811"/>
    <s v="Alexander Herrera"/>
    <s v="robertlogan@gmail.com"/>
    <d v="2024-05-07T00:00:00"/>
    <s v="10:34:05"/>
    <s v="P355"/>
    <s v="Headphones"/>
    <x v="1"/>
    <x v="2"/>
    <n v="5"/>
    <n v="395.53"/>
    <n v="1977.65"/>
    <n v="33.79"/>
    <n v="197.77"/>
    <n v="8.19"/>
    <s v="Debit Card"/>
    <s v="690 Wallace Square Apt. 228, Thomasview, MS 22127"/>
    <s v="Shipped"/>
    <s v="No"/>
    <n v="1737.9"/>
    <s v="Online Store"/>
    <s v="In-Store"/>
  </r>
  <r>
    <n v="2446"/>
    <s v="C7143"/>
    <s v="Emily Heath"/>
    <s v="hicksjennifer@yahoo.com"/>
    <d v="2024-08-24T00:00:00"/>
    <s v="11:58:24"/>
    <s v="P993"/>
    <s v="Phone Case"/>
    <x v="0"/>
    <x v="0"/>
    <n v="5"/>
    <n v="78.989999999999995"/>
    <n v="394.95"/>
    <n v="38.22"/>
    <n v="39.5"/>
    <n v="11.85"/>
    <s v="Debit Card"/>
    <s v="235 Krause Forge Suite 789, South Aliciashire, MT 06916"/>
    <s v="Shipped"/>
    <s v="No"/>
    <n v="305.38"/>
    <s v="Online Store"/>
    <s v="Website"/>
  </r>
  <r>
    <n v="8315"/>
    <s v="C5472"/>
    <s v="Julian Sanchez"/>
    <s v="ugray@franklin.com"/>
    <d v="2024-07-22T00:00:00"/>
    <s v="04:47:57"/>
    <s v="P661"/>
    <s v="Monitor"/>
    <x v="0"/>
    <x v="2"/>
    <n v="5"/>
    <n v="467.22"/>
    <n v="2336.1"/>
    <n v="47.1"/>
    <n v="233.61"/>
    <n v="19.04"/>
    <s v="PayPal"/>
    <s v="USNS Roberson, FPO AP 17527"/>
    <s v="Returned"/>
    <s v="Yes"/>
    <n v="2036.35"/>
    <s v="Online Store"/>
    <s v="In-Store"/>
  </r>
  <r>
    <n v="6857"/>
    <s v="C3101"/>
    <s v="Justin Peck"/>
    <s v="makaylawarner@peters-stafford.info"/>
    <d v="2024-03-21T00:00:00"/>
    <s v="02:12:20"/>
    <s v="P394"/>
    <s v="Mouse"/>
    <x v="2"/>
    <x v="1"/>
    <n v="1"/>
    <n v="804.53"/>
    <n v="804.53"/>
    <n v="5.88"/>
    <n v="80.45"/>
    <n v="16.579999999999998"/>
    <s v="Debit Card"/>
    <s v="419 Gonzalez Valleys, North Billy, TN 38901"/>
    <s v="Returned"/>
    <s v="Yes"/>
    <n v="701.62"/>
    <s v="Online Store"/>
    <s v="In-Store"/>
  </r>
  <r>
    <n v="1145"/>
    <s v="C7602"/>
    <s v="Tiffany Webb"/>
    <s v="bgutierrez@hotmail.com"/>
    <d v="2024-04-30T00:00:00"/>
    <s v="09:29:42"/>
    <s v="P429"/>
    <s v="Laptop"/>
    <x v="0"/>
    <x v="0"/>
    <n v="4"/>
    <n v="622.80999999999995"/>
    <n v="2491.2399999999998"/>
    <n v="1.01"/>
    <n v="249.12"/>
    <n v="9.3800000000000008"/>
    <s v="Credit Card"/>
    <s v="0460 Paula Fields, Port Emilyview, TX 47563"/>
    <s v="Returned"/>
    <s v="Yes"/>
    <n v="2231.73"/>
    <s v="Retail Store"/>
    <s v="App"/>
  </r>
  <r>
    <n v="4757"/>
    <s v="C5576"/>
    <s v="Steven Scott"/>
    <s v="tiffanydavidson@yahoo.com"/>
    <d v="2024-05-08T00:00:00"/>
    <s v="15:16:18"/>
    <s v="P204"/>
    <s v="Laptop"/>
    <x v="2"/>
    <x v="1"/>
    <n v="1"/>
    <n v="1379.59"/>
    <n v="1379.59"/>
    <n v="12.42"/>
    <n v="137.96"/>
    <n v="5.2"/>
    <s v="Credit Card"/>
    <s v="8807 Roy Place, Millermouth, ID 88698"/>
    <s v="Delivered"/>
    <s v="No"/>
    <n v="1224.01"/>
    <s v="Retail Store"/>
    <s v="In-Store"/>
  </r>
  <r>
    <n v="6957"/>
    <s v="C2317"/>
    <s v="Dale Ortiz MD"/>
    <s v="wadetimothy@hunt.com"/>
    <d v="2024-04-22T00:00:00"/>
    <s v="18:03:20"/>
    <s v="P720"/>
    <s v="Mouse"/>
    <x v="1"/>
    <x v="0"/>
    <n v="2"/>
    <n v="658.55"/>
    <n v="1317.1"/>
    <n v="20.66"/>
    <n v="131.71"/>
    <n v="7.92"/>
    <s v="Credit Card"/>
    <s v="USNS Edwards, FPO AA 62465"/>
    <s v="Delivered"/>
    <s v="No"/>
    <n v="1156.81"/>
    <s v="Online Store"/>
    <s v="Website"/>
  </r>
  <r>
    <n v="3854"/>
    <s v="C4389"/>
    <s v="April Avila"/>
    <s v="medinajeffery@yahoo.com"/>
    <d v="2024-03-28T00:00:00"/>
    <s v="11:36:55"/>
    <s v="P426"/>
    <s v="Phone Case"/>
    <x v="2"/>
    <x v="1"/>
    <n v="2"/>
    <n v="326.76"/>
    <n v="653.52"/>
    <n v="9.24"/>
    <n v="65.349999999999994"/>
    <n v="7.3"/>
    <s v="PayPal"/>
    <s v="25968 Stewart Green Apt. 578, Port Yvonneside, WY 96809"/>
    <s v="Returned"/>
    <s v="Yes"/>
    <n v="571.63"/>
    <s v="Retail Store"/>
    <s v="In-Store"/>
  </r>
  <r>
    <n v="9954"/>
    <s v="C3215"/>
    <s v="Randy Johnson"/>
    <s v="cantujulia@yahoo.com"/>
    <d v="2024-02-04T00:00:00"/>
    <s v="02:17:05"/>
    <s v="P150"/>
    <s v="Keyboard"/>
    <x v="1"/>
    <x v="1"/>
    <n v="2"/>
    <n v="1055.73"/>
    <n v="2111.46"/>
    <n v="8.89"/>
    <n v="211.15"/>
    <n v="15.8"/>
    <s v="Debit Card"/>
    <s v="Unit 8611 Box 0701, DPO AE 70145"/>
    <s v="Returned"/>
    <s v="Yes"/>
    <n v="1875.62"/>
    <s v="Online Store"/>
    <s v="In-Store"/>
  </r>
  <r>
    <n v="2195"/>
    <s v="C2990"/>
    <s v="Daniel Moore"/>
    <s v="theresagibson@bishop-hicks.biz"/>
    <d v="2024-01-13T00:00:00"/>
    <s v="22:32:28"/>
    <s v="P231"/>
    <s v="Mouse"/>
    <x v="2"/>
    <x v="2"/>
    <n v="2"/>
    <n v="781.32"/>
    <n v="1562.64"/>
    <n v="12.46"/>
    <n v="156.26"/>
    <n v="16.22"/>
    <s v="Debit Card"/>
    <s v="19285 Alexander Center Suite 279, South Brittany, HI 49641"/>
    <s v="Delivered"/>
    <s v="No"/>
    <n v="1377.7"/>
    <s v="Retail Store"/>
    <s v="App"/>
  </r>
  <r>
    <n v="4277"/>
    <s v="C4703"/>
    <s v="Brian Watts"/>
    <s v="johnsonmatthew@hotmail.com"/>
    <d v="2024-08-12T00:00:00"/>
    <s v="18:08:53"/>
    <s v="P428"/>
    <s v="Keyboard"/>
    <x v="2"/>
    <x v="1"/>
    <n v="5"/>
    <n v="930.67"/>
    <n v="4653.3500000000004"/>
    <n v="20.89"/>
    <n v="465.34"/>
    <n v="16.940000000000001"/>
    <s v="Debit Card"/>
    <s v="8849 Crosby Pine, North Kimberlychester, OH 15524"/>
    <s v="Delivered"/>
    <s v="No"/>
    <n v="4150.1899999999996"/>
    <s v="Online Store"/>
    <s v="In-Store"/>
  </r>
  <r>
    <n v="2000"/>
    <s v="C8772"/>
    <s v="Tommy Green"/>
    <s v="emilybrown@phillips-henry.com"/>
    <d v="2024-05-12T00:00:00"/>
    <s v="04:59:20"/>
    <s v="P933"/>
    <s v="Headphones"/>
    <x v="1"/>
    <x v="3"/>
    <n v="4"/>
    <n v="868.36"/>
    <n v="3473.44"/>
    <n v="3.36"/>
    <n v="347.34"/>
    <n v="19.93"/>
    <s v="Credit Card"/>
    <s v="654 Zachary Points Suite 667, Jessicaland, NH 99687"/>
    <s v="Shipped"/>
    <s v="No"/>
    <n v="3102.81"/>
    <s v="Retail Store"/>
    <s v="Website"/>
  </r>
  <r>
    <n v="1844"/>
    <s v="C9880"/>
    <s v="Brandon Smith"/>
    <s v="matthewbaker@fischer.com"/>
    <d v="2024-05-15T00:00:00"/>
    <s v="11:46:14"/>
    <s v="P899"/>
    <s v="Smartwatch"/>
    <x v="0"/>
    <x v="2"/>
    <n v="2"/>
    <n v="1003.51"/>
    <n v="2007.02"/>
    <n v="38.4"/>
    <n v="200.7"/>
    <n v="19.79"/>
    <s v="PayPal"/>
    <s v="6674 Daniel Landing, Mccarthymouth, NH 19242"/>
    <s v="Delivered"/>
    <s v="No"/>
    <n v="1748.13"/>
    <s v="Online Store"/>
    <s v="App"/>
  </r>
  <r>
    <n v="8308"/>
    <s v="C8157"/>
    <s v="Roy Holland"/>
    <s v="harrisanthony@hotmail.com"/>
    <d v="2024-08-27T00:00:00"/>
    <s v="23:11:49"/>
    <s v="P337"/>
    <s v="Phone Case"/>
    <x v="0"/>
    <x v="1"/>
    <n v="2"/>
    <n v="929.07"/>
    <n v="1858.14"/>
    <n v="32.56"/>
    <n v="185.81"/>
    <n v="12.66"/>
    <s v="PayPal"/>
    <s v="2723 Vincent Terrace, Port Sarah, ND 79837"/>
    <s v="Returned"/>
    <s v="Yes"/>
    <n v="1627.11"/>
    <s v="Retail Store"/>
    <s v="In-Store"/>
  </r>
  <r>
    <n v="3549"/>
    <s v="C7168"/>
    <s v="Donna Finley"/>
    <s v="bcolon@gmail.com"/>
    <d v="2024-07-19T00:00:00"/>
    <s v="13:35:59"/>
    <s v="P317"/>
    <s v="Laptop"/>
    <x v="0"/>
    <x v="2"/>
    <n v="2"/>
    <n v="1234.1400000000001"/>
    <n v="2468.2800000000002"/>
    <n v="0.22"/>
    <n v="246.83"/>
    <n v="10.62"/>
    <s v="Debit Card"/>
    <s v="04605 Bush Junctions, East Colebury, TX 62526"/>
    <s v="Shipped"/>
    <s v="No"/>
    <n v="2210.61"/>
    <s v="Online Store"/>
    <s v="Website"/>
  </r>
  <r>
    <n v="4853"/>
    <s v="C9154"/>
    <s v="Joshua Strickland"/>
    <s v="ingramsamantha@mckenzie.net"/>
    <d v="2024-06-02T00:00:00"/>
    <s v="00:26:32"/>
    <s v="P884"/>
    <s v="Keyboard"/>
    <x v="1"/>
    <x v="2"/>
    <n v="4"/>
    <n v="1077.45"/>
    <n v="4309.8"/>
    <n v="13.73"/>
    <n v="430.98"/>
    <n v="13.74"/>
    <s v="Credit Card"/>
    <s v="USS Brown, FPO AE 81807"/>
    <s v="Delivered"/>
    <s v="No"/>
    <n v="3851.35"/>
    <s v="Retail Store"/>
    <s v="In-Store"/>
  </r>
  <r>
    <n v="9268"/>
    <s v="C4329"/>
    <s v="Christopher Harper"/>
    <s v="gregory24@hotmail.com"/>
    <d v="2024-05-07T00:00:00"/>
    <s v="22:49:27"/>
    <s v="P831"/>
    <s v="Monitor"/>
    <x v="1"/>
    <x v="0"/>
    <n v="4"/>
    <n v="735.61"/>
    <n v="2942.44"/>
    <n v="34.81"/>
    <n v="294.24"/>
    <n v="13.12"/>
    <s v="Credit Card"/>
    <s v="1531 Mcdonald Place Suite 103, Robertmouth, CA 58930"/>
    <s v="Cancelled"/>
    <s v="No"/>
    <n v="2600.27"/>
    <s v="Retail Store"/>
    <s v="In-Store"/>
  </r>
  <r>
    <n v="3709"/>
    <s v="C9022"/>
    <s v="Carolyn Williamson"/>
    <s v="corey38@gmail.com"/>
    <d v="2024-01-06T00:00:00"/>
    <s v="12:40:25"/>
    <s v="P516"/>
    <s v="Smartwatch"/>
    <x v="1"/>
    <x v="1"/>
    <n v="1"/>
    <n v="1448.52"/>
    <n v="1448.52"/>
    <n v="17.91"/>
    <n v="144.85"/>
    <n v="10.1"/>
    <s v="PayPal"/>
    <s v="831 Stephanie Drives, Nicholeburgh, MD 21242"/>
    <s v="Shipped"/>
    <s v="No"/>
    <n v="1275.6600000000001"/>
    <s v="Online Store"/>
    <s v="In-Store"/>
  </r>
  <r>
    <n v="2326"/>
    <s v="C2290"/>
    <s v="Crystal Martin"/>
    <s v="mayanne@gmail.com"/>
    <d v="2024-09-29T00:00:00"/>
    <s v="22:17:27"/>
    <s v="P782"/>
    <s v="Keyboard"/>
    <x v="1"/>
    <x v="1"/>
    <n v="3"/>
    <n v="438.68"/>
    <n v="1316.04"/>
    <n v="37.61"/>
    <n v="131.6"/>
    <n v="14.33"/>
    <s v="PayPal"/>
    <s v="56408 Ball Mission Suite 058, Smithchester, WV 27249"/>
    <s v="Cancelled"/>
    <s v="No"/>
    <n v="1132.5"/>
    <s v="Online Store"/>
    <s v="Website"/>
  </r>
  <r>
    <n v="6336"/>
    <s v="C2282"/>
    <s v="Robert Ferguson"/>
    <s v="zguerrero@hurst.com"/>
    <d v="2024-01-02T00:00:00"/>
    <s v="19:48:56"/>
    <s v="P465"/>
    <s v="Mouse"/>
    <x v="0"/>
    <x v="0"/>
    <n v="1"/>
    <n v="885.02"/>
    <n v="885.02"/>
    <n v="1.64"/>
    <n v="88.5"/>
    <n v="11.48"/>
    <s v="PayPal"/>
    <s v="6482 Young Meadow Suite 608, Nicholasmouth, SC 42905"/>
    <s v="Delivered"/>
    <s v="No"/>
    <n v="783.4"/>
    <s v="Retail Store"/>
    <s v="App"/>
  </r>
  <r>
    <n v="9512"/>
    <s v="C4299"/>
    <s v="Faith Sanford"/>
    <s v="david28@smith-ferrell.com"/>
    <d v="2024-05-23T00:00:00"/>
    <s v="20:44:15"/>
    <s v="P351"/>
    <s v="Monitor"/>
    <x v="1"/>
    <x v="2"/>
    <n v="3"/>
    <n v="1459.15"/>
    <n v="4377.45"/>
    <n v="8.93"/>
    <n v="437.75"/>
    <n v="14.99"/>
    <s v="Credit Card"/>
    <s v="728 Wright Green, Lake Shawn, CT 42047"/>
    <s v="Returned"/>
    <s v="Yes"/>
    <n v="3915.79"/>
    <s v="Retail Store"/>
    <s v="Website"/>
  </r>
  <r>
    <n v="8123"/>
    <s v="C3927"/>
    <s v="Joshua Rogers"/>
    <s v="alex91@yahoo.com"/>
    <d v="2024-04-06T00:00:00"/>
    <s v="21:47:47"/>
    <s v="P876"/>
    <s v="Phone Case"/>
    <x v="0"/>
    <x v="3"/>
    <n v="3"/>
    <n v="112.73"/>
    <n v="338.19"/>
    <n v="13.83"/>
    <n v="33.82"/>
    <n v="8.14"/>
    <s v="Debit Card"/>
    <s v="876 David Drive Apt. 662, Millerport, WI 47621"/>
    <s v="Shipped"/>
    <s v="No"/>
    <n v="282.39999999999998"/>
    <s v="Online Store"/>
    <s v="In-Store"/>
  </r>
  <r>
    <n v="2747"/>
    <s v="C4288"/>
    <s v="Kyle Deleon"/>
    <s v="ystafford@hotmail.com"/>
    <d v="2024-03-18T00:00:00"/>
    <s v="23:38:52"/>
    <s v="P516"/>
    <s v="Mouse"/>
    <x v="2"/>
    <x v="3"/>
    <n v="4"/>
    <n v="1271.68"/>
    <n v="5086.72"/>
    <n v="35.49"/>
    <n v="508.67"/>
    <n v="15.1"/>
    <s v="PayPal"/>
    <s v="8332 Black Curve Suite 274, Vincentburgh, GA 20170"/>
    <s v="Returned"/>
    <s v="Yes"/>
    <n v="4527.46"/>
    <s v="Retail Store"/>
    <s v="Website"/>
  </r>
  <r>
    <n v="3841"/>
    <s v="C8206"/>
    <s v="Angela Thomas"/>
    <s v="shorttheresa@yahoo.com"/>
    <d v="2024-09-21T00:00:00"/>
    <s v="15:53:17"/>
    <s v="P867"/>
    <s v="Monitor"/>
    <x v="1"/>
    <x v="1"/>
    <n v="3"/>
    <n v="1340.7"/>
    <n v="4022.1"/>
    <n v="12.06"/>
    <n v="402.21"/>
    <n v="18.18"/>
    <s v="PayPal"/>
    <s v="USCGC Pitts, FPO AE 43715"/>
    <s v="Cancelled"/>
    <s v="No"/>
    <n v="3589.65"/>
    <s v="Online Store"/>
    <s v="In-Store"/>
  </r>
  <r>
    <n v="3253"/>
    <s v="C5418"/>
    <s v="John Cooper"/>
    <s v="ucampbell@yahoo.com"/>
    <d v="2024-05-31T00:00:00"/>
    <s v="07:46:10"/>
    <s v="P510"/>
    <s v="Smartwatch"/>
    <x v="2"/>
    <x v="1"/>
    <n v="5"/>
    <n v="134.63999999999999"/>
    <n v="673.2"/>
    <n v="16.059999999999999"/>
    <n v="67.319999999999993"/>
    <n v="15.63"/>
    <s v="PayPal"/>
    <s v="8721 Martinez Passage Suite 597, West Benjaminside, NJ 87456"/>
    <s v="Cancelled"/>
    <s v="No"/>
    <n v="574.19000000000005"/>
    <s v="Retail Store"/>
    <s v="App"/>
  </r>
  <r>
    <n v="6039"/>
    <s v="C1582"/>
    <s v="Alicia Poole"/>
    <s v="scott55@bailey.com"/>
    <d v="2024-03-27T00:00:00"/>
    <s v="01:18:37"/>
    <s v="P717"/>
    <s v="Keyboard"/>
    <x v="2"/>
    <x v="0"/>
    <n v="3"/>
    <n v="1390.95"/>
    <n v="4172.8500000000004"/>
    <n v="28.4"/>
    <n v="417.29"/>
    <n v="12.27"/>
    <s v="Debit Card"/>
    <s v="3195 Susan Stravenue, North Jonathan, TX 51507"/>
    <s v="Shipped"/>
    <s v="No"/>
    <n v="3714.9"/>
    <s v="Online Store"/>
    <s v="Website"/>
  </r>
  <r>
    <n v="4729"/>
    <s v="C3254"/>
    <s v="Joseph Mata"/>
    <s v="haneykenneth@yahoo.com"/>
    <d v="2024-04-10T00:00:00"/>
    <s v="19:21:57"/>
    <s v="P136"/>
    <s v="Mouse"/>
    <x v="1"/>
    <x v="3"/>
    <n v="5"/>
    <n v="209.98"/>
    <n v="1049.9000000000001"/>
    <n v="6.32"/>
    <n v="104.99"/>
    <n v="8.43"/>
    <s v="PayPal"/>
    <s v="49426 Brendan Way Apt. 791, Jessefurt, TX 29341"/>
    <s v="Returned"/>
    <s v="Yes"/>
    <n v="930.16"/>
    <s v="Retail Store"/>
    <s v="In-Store"/>
  </r>
  <r>
    <n v="5282"/>
    <s v="C9515"/>
    <s v="Daniel Watkins"/>
    <s v="karen28@gmail.com"/>
    <d v="2024-04-04T00:00:00"/>
    <s v="11:11:03"/>
    <s v="P433"/>
    <s v="Laptop"/>
    <x v="1"/>
    <x v="1"/>
    <n v="2"/>
    <n v="678.74"/>
    <n v="1357.48"/>
    <n v="34.08"/>
    <n v="135.75"/>
    <n v="16.399999999999999"/>
    <s v="PayPal"/>
    <s v="72561 Adriana Prairie, North Staceyburgh, OH 84665"/>
    <s v="Shipped"/>
    <s v="No"/>
    <n v="1171.25"/>
    <s v="Online Store"/>
    <s v="App"/>
  </r>
  <r>
    <n v="5553"/>
    <s v="C1796"/>
    <s v="Jason Barber"/>
    <s v="gwolf@richard.com"/>
    <d v="2024-05-27T00:00:00"/>
    <s v="06:22:21"/>
    <s v="P761"/>
    <s v="Laptop"/>
    <x v="1"/>
    <x v="2"/>
    <n v="1"/>
    <n v="930.65"/>
    <n v="930.65"/>
    <n v="4.0999999999999996"/>
    <n v="93.06"/>
    <n v="18.2"/>
    <s v="PayPal"/>
    <s v="1218 Bill Forge, Hortonberg, TN 91033"/>
    <s v="Returned"/>
    <s v="Yes"/>
    <n v="815.28"/>
    <s v="Online Store"/>
    <s v="Website"/>
  </r>
  <r>
    <n v="9987"/>
    <s v="C8856"/>
    <s v="Dustin Mcfarland"/>
    <s v="gonzaleztimothy@yahoo.com"/>
    <d v="2024-09-02T00:00:00"/>
    <s v="03:54:42"/>
    <s v="P374"/>
    <s v="Monitor"/>
    <x v="1"/>
    <x v="0"/>
    <n v="3"/>
    <n v="82.01"/>
    <n v="246.03"/>
    <n v="6.48"/>
    <n v="24.6"/>
    <n v="15.77"/>
    <s v="PayPal"/>
    <s v="8344 Johnson Roads Apt. 093, Clarkborough, MS 49593"/>
    <s v="Returned"/>
    <s v="Yes"/>
    <n v="199.18"/>
    <s v="Retail Store"/>
    <s v="Website"/>
  </r>
  <r>
    <n v="4579"/>
    <s v="C5547"/>
    <s v="Gregory Barber"/>
    <s v="vrollins@yahoo.com"/>
    <d v="2024-02-27T00:00:00"/>
    <s v="13:23:51"/>
    <s v="P686"/>
    <s v="Smartwatch"/>
    <x v="2"/>
    <x v="0"/>
    <n v="2"/>
    <n v="1117.77"/>
    <n v="2235.54"/>
    <n v="43.64"/>
    <n v="223.55"/>
    <n v="15.1"/>
    <s v="PayPal"/>
    <s v="7523 Reynolds Track, South John, RI 79104"/>
    <s v="Shipped"/>
    <s v="No"/>
    <n v="1953.25"/>
    <s v="Online Store"/>
    <s v="App"/>
  </r>
  <r>
    <n v="3085"/>
    <s v="C9447"/>
    <s v="Marie Mitchell"/>
    <s v="owensdonald@gmail.com"/>
    <d v="2024-02-22T00:00:00"/>
    <s v="19:44:01"/>
    <s v="P574"/>
    <s v="Monitor"/>
    <x v="1"/>
    <x v="1"/>
    <n v="5"/>
    <n v="959.02"/>
    <n v="4795.1000000000004"/>
    <n v="27.59"/>
    <n v="479.51"/>
    <n v="15.27"/>
    <s v="Debit Card"/>
    <s v="7464 Cristina Passage Suite 123, Lake Jackiestad, PA 57901"/>
    <s v="Cancelled"/>
    <s v="No"/>
    <n v="4272.7299999999996"/>
    <s v="Online Store"/>
    <s v="App"/>
  </r>
  <r>
    <n v="8561"/>
    <s v="C4571"/>
    <s v="Jonathan Allison"/>
    <s v="fsmith@copeland-cole.net"/>
    <d v="2024-09-06T00:00:00"/>
    <s v="04:05:56"/>
    <s v="P279"/>
    <s v="Headphones"/>
    <x v="2"/>
    <x v="1"/>
    <n v="2"/>
    <n v="1393.5"/>
    <n v="2787"/>
    <n v="24.48"/>
    <n v="278.7"/>
    <n v="13.19"/>
    <s v="Credit Card"/>
    <s v="25892 Hamilton Key Suite 429, North Nicholasmouth, MA 02054"/>
    <s v="Delivered"/>
    <s v="No"/>
    <n v="2470.63"/>
    <s v="Retail Store"/>
    <s v="App"/>
  </r>
  <r>
    <n v="2400"/>
    <s v="C9183"/>
    <s v="John Tate"/>
    <s v="rayrobert@hill.org"/>
    <d v="2024-02-11T00:00:00"/>
    <s v="19:54:47"/>
    <s v="P637"/>
    <s v="Keyboard"/>
    <x v="2"/>
    <x v="1"/>
    <n v="2"/>
    <n v="1243.5999999999999"/>
    <n v="2487.1999999999998"/>
    <n v="9.2899999999999991"/>
    <n v="248.72"/>
    <n v="17.46"/>
    <s v="Debit Card"/>
    <s v="621 Olivia Port, Samanthamouth, MS 10595"/>
    <s v="Delivered"/>
    <s v="No"/>
    <n v="2211.73"/>
    <s v="Online Store"/>
    <s v="App"/>
  </r>
  <r>
    <n v="7546"/>
    <s v="C7596"/>
    <s v="Richard Fisher"/>
    <s v="richardpeterson@orozco.net"/>
    <d v="2024-03-10T00:00:00"/>
    <s v="21:25:55"/>
    <s v="P307"/>
    <s v="Laptop"/>
    <x v="2"/>
    <x v="1"/>
    <n v="1"/>
    <n v="951.1"/>
    <n v="951.1"/>
    <n v="13.2"/>
    <n v="95.11"/>
    <n v="17.32"/>
    <s v="Credit Card"/>
    <s v="851 Jeremy Manor, Port Stephen, TX 57467"/>
    <s v="Shipped"/>
    <s v="No"/>
    <n v="825.47"/>
    <s v="Retail Store"/>
    <s v="In-Store"/>
  </r>
  <r>
    <n v="8299"/>
    <s v="C6648"/>
    <s v="Dawn Morgan"/>
    <s v="edwardsnyder@gmail.com"/>
    <d v="2024-03-13T00:00:00"/>
    <s v="06:54:58"/>
    <s v="P608"/>
    <s v="Keyboard"/>
    <x v="0"/>
    <x v="1"/>
    <n v="4"/>
    <n v="1419.2"/>
    <n v="5676.8"/>
    <n v="35.39"/>
    <n v="567.67999999999995"/>
    <n v="7.16"/>
    <s v="Debit Card"/>
    <s v="6361 Branch Ridge Apt. 681, Port Anthonybury, AZ 53611"/>
    <s v="Cancelled"/>
    <s v="No"/>
    <n v="5066.57"/>
    <s v="Retail Store"/>
    <s v="In-Store"/>
  </r>
  <r>
    <n v="9605"/>
    <s v="C9206"/>
    <s v="Sandra Horton"/>
    <s v="michaeljones@hotmail.com"/>
    <d v="2024-01-30T00:00:00"/>
    <s v="16:58:16"/>
    <s v="P611"/>
    <s v="Mouse"/>
    <x v="2"/>
    <x v="1"/>
    <n v="3"/>
    <n v="1001.36"/>
    <n v="3004.08"/>
    <n v="42.47"/>
    <n v="300.41000000000003"/>
    <n v="10.92"/>
    <s v="PayPal"/>
    <s v="66532 Miller Groves, West Amanda, GA 97106"/>
    <s v="Returned"/>
    <s v="Yes"/>
    <n v="2650.28"/>
    <s v="Retail Store"/>
    <s v="App"/>
  </r>
  <r>
    <n v="9422"/>
    <s v="C6519"/>
    <s v="Isabella Jones"/>
    <s v="tamimendez@massey.com"/>
    <d v="2024-03-24T00:00:00"/>
    <s v="23:23:59"/>
    <s v="P456"/>
    <s v="Laptop"/>
    <x v="2"/>
    <x v="2"/>
    <n v="5"/>
    <n v="896.64"/>
    <n v="4483.2"/>
    <n v="21.03"/>
    <n v="448.32"/>
    <n v="17.77"/>
    <s v="Credit Card"/>
    <s v="84132 Gordon Mountains Suite 016, New Leslieport, WY 71722"/>
    <s v="Returned"/>
    <s v="Yes"/>
    <n v="3996.08"/>
    <s v="Retail Store"/>
    <s v="Website"/>
  </r>
  <r>
    <n v="7771"/>
    <s v="C6290"/>
    <s v="Justin Lee"/>
    <s v="dylandavis@thompson-smith.net"/>
    <d v="2024-04-14T00:00:00"/>
    <s v="13:50:54"/>
    <s v="P578"/>
    <s v="Keyboard"/>
    <x v="1"/>
    <x v="2"/>
    <n v="5"/>
    <n v="598.02"/>
    <n v="2990.1"/>
    <n v="43.88"/>
    <n v="299.01"/>
    <n v="5.08"/>
    <s v="Credit Card"/>
    <s v="6487 Griffin Forges Apt. 290, Port Francisshire, AL 76494"/>
    <s v="Cancelled"/>
    <s v="No"/>
    <n v="2642.13"/>
    <s v="Online Store"/>
    <s v="Website"/>
  </r>
  <r>
    <n v="8601"/>
    <s v="C3052"/>
    <s v="Renee Kim"/>
    <s v="david02@watts.com"/>
    <d v="2024-01-12T00:00:00"/>
    <s v="05:44:19"/>
    <s v="P675"/>
    <s v="Laptop"/>
    <x v="2"/>
    <x v="3"/>
    <n v="2"/>
    <n v="306.48"/>
    <n v="612.96"/>
    <n v="47.92"/>
    <n v="61.3"/>
    <n v="17.61"/>
    <s v="PayPal"/>
    <s v="100 Munoz Turnpike, Pinedastad, ND 41080"/>
    <s v="Delivered"/>
    <s v="No"/>
    <n v="486.13"/>
    <s v="Retail Store"/>
    <s v="Website"/>
  </r>
  <r>
    <n v="3433"/>
    <s v="C2999"/>
    <s v="Colton Jones"/>
    <s v="kingjuan@case.com"/>
    <d v="2024-04-26T00:00:00"/>
    <s v="18:44:44"/>
    <s v="P419"/>
    <s v="Monitor"/>
    <x v="1"/>
    <x v="0"/>
    <n v="1"/>
    <n v="798.77"/>
    <n v="798.77"/>
    <n v="20.82"/>
    <n v="79.88"/>
    <n v="18.75"/>
    <s v="PayPal"/>
    <s v="09761 Brian Mill Suite 666, New Paul, FL 41389"/>
    <s v="Cancelled"/>
    <s v="No"/>
    <n v="679.32"/>
    <s v="Online Store"/>
    <s v="In-Store"/>
  </r>
  <r>
    <n v="9111"/>
    <s v="C4498"/>
    <s v="Olivia Allen"/>
    <s v="gutierrezlinda@dickson.com"/>
    <d v="2024-08-18T00:00:00"/>
    <s v="14:23:25"/>
    <s v="P478"/>
    <s v="Monitor"/>
    <x v="0"/>
    <x v="1"/>
    <n v="5"/>
    <n v="1432.59"/>
    <n v="7162.95"/>
    <n v="21.97"/>
    <n v="716.3"/>
    <n v="9.07"/>
    <s v="Debit Card"/>
    <s v="1097 Fuentes Tunnel, Aliciafurt, NJ 45390"/>
    <s v="Cancelled"/>
    <s v="No"/>
    <n v="6415.61"/>
    <s v="Online Store"/>
    <s v="Website"/>
  </r>
  <r>
    <n v="9852"/>
    <s v="C3296"/>
    <s v="Curtis Richardson"/>
    <s v="derrickramirez@yahoo.com"/>
    <d v="2024-05-10T00:00:00"/>
    <s v="13:02:56"/>
    <s v="P718"/>
    <s v="Smartwatch"/>
    <x v="1"/>
    <x v="3"/>
    <n v="4"/>
    <n v="232.62"/>
    <n v="930.48"/>
    <n v="43.38"/>
    <n v="93.05"/>
    <n v="18.23"/>
    <s v="PayPal"/>
    <s v="93513 Joanne Road, Silvafurt, UT 82592"/>
    <s v="Shipped"/>
    <s v="No"/>
    <n v="775.82"/>
    <s v="Online Store"/>
    <s v="Website"/>
  </r>
  <r>
    <n v="6218"/>
    <s v="C1153"/>
    <s v="Nancy Bowman"/>
    <s v="flemingnancy@hotmail.com"/>
    <d v="2024-02-07T00:00:00"/>
    <s v="09:07:29"/>
    <s v="P271"/>
    <s v="Mouse"/>
    <x v="1"/>
    <x v="3"/>
    <n v="3"/>
    <n v="976.69"/>
    <n v="2930.07"/>
    <n v="13.45"/>
    <n v="293.01"/>
    <n v="11.14"/>
    <s v="Credit Card"/>
    <s v="3486 Dawn Prairie Apt. 234, Port Samanthaport, OH 86472"/>
    <s v="Returned"/>
    <s v="Yes"/>
    <n v="2612.4699999999998"/>
    <s v="Retail Store"/>
    <s v="In-Store"/>
  </r>
  <r>
    <n v="1539"/>
    <s v="C3752"/>
    <s v="Herbert Becker"/>
    <s v="virginia85@torres-palmer.com"/>
    <d v="2024-07-08T00:00:00"/>
    <s v="08:12:31"/>
    <s v="P296"/>
    <s v="Monitor"/>
    <x v="0"/>
    <x v="0"/>
    <n v="3"/>
    <n v="1345.97"/>
    <n v="4037.91"/>
    <n v="12.2"/>
    <n v="403.79"/>
    <n v="5.7"/>
    <s v="PayPal"/>
    <s v="6501 Nelson Vista Apt. 769, South Bernardberg, CT 95908"/>
    <s v="Delivered"/>
    <s v="No"/>
    <n v="3616.22"/>
    <s v="Retail Store"/>
    <s v="In-Store"/>
  </r>
  <r>
    <n v="3732"/>
    <s v="C3867"/>
    <s v="Stephanie Olson"/>
    <s v="david71@yahoo.com"/>
    <d v="2024-09-10T00:00:00"/>
    <s v="18:48:10"/>
    <s v="P939"/>
    <s v="Headphones"/>
    <x v="0"/>
    <x v="2"/>
    <n v="3"/>
    <n v="609.98"/>
    <n v="1829.94"/>
    <n v="25.79"/>
    <n v="182.99"/>
    <n v="19.46"/>
    <s v="Debit Card"/>
    <s v="7291 Miles Pines, Gutierrezfurt, FL 43132"/>
    <s v="Shipped"/>
    <s v="No"/>
    <n v="1601.7"/>
    <s v="Retail Store"/>
    <s v="In-Store"/>
  </r>
  <r>
    <n v="5953"/>
    <s v="C9497"/>
    <s v="Melissa Ali"/>
    <s v="amber19@hotmail.com"/>
    <d v="2024-06-14T00:00:00"/>
    <s v="15:30:26"/>
    <s v="P453"/>
    <s v="Laptop"/>
    <x v="2"/>
    <x v="0"/>
    <n v="2"/>
    <n v="31.73"/>
    <n v="63.46"/>
    <n v="28.06"/>
    <n v="6.35"/>
    <n v="10.14"/>
    <s v="Credit Card"/>
    <s v="510 Garcia Cape Apt. 207, North Angela, TN 07137"/>
    <s v="Delivered"/>
    <s v="No"/>
    <n v="18.91"/>
    <s v="Retail Store"/>
    <s v="App"/>
  </r>
  <r>
    <n v="2549"/>
    <s v="C4625"/>
    <s v="Joan Owens"/>
    <s v="steven35@murphy.biz"/>
    <d v="2024-02-19T00:00:00"/>
    <s v="21:56:41"/>
    <s v="P246"/>
    <s v="Mouse"/>
    <x v="0"/>
    <x v="0"/>
    <n v="2"/>
    <n v="243.35"/>
    <n v="486.7"/>
    <n v="47.75"/>
    <n v="48.67"/>
    <n v="14.56"/>
    <s v="Debit Card"/>
    <s v="3065 Laurie Heights, Lake Ashley, CT 42355"/>
    <s v="Cancelled"/>
    <s v="No"/>
    <n v="375.72"/>
    <s v="Online Store"/>
    <s v="In-Store"/>
  </r>
  <r>
    <n v="1390"/>
    <s v="C1974"/>
    <s v="Ronald Sanchez"/>
    <s v="dawn36@hotmail.com"/>
    <d v="2024-04-07T00:00:00"/>
    <s v="01:27:12"/>
    <s v="P541"/>
    <s v="Monitor"/>
    <x v="2"/>
    <x v="2"/>
    <n v="2"/>
    <n v="289.67"/>
    <n v="579.34"/>
    <n v="19.11"/>
    <n v="57.93"/>
    <n v="13.97"/>
    <s v="Debit Card"/>
    <s v="40123 Smith Way Apt. 870, South Curtis, WY 74875"/>
    <s v="Cancelled"/>
    <s v="No"/>
    <n v="488.33"/>
    <s v="Online Store"/>
    <s v="In-Store"/>
  </r>
  <r>
    <n v="5958"/>
    <s v="C1589"/>
    <s v="Ronald Harris"/>
    <s v="baileymichael@allen-thomas.com"/>
    <d v="2024-07-19T00:00:00"/>
    <s v="21:51:19"/>
    <s v="P502"/>
    <s v="Keyboard"/>
    <x v="2"/>
    <x v="1"/>
    <n v="4"/>
    <n v="177.76"/>
    <n v="711.04"/>
    <n v="33.93"/>
    <n v="71.099999999999994"/>
    <n v="14.05"/>
    <s v="Credit Card"/>
    <s v="6527 Nicole Shoals, North Tyler, PA 11517"/>
    <s v="Delivered"/>
    <s v="No"/>
    <n v="591.96"/>
    <s v="Online Store"/>
    <s v="In-Store"/>
  </r>
  <r>
    <n v="8988"/>
    <s v="C4464"/>
    <s v="Nicole Jackson"/>
    <s v="megan18@yahoo.com"/>
    <d v="2024-04-13T00:00:00"/>
    <s v="22:47:50"/>
    <s v="P956"/>
    <s v="Monitor"/>
    <x v="0"/>
    <x v="1"/>
    <n v="2"/>
    <n v="1174.76"/>
    <n v="2349.52"/>
    <n v="18.48"/>
    <n v="234.95"/>
    <n v="14.13"/>
    <s v="Credit Card"/>
    <s v="87261 Mclaughlin Extensions Apt. 129, Amandastad, LA 58509"/>
    <s v="Returned"/>
    <s v="Yes"/>
    <n v="2081.96"/>
    <s v="Retail Store"/>
    <s v="In-Store"/>
  </r>
  <r>
    <n v="1035"/>
    <s v="C9618"/>
    <s v="Michael Wilcox"/>
    <s v="jessica90@grimes.com"/>
    <d v="2024-05-21T00:00:00"/>
    <s v="22:31:59"/>
    <s v="P234"/>
    <s v="Keyboard"/>
    <x v="2"/>
    <x v="3"/>
    <n v="1"/>
    <n v="491.85"/>
    <n v="491.85"/>
    <n v="31.08"/>
    <n v="49.19"/>
    <n v="17.02"/>
    <s v="PayPal"/>
    <s v="42384 Berg Ville, West Thomasmouth, RI 30905"/>
    <s v="Shipped"/>
    <s v="No"/>
    <n v="394.57"/>
    <s v="Retail Store"/>
    <s v="App"/>
  </r>
  <r>
    <n v="1850"/>
    <s v="C2447"/>
    <s v="Robert Mclean"/>
    <s v="sparkskaren@bennett.biz"/>
    <d v="2024-05-08T00:00:00"/>
    <s v="10:29:57"/>
    <s v="P768"/>
    <s v="Laptop"/>
    <x v="1"/>
    <x v="3"/>
    <n v="4"/>
    <n v="552.54"/>
    <n v="2210.16"/>
    <n v="43.54"/>
    <n v="221.02"/>
    <n v="13.11"/>
    <s v="PayPal"/>
    <s v="999 Wilson Road, Danielton, RI 33837"/>
    <s v="Returned"/>
    <s v="Yes"/>
    <n v="1932.49"/>
    <s v="Online Store"/>
    <s v="Website"/>
  </r>
  <r>
    <n v="7944"/>
    <s v="C7753"/>
    <s v="Dean Flores"/>
    <s v="jamielopez@harrison-henderson.com"/>
    <d v="2024-07-10T00:00:00"/>
    <s v="21:13:16"/>
    <s v="P770"/>
    <s v="Monitor"/>
    <x v="0"/>
    <x v="2"/>
    <n v="4"/>
    <n v="1274.1199999999999"/>
    <n v="5096.4799999999996"/>
    <n v="44.17"/>
    <n v="509.65"/>
    <n v="18.14"/>
    <s v="Credit Card"/>
    <s v="3187 Mcmillan Oval Apt. 446, Robertchester, LA 79689"/>
    <s v="Returned"/>
    <s v="Yes"/>
    <n v="4524.5200000000004"/>
    <s v="Online Store"/>
    <s v="App"/>
  </r>
  <r>
    <n v="3412"/>
    <s v="C4817"/>
    <s v="Lisa Garza"/>
    <s v="alexandrajones@richardson-richard.com"/>
    <d v="2024-09-12T00:00:00"/>
    <s v="22:16:06"/>
    <s v="P817"/>
    <s v="Headphones"/>
    <x v="1"/>
    <x v="2"/>
    <n v="1"/>
    <n v="1230.5999999999999"/>
    <n v="1230.5999999999999"/>
    <n v="20.260000000000002"/>
    <n v="123.06"/>
    <n v="18.7"/>
    <s v="PayPal"/>
    <s v="2836 Stephanie Vista, New Cynthia, RI 57364"/>
    <s v="Shipped"/>
    <s v="No"/>
    <n v="1068.58"/>
    <s v="Retail Store"/>
    <s v="Website"/>
  </r>
  <r>
    <n v="5628"/>
    <s v="C2793"/>
    <s v="Andrew Russell"/>
    <s v="ryan84@heath-delgado.net"/>
    <d v="2024-05-03T00:00:00"/>
    <s v="04:34:55"/>
    <s v="P255"/>
    <s v="Mouse"/>
    <x v="1"/>
    <x v="1"/>
    <n v="4"/>
    <n v="695.2"/>
    <n v="2780.8"/>
    <n v="41.82"/>
    <n v="278.08"/>
    <n v="5.18"/>
    <s v="Credit Card"/>
    <s v="956 Tabitha Inlet Suite 176, East Markfurt, MA 91601"/>
    <s v="Cancelled"/>
    <s v="No"/>
    <n v="2455.7199999999998"/>
    <s v="Online Store"/>
    <s v="Website"/>
  </r>
  <r>
    <n v="8883"/>
    <s v="C8387"/>
    <s v="Raymond Goodman"/>
    <s v="wellszachary@mcdaniel-allen.net"/>
    <d v="2024-07-01T00:00:00"/>
    <s v="12:07:57"/>
    <s v="P944"/>
    <s v="Laptop"/>
    <x v="0"/>
    <x v="3"/>
    <n v="1"/>
    <n v="1010.25"/>
    <n v="1010.25"/>
    <n v="10.98"/>
    <n v="101.03"/>
    <n v="8.93"/>
    <s v="Credit Card"/>
    <s v="1635 Jacob Hills Suite 777, New Dorothyfurt, WY 26873"/>
    <s v="Shipped"/>
    <s v="No"/>
    <n v="889.32"/>
    <s v="Online Store"/>
    <s v="In-Store"/>
  </r>
  <r>
    <n v="6652"/>
    <s v="C4599"/>
    <s v="Kendra Rivera"/>
    <s v="jacksonjesse@farmer.biz"/>
    <d v="2024-09-01T00:00:00"/>
    <s v="03:59:26"/>
    <s v="P364"/>
    <s v="Headphones"/>
    <x v="0"/>
    <x v="1"/>
    <n v="1"/>
    <n v="1038.5999999999999"/>
    <n v="1038.5999999999999"/>
    <n v="26.32"/>
    <n v="103.86"/>
    <n v="18.16"/>
    <s v="PayPal"/>
    <s v="Unit 6924 Box 8799, DPO AA 19292"/>
    <s v="Shipped"/>
    <s v="No"/>
    <n v="890.26"/>
    <s v="Retail Store"/>
    <s v="App"/>
  </r>
  <r>
    <n v="5809"/>
    <s v="C9042"/>
    <s v="Corey Erickson"/>
    <s v="lawrenceowens@gmail.com"/>
    <d v="2024-08-07T00:00:00"/>
    <s v="09:17:15"/>
    <s v="P969"/>
    <s v="Laptop"/>
    <x v="2"/>
    <x v="0"/>
    <n v="3"/>
    <n v="720"/>
    <n v="2160"/>
    <n v="24.23"/>
    <n v="216"/>
    <n v="14.16"/>
    <s v="PayPal"/>
    <s v="199 Gray Fork, Alvaradoton, NJ 02919"/>
    <s v="Returned"/>
    <s v="Yes"/>
    <n v="1905.61"/>
    <s v="Retail Store"/>
    <s v="Ap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667DC-2B33-42F2-A51F-5ED5345F22D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G8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58166-31DD-4D06-8502-057FAB0668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23"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 sortType="ascending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2" baseField="0" baseItem="0"/>
    <dataField name="Sum of Profit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68153-9061-4390-986E-EE13CF79D501}" name="data_file" displayName="data_file" ref="A1:W501" totalsRowShown="0" headerRowDxfId="3" headerRowBorderDxfId="2" tableBorderDxfId="1">
  <tableColumns count="23">
    <tableColumn id="1" xr3:uid="{5998C42E-39B8-463C-824F-0B3F16D48E00}" name="Order ID"/>
    <tableColumn id="2" xr3:uid="{C2C2D1AB-33D3-49D7-A19B-75ED28E7500C}" name="Customer ID"/>
    <tableColumn id="3" xr3:uid="{84ABF4E7-41CE-42A0-B09E-F22A0E22579A}" name="Customer Name"/>
    <tableColumn id="4" xr3:uid="{30787964-2E43-4805-84DE-E49B87EA529E}" name="Customer Email"/>
    <tableColumn id="5" xr3:uid="{DBA3BFA4-41D6-4F99-BDDA-5E134A331D4E}" name="Order Date" dataDxfId="0"/>
    <tableColumn id="6" xr3:uid="{16944CB7-C741-4B1F-BD8A-B8E5691CFDBA}" name="Order Time"/>
    <tableColumn id="7" xr3:uid="{2B7F14FF-B064-4E33-AE4C-9898F203D22E}" name="Product ID"/>
    <tableColumn id="8" xr3:uid="{FAA4A947-F491-4F33-A248-623855EE1645}" name="Product Name"/>
    <tableColumn id="9" xr3:uid="{135FA3A0-04ED-4128-A1EC-CAC6CB452B07}" name="Category"/>
    <tableColumn id="10" xr3:uid="{D8C439BD-09D4-4F4E-9446-8121C63EDCC3}" name="Sub-Category"/>
    <tableColumn id="11" xr3:uid="{D4DFCAA5-E2B8-49DB-9929-050D38257874}" name="Quantity"/>
    <tableColumn id="12" xr3:uid="{092AD718-8DF3-41E2-BCCC-D41498144CDD}" name="Unit Price"/>
    <tableColumn id="13" xr3:uid="{3B881CB6-C1AB-4E5D-923B-53115A451C9E}" name="Total Sales"/>
    <tableColumn id="14" xr3:uid="{6BB285A3-EA94-43D3-BEC5-1B092E7528D5}" name="Discount"/>
    <tableColumn id="15" xr3:uid="{8B1CA71D-55B2-4880-B774-FE61FE0A75D2}" name="Tax Amount"/>
    <tableColumn id="16" xr3:uid="{434D4716-B937-467C-A096-4624894D3C3B}" name="Shipping Cost"/>
    <tableColumn id="17" xr3:uid="{B0B8B046-E003-4163-B58D-0DD5C96CE97A}" name="Payment Method"/>
    <tableColumn id="18" xr3:uid="{3B019E8F-E9C3-42FF-8689-25873CB1EC69}" name="Shipping Address"/>
    <tableColumn id="19" xr3:uid="{D3278884-E1C2-4CE2-95E9-A77ED2611E92}" name="Order Status"/>
    <tableColumn id="20" xr3:uid="{33FFE66F-C4BC-4CC0-A7CF-85B784DB24E2}" name="Return Status"/>
    <tableColumn id="21" xr3:uid="{7CCDD23F-E57B-4F5D-A253-65B9AA673EAC}" name="Profit"/>
    <tableColumn id="22" xr3:uid="{29174BCF-343D-4AA0-83D3-FFE14FCDDDAB}" name="Store Location"/>
    <tableColumn id="23" xr3:uid="{C83C5E7A-8147-4AD1-BAF0-CE52BF00F2FD}" name="Order 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25D-CCCE-4CBC-95A8-FD051CB1F9BB}">
  <dimension ref="A1:AL501"/>
  <sheetViews>
    <sheetView topLeftCell="E1" workbookViewId="0">
      <selection activeCell="Y3" sqref="Y3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5" width="20.5703125" bestFit="1" customWidth="1"/>
    <col min="26" max="26" width="19" bestFit="1" customWidth="1"/>
    <col min="27" max="27" width="24.85546875" bestFit="1" customWidth="1"/>
    <col min="28" max="28" width="20.5703125" bestFit="1" customWidth="1"/>
  </cols>
  <sheetData>
    <row r="1" spans="1:38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2411</v>
      </c>
      <c r="Y1" s="18" t="s">
        <v>2412</v>
      </c>
      <c r="Z1" s="18" t="s">
        <v>2413</v>
      </c>
      <c r="AA1" s="18" t="s">
        <v>2414</v>
      </c>
    </row>
    <row r="2" spans="1:38" x14ac:dyDescent="0.25">
      <c r="A2" s="19">
        <v>3672</v>
      </c>
      <c r="B2" s="20" t="s">
        <v>23</v>
      </c>
      <c r="C2" s="20" t="s">
        <v>516</v>
      </c>
      <c r="D2" s="20" t="s">
        <v>1016</v>
      </c>
      <c r="E2" s="21">
        <v>45369</v>
      </c>
      <c r="F2" s="20" t="s">
        <v>1516</v>
      </c>
      <c r="G2" s="20" t="s">
        <v>2012</v>
      </c>
      <c r="H2" s="20" t="s">
        <v>2401</v>
      </c>
      <c r="I2" s="20" t="s">
        <v>2408</v>
      </c>
      <c r="J2" s="20" t="s">
        <v>2411</v>
      </c>
      <c r="K2" s="20">
        <v>2</v>
      </c>
      <c r="L2" s="20">
        <v>692.15</v>
      </c>
      <c r="M2" s="20">
        <v>1384.3</v>
      </c>
      <c r="N2" s="20">
        <v>43.53</v>
      </c>
      <c r="O2" s="20">
        <v>138.43</v>
      </c>
      <c r="P2" s="20">
        <v>14.17</v>
      </c>
      <c r="Q2" s="20" t="s">
        <v>2415</v>
      </c>
      <c r="R2" s="20" t="s">
        <v>2418</v>
      </c>
      <c r="S2" s="20" t="s">
        <v>2918</v>
      </c>
      <c r="T2" s="20" t="s">
        <v>2922</v>
      </c>
      <c r="U2" s="20">
        <v>1188.17</v>
      </c>
      <c r="V2" s="20" t="s">
        <v>2924</v>
      </c>
      <c r="W2" s="20" t="s">
        <v>2926</v>
      </c>
      <c r="X2" t="str">
        <f>IF($J2=X$1,$C2,"")</f>
        <v>Kim Moore</v>
      </c>
      <c r="Y2" t="str">
        <f>IF($J2=Y$1,$C2,"")</f>
        <v/>
      </c>
      <c r="Z2" t="str">
        <f>IF($J2=Z$1,$C2,"")</f>
        <v/>
      </c>
      <c r="AA2" t="str">
        <f>IF($J2=AA$1,$C2,"")</f>
        <v/>
      </c>
      <c r="AB2" t="s">
        <v>516</v>
      </c>
      <c r="AC2" t="s">
        <v>517</v>
      </c>
    </row>
    <row r="3" spans="1:38" x14ac:dyDescent="0.25">
      <c r="A3" s="22">
        <v>2761</v>
      </c>
      <c r="B3" s="23" t="s">
        <v>24</v>
      </c>
      <c r="C3" s="23" t="s">
        <v>517</v>
      </c>
      <c r="D3" s="23" t="s">
        <v>1017</v>
      </c>
      <c r="E3" s="24">
        <v>45508</v>
      </c>
      <c r="F3" s="23" t="s">
        <v>1517</v>
      </c>
      <c r="G3" s="23" t="s">
        <v>2013</v>
      </c>
      <c r="H3" s="23" t="s">
        <v>2402</v>
      </c>
      <c r="I3" s="23" t="s">
        <v>2409</v>
      </c>
      <c r="J3" s="23" t="s">
        <v>2412</v>
      </c>
      <c r="K3" s="23">
        <v>4</v>
      </c>
      <c r="L3" s="23">
        <v>992.22</v>
      </c>
      <c r="M3" s="23">
        <v>3968.88</v>
      </c>
      <c r="N3" s="23">
        <v>44.73</v>
      </c>
      <c r="O3" s="23">
        <v>396.89</v>
      </c>
      <c r="P3" s="23">
        <v>15.1</v>
      </c>
      <c r="Q3" s="23" t="s">
        <v>2416</v>
      </c>
      <c r="R3" s="23" t="s">
        <v>2419</v>
      </c>
      <c r="S3" s="23" t="s">
        <v>2919</v>
      </c>
      <c r="T3" s="23" t="s">
        <v>2923</v>
      </c>
      <c r="U3" s="23">
        <v>3512.16</v>
      </c>
      <c r="V3" s="23" t="s">
        <v>2924</v>
      </c>
      <c r="W3" s="23" t="s">
        <v>2927</v>
      </c>
      <c r="X3" t="str">
        <f t="shared" ref="X3:AA66" si="0">IF($J3=X$1,$C3,"")</f>
        <v/>
      </c>
      <c r="Y3" t="str">
        <f t="shared" si="0"/>
        <v>Erica Becker</v>
      </c>
      <c r="Z3" t="str">
        <f t="shared" si="0"/>
        <v/>
      </c>
      <c r="AA3" t="str">
        <f t="shared" si="0"/>
        <v/>
      </c>
      <c r="AB3" t="s">
        <v>2984</v>
      </c>
      <c r="AC3" t="s">
        <v>523</v>
      </c>
    </row>
    <row r="4" spans="1:38" x14ac:dyDescent="0.25">
      <c r="A4" s="25">
        <v>6740</v>
      </c>
      <c r="B4" s="26" t="s">
        <v>25</v>
      </c>
      <c r="C4" s="26" t="s">
        <v>518</v>
      </c>
      <c r="D4" s="26" t="s">
        <v>1018</v>
      </c>
      <c r="E4" s="27">
        <v>45398</v>
      </c>
      <c r="F4" s="26" t="s">
        <v>1518</v>
      </c>
      <c r="G4" s="26" t="s">
        <v>2014</v>
      </c>
      <c r="H4" s="26" t="s">
        <v>2402</v>
      </c>
      <c r="I4" s="26" t="s">
        <v>2409</v>
      </c>
      <c r="J4" s="26" t="s">
        <v>2413</v>
      </c>
      <c r="K4" s="26">
        <v>2</v>
      </c>
      <c r="L4" s="26">
        <v>443.12</v>
      </c>
      <c r="M4" s="26">
        <v>886.24</v>
      </c>
      <c r="N4" s="26">
        <v>5</v>
      </c>
      <c r="O4" s="26">
        <v>88.62</v>
      </c>
      <c r="P4" s="26">
        <v>8.84</v>
      </c>
      <c r="Q4" s="26" t="s">
        <v>2417</v>
      </c>
      <c r="R4" s="26" t="s">
        <v>2420</v>
      </c>
      <c r="S4" s="26" t="s">
        <v>2918</v>
      </c>
      <c r="T4" s="26" t="s">
        <v>2922</v>
      </c>
      <c r="U4" s="26">
        <v>783.78</v>
      </c>
      <c r="V4" s="26" t="s">
        <v>2925</v>
      </c>
      <c r="W4" s="26" t="s">
        <v>2927</v>
      </c>
      <c r="X4" t="str">
        <f t="shared" si="0"/>
        <v/>
      </c>
      <c r="Y4" t="str">
        <f t="shared" si="0"/>
        <v/>
      </c>
      <c r="Z4" t="str">
        <f t="shared" si="0"/>
        <v>Christina Simpson</v>
      </c>
      <c r="AA4" t="str">
        <f t="shared" si="0"/>
        <v/>
      </c>
      <c r="AB4" t="s">
        <v>519</v>
      </c>
      <c r="AC4" t="s">
        <v>526</v>
      </c>
    </row>
    <row r="5" spans="1:38" x14ac:dyDescent="0.25">
      <c r="A5" s="22">
        <v>1352</v>
      </c>
      <c r="B5" s="23" t="s">
        <v>26</v>
      </c>
      <c r="C5" s="23" t="s">
        <v>519</v>
      </c>
      <c r="D5" s="23" t="s">
        <v>1019</v>
      </c>
      <c r="E5" s="24">
        <v>45505</v>
      </c>
      <c r="F5" s="23" t="s">
        <v>1519</v>
      </c>
      <c r="G5" s="23" t="s">
        <v>2015</v>
      </c>
      <c r="H5" s="23" t="s">
        <v>2403</v>
      </c>
      <c r="I5" s="23" t="s">
        <v>2409</v>
      </c>
      <c r="J5" s="23" t="s">
        <v>2411</v>
      </c>
      <c r="K5" s="23">
        <v>2</v>
      </c>
      <c r="L5" s="23">
        <v>554.74</v>
      </c>
      <c r="M5" s="23">
        <v>1109.48</v>
      </c>
      <c r="N5" s="23">
        <v>37.22</v>
      </c>
      <c r="O5" s="23">
        <v>110.95</v>
      </c>
      <c r="P5" s="23">
        <v>16.809999999999999</v>
      </c>
      <c r="Q5" s="23" t="s">
        <v>2417</v>
      </c>
      <c r="R5" s="23" t="s">
        <v>2421</v>
      </c>
      <c r="S5" s="23" t="s">
        <v>2919</v>
      </c>
      <c r="T5" s="23" t="s">
        <v>2923</v>
      </c>
      <c r="U5" s="23">
        <v>944.5</v>
      </c>
      <c r="V5" s="23" t="s">
        <v>2924</v>
      </c>
      <c r="W5" s="23" t="s">
        <v>2928</v>
      </c>
      <c r="X5" t="str">
        <f t="shared" si="0"/>
        <v>Diana Mckinney</v>
      </c>
      <c r="Y5" t="str">
        <f t="shared" si="0"/>
        <v/>
      </c>
      <c r="Z5" t="str">
        <f t="shared" si="0"/>
        <v/>
      </c>
      <c r="AA5" t="str">
        <f t="shared" si="0"/>
        <v/>
      </c>
      <c r="AB5" t="s">
        <v>524</v>
      </c>
      <c r="AC5" t="s">
        <v>532</v>
      </c>
      <c r="AL5" t="s">
        <v>2983</v>
      </c>
    </row>
    <row r="6" spans="1:38" x14ac:dyDescent="0.25">
      <c r="A6" s="25">
        <v>1882</v>
      </c>
      <c r="B6" s="26" t="s">
        <v>27</v>
      </c>
      <c r="C6" s="26" t="s">
        <v>520</v>
      </c>
      <c r="D6" s="26" t="s">
        <v>1020</v>
      </c>
      <c r="E6" s="27">
        <v>45549</v>
      </c>
      <c r="F6" s="26" t="s">
        <v>1520</v>
      </c>
      <c r="G6" s="26" t="s">
        <v>2016</v>
      </c>
      <c r="H6" s="26" t="s">
        <v>2403</v>
      </c>
      <c r="I6" s="26" t="s">
        <v>2410</v>
      </c>
      <c r="J6" s="26" t="s">
        <v>2413</v>
      </c>
      <c r="K6" s="26">
        <v>3</v>
      </c>
      <c r="L6" s="26">
        <v>1469.09</v>
      </c>
      <c r="M6" s="26">
        <v>4407.2700000000004</v>
      </c>
      <c r="N6" s="26">
        <v>31.95</v>
      </c>
      <c r="O6" s="26">
        <v>440.73</v>
      </c>
      <c r="P6" s="26">
        <v>7.55</v>
      </c>
      <c r="Q6" s="26" t="s">
        <v>2417</v>
      </c>
      <c r="R6" s="26" t="s">
        <v>2422</v>
      </c>
      <c r="S6" s="26" t="s">
        <v>2918</v>
      </c>
      <c r="T6" s="26" t="s">
        <v>2922</v>
      </c>
      <c r="U6" s="26">
        <v>3927.04</v>
      </c>
      <c r="V6" s="26" t="s">
        <v>2924</v>
      </c>
      <c r="W6" s="26" t="s">
        <v>2927</v>
      </c>
      <c r="X6" t="str">
        <f t="shared" si="0"/>
        <v/>
      </c>
      <c r="Y6" t="str">
        <f t="shared" si="0"/>
        <v/>
      </c>
      <c r="Z6" t="str">
        <f t="shared" si="0"/>
        <v>Gregory Shaffer</v>
      </c>
      <c r="AA6" t="str">
        <f t="shared" si="0"/>
        <v/>
      </c>
      <c r="AB6" t="s">
        <v>527</v>
      </c>
      <c r="AC6" t="s">
        <v>537</v>
      </c>
    </row>
    <row r="7" spans="1:38" x14ac:dyDescent="0.25">
      <c r="A7" s="22">
        <v>6322</v>
      </c>
      <c r="B7" s="23" t="s">
        <v>28</v>
      </c>
      <c r="C7" s="23" t="s">
        <v>521</v>
      </c>
      <c r="D7" s="23" t="s">
        <v>1021</v>
      </c>
      <c r="E7" s="24">
        <v>45513</v>
      </c>
      <c r="F7" s="23" t="s">
        <v>1521</v>
      </c>
      <c r="G7" s="23" t="s">
        <v>2017</v>
      </c>
      <c r="H7" s="23" t="s">
        <v>2402</v>
      </c>
      <c r="I7" s="23" t="s">
        <v>2410</v>
      </c>
      <c r="J7" s="23" t="s">
        <v>2414</v>
      </c>
      <c r="K7" s="23">
        <v>5</v>
      </c>
      <c r="L7" s="23">
        <v>191.59</v>
      </c>
      <c r="M7" s="23">
        <v>957.95</v>
      </c>
      <c r="N7" s="23">
        <v>20.100000000000001</v>
      </c>
      <c r="O7" s="23">
        <v>95.8</v>
      </c>
      <c r="P7" s="23">
        <v>19.48</v>
      </c>
      <c r="Q7" s="23" t="s">
        <v>2417</v>
      </c>
      <c r="R7" s="23" t="s">
        <v>2423</v>
      </c>
      <c r="S7" s="23" t="s">
        <v>2920</v>
      </c>
      <c r="T7" s="23" t="s">
        <v>2923</v>
      </c>
      <c r="U7" s="23">
        <v>822.57</v>
      </c>
      <c r="V7" s="23" t="s">
        <v>2925</v>
      </c>
      <c r="W7" s="23" t="s">
        <v>2926</v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>Tracy Mcguire</v>
      </c>
      <c r="AB7" t="s">
        <v>529</v>
      </c>
      <c r="AC7" t="s">
        <v>538</v>
      </c>
    </row>
    <row r="8" spans="1:38" x14ac:dyDescent="0.25">
      <c r="A8" s="25">
        <v>3484</v>
      </c>
      <c r="B8" s="26" t="s">
        <v>29</v>
      </c>
      <c r="C8" s="26" t="s">
        <v>522</v>
      </c>
      <c r="D8" s="26" t="s">
        <v>1022</v>
      </c>
      <c r="E8" s="27">
        <v>45434</v>
      </c>
      <c r="F8" s="26" t="s">
        <v>1522</v>
      </c>
      <c r="G8" s="26" t="s">
        <v>2018</v>
      </c>
      <c r="H8" s="26" t="s">
        <v>2404</v>
      </c>
      <c r="I8" s="26" t="s">
        <v>2410</v>
      </c>
      <c r="J8" s="26" t="s">
        <v>2414</v>
      </c>
      <c r="K8" s="26">
        <v>5</v>
      </c>
      <c r="L8" s="26">
        <v>514.11</v>
      </c>
      <c r="M8" s="26">
        <v>2570.5500000000002</v>
      </c>
      <c r="N8" s="26">
        <v>43.66</v>
      </c>
      <c r="O8" s="26">
        <v>257.06</v>
      </c>
      <c r="P8" s="26">
        <v>12.71</v>
      </c>
      <c r="Q8" s="26" t="s">
        <v>2415</v>
      </c>
      <c r="R8" s="26" t="s">
        <v>2424</v>
      </c>
      <c r="S8" s="26" t="s">
        <v>2920</v>
      </c>
      <c r="T8" s="26" t="s">
        <v>2923</v>
      </c>
      <c r="U8" s="26">
        <v>2257.13</v>
      </c>
      <c r="V8" s="26" t="s">
        <v>2924</v>
      </c>
      <c r="W8" s="26" t="s">
        <v>2926</v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>Maxwell Gutierrez</v>
      </c>
      <c r="AB8" t="s">
        <v>533</v>
      </c>
      <c r="AC8" t="s">
        <v>550</v>
      </c>
    </row>
    <row r="9" spans="1:38" x14ac:dyDescent="0.25">
      <c r="A9" s="22">
        <v>6167</v>
      </c>
      <c r="B9" s="23" t="s">
        <v>30</v>
      </c>
      <c r="C9" s="23" t="s">
        <v>523</v>
      </c>
      <c r="D9" s="23" t="s">
        <v>1023</v>
      </c>
      <c r="E9" s="24">
        <v>45362</v>
      </c>
      <c r="F9" s="23" t="s">
        <v>1523</v>
      </c>
      <c r="G9" s="23" t="s">
        <v>2019</v>
      </c>
      <c r="H9" s="23" t="s">
        <v>2405</v>
      </c>
      <c r="I9" s="23" t="s">
        <v>2410</v>
      </c>
      <c r="J9" s="23" t="s">
        <v>2412</v>
      </c>
      <c r="K9" s="23">
        <v>2</v>
      </c>
      <c r="L9" s="23">
        <v>385.04</v>
      </c>
      <c r="M9" s="23">
        <v>770.08</v>
      </c>
      <c r="N9" s="23">
        <v>45.8</v>
      </c>
      <c r="O9" s="23">
        <v>77.010000000000005</v>
      </c>
      <c r="P9" s="23">
        <v>8.58</v>
      </c>
      <c r="Q9" s="23" t="s">
        <v>2416</v>
      </c>
      <c r="R9" s="23" t="s">
        <v>2425</v>
      </c>
      <c r="S9" s="23" t="s">
        <v>2921</v>
      </c>
      <c r="T9" s="23" t="s">
        <v>2923</v>
      </c>
      <c r="U9" s="23">
        <v>638.69000000000005</v>
      </c>
      <c r="V9" s="23" t="s">
        <v>2925</v>
      </c>
      <c r="W9" s="23" t="s">
        <v>2927</v>
      </c>
      <c r="X9" t="str">
        <f t="shared" si="0"/>
        <v/>
      </c>
      <c r="Y9" t="str">
        <f t="shared" si="0"/>
        <v>Rebecca Clark</v>
      </c>
      <c r="Z9" t="str">
        <f t="shared" si="0"/>
        <v/>
      </c>
      <c r="AA9" t="str">
        <f t="shared" si="0"/>
        <v/>
      </c>
      <c r="AB9" t="s">
        <v>534</v>
      </c>
      <c r="AC9" t="s">
        <v>551</v>
      </c>
    </row>
    <row r="10" spans="1:38" x14ac:dyDescent="0.25">
      <c r="A10" s="25">
        <v>2395</v>
      </c>
      <c r="B10" s="26" t="s">
        <v>31</v>
      </c>
      <c r="C10" s="26" t="s">
        <v>524</v>
      </c>
      <c r="D10" s="26" t="s">
        <v>1024</v>
      </c>
      <c r="E10" s="27">
        <v>45379</v>
      </c>
      <c r="F10" s="26" t="s">
        <v>1524</v>
      </c>
      <c r="G10" s="26" t="s">
        <v>2020</v>
      </c>
      <c r="H10" s="26" t="s">
        <v>2402</v>
      </c>
      <c r="I10" s="26" t="s">
        <v>2409</v>
      </c>
      <c r="J10" s="26" t="s">
        <v>2411</v>
      </c>
      <c r="K10" s="26">
        <v>3</v>
      </c>
      <c r="L10" s="26">
        <v>123.66</v>
      </c>
      <c r="M10" s="26">
        <v>370.98</v>
      </c>
      <c r="N10" s="26">
        <v>22.8</v>
      </c>
      <c r="O10" s="26">
        <v>37.1</v>
      </c>
      <c r="P10" s="26">
        <v>12.03</v>
      </c>
      <c r="Q10" s="26" t="s">
        <v>2416</v>
      </c>
      <c r="R10" s="26" t="s">
        <v>2426</v>
      </c>
      <c r="S10" s="26" t="s">
        <v>2918</v>
      </c>
      <c r="T10" s="26" t="s">
        <v>2922</v>
      </c>
      <c r="U10" s="26">
        <v>299.05</v>
      </c>
      <c r="V10" s="26" t="s">
        <v>2924</v>
      </c>
      <c r="W10" s="26" t="s">
        <v>2926</v>
      </c>
      <c r="X10" t="str">
        <f t="shared" si="0"/>
        <v>Beth Jones</v>
      </c>
      <c r="Y10" t="str">
        <f t="shared" si="0"/>
        <v/>
      </c>
      <c r="Z10" t="str">
        <f t="shared" si="0"/>
        <v/>
      </c>
      <c r="AA10" t="str">
        <f t="shared" si="0"/>
        <v/>
      </c>
      <c r="AB10" t="s">
        <v>535</v>
      </c>
      <c r="AC10" t="s">
        <v>553</v>
      </c>
    </row>
    <row r="11" spans="1:38" x14ac:dyDescent="0.25">
      <c r="A11" s="22">
        <v>7337</v>
      </c>
      <c r="B11" s="23" t="s">
        <v>32</v>
      </c>
      <c r="C11" s="23" t="s">
        <v>525</v>
      </c>
      <c r="D11" s="23" t="s">
        <v>1025</v>
      </c>
      <c r="E11" s="24">
        <v>45462</v>
      </c>
      <c r="F11" s="23" t="s">
        <v>1525</v>
      </c>
      <c r="G11" s="23" t="s">
        <v>2021</v>
      </c>
      <c r="H11" s="23" t="s">
        <v>2403</v>
      </c>
      <c r="I11" s="23" t="s">
        <v>2409</v>
      </c>
      <c r="J11" s="23" t="s">
        <v>2413</v>
      </c>
      <c r="K11" s="23">
        <v>4</v>
      </c>
      <c r="L11" s="23">
        <v>630.85</v>
      </c>
      <c r="M11" s="23">
        <v>2523.4</v>
      </c>
      <c r="N11" s="23">
        <v>15.48</v>
      </c>
      <c r="O11" s="23">
        <v>252.34</v>
      </c>
      <c r="P11" s="23">
        <v>19.420000000000002</v>
      </c>
      <c r="Q11" s="23" t="s">
        <v>2415</v>
      </c>
      <c r="R11" s="23" t="s">
        <v>2427</v>
      </c>
      <c r="S11" s="23" t="s">
        <v>2919</v>
      </c>
      <c r="T11" s="23" t="s">
        <v>2923</v>
      </c>
      <c r="U11" s="23">
        <v>2236.16</v>
      </c>
      <c r="V11" s="23" t="s">
        <v>2924</v>
      </c>
      <c r="W11" s="23" t="s">
        <v>2928</v>
      </c>
      <c r="X11" t="str">
        <f t="shared" si="0"/>
        <v/>
      </c>
      <c r="Y11" t="str">
        <f t="shared" si="0"/>
        <v/>
      </c>
      <c r="Z11" t="str">
        <f t="shared" si="0"/>
        <v>Pamela Myers</v>
      </c>
      <c r="AA11" t="str">
        <f t="shared" si="0"/>
        <v/>
      </c>
      <c r="AB11" t="s">
        <v>539</v>
      </c>
      <c r="AC11" t="s">
        <v>557</v>
      </c>
    </row>
    <row r="12" spans="1:38" x14ac:dyDescent="0.25">
      <c r="A12" s="25">
        <v>4038</v>
      </c>
      <c r="B12" s="26" t="s">
        <v>33</v>
      </c>
      <c r="C12" s="26" t="s">
        <v>526</v>
      </c>
      <c r="D12" s="26" t="s">
        <v>1026</v>
      </c>
      <c r="E12" s="27">
        <v>45309</v>
      </c>
      <c r="F12" s="26" t="s">
        <v>1526</v>
      </c>
      <c r="G12" s="26" t="s">
        <v>2022</v>
      </c>
      <c r="H12" s="26" t="s">
        <v>2406</v>
      </c>
      <c r="I12" s="26" t="s">
        <v>2408</v>
      </c>
      <c r="J12" s="26" t="s">
        <v>2412</v>
      </c>
      <c r="K12" s="26">
        <v>3</v>
      </c>
      <c r="L12" s="26">
        <v>1270.08</v>
      </c>
      <c r="M12" s="26">
        <v>3810.24</v>
      </c>
      <c r="N12" s="26">
        <v>5.41</v>
      </c>
      <c r="O12" s="26">
        <v>381.02</v>
      </c>
      <c r="P12" s="26">
        <v>17.850000000000001</v>
      </c>
      <c r="Q12" s="26" t="s">
        <v>2417</v>
      </c>
      <c r="R12" s="26" t="s">
        <v>2428</v>
      </c>
      <c r="S12" s="26" t="s">
        <v>2919</v>
      </c>
      <c r="T12" s="26" t="s">
        <v>2923</v>
      </c>
      <c r="U12" s="26">
        <v>3405.96</v>
      </c>
      <c r="V12" s="26" t="s">
        <v>2925</v>
      </c>
      <c r="W12" s="26" t="s">
        <v>2926</v>
      </c>
      <c r="X12" t="str">
        <f t="shared" si="0"/>
        <v/>
      </c>
      <c r="Y12" t="str">
        <f t="shared" si="0"/>
        <v>Christopher Obrien</v>
      </c>
      <c r="Z12" t="str">
        <f t="shared" si="0"/>
        <v/>
      </c>
      <c r="AA12" t="str">
        <f t="shared" si="0"/>
        <v/>
      </c>
      <c r="AB12" t="s">
        <v>542</v>
      </c>
      <c r="AC12" t="s">
        <v>558</v>
      </c>
    </row>
    <row r="13" spans="1:38" x14ac:dyDescent="0.25">
      <c r="A13" s="22">
        <v>5406</v>
      </c>
      <c r="B13" s="23" t="s">
        <v>34</v>
      </c>
      <c r="C13" s="23" t="s">
        <v>527</v>
      </c>
      <c r="D13" s="23" t="s">
        <v>1027</v>
      </c>
      <c r="E13" s="24">
        <v>45468</v>
      </c>
      <c r="F13" s="23" t="s">
        <v>1527</v>
      </c>
      <c r="G13" s="23" t="s">
        <v>2023</v>
      </c>
      <c r="H13" s="23" t="s">
        <v>2405</v>
      </c>
      <c r="I13" s="23" t="s">
        <v>2408</v>
      </c>
      <c r="J13" s="23" t="s">
        <v>2411</v>
      </c>
      <c r="K13" s="23">
        <v>1</v>
      </c>
      <c r="L13" s="23">
        <v>398.31</v>
      </c>
      <c r="M13" s="23">
        <v>398.31</v>
      </c>
      <c r="N13" s="23">
        <v>22.46</v>
      </c>
      <c r="O13" s="23">
        <v>39.83</v>
      </c>
      <c r="P13" s="23">
        <v>8.5</v>
      </c>
      <c r="Q13" s="23" t="s">
        <v>2417</v>
      </c>
      <c r="R13" s="23" t="s">
        <v>2429</v>
      </c>
      <c r="S13" s="23" t="s">
        <v>2920</v>
      </c>
      <c r="T13" s="23" t="s">
        <v>2923</v>
      </c>
      <c r="U13" s="23">
        <v>327.52</v>
      </c>
      <c r="V13" s="23" t="s">
        <v>2924</v>
      </c>
      <c r="W13" s="23" t="s">
        <v>2928</v>
      </c>
      <c r="X13" t="str">
        <f t="shared" si="0"/>
        <v>Julia Green</v>
      </c>
      <c r="Y13" t="str">
        <f t="shared" si="0"/>
        <v/>
      </c>
      <c r="Z13" t="str">
        <f t="shared" si="0"/>
        <v/>
      </c>
      <c r="AA13" t="str">
        <f t="shared" si="0"/>
        <v/>
      </c>
      <c r="AB13" t="s">
        <v>544</v>
      </c>
      <c r="AC13" t="s">
        <v>559</v>
      </c>
    </row>
    <row r="14" spans="1:38" x14ac:dyDescent="0.25">
      <c r="A14" s="25">
        <v>8118</v>
      </c>
      <c r="B14" s="26" t="s">
        <v>35</v>
      </c>
      <c r="C14" s="26" t="s">
        <v>528</v>
      </c>
      <c r="D14" s="26" t="s">
        <v>1028</v>
      </c>
      <c r="E14" s="27">
        <v>45328</v>
      </c>
      <c r="F14" s="26" t="s">
        <v>1528</v>
      </c>
      <c r="G14" s="26" t="s">
        <v>2024</v>
      </c>
      <c r="H14" s="26" t="s">
        <v>2404</v>
      </c>
      <c r="I14" s="26" t="s">
        <v>2410</v>
      </c>
      <c r="J14" s="26" t="s">
        <v>2413</v>
      </c>
      <c r="K14" s="26">
        <v>3</v>
      </c>
      <c r="L14" s="26">
        <v>1161.6300000000001</v>
      </c>
      <c r="M14" s="26">
        <v>3484.89</v>
      </c>
      <c r="N14" s="26">
        <v>31.72</v>
      </c>
      <c r="O14" s="26">
        <v>348.49</v>
      </c>
      <c r="P14" s="26">
        <v>10.33</v>
      </c>
      <c r="Q14" s="26" t="s">
        <v>2415</v>
      </c>
      <c r="R14" s="26" t="s">
        <v>2430</v>
      </c>
      <c r="S14" s="26" t="s">
        <v>2920</v>
      </c>
      <c r="T14" s="26" t="s">
        <v>2923</v>
      </c>
      <c r="U14" s="26">
        <v>3094.35</v>
      </c>
      <c r="V14" s="26" t="s">
        <v>2924</v>
      </c>
      <c r="W14" s="26" t="s">
        <v>2926</v>
      </c>
      <c r="X14" t="str">
        <f t="shared" si="0"/>
        <v/>
      </c>
      <c r="Y14" t="str">
        <f t="shared" si="0"/>
        <v/>
      </c>
      <c r="Z14" t="str">
        <f t="shared" si="0"/>
        <v>Jacob Sanchez</v>
      </c>
      <c r="AA14" t="str">
        <f t="shared" si="0"/>
        <v/>
      </c>
      <c r="AB14" t="s">
        <v>549</v>
      </c>
      <c r="AC14" t="s">
        <v>560</v>
      </c>
    </row>
    <row r="15" spans="1:38" x14ac:dyDescent="0.25">
      <c r="A15" s="22">
        <v>4347</v>
      </c>
      <c r="B15" s="23" t="s">
        <v>36</v>
      </c>
      <c r="C15" s="23" t="s">
        <v>529</v>
      </c>
      <c r="D15" s="23" t="s">
        <v>1029</v>
      </c>
      <c r="E15" s="24">
        <v>45410</v>
      </c>
      <c r="F15" s="23" t="s">
        <v>1529</v>
      </c>
      <c r="G15" s="23" t="s">
        <v>2025</v>
      </c>
      <c r="H15" s="23" t="s">
        <v>2401</v>
      </c>
      <c r="I15" s="23" t="s">
        <v>2408</v>
      </c>
      <c r="J15" s="23" t="s">
        <v>2411</v>
      </c>
      <c r="K15" s="23">
        <v>1</v>
      </c>
      <c r="L15" s="23">
        <v>1071.27</v>
      </c>
      <c r="M15" s="23">
        <v>1071.27</v>
      </c>
      <c r="N15" s="23">
        <v>34.630000000000003</v>
      </c>
      <c r="O15" s="23">
        <v>107.13</v>
      </c>
      <c r="P15" s="23">
        <v>18.14</v>
      </c>
      <c r="Q15" s="23" t="s">
        <v>2416</v>
      </c>
      <c r="R15" s="23" t="s">
        <v>2431</v>
      </c>
      <c r="S15" s="23" t="s">
        <v>2920</v>
      </c>
      <c r="T15" s="23" t="s">
        <v>2923</v>
      </c>
      <c r="U15" s="23">
        <v>911.37</v>
      </c>
      <c r="V15" s="23" t="s">
        <v>2924</v>
      </c>
      <c r="W15" s="23" t="s">
        <v>2926</v>
      </c>
      <c r="X15" t="str">
        <f t="shared" si="0"/>
        <v>Jenny Aguilar</v>
      </c>
      <c r="Y15" t="str">
        <f t="shared" si="0"/>
        <v/>
      </c>
      <c r="Z15" t="str">
        <f t="shared" si="0"/>
        <v/>
      </c>
      <c r="AA15" t="str">
        <f t="shared" si="0"/>
        <v/>
      </c>
      <c r="AB15" t="s">
        <v>552</v>
      </c>
      <c r="AC15" t="s">
        <v>565</v>
      </c>
    </row>
    <row r="16" spans="1:38" x14ac:dyDescent="0.25">
      <c r="A16" s="25">
        <v>8711</v>
      </c>
      <c r="B16" s="26" t="s">
        <v>37</v>
      </c>
      <c r="C16" s="26" t="s">
        <v>530</v>
      </c>
      <c r="D16" s="26" t="s">
        <v>1030</v>
      </c>
      <c r="E16" s="27">
        <v>45319</v>
      </c>
      <c r="F16" s="26" t="s">
        <v>1530</v>
      </c>
      <c r="G16" s="26" t="s">
        <v>2026</v>
      </c>
      <c r="H16" s="26" t="s">
        <v>2402</v>
      </c>
      <c r="I16" s="26" t="s">
        <v>2410</v>
      </c>
      <c r="J16" s="26" t="s">
        <v>2414</v>
      </c>
      <c r="K16" s="26">
        <v>2</v>
      </c>
      <c r="L16" s="26">
        <v>1187.67</v>
      </c>
      <c r="M16" s="26">
        <v>2375.34</v>
      </c>
      <c r="N16" s="26">
        <v>26.14</v>
      </c>
      <c r="O16" s="26">
        <v>237.53</v>
      </c>
      <c r="P16" s="26">
        <v>19.91</v>
      </c>
      <c r="Q16" s="26" t="s">
        <v>2417</v>
      </c>
      <c r="R16" s="26" t="s">
        <v>2432</v>
      </c>
      <c r="S16" s="26" t="s">
        <v>2919</v>
      </c>
      <c r="T16" s="26" t="s">
        <v>2923</v>
      </c>
      <c r="U16" s="26">
        <v>2091.7600000000002</v>
      </c>
      <c r="V16" s="26" t="s">
        <v>2924</v>
      </c>
      <c r="W16" s="26" t="s">
        <v>2927</v>
      </c>
      <c r="X16" t="str">
        <f t="shared" si="0"/>
        <v/>
      </c>
      <c r="Y16" t="str">
        <f t="shared" si="0"/>
        <v/>
      </c>
      <c r="Z16" t="str">
        <f t="shared" si="0"/>
        <v/>
      </c>
      <c r="AA16" t="str">
        <f t="shared" si="0"/>
        <v>Charlotte Mitchell</v>
      </c>
      <c r="AB16" t="s">
        <v>563</v>
      </c>
      <c r="AC16" t="s">
        <v>569</v>
      </c>
    </row>
    <row r="17" spans="1:29" x14ac:dyDescent="0.25">
      <c r="A17" s="22">
        <v>8668</v>
      </c>
      <c r="B17" s="23" t="s">
        <v>38</v>
      </c>
      <c r="C17" s="23" t="s">
        <v>531</v>
      </c>
      <c r="D17" s="23" t="s">
        <v>1031</v>
      </c>
      <c r="E17" s="24">
        <v>45529</v>
      </c>
      <c r="F17" s="23" t="s">
        <v>1531</v>
      </c>
      <c r="G17" s="23" t="s">
        <v>2027</v>
      </c>
      <c r="H17" s="23" t="s">
        <v>2406</v>
      </c>
      <c r="I17" s="23" t="s">
        <v>2409</v>
      </c>
      <c r="J17" s="23" t="s">
        <v>2413</v>
      </c>
      <c r="K17" s="23">
        <v>2</v>
      </c>
      <c r="L17" s="23">
        <v>1407.77</v>
      </c>
      <c r="M17" s="23">
        <v>2815.54</v>
      </c>
      <c r="N17" s="23">
        <v>41.33</v>
      </c>
      <c r="O17" s="23">
        <v>281.55</v>
      </c>
      <c r="P17" s="23">
        <v>12.91</v>
      </c>
      <c r="Q17" s="23" t="s">
        <v>2417</v>
      </c>
      <c r="R17" s="23" t="s">
        <v>2433</v>
      </c>
      <c r="S17" s="23" t="s">
        <v>2919</v>
      </c>
      <c r="T17" s="23" t="s">
        <v>2923</v>
      </c>
      <c r="U17" s="23">
        <v>2479.75</v>
      </c>
      <c r="V17" s="23" t="s">
        <v>2924</v>
      </c>
      <c r="W17" s="23" t="s">
        <v>2926</v>
      </c>
      <c r="X17" t="str">
        <f t="shared" si="0"/>
        <v/>
      </c>
      <c r="Y17" t="str">
        <f t="shared" si="0"/>
        <v/>
      </c>
      <c r="Z17" t="str">
        <f t="shared" si="0"/>
        <v>Perry Rodriguez</v>
      </c>
      <c r="AA17" t="str">
        <f t="shared" si="0"/>
        <v/>
      </c>
      <c r="AB17" t="s">
        <v>564</v>
      </c>
      <c r="AC17" t="s">
        <v>572</v>
      </c>
    </row>
    <row r="18" spans="1:29" x14ac:dyDescent="0.25">
      <c r="A18" s="25">
        <v>4302</v>
      </c>
      <c r="B18" s="26" t="s">
        <v>39</v>
      </c>
      <c r="C18" s="26" t="s">
        <v>532</v>
      </c>
      <c r="D18" s="26" t="s">
        <v>1032</v>
      </c>
      <c r="E18" s="27">
        <v>45392</v>
      </c>
      <c r="F18" s="26" t="s">
        <v>1532</v>
      </c>
      <c r="G18" s="26" t="s">
        <v>2028</v>
      </c>
      <c r="H18" s="26" t="s">
        <v>2406</v>
      </c>
      <c r="I18" s="26" t="s">
        <v>2409</v>
      </c>
      <c r="J18" s="26" t="s">
        <v>2412</v>
      </c>
      <c r="K18" s="26">
        <v>4</v>
      </c>
      <c r="L18" s="26">
        <v>747.97</v>
      </c>
      <c r="M18" s="26">
        <v>2991.88</v>
      </c>
      <c r="N18" s="26">
        <v>49.67</v>
      </c>
      <c r="O18" s="26">
        <v>299.19</v>
      </c>
      <c r="P18" s="26">
        <v>16.97</v>
      </c>
      <c r="Q18" s="26" t="s">
        <v>2415</v>
      </c>
      <c r="R18" s="26" t="s">
        <v>2434</v>
      </c>
      <c r="S18" s="26" t="s">
        <v>2920</v>
      </c>
      <c r="T18" s="26" t="s">
        <v>2923</v>
      </c>
      <c r="U18" s="26">
        <v>2626.05</v>
      </c>
      <c r="V18" s="26" t="s">
        <v>2924</v>
      </c>
      <c r="W18" s="26" t="s">
        <v>2928</v>
      </c>
      <c r="X18" t="str">
        <f t="shared" si="0"/>
        <v/>
      </c>
      <c r="Y18" t="str">
        <f t="shared" si="0"/>
        <v>Brittany Ford</v>
      </c>
      <c r="Z18" t="str">
        <f t="shared" si="0"/>
        <v/>
      </c>
      <c r="AA18" t="str">
        <f t="shared" si="0"/>
        <v/>
      </c>
      <c r="AB18" t="s">
        <v>570</v>
      </c>
      <c r="AC18" t="s">
        <v>574</v>
      </c>
    </row>
    <row r="19" spans="1:29" x14ac:dyDescent="0.25">
      <c r="A19" s="22">
        <v>4413</v>
      </c>
      <c r="B19" s="23" t="s">
        <v>40</v>
      </c>
      <c r="C19" s="23" t="s">
        <v>533</v>
      </c>
      <c r="D19" s="23" t="s">
        <v>1033</v>
      </c>
      <c r="E19" s="24">
        <v>45402</v>
      </c>
      <c r="F19" s="23" t="s">
        <v>1533</v>
      </c>
      <c r="G19" s="23" t="s">
        <v>2029</v>
      </c>
      <c r="H19" s="23" t="s">
        <v>2404</v>
      </c>
      <c r="I19" s="23" t="s">
        <v>2409</v>
      </c>
      <c r="J19" s="23" t="s">
        <v>2411</v>
      </c>
      <c r="K19" s="23">
        <v>5</v>
      </c>
      <c r="L19" s="23">
        <v>587.23</v>
      </c>
      <c r="M19" s="23">
        <v>2936.15</v>
      </c>
      <c r="N19" s="23">
        <v>49.17</v>
      </c>
      <c r="O19" s="23">
        <v>293.62</v>
      </c>
      <c r="P19" s="23">
        <v>15.89</v>
      </c>
      <c r="Q19" s="23" t="s">
        <v>2416</v>
      </c>
      <c r="R19" s="23" t="s">
        <v>2435</v>
      </c>
      <c r="S19" s="23" t="s">
        <v>2919</v>
      </c>
      <c r="T19" s="23" t="s">
        <v>2923</v>
      </c>
      <c r="U19" s="23">
        <v>2577.4699999999998</v>
      </c>
      <c r="V19" s="23" t="s">
        <v>2924</v>
      </c>
      <c r="W19" s="23" t="s">
        <v>2927</v>
      </c>
      <c r="X19" t="str">
        <f t="shared" si="0"/>
        <v>Michael Jones</v>
      </c>
      <c r="Y19" t="str">
        <f t="shared" si="0"/>
        <v/>
      </c>
      <c r="Z19" t="str">
        <f t="shared" si="0"/>
        <v/>
      </c>
      <c r="AA19" t="str">
        <f t="shared" si="0"/>
        <v/>
      </c>
      <c r="AB19" t="s">
        <v>571</v>
      </c>
      <c r="AC19" t="s">
        <v>577</v>
      </c>
    </row>
    <row r="20" spans="1:29" x14ac:dyDescent="0.25">
      <c r="A20" s="25">
        <v>4150</v>
      </c>
      <c r="B20" s="26" t="s">
        <v>41</v>
      </c>
      <c r="C20" s="26" t="s">
        <v>534</v>
      </c>
      <c r="D20" s="26" t="s">
        <v>1034</v>
      </c>
      <c r="E20" s="27">
        <v>45407</v>
      </c>
      <c r="F20" s="26" t="s">
        <v>1534</v>
      </c>
      <c r="G20" s="26" t="s">
        <v>2030</v>
      </c>
      <c r="H20" s="26" t="s">
        <v>2406</v>
      </c>
      <c r="I20" s="26" t="s">
        <v>2410</v>
      </c>
      <c r="J20" s="26" t="s">
        <v>2411</v>
      </c>
      <c r="K20" s="26">
        <v>3</v>
      </c>
      <c r="L20" s="26">
        <v>1345.75</v>
      </c>
      <c r="M20" s="26">
        <v>4037.25</v>
      </c>
      <c r="N20" s="26">
        <v>22.08</v>
      </c>
      <c r="O20" s="26">
        <v>403.73</v>
      </c>
      <c r="P20" s="26">
        <v>11.23</v>
      </c>
      <c r="Q20" s="26" t="s">
        <v>2417</v>
      </c>
      <c r="R20" s="26" t="s">
        <v>2436</v>
      </c>
      <c r="S20" s="26" t="s">
        <v>2919</v>
      </c>
      <c r="T20" s="26" t="s">
        <v>2923</v>
      </c>
      <c r="U20" s="26">
        <v>3600.22</v>
      </c>
      <c r="V20" s="26" t="s">
        <v>2925</v>
      </c>
      <c r="W20" s="26" t="s">
        <v>2928</v>
      </c>
      <c r="X20" t="str">
        <f t="shared" si="0"/>
        <v>Kristi Ho</v>
      </c>
      <c r="Y20" t="str">
        <f t="shared" si="0"/>
        <v/>
      </c>
      <c r="Z20" t="str">
        <f t="shared" si="0"/>
        <v/>
      </c>
      <c r="AA20" t="str">
        <f t="shared" si="0"/>
        <v/>
      </c>
      <c r="AB20" t="s">
        <v>583</v>
      </c>
      <c r="AC20" t="s">
        <v>578</v>
      </c>
    </row>
    <row r="21" spans="1:29" x14ac:dyDescent="0.25">
      <c r="A21" s="22">
        <v>6951</v>
      </c>
      <c r="B21" s="23" t="s">
        <v>42</v>
      </c>
      <c r="C21" s="23" t="s">
        <v>535</v>
      </c>
      <c r="D21" s="23" t="s">
        <v>1035</v>
      </c>
      <c r="E21" s="24">
        <v>45426</v>
      </c>
      <c r="F21" s="23" t="s">
        <v>1535</v>
      </c>
      <c r="G21" s="23" t="s">
        <v>2031</v>
      </c>
      <c r="H21" s="23" t="s">
        <v>2403</v>
      </c>
      <c r="I21" s="23" t="s">
        <v>2409</v>
      </c>
      <c r="J21" s="23" t="s">
        <v>2411</v>
      </c>
      <c r="K21" s="23">
        <v>1</v>
      </c>
      <c r="L21" s="23">
        <v>162.86000000000001</v>
      </c>
      <c r="M21" s="23">
        <v>162.86000000000001</v>
      </c>
      <c r="N21" s="23">
        <v>29.26</v>
      </c>
      <c r="O21" s="23">
        <v>16.29</v>
      </c>
      <c r="P21" s="23">
        <v>18.73</v>
      </c>
      <c r="Q21" s="23" t="s">
        <v>2415</v>
      </c>
      <c r="R21" s="23" t="s">
        <v>2437</v>
      </c>
      <c r="S21" s="23" t="s">
        <v>2920</v>
      </c>
      <c r="T21" s="23" t="s">
        <v>2923</v>
      </c>
      <c r="U21" s="23">
        <v>98.58</v>
      </c>
      <c r="V21" s="23" t="s">
        <v>2924</v>
      </c>
      <c r="W21" s="23" t="s">
        <v>2928</v>
      </c>
      <c r="X21" t="str">
        <f t="shared" si="0"/>
        <v>Robert Alexander</v>
      </c>
      <c r="Y21" t="str">
        <f t="shared" si="0"/>
        <v/>
      </c>
      <c r="Z21" t="str">
        <f t="shared" si="0"/>
        <v/>
      </c>
      <c r="AA21" t="str">
        <f t="shared" si="0"/>
        <v/>
      </c>
      <c r="AB21" t="s">
        <v>595</v>
      </c>
      <c r="AC21" t="s">
        <v>579</v>
      </c>
    </row>
    <row r="22" spans="1:29" x14ac:dyDescent="0.25">
      <c r="A22" s="25">
        <v>1122</v>
      </c>
      <c r="B22" s="26" t="s">
        <v>43</v>
      </c>
      <c r="C22" s="26" t="s">
        <v>536</v>
      </c>
      <c r="D22" s="26" t="s">
        <v>1036</v>
      </c>
      <c r="E22" s="27">
        <v>45477</v>
      </c>
      <c r="F22" s="26" t="s">
        <v>1536</v>
      </c>
      <c r="G22" s="26" t="s">
        <v>2032</v>
      </c>
      <c r="H22" s="26" t="s">
        <v>2404</v>
      </c>
      <c r="I22" s="26" t="s">
        <v>2409</v>
      </c>
      <c r="J22" s="26" t="s">
        <v>2414</v>
      </c>
      <c r="K22" s="26">
        <v>3</v>
      </c>
      <c r="L22" s="26">
        <v>317.17</v>
      </c>
      <c r="M22" s="26">
        <v>951.51</v>
      </c>
      <c r="N22" s="26">
        <v>0.85</v>
      </c>
      <c r="O22" s="26">
        <v>95.15</v>
      </c>
      <c r="P22" s="26">
        <v>15.57</v>
      </c>
      <c r="Q22" s="26" t="s">
        <v>2417</v>
      </c>
      <c r="R22" s="26" t="s">
        <v>2438</v>
      </c>
      <c r="S22" s="26" t="s">
        <v>2920</v>
      </c>
      <c r="T22" s="26" t="s">
        <v>2923</v>
      </c>
      <c r="U22" s="26">
        <v>839.94</v>
      </c>
      <c r="V22" s="26" t="s">
        <v>2925</v>
      </c>
      <c r="W22" s="26" t="s">
        <v>2928</v>
      </c>
      <c r="X22" t="str">
        <f t="shared" si="0"/>
        <v/>
      </c>
      <c r="Y22" t="str">
        <f t="shared" si="0"/>
        <v/>
      </c>
      <c r="Z22" t="str">
        <f t="shared" si="0"/>
        <v/>
      </c>
      <c r="AA22" t="str">
        <f t="shared" si="0"/>
        <v>Amber Flynn</v>
      </c>
      <c r="AB22" t="s">
        <v>596</v>
      </c>
      <c r="AC22" t="s">
        <v>580</v>
      </c>
    </row>
    <row r="23" spans="1:29" x14ac:dyDescent="0.25">
      <c r="A23" s="22">
        <v>2910</v>
      </c>
      <c r="B23" s="23" t="s">
        <v>44</v>
      </c>
      <c r="C23" s="23" t="s">
        <v>537</v>
      </c>
      <c r="D23" s="23" t="s">
        <v>1037</v>
      </c>
      <c r="E23" s="24">
        <v>45356</v>
      </c>
      <c r="F23" s="23" t="s">
        <v>1537</v>
      </c>
      <c r="G23" s="23" t="s">
        <v>2033</v>
      </c>
      <c r="H23" s="23" t="s">
        <v>2401</v>
      </c>
      <c r="I23" s="23" t="s">
        <v>2409</v>
      </c>
      <c r="J23" s="23" t="s">
        <v>2412</v>
      </c>
      <c r="K23" s="23">
        <v>3</v>
      </c>
      <c r="L23" s="23">
        <v>1074.4000000000001</v>
      </c>
      <c r="M23" s="23">
        <v>3223.2</v>
      </c>
      <c r="N23" s="23">
        <v>31.59</v>
      </c>
      <c r="O23" s="23">
        <v>322.32</v>
      </c>
      <c r="P23" s="23">
        <v>14.03</v>
      </c>
      <c r="Q23" s="23" t="s">
        <v>2415</v>
      </c>
      <c r="R23" s="23" t="s">
        <v>2439</v>
      </c>
      <c r="S23" s="23" t="s">
        <v>2921</v>
      </c>
      <c r="T23" s="23" t="s">
        <v>2923</v>
      </c>
      <c r="U23" s="23">
        <v>2855.26</v>
      </c>
      <c r="V23" s="23" t="s">
        <v>2924</v>
      </c>
      <c r="W23" s="23" t="s">
        <v>2927</v>
      </c>
      <c r="X23" t="str">
        <f t="shared" si="0"/>
        <v/>
      </c>
      <c r="Y23" t="str">
        <f t="shared" si="0"/>
        <v>Ryan Webb</v>
      </c>
      <c r="Z23" t="str">
        <f t="shared" si="0"/>
        <v/>
      </c>
      <c r="AA23" t="str">
        <f t="shared" si="0"/>
        <v/>
      </c>
      <c r="AB23" t="s">
        <v>600</v>
      </c>
      <c r="AC23" t="s">
        <v>581</v>
      </c>
    </row>
    <row r="24" spans="1:29" x14ac:dyDescent="0.25">
      <c r="A24" s="25">
        <v>7010</v>
      </c>
      <c r="B24" s="26" t="s">
        <v>45</v>
      </c>
      <c r="C24" s="26" t="s">
        <v>538</v>
      </c>
      <c r="D24" s="26" t="s">
        <v>1038</v>
      </c>
      <c r="E24" s="27">
        <v>45347</v>
      </c>
      <c r="F24" s="26" t="s">
        <v>1538</v>
      </c>
      <c r="G24" s="26" t="s">
        <v>2034</v>
      </c>
      <c r="H24" s="26" t="s">
        <v>2406</v>
      </c>
      <c r="I24" s="26" t="s">
        <v>2409</v>
      </c>
      <c r="J24" s="26" t="s">
        <v>2412</v>
      </c>
      <c r="K24" s="26">
        <v>1</v>
      </c>
      <c r="L24" s="26">
        <v>909.38</v>
      </c>
      <c r="M24" s="26">
        <v>909.38</v>
      </c>
      <c r="N24" s="26">
        <v>35.11</v>
      </c>
      <c r="O24" s="26">
        <v>90.94</v>
      </c>
      <c r="P24" s="26">
        <v>15.75</v>
      </c>
      <c r="Q24" s="26" t="s">
        <v>2416</v>
      </c>
      <c r="R24" s="26" t="s">
        <v>2440</v>
      </c>
      <c r="S24" s="26" t="s">
        <v>2920</v>
      </c>
      <c r="T24" s="26" t="s">
        <v>2923</v>
      </c>
      <c r="U24" s="26">
        <v>767.58</v>
      </c>
      <c r="V24" s="26" t="s">
        <v>2925</v>
      </c>
      <c r="W24" s="26" t="s">
        <v>2928</v>
      </c>
      <c r="X24" t="str">
        <f t="shared" si="0"/>
        <v/>
      </c>
      <c r="Y24" t="str">
        <f t="shared" si="0"/>
        <v>Dana Curtis</v>
      </c>
      <c r="Z24" t="str">
        <f t="shared" si="0"/>
        <v/>
      </c>
      <c r="AA24" t="str">
        <f t="shared" si="0"/>
        <v/>
      </c>
      <c r="AB24" t="s">
        <v>601</v>
      </c>
      <c r="AC24" t="s">
        <v>585</v>
      </c>
    </row>
    <row r="25" spans="1:29" x14ac:dyDescent="0.25">
      <c r="A25" s="22">
        <v>3361</v>
      </c>
      <c r="B25" s="23" t="s">
        <v>46</v>
      </c>
      <c r="C25" s="23" t="s">
        <v>539</v>
      </c>
      <c r="D25" s="23" t="s">
        <v>1039</v>
      </c>
      <c r="E25" s="24">
        <v>45490</v>
      </c>
      <c r="F25" s="23" t="s">
        <v>1539</v>
      </c>
      <c r="G25" s="23" t="s">
        <v>2035</v>
      </c>
      <c r="H25" s="23" t="s">
        <v>2405</v>
      </c>
      <c r="I25" s="23" t="s">
        <v>2410</v>
      </c>
      <c r="J25" s="23" t="s">
        <v>2411</v>
      </c>
      <c r="K25" s="23">
        <v>2</v>
      </c>
      <c r="L25" s="23">
        <v>1352.14</v>
      </c>
      <c r="M25" s="23">
        <v>2704.28</v>
      </c>
      <c r="N25" s="23">
        <v>2.91</v>
      </c>
      <c r="O25" s="23">
        <v>270.43</v>
      </c>
      <c r="P25" s="23">
        <v>18.420000000000002</v>
      </c>
      <c r="Q25" s="23" t="s">
        <v>2416</v>
      </c>
      <c r="R25" s="23" t="s">
        <v>2441</v>
      </c>
      <c r="S25" s="23" t="s">
        <v>2918</v>
      </c>
      <c r="T25" s="23" t="s">
        <v>2922</v>
      </c>
      <c r="U25" s="23">
        <v>2412.52</v>
      </c>
      <c r="V25" s="23" t="s">
        <v>2925</v>
      </c>
      <c r="W25" s="23" t="s">
        <v>2927</v>
      </c>
      <c r="X25" t="str">
        <f t="shared" si="0"/>
        <v>Ryan Nelson</v>
      </c>
      <c r="Y25" t="str">
        <f t="shared" si="0"/>
        <v/>
      </c>
      <c r="Z25" t="str">
        <f t="shared" si="0"/>
        <v/>
      </c>
      <c r="AA25" t="str">
        <f t="shared" si="0"/>
        <v/>
      </c>
      <c r="AB25" t="s">
        <v>602</v>
      </c>
      <c r="AC25" t="s">
        <v>586</v>
      </c>
    </row>
    <row r="26" spans="1:29" x14ac:dyDescent="0.25">
      <c r="A26" s="25">
        <v>5252</v>
      </c>
      <c r="B26" s="26" t="s">
        <v>47</v>
      </c>
      <c r="C26" s="26" t="s">
        <v>540</v>
      </c>
      <c r="D26" s="26" t="s">
        <v>1040</v>
      </c>
      <c r="E26" s="27">
        <v>45300</v>
      </c>
      <c r="F26" s="26" t="s">
        <v>1540</v>
      </c>
      <c r="G26" s="26" t="s">
        <v>2036</v>
      </c>
      <c r="H26" s="26" t="s">
        <v>2401</v>
      </c>
      <c r="I26" s="26" t="s">
        <v>2410</v>
      </c>
      <c r="J26" s="26" t="s">
        <v>2414</v>
      </c>
      <c r="K26" s="26">
        <v>3</v>
      </c>
      <c r="L26" s="26">
        <v>1201.25</v>
      </c>
      <c r="M26" s="26">
        <v>3603.75</v>
      </c>
      <c r="N26" s="26">
        <v>14.75</v>
      </c>
      <c r="O26" s="26">
        <v>360.38</v>
      </c>
      <c r="P26" s="26">
        <v>18.09</v>
      </c>
      <c r="Q26" s="26" t="s">
        <v>2416</v>
      </c>
      <c r="R26" s="26" t="s">
        <v>2442</v>
      </c>
      <c r="S26" s="26" t="s">
        <v>2919</v>
      </c>
      <c r="T26" s="26" t="s">
        <v>2923</v>
      </c>
      <c r="U26" s="26">
        <v>3210.53</v>
      </c>
      <c r="V26" s="26" t="s">
        <v>2924</v>
      </c>
      <c r="W26" s="26" t="s">
        <v>2926</v>
      </c>
      <c r="X26" t="str">
        <f t="shared" si="0"/>
        <v/>
      </c>
      <c r="Y26" t="str">
        <f t="shared" si="0"/>
        <v/>
      </c>
      <c r="Z26" t="str">
        <f t="shared" si="0"/>
        <v/>
      </c>
      <c r="AA26" t="str">
        <f t="shared" si="0"/>
        <v>Cindy Williams</v>
      </c>
      <c r="AB26" t="s">
        <v>608</v>
      </c>
      <c r="AC26" t="s">
        <v>591</v>
      </c>
    </row>
    <row r="27" spans="1:29" x14ac:dyDescent="0.25">
      <c r="A27" s="22">
        <v>8997</v>
      </c>
      <c r="B27" s="23" t="s">
        <v>48</v>
      </c>
      <c r="C27" s="23" t="s">
        <v>541</v>
      </c>
      <c r="D27" s="23" t="s">
        <v>1041</v>
      </c>
      <c r="E27" s="24">
        <v>45471</v>
      </c>
      <c r="F27" s="23" t="s">
        <v>1541</v>
      </c>
      <c r="G27" s="23" t="s">
        <v>2037</v>
      </c>
      <c r="H27" s="23" t="s">
        <v>2403</v>
      </c>
      <c r="I27" s="23" t="s">
        <v>2410</v>
      </c>
      <c r="J27" s="23" t="s">
        <v>2413</v>
      </c>
      <c r="K27" s="23">
        <v>4</v>
      </c>
      <c r="L27" s="23">
        <v>712.27</v>
      </c>
      <c r="M27" s="23">
        <v>2849.08</v>
      </c>
      <c r="N27" s="23">
        <v>2.74</v>
      </c>
      <c r="O27" s="23">
        <v>284.91000000000003</v>
      </c>
      <c r="P27" s="23">
        <v>12.85</v>
      </c>
      <c r="Q27" s="23" t="s">
        <v>2416</v>
      </c>
      <c r="R27" s="23" t="s">
        <v>2443</v>
      </c>
      <c r="S27" s="23" t="s">
        <v>2921</v>
      </c>
      <c r="T27" s="23" t="s">
        <v>2923</v>
      </c>
      <c r="U27" s="23">
        <v>2548.58</v>
      </c>
      <c r="V27" s="23" t="s">
        <v>2924</v>
      </c>
      <c r="W27" s="23" t="s">
        <v>2927</v>
      </c>
      <c r="X27" t="str">
        <f t="shared" si="0"/>
        <v/>
      </c>
      <c r="Y27" t="str">
        <f t="shared" si="0"/>
        <v/>
      </c>
      <c r="Z27" t="str">
        <f t="shared" si="0"/>
        <v>Ms. Vanessa Bullock</v>
      </c>
      <c r="AA27" t="str">
        <f t="shared" si="0"/>
        <v/>
      </c>
      <c r="AB27" t="s">
        <v>610</v>
      </c>
      <c r="AC27" t="s">
        <v>592</v>
      </c>
    </row>
    <row r="28" spans="1:29" x14ac:dyDescent="0.25">
      <c r="A28" s="25">
        <v>8611</v>
      </c>
      <c r="B28" s="26" t="s">
        <v>49</v>
      </c>
      <c r="C28" s="26" t="s">
        <v>542</v>
      </c>
      <c r="D28" s="26" t="s">
        <v>1042</v>
      </c>
      <c r="E28" s="27">
        <v>45369</v>
      </c>
      <c r="F28" s="26" t="s">
        <v>1542</v>
      </c>
      <c r="G28" s="26" t="s">
        <v>2038</v>
      </c>
      <c r="H28" s="26" t="s">
        <v>2407</v>
      </c>
      <c r="I28" s="26" t="s">
        <v>2408</v>
      </c>
      <c r="J28" s="26" t="s">
        <v>2411</v>
      </c>
      <c r="K28" s="26">
        <v>2</v>
      </c>
      <c r="L28" s="26">
        <v>1358.14</v>
      </c>
      <c r="M28" s="26">
        <v>2716.28</v>
      </c>
      <c r="N28" s="26">
        <v>39.36</v>
      </c>
      <c r="O28" s="26">
        <v>271.63</v>
      </c>
      <c r="P28" s="26">
        <v>17.850000000000001</v>
      </c>
      <c r="Q28" s="26" t="s">
        <v>2415</v>
      </c>
      <c r="R28" s="26" t="s">
        <v>2444</v>
      </c>
      <c r="S28" s="26" t="s">
        <v>2919</v>
      </c>
      <c r="T28" s="26" t="s">
        <v>2923</v>
      </c>
      <c r="U28" s="26">
        <v>2387.44</v>
      </c>
      <c r="V28" s="26" t="s">
        <v>2924</v>
      </c>
      <c r="W28" s="26" t="s">
        <v>2926</v>
      </c>
      <c r="X28" t="str">
        <f t="shared" si="0"/>
        <v>Michelle Phillips</v>
      </c>
      <c r="Y28" t="str">
        <f t="shared" si="0"/>
        <v/>
      </c>
      <c r="Z28" t="str">
        <f t="shared" si="0"/>
        <v/>
      </c>
      <c r="AA28" t="str">
        <f t="shared" si="0"/>
        <v/>
      </c>
      <c r="AB28" t="s">
        <v>616</v>
      </c>
      <c r="AC28" t="s">
        <v>597</v>
      </c>
    </row>
    <row r="29" spans="1:29" x14ac:dyDescent="0.25">
      <c r="A29" s="22">
        <v>2573</v>
      </c>
      <c r="B29" s="23" t="s">
        <v>50</v>
      </c>
      <c r="C29" s="23" t="s">
        <v>543</v>
      </c>
      <c r="D29" s="23" t="s">
        <v>1043</v>
      </c>
      <c r="E29" s="24">
        <v>45471</v>
      </c>
      <c r="F29" s="23" t="s">
        <v>1543</v>
      </c>
      <c r="G29" s="23" t="s">
        <v>2039</v>
      </c>
      <c r="H29" s="23" t="s">
        <v>2401</v>
      </c>
      <c r="I29" s="23" t="s">
        <v>2410</v>
      </c>
      <c r="J29" s="23" t="s">
        <v>2414</v>
      </c>
      <c r="K29" s="23">
        <v>3</v>
      </c>
      <c r="L29" s="23">
        <v>850.87</v>
      </c>
      <c r="M29" s="23">
        <v>2552.61</v>
      </c>
      <c r="N29" s="23">
        <v>17.98</v>
      </c>
      <c r="O29" s="23">
        <v>255.26</v>
      </c>
      <c r="P29" s="23">
        <v>19.52</v>
      </c>
      <c r="Q29" s="23" t="s">
        <v>2415</v>
      </c>
      <c r="R29" s="23" t="s">
        <v>2445</v>
      </c>
      <c r="S29" s="23" t="s">
        <v>2921</v>
      </c>
      <c r="T29" s="23" t="s">
        <v>2923</v>
      </c>
      <c r="U29" s="23">
        <v>2259.85</v>
      </c>
      <c r="V29" s="23" t="s">
        <v>2924</v>
      </c>
      <c r="W29" s="23" t="s">
        <v>2926</v>
      </c>
      <c r="X29" t="str">
        <f t="shared" si="0"/>
        <v/>
      </c>
      <c r="Y29" t="str">
        <f t="shared" si="0"/>
        <v/>
      </c>
      <c r="Z29" t="str">
        <f t="shared" si="0"/>
        <v/>
      </c>
      <c r="AA29" t="str">
        <f t="shared" si="0"/>
        <v>Timothy Pena</v>
      </c>
      <c r="AB29" t="s">
        <v>623</v>
      </c>
      <c r="AC29" t="s">
        <v>603</v>
      </c>
    </row>
    <row r="30" spans="1:29" x14ac:dyDescent="0.25">
      <c r="A30" s="25">
        <v>6267</v>
      </c>
      <c r="B30" s="26" t="s">
        <v>51</v>
      </c>
      <c r="C30" s="26" t="s">
        <v>544</v>
      </c>
      <c r="D30" s="26" t="s">
        <v>1044</v>
      </c>
      <c r="E30" s="27">
        <v>45360</v>
      </c>
      <c r="F30" s="26" t="s">
        <v>1544</v>
      </c>
      <c r="G30" s="26" t="s">
        <v>2040</v>
      </c>
      <c r="H30" s="26" t="s">
        <v>2407</v>
      </c>
      <c r="I30" s="26" t="s">
        <v>2408</v>
      </c>
      <c r="J30" s="26" t="s">
        <v>2411</v>
      </c>
      <c r="K30" s="26">
        <v>1</v>
      </c>
      <c r="L30" s="26">
        <v>398.66</v>
      </c>
      <c r="M30" s="26">
        <v>398.66</v>
      </c>
      <c r="N30" s="26">
        <v>9.81</v>
      </c>
      <c r="O30" s="26">
        <v>39.869999999999997</v>
      </c>
      <c r="P30" s="26">
        <v>7.4</v>
      </c>
      <c r="Q30" s="26" t="s">
        <v>2416</v>
      </c>
      <c r="R30" s="26" t="s">
        <v>2446</v>
      </c>
      <c r="S30" s="26" t="s">
        <v>2919</v>
      </c>
      <c r="T30" s="26" t="s">
        <v>2923</v>
      </c>
      <c r="U30" s="26">
        <v>341.58</v>
      </c>
      <c r="V30" s="26" t="s">
        <v>2924</v>
      </c>
      <c r="W30" s="26" t="s">
        <v>2926</v>
      </c>
      <c r="X30" t="str">
        <f t="shared" si="0"/>
        <v>Chelsey Flores</v>
      </c>
      <c r="Y30" t="str">
        <f t="shared" si="0"/>
        <v/>
      </c>
      <c r="Z30" t="str">
        <f t="shared" si="0"/>
        <v/>
      </c>
      <c r="AA30" t="str">
        <f t="shared" si="0"/>
        <v/>
      </c>
      <c r="AB30" t="s">
        <v>625</v>
      </c>
      <c r="AC30" t="s">
        <v>611</v>
      </c>
    </row>
    <row r="31" spans="1:29" x14ac:dyDescent="0.25">
      <c r="A31" s="22">
        <v>1565</v>
      </c>
      <c r="B31" s="23" t="s">
        <v>52</v>
      </c>
      <c r="C31" s="23" t="s">
        <v>545</v>
      </c>
      <c r="D31" s="23" t="s">
        <v>1045</v>
      </c>
      <c r="E31" s="24">
        <v>45557</v>
      </c>
      <c r="F31" s="23" t="s">
        <v>1545</v>
      </c>
      <c r="G31" s="23" t="s">
        <v>2041</v>
      </c>
      <c r="H31" s="23" t="s">
        <v>2403</v>
      </c>
      <c r="I31" s="23" t="s">
        <v>2410</v>
      </c>
      <c r="J31" s="23" t="s">
        <v>2413</v>
      </c>
      <c r="K31" s="23">
        <v>5</v>
      </c>
      <c r="L31" s="23">
        <v>1405.83</v>
      </c>
      <c r="M31" s="23">
        <v>7029.15</v>
      </c>
      <c r="N31" s="23">
        <v>36.700000000000003</v>
      </c>
      <c r="O31" s="23">
        <v>702.91</v>
      </c>
      <c r="P31" s="23">
        <v>17.5</v>
      </c>
      <c r="Q31" s="23" t="s">
        <v>2416</v>
      </c>
      <c r="R31" s="23" t="s">
        <v>2447</v>
      </c>
      <c r="S31" s="23" t="s">
        <v>2918</v>
      </c>
      <c r="T31" s="23" t="s">
        <v>2922</v>
      </c>
      <c r="U31" s="23">
        <v>6272.03</v>
      </c>
      <c r="V31" s="23" t="s">
        <v>2924</v>
      </c>
      <c r="W31" s="23" t="s">
        <v>2926</v>
      </c>
      <c r="X31" t="str">
        <f t="shared" si="0"/>
        <v/>
      </c>
      <c r="Y31" t="str">
        <f t="shared" si="0"/>
        <v/>
      </c>
      <c r="Z31" t="str">
        <f t="shared" si="0"/>
        <v>Keith Erickson</v>
      </c>
      <c r="AA31" t="str">
        <f t="shared" si="0"/>
        <v/>
      </c>
      <c r="AB31" t="s">
        <v>626</v>
      </c>
      <c r="AC31" t="s">
        <v>612</v>
      </c>
    </row>
    <row r="32" spans="1:29" x14ac:dyDescent="0.25">
      <c r="A32" s="25">
        <v>5861</v>
      </c>
      <c r="B32" s="26" t="s">
        <v>53</v>
      </c>
      <c r="C32" s="26" t="s">
        <v>546</v>
      </c>
      <c r="D32" s="26" t="s">
        <v>1046</v>
      </c>
      <c r="E32" s="27">
        <v>45322</v>
      </c>
      <c r="F32" s="26" t="s">
        <v>1546</v>
      </c>
      <c r="G32" s="26" t="s">
        <v>2042</v>
      </c>
      <c r="H32" s="26" t="s">
        <v>2406</v>
      </c>
      <c r="I32" s="26" t="s">
        <v>2408</v>
      </c>
      <c r="J32" s="26" t="s">
        <v>2414</v>
      </c>
      <c r="K32" s="26">
        <v>5</v>
      </c>
      <c r="L32" s="26">
        <v>926.08</v>
      </c>
      <c r="M32" s="26">
        <v>4630.3999999999996</v>
      </c>
      <c r="N32" s="26">
        <v>0.98</v>
      </c>
      <c r="O32" s="26">
        <v>463.04</v>
      </c>
      <c r="P32" s="26">
        <v>10.76</v>
      </c>
      <c r="Q32" s="26" t="s">
        <v>2417</v>
      </c>
      <c r="R32" s="26" t="s">
        <v>2448</v>
      </c>
      <c r="S32" s="26" t="s">
        <v>2920</v>
      </c>
      <c r="T32" s="26" t="s">
        <v>2923</v>
      </c>
      <c r="U32" s="26">
        <v>4155.62</v>
      </c>
      <c r="V32" s="26" t="s">
        <v>2924</v>
      </c>
      <c r="W32" s="26" t="s">
        <v>2927</v>
      </c>
      <c r="X32" t="str">
        <f t="shared" si="0"/>
        <v/>
      </c>
      <c r="Y32" t="str">
        <f t="shared" si="0"/>
        <v/>
      </c>
      <c r="Z32" t="str">
        <f t="shared" si="0"/>
        <v/>
      </c>
      <c r="AA32" t="str">
        <f t="shared" si="0"/>
        <v>Gregory Perez</v>
      </c>
      <c r="AB32" t="s">
        <v>630</v>
      </c>
      <c r="AC32" t="s">
        <v>614</v>
      </c>
    </row>
    <row r="33" spans="1:29" x14ac:dyDescent="0.25">
      <c r="A33" s="22">
        <v>8492</v>
      </c>
      <c r="B33" s="23" t="s">
        <v>54</v>
      </c>
      <c r="C33" s="23" t="s">
        <v>547</v>
      </c>
      <c r="D33" s="23" t="s">
        <v>1047</v>
      </c>
      <c r="E33" s="24">
        <v>45452</v>
      </c>
      <c r="F33" s="23" t="s">
        <v>1547</v>
      </c>
      <c r="G33" s="23" t="s">
        <v>2043</v>
      </c>
      <c r="H33" s="23" t="s">
        <v>2403</v>
      </c>
      <c r="I33" s="23" t="s">
        <v>2408</v>
      </c>
      <c r="J33" s="23" t="s">
        <v>2413</v>
      </c>
      <c r="K33" s="23">
        <v>5</v>
      </c>
      <c r="L33" s="23">
        <v>112.68</v>
      </c>
      <c r="M33" s="23">
        <v>563.4</v>
      </c>
      <c r="N33" s="23">
        <v>30.66</v>
      </c>
      <c r="O33" s="23">
        <v>56.34</v>
      </c>
      <c r="P33" s="23">
        <v>12.76</v>
      </c>
      <c r="Q33" s="23" t="s">
        <v>2415</v>
      </c>
      <c r="R33" s="23" t="s">
        <v>2449</v>
      </c>
      <c r="S33" s="23" t="s">
        <v>2918</v>
      </c>
      <c r="T33" s="23" t="s">
        <v>2922</v>
      </c>
      <c r="U33" s="23">
        <v>463.64</v>
      </c>
      <c r="V33" s="23" t="s">
        <v>2924</v>
      </c>
      <c r="W33" s="23" t="s">
        <v>2926</v>
      </c>
      <c r="X33" t="str">
        <f t="shared" si="0"/>
        <v/>
      </c>
      <c r="Y33" t="str">
        <f t="shared" si="0"/>
        <v/>
      </c>
      <c r="Z33" t="str">
        <f t="shared" si="0"/>
        <v>Alex Snyder</v>
      </c>
      <c r="AA33" t="str">
        <f t="shared" si="0"/>
        <v/>
      </c>
      <c r="AB33" t="s">
        <v>632</v>
      </c>
      <c r="AC33" t="s">
        <v>617</v>
      </c>
    </row>
    <row r="34" spans="1:29" x14ac:dyDescent="0.25">
      <c r="A34" s="25">
        <v>6948</v>
      </c>
      <c r="B34" s="26" t="s">
        <v>55</v>
      </c>
      <c r="C34" s="26" t="s">
        <v>548</v>
      </c>
      <c r="D34" s="26" t="s">
        <v>1048</v>
      </c>
      <c r="E34" s="27">
        <v>45434</v>
      </c>
      <c r="F34" s="26" t="s">
        <v>1548</v>
      </c>
      <c r="G34" s="26" t="s">
        <v>2044</v>
      </c>
      <c r="H34" s="26" t="s">
        <v>2401</v>
      </c>
      <c r="I34" s="26" t="s">
        <v>2409</v>
      </c>
      <c r="J34" s="26" t="s">
        <v>2414</v>
      </c>
      <c r="K34" s="26">
        <v>3</v>
      </c>
      <c r="L34" s="26">
        <v>418.35</v>
      </c>
      <c r="M34" s="26">
        <v>1255.05</v>
      </c>
      <c r="N34" s="26">
        <v>30.18</v>
      </c>
      <c r="O34" s="26">
        <v>125.5</v>
      </c>
      <c r="P34" s="26">
        <v>5.94</v>
      </c>
      <c r="Q34" s="26" t="s">
        <v>2415</v>
      </c>
      <c r="R34" s="26" t="s">
        <v>2450</v>
      </c>
      <c r="S34" s="26" t="s">
        <v>2919</v>
      </c>
      <c r="T34" s="26" t="s">
        <v>2923</v>
      </c>
      <c r="U34" s="26">
        <v>1093.42</v>
      </c>
      <c r="V34" s="26" t="s">
        <v>2924</v>
      </c>
      <c r="W34" s="26" t="s">
        <v>2928</v>
      </c>
      <c r="X34" t="str">
        <f t="shared" si="0"/>
        <v/>
      </c>
      <c r="Y34" t="str">
        <f t="shared" si="0"/>
        <v/>
      </c>
      <c r="Z34" t="str">
        <f t="shared" si="0"/>
        <v/>
      </c>
      <c r="AA34" t="str">
        <f t="shared" si="0"/>
        <v>John Carter</v>
      </c>
      <c r="AB34" t="s">
        <v>633</v>
      </c>
      <c r="AC34" t="s">
        <v>618</v>
      </c>
    </row>
    <row r="35" spans="1:29" x14ac:dyDescent="0.25">
      <c r="A35" s="22">
        <v>6710</v>
      </c>
      <c r="B35" s="23" t="s">
        <v>56</v>
      </c>
      <c r="C35" s="23" t="s">
        <v>549</v>
      </c>
      <c r="D35" s="23" t="s">
        <v>1049</v>
      </c>
      <c r="E35" s="24">
        <v>45295</v>
      </c>
      <c r="F35" s="23" t="s">
        <v>1549</v>
      </c>
      <c r="G35" s="23" t="s">
        <v>2045</v>
      </c>
      <c r="H35" s="23" t="s">
        <v>2401</v>
      </c>
      <c r="I35" s="23" t="s">
        <v>2410</v>
      </c>
      <c r="J35" s="23" t="s">
        <v>2411</v>
      </c>
      <c r="K35" s="23">
        <v>4</v>
      </c>
      <c r="L35" s="23">
        <v>1341.13</v>
      </c>
      <c r="M35" s="23">
        <v>5364.52</v>
      </c>
      <c r="N35" s="23">
        <v>34.17</v>
      </c>
      <c r="O35" s="23">
        <v>536.45000000000005</v>
      </c>
      <c r="P35" s="23">
        <v>17.57</v>
      </c>
      <c r="Q35" s="23" t="s">
        <v>2417</v>
      </c>
      <c r="R35" s="23" t="s">
        <v>2451</v>
      </c>
      <c r="S35" s="23" t="s">
        <v>2919</v>
      </c>
      <c r="T35" s="23" t="s">
        <v>2923</v>
      </c>
      <c r="U35" s="23">
        <v>4776.33</v>
      </c>
      <c r="V35" s="23" t="s">
        <v>2924</v>
      </c>
      <c r="W35" s="23" t="s">
        <v>2928</v>
      </c>
      <c r="X35" t="str">
        <f t="shared" si="0"/>
        <v>Renee Jones</v>
      </c>
      <c r="Y35" t="str">
        <f t="shared" si="0"/>
        <v/>
      </c>
      <c r="Z35" t="str">
        <f t="shared" si="0"/>
        <v/>
      </c>
      <c r="AA35" t="str">
        <f t="shared" si="0"/>
        <v/>
      </c>
      <c r="AB35" t="s">
        <v>638</v>
      </c>
      <c r="AC35" t="s">
        <v>619</v>
      </c>
    </row>
    <row r="36" spans="1:29" x14ac:dyDescent="0.25">
      <c r="A36" s="25">
        <v>5222</v>
      </c>
      <c r="B36" s="26" t="s">
        <v>57</v>
      </c>
      <c r="C36" s="26" t="s">
        <v>550</v>
      </c>
      <c r="D36" s="26" t="s">
        <v>1050</v>
      </c>
      <c r="E36" s="27">
        <v>45426</v>
      </c>
      <c r="F36" s="26" t="s">
        <v>1550</v>
      </c>
      <c r="G36" s="26" t="s">
        <v>2046</v>
      </c>
      <c r="H36" s="26" t="s">
        <v>2405</v>
      </c>
      <c r="I36" s="26" t="s">
        <v>2409</v>
      </c>
      <c r="J36" s="26" t="s">
        <v>2412</v>
      </c>
      <c r="K36" s="26">
        <v>2</v>
      </c>
      <c r="L36" s="26">
        <v>190.99</v>
      </c>
      <c r="M36" s="26">
        <v>381.98</v>
      </c>
      <c r="N36" s="26">
        <v>48.42</v>
      </c>
      <c r="O36" s="26">
        <v>38.200000000000003</v>
      </c>
      <c r="P36" s="26">
        <v>11.94</v>
      </c>
      <c r="Q36" s="26" t="s">
        <v>2417</v>
      </c>
      <c r="R36" s="26" t="s">
        <v>2452</v>
      </c>
      <c r="S36" s="26" t="s">
        <v>2920</v>
      </c>
      <c r="T36" s="26" t="s">
        <v>2923</v>
      </c>
      <c r="U36" s="26">
        <v>283.42</v>
      </c>
      <c r="V36" s="26" t="s">
        <v>2924</v>
      </c>
      <c r="W36" s="26" t="s">
        <v>2928</v>
      </c>
      <c r="X36" t="str">
        <f t="shared" si="0"/>
        <v/>
      </c>
      <c r="Y36" t="str">
        <f t="shared" si="0"/>
        <v>Lindsay Hall</v>
      </c>
      <c r="Z36" t="str">
        <f t="shared" si="0"/>
        <v/>
      </c>
      <c r="AA36" t="str">
        <f t="shared" si="0"/>
        <v/>
      </c>
      <c r="AB36" t="s">
        <v>641</v>
      </c>
      <c r="AC36" t="s">
        <v>627</v>
      </c>
    </row>
    <row r="37" spans="1:29" x14ac:dyDescent="0.25">
      <c r="A37" s="22">
        <v>1722</v>
      </c>
      <c r="B37" s="23" t="s">
        <v>58</v>
      </c>
      <c r="C37" s="23" t="s">
        <v>551</v>
      </c>
      <c r="D37" s="23" t="s">
        <v>1051</v>
      </c>
      <c r="E37" s="24">
        <v>45466</v>
      </c>
      <c r="F37" s="23" t="s">
        <v>1551</v>
      </c>
      <c r="G37" s="23" t="s">
        <v>2047</v>
      </c>
      <c r="H37" s="23" t="s">
        <v>2401</v>
      </c>
      <c r="I37" s="23" t="s">
        <v>2409</v>
      </c>
      <c r="J37" s="23" t="s">
        <v>2412</v>
      </c>
      <c r="K37" s="23">
        <v>5</v>
      </c>
      <c r="L37" s="23">
        <v>324.79000000000002</v>
      </c>
      <c r="M37" s="23">
        <v>1623.95</v>
      </c>
      <c r="N37" s="23">
        <v>30.32</v>
      </c>
      <c r="O37" s="23">
        <v>162.4</v>
      </c>
      <c r="P37" s="23">
        <v>5.88</v>
      </c>
      <c r="Q37" s="23" t="s">
        <v>2417</v>
      </c>
      <c r="R37" s="23" t="s">
        <v>2453</v>
      </c>
      <c r="S37" s="23" t="s">
        <v>2918</v>
      </c>
      <c r="T37" s="23" t="s">
        <v>2922</v>
      </c>
      <c r="U37" s="23">
        <v>1425.36</v>
      </c>
      <c r="V37" s="23" t="s">
        <v>2925</v>
      </c>
      <c r="W37" s="23" t="s">
        <v>2928</v>
      </c>
      <c r="X37" t="str">
        <f t="shared" si="0"/>
        <v/>
      </c>
      <c r="Y37" t="str">
        <f t="shared" si="0"/>
        <v>Katherine Watkins</v>
      </c>
      <c r="Z37" t="str">
        <f t="shared" si="0"/>
        <v/>
      </c>
      <c r="AA37" t="str">
        <f t="shared" si="0"/>
        <v/>
      </c>
      <c r="AB37" t="s">
        <v>653</v>
      </c>
      <c r="AC37" t="s">
        <v>629</v>
      </c>
    </row>
    <row r="38" spans="1:29" x14ac:dyDescent="0.25">
      <c r="A38" s="25">
        <v>6369</v>
      </c>
      <c r="B38" s="26" t="s">
        <v>59</v>
      </c>
      <c r="C38" s="26" t="s">
        <v>552</v>
      </c>
      <c r="D38" s="26" t="s">
        <v>1052</v>
      </c>
      <c r="E38" s="27">
        <v>45486</v>
      </c>
      <c r="F38" s="26" t="s">
        <v>1552</v>
      </c>
      <c r="G38" s="26" t="s">
        <v>2048</v>
      </c>
      <c r="H38" s="26" t="s">
        <v>2404</v>
      </c>
      <c r="I38" s="26" t="s">
        <v>2410</v>
      </c>
      <c r="J38" s="26" t="s">
        <v>2411</v>
      </c>
      <c r="K38" s="26">
        <v>4</v>
      </c>
      <c r="L38" s="26">
        <v>960.64</v>
      </c>
      <c r="M38" s="26">
        <v>3842.56</v>
      </c>
      <c r="N38" s="26">
        <v>7.7</v>
      </c>
      <c r="O38" s="26">
        <v>384.26</v>
      </c>
      <c r="P38" s="26">
        <v>15.55</v>
      </c>
      <c r="Q38" s="26" t="s">
        <v>2417</v>
      </c>
      <c r="R38" s="26" t="s">
        <v>2454</v>
      </c>
      <c r="S38" s="26" t="s">
        <v>2920</v>
      </c>
      <c r="T38" s="26" t="s">
        <v>2923</v>
      </c>
      <c r="U38" s="26">
        <v>3435.05</v>
      </c>
      <c r="V38" s="26" t="s">
        <v>2925</v>
      </c>
      <c r="W38" s="26" t="s">
        <v>2927</v>
      </c>
      <c r="X38" t="str">
        <f t="shared" si="0"/>
        <v>Kevin Wright II</v>
      </c>
      <c r="Y38" t="str">
        <f t="shared" si="0"/>
        <v/>
      </c>
      <c r="Z38" t="str">
        <f t="shared" si="0"/>
        <v/>
      </c>
      <c r="AA38" t="str">
        <f t="shared" si="0"/>
        <v/>
      </c>
      <c r="AB38" t="s">
        <v>662</v>
      </c>
      <c r="AC38" t="s">
        <v>634</v>
      </c>
    </row>
    <row r="39" spans="1:29" x14ac:dyDescent="0.25">
      <c r="A39" s="22">
        <v>4629</v>
      </c>
      <c r="B39" s="23" t="s">
        <v>60</v>
      </c>
      <c r="C39" s="23" t="s">
        <v>553</v>
      </c>
      <c r="D39" s="23" t="s">
        <v>1053</v>
      </c>
      <c r="E39" s="24">
        <v>45301</v>
      </c>
      <c r="F39" s="23" t="s">
        <v>1553</v>
      </c>
      <c r="G39" s="23" t="s">
        <v>2049</v>
      </c>
      <c r="H39" s="23" t="s">
        <v>2404</v>
      </c>
      <c r="I39" s="23" t="s">
        <v>2410</v>
      </c>
      <c r="J39" s="23" t="s">
        <v>2412</v>
      </c>
      <c r="K39" s="23">
        <v>5</v>
      </c>
      <c r="L39" s="23">
        <v>1243.1400000000001</v>
      </c>
      <c r="M39" s="23">
        <v>6215.7</v>
      </c>
      <c r="N39" s="23">
        <v>41.53</v>
      </c>
      <c r="O39" s="23">
        <v>621.57000000000005</v>
      </c>
      <c r="P39" s="23">
        <v>14.36</v>
      </c>
      <c r="Q39" s="23" t="s">
        <v>2416</v>
      </c>
      <c r="R39" s="23" t="s">
        <v>2455</v>
      </c>
      <c r="S39" s="23" t="s">
        <v>2920</v>
      </c>
      <c r="T39" s="23" t="s">
        <v>2923</v>
      </c>
      <c r="U39" s="23">
        <v>5538.24</v>
      </c>
      <c r="V39" s="23" t="s">
        <v>2924</v>
      </c>
      <c r="W39" s="23" t="s">
        <v>2927</v>
      </c>
      <c r="X39" t="str">
        <f t="shared" si="0"/>
        <v/>
      </c>
      <c r="Y39" t="str">
        <f t="shared" si="0"/>
        <v>Austin Aguilar</v>
      </c>
      <c r="Z39" t="str">
        <f t="shared" si="0"/>
        <v/>
      </c>
      <c r="AA39" t="str">
        <f t="shared" si="0"/>
        <v/>
      </c>
      <c r="AB39" t="s">
        <v>666</v>
      </c>
      <c r="AC39" t="s">
        <v>636</v>
      </c>
    </row>
    <row r="40" spans="1:29" x14ac:dyDescent="0.25">
      <c r="A40" s="25">
        <v>8783</v>
      </c>
      <c r="B40" s="26" t="s">
        <v>61</v>
      </c>
      <c r="C40" s="26" t="s">
        <v>554</v>
      </c>
      <c r="D40" s="26" t="s">
        <v>1054</v>
      </c>
      <c r="E40" s="27">
        <v>45508</v>
      </c>
      <c r="F40" s="26" t="s">
        <v>1554</v>
      </c>
      <c r="G40" s="26" t="s">
        <v>2050</v>
      </c>
      <c r="H40" s="26" t="s">
        <v>2402</v>
      </c>
      <c r="I40" s="26" t="s">
        <v>2409</v>
      </c>
      <c r="J40" s="26" t="s">
        <v>2413</v>
      </c>
      <c r="K40" s="26">
        <v>5</v>
      </c>
      <c r="L40" s="26">
        <v>1180.4000000000001</v>
      </c>
      <c r="M40" s="26">
        <v>5902</v>
      </c>
      <c r="N40" s="26">
        <v>13.4</v>
      </c>
      <c r="O40" s="26">
        <v>590.20000000000005</v>
      </c>
      <c r="P40" s="26">
        <v>18.96</v>
      </c>
      <c r="Q40" s="26" t="s">
        <v>2416</v>
      </c>
      <c r="R40" s="26" t="s">
        <v>2456</v>
      </c>
      <c r="S40" s="26" t="s">
        <v>2921</v>
      </c>
      <c r="T40" s="26" t="s">
        <v>2923</v>
      </c>
      <c r="U40" s="26">
        <v>5279.44</v>
      </c>
      <c r="V40" s="26" t="s">
        <v>2924</v>
      </c>
      <c r="W40" s="26" t="s">
        <v>2928</v>
      </c>
      <c r="X40" t="str">
        <f t="shared" si="0"/>
        <v/>
      </c>
      <c r="Y40" t="str">
        <f t="shared" si="0"/>
        <v/>
      </c>
      <c r="Z40" t="str">
        <f t="shared" si="0"/>
        <v>Michelle Little</v>
      </c>
      <c r="AA40" t="str">
        <f t="shared" si="0"/>
        <v/>
      </c>
      <c r="AB40" t="s">
        <v>669</v>
      </c>
      <c r="AC40" t="s">
        <v>643</v>
      </c>
    </row>
    <row r="41" spans="1:29" x14ac:dyDescent="0.25">
      <c r="A41" s="22">
        <v>3579</v>
      </c>
      <c r="B41" s="23" t="s">
        <v>62</v>
      </c>
      <c r="C41" s="23" t="s">
        <v>555</v>
      </c>
      <c r="D41" s="23" t="s">
        <v>1055</v>
      </c>
      <c r="E41" s="24">
        <v>45531</v>
      </c>
      <c r="F41" s="23" t="s">
        <v>1555</v>
      </c>
      <c r="G41" s="23" t="s">
        <v>2051</v>
      </c>
      <c r="H41" s="23" t="s">
        <v>2404</v>
      </c>
      <c r="I41" s="23" t="s">
        <v>2409</v>
      </c>
      <c r="J41" s="23" t="s">
        <v>2414</v>
      </c>
      <c r="K41" s="23">
        <v>2</v>
      </c>
      <c r="L41" s="23">
        <v>904.3</v>
      </c>
      <c r="M41" s="23">
        <v>1808.6</v>
      </c>
      <c r="N41" s="23">
        <v>15.55</v>
      </c>
      <c r="O41" s="23">
        <v>180.86</v>
      </c>
      <c r="P41" s="23">
        <v>10.37</v>
      </c>
      <c r="Q41" s="23" t="s">
        <v>2415</v>
      </c>
      <c r="R41" s="23" t="s">
        <v>2457</v>
      </c>
      <c r="S41" s="23" t="s">
        <v>2920</v>
      </c>
      <c r="T41" s="23" t="s">
        <v>2923</v>
      </c>
      <c r="U41" s="23">
        <v>1601.82</v>
      </c>
      <c r="V41" s="23" t="s">
        <v>2924</v>
      </c>
      <c r="W41" s="23" t="s">
        <v>2928</v>
      </c>
      <c r="X41" t="str">
        <f t="shared" si="0"/>
        <v/>
      </c>
      <c r="Y41" t="str">
        <f t="shared" si="0"/>
        <v/>
      </c>
      <c r="Z41" t="str">
        <f t="shared" si="0"/>
        <v/>
      </c>
      <c r="AA41" t="str">
        <f t="shared" si="0"/>
        <v>Lisa Thornton</v>
      </c>
      <c r="AB41" t="s">
        <v>671</v>
      </c>
      <c r="AC41" t="s">
        <v>645</v>
      </c>
    </row>
    <row r="42" spans="1:29" x14ac:dyDescent="0.25">
      <c r="A42" s="25">
        <v>2258</v>
      </c>
      <c r="B42" s="26" t="s">
        <v>63</v>
      </c>
      <c r="C42" s="26" t="s">
        <v>556</v>
      </c>
      <c r="D42" s="26" t="s">
        <v>1056</v>
      </c>
      <c r="E42" s="27">
        <v>45429</v>
      </c>
      <c r="F42" s="26" t="s">
        <v>1556</v>
      </c>
      <c r="G42" s="26" t="s">
        <v>2052</v>
      </c>
      <c r="H42" s="26" t="s">
        <v>2404</v>
      </c>
      <c r="I42" s="26" t="s">
        <v>2409</v>
      </c>
      <c r="J42" s="26" t="s">
        <v>2414</v>
      </c>
      <c r="K42" s="26">
        <v>1</v>
      </c>
      <c r="L42" s="26">
        <v>91.11</v>
      </c>
      <c r="M42" s="26">
        <v>91.11</v>
      </c>
      <c r="N42" s="26">
        <v>6.22</v>
      </c>
      <c r="O42" s="26">
        <v>9.11</v>
      </c>
      <c r="P42" s="26">
        <v>8.73</v>
      </c>
      <c r="Q42" s="26" t="s">
        <v>2415</v>
      </c>
      <c r="R42" s="26" t="s">
        <v>2458</v>
      </c>
      <c r="S42" s="26" t="s">
        <v>2918</v>
      </c>
      <c r="T42" s="26" t="s">
        <v>2922</v>
      </c>
      <c r="U42" s="26">
        <v>67.05</v>
      </c>
      <c r="V42" s="26" t="s">
        <v>2925</v>
      </c>
      <c r="W42" s="26" t="s">
        <v>2928</v>
      </c>
      <c r="X42" t="str">
        <f t="shared" si="0"/>
        <v/>
      </c>
      <c r="Y42" t="str">
        <f t="shared" si="0"/>
        <v/>
      </c>
      <c r="Z42" t="str">
        <f t="shared" si="0"/>
        <v/>
      </c>
      <c r="AA42" t="str">
        <f t="shared" si="0"/>
        <v>John Gray</v>
      </c>
      <c r="AB42" t="s">
        <v>677</v>
      </c>
      <c r="AC42" t="s">
        <v>648</v>
      </c>
    </row>
    <row r="43" spans="1:29" x14ac:dyDescent="0.25">
      <c r="A43" s="22">
        <v>4014</v>
      </c>
      <c r="B43" s="23" t="s">
        <v>64</v>
      </c>
      <c r="C43" s="23" t="s">
        <v>557</v>
      </c>
      <c r="D43" s="23" t="s">
        <v>1057</v>
      </c>
      <c r="E43" s="24">
        <v>45478</v>
      </c>
      <c r="F43" s="23" t="s">
        <v>1557</v>
      </c>
      <c r="G43" s="23" t="s">
        <v>2017</v>
      </c>
      <c r="H43" s="23" t="s">
        <v>2403</v>
      </c>
      <c r="I43" s="23" t="s">
        <v>2408</v>
      </c>
      <c r="J43" s="23" t="s">
        <v>2412</v>
      </c>
      <c r="K43" s="23">
        <v>2</v>
      </c>
      <c r="L43" s="23">
        <v>1186.0899999999999</v>
      </c>
      <c r="M43" s="23">
        <v>2372.1799999999998</v>
      </c>
      <c r="N43" s="23">
        <v>25.8</v>
      </c>
      <c r="O43" s="23">
        <v>237.22</v>
      </c>
      <c r="P43" s="23">
        <v>18.940000000000001</v>
      </c>
      <c r="Q43" s="23" t="s">
        <v>2416</v>
      </c>
      <c r="R43" s="23" t="s">
        <v>2459</v>
      </c>
      <c r="S43" s="23" t="s">
        <v>2918</v>
      </c>
      <c r="T43" s="23" t="s">
        <v>2922</v>
      </c>
      <c r="U43" s="23">
        <v>2090.2199999999998</v>
      </c>
      <c r="V43" s="23" t="s">
        <v>2925</v>
      </c>
      <c r="W43" s="23" t="s">
        <v>2926</v>
      </c>
      <c r="X43" t="str">
        <f t="shared" si="0"/>
        <v/>
      </c>
      <c r="Y43" t="str">
        <f t="shared" si="0"/>
        <v>Kimberly Pitts</v>
      </c>
      <c r="Z43" t="str">
        <f t="shared" si="0"/>
        <v/>
      </c>
      <c r="AA43" t="str">
        <f t="shared" si="0"/>
        <v/>
      </c>
      <c r="AB43" t="s">
        <v>679</v>
      </c>
      <c r="AC43" t="s">
        <v>650</v>
      </c>
    </row>
    <row r="44" spans="1:29" x14ac:dyDescent="0.25">
      <c r="A44" s="25">
        <v>1902</v>
      </c>
      <c r="B44" s="26" t="s">
        <v>65</v>
      </c>
      <c r="C44" s="26" t="s">
        <v>558</v>
      </c>
      <c r="D44" s="26" t="s">
        <v>1058</v>
      </c>
      <c r="E44" s="27">
        <v>45354</v>
      </c>
      <c r="F44" s="26" t="s">
        <v>1558</v>
      </c>
      <c r="G44" s="26" t="s">
        <v>2053</v>
      </c>
      <c r="H44" s="26" t="s">
        <v>2405</v>
      </c>
      <c r="I44" s="26" t="s">
        <v>2410</v>
      </c>
      <c r="J44" s="26" t="s">
        <v>2412</v>
      </c>
      <c r="K44" s="26">
        <v>2</v>
      </c>
      <c r="L44" s="26">
        <v>356.81</v>
      </c>
      <c r="M44" s="26">
        <v>713.62</v>
      </c>
      <c r="N44" s="26">
        <v>44.49</v>
      </c>
      <c r="O44" s="26">
        <v>71.36</v>
      </c>
      <c r="P44" s="26">
        <v>6.42</v>
      </c>
      <c r="Q44" s="26" t="s">
        <v>2415</v>
      </c>
      <c r="R44" s="26" t="s">
        <v>2460</v>
      </c>
      <c r="S44" s="26" t="s">
        <v>2920</v>
      </c>
      <c r="T44" s="26" t="s">
        <v>2923</v>
      </c>
      <c r="U44" s="26">
        <v>591.35</v>
      </c>
      <c r="V44" s="26" t="s">
        <v>2925</v>
      </c>
      <c r="W44" s="26" t="s">
        <v>2926</v>
      </c>
      <c r="X44" t="str">
        <f t="shared" si="0"/>
        <v/>
      </c>
      <c r="Y44" t="str">
        <f t="shared" si="0"/>
        <v>Stacie Smith</v>
      </c>
      <c r="Z44" t="str">
        <f t="shared" si="0"/>
        <v/>
      </c>
      <c r="AA44" t="str">
        <f t="shared" si="0"/>
        <v/>
      </c>
      <c r="AB44" t="s">
        <v>683</v>
      </c>
      <c r="AC44" t="s">
        <v>651</v>
      </c>
    </row>
    <row r="45" spans="1:29" x14ac:dyDescent="0.25">
      <c r="A45" s="22">
        <v>1868</v>
      </c>
      <c r="B45" s="23" t="s">
        <v>66</v>
      </c>
      <c r="C45" s="23" t="s">
        <v>559</v>
      </c>
      <c r="D45" s="23" t="s">
        <v>1059</v>
      </c>
      <c r="E45" s="24">
        <v>45532</v>
      </c>
      <c r="F45" s="23" t="s">
        <v>1559</v>
      </c>
      <c r="G45" s="23" t="s">
        <v>2054</v>
      </c>
      <c r="H45" s="23" t="s">
        <v>2405</v>
      </c>
      <c r="I45" s="23" t="s">
        <v>2410</v>
      </c>
      <c r="J45" s="23" t="s">
        <v>2412</v>
      </c>
      <c r="K45" s="23">
        <v>1</v>
      </c>
      <c r="L45" s="23">
        <v>358.43</v>
      </c>
      <c r="M45" s="23">
        <v>358.43</v>
      </c>
      <c r="N45" s="23">
        <v>17.39</v>
      </c>
      <c r="O45" s="23">
        <v>35.840000000000003</v>
      </c>
      <c r="P45" s="23">
        <v>18.91</v>
      </c>
      <c r="Q45" s="23" t="s">
        <v>2415</v>
      </c>
      <c r="R45" s="23" t="s">
        <v>2461</v>
      </c>
      <c r="S45" s="23" t="s">
        <v>2920</v>
      </c>
      <c r="T45" s="23" t="s">
        <v>2923</v>
      </c>
      <c r="U45" s="23">
        <v>286.29000000000002</v>
      </c>
      <c r="V45" s="23" t="s">
        <v>2925</v>
      </c>
      <c r="W45" s="23" t="s">
        <v>2926</v>
      </c>
      <c r="X45" t="str">
        <f t="shared" si="0"/>
        <v/>
      </c>
      <c r="Y45" t="str">
        <f t="shared" si="0"/>
        <v>Susan Williams</v>
      </c>
      <c r="Z45" t="str">
        <f t="shared" si="0"/>
        <v/>
      </c>
      <c r="AA45" t="str">
        <f t="shared" si="0"/>
        <v/>
      </c>
      <c r="AB45" t="s">
        <v>684</v>
      </c>
      <c r="AC45" t="s">
        <v>658</v>
      </c>
    </row>
    <row r="46" spans="1:29" x14ac:dyDescent="0.25">
      <c r="A46" s="25">
        <v>5296</v>
      </c>
      <c r="B46" s="26" t="s">
        <v>67</v>
      </c>
      <c r="C46" s="26" t="s">
        <v>560</v>
      </c>
      <c r="D46" s="26" t="s">
        <v>1060</v>
      </c>
      <c r="E46" s="27">
        <v>45465</v>
      </c>
      <c r="F46" s="26" t="s">
        <v>1560</v>
      </c>
      <c r="G46" s="26" t="s">
        <v>2055</v>
      </c>
      <c r="H46" s="26" t="s">
        <v>2403</v>
      </c>
      <c r="I46" s="26" t="s">
        <v>2409</v>
      </c>
      <c r="J46" s="26" t="s">
        <v>2412</v>
      </c>
      <c r="K46" s="26">
        <v>4</v>
      </c>
      <c r="L46" s="26">
        <v>635.49</v>
      </c>
      <c r="M46" s="26">
        <v>2541.96</v>
      </c>
      <c r="N46" s="26">
        <v>4.51</v>
      </c>
      <c r="O46" s="26">
        <v>254.2</v>
      </c>
      <c r="P46" s="26">
        <v>5.19</v>
      </c>
      <c r="Q46" s="26" t="s">
        <v>2417</v>
      </c>
      <c r="R46" s="26" t="s">
        <v>2462</v>
      </c>
      <c r="S46" s="26" t="s">
        <v>2918</v>
      </c>
      <c r="T46" s="26" t="s">
        <v>2922</v>
      </c>
      <c r="U46" s="26">
        <v>2278.06</v>
      </c>
      <c r="V46" s="26" t="s">
        <v>2925</v>
      </c>
      <c r="W46" s="26" t="s">
        <v>2926</v>
      </c>
      <c r="X46" t="str">
        <f t="shared" si="0"/>
        <v/>
      </c>
      <c r="Y46" t="str">
        <f t="shared" si="0"/>
        <v>Barbara Campbell</v>
      </c>
      <c r="Z46" t="str">
        <f t="shared" si="0"/>
        <v/>
      </c>
      <c r="AA46" t="str">
        <f t="shared" si="0"/>
        <v/>
      </c>
      <c r="AB46" t="s">
        <v>685</v>
      </c>
      <c r="AC46" t="s">
        <v>661</v>
      </c>
    </row>
    <row r="47" spans="1:29" x14ac:dyDescent="0.25">
      <c r="A47" s="22">
        <v>8915</v>
      </c>
      <c r="B47" s="23" t="s">
        <v>68</v>
      </c>
      <c r="C47" s="23" t="s">
        <v>561</v>
      </c>
      <c r="D47" s="23" t="s">
        <v>1061</v>
      </c>
      <c r="E47" s="24">
        <v>45420</v>
      </c>
      <c r="F47" s="23" t="s">
        <v>1561</v>
      </c>
      <c r="G47" s="23" t="s">
        <v>2056</v>
      </c>
      <c r="H47" s="23" t="s">
        <v>2405</v>
      </c>
      <c r="I47" s="23" t="s">
        <v>2408</v>
      </c>
      <c r="J47" s="23" t="s">
        <v>2414</v>
      </c>
      <c r="K47" s="23">
        <v>4</v>
      </c>
      <c r="L47" s="23">
        <v>76.38</v>
      </c>
      <c r="M47" s="23">
        <v>305.52</v>
      </c>
      <c r="N47" s="23">
        <v>30.77</v>
      </c>
      <c r="O47" s="23">
        <v>30.55</v>
      </c>
      <c r="P47" s="23">
        <v>12.21</v>
      </c>
      <c r="Q47" s="23" t="s">
        <v>2417</v>
      </c>
      <c r="R47" s="23" t="s">
        <v>2463</v>
      </c>
      <c r="S47" s="23" t="s">
        <v>2921</v>
      </c>
      <c r="T47" s="23" t="s">
        <v>2923</v>
      </c>
      <c r="U47" s="23">
        <v>231.99</v>
      </c>
      <c r="V47" s="23" t="s">
        <v>2924</v>
      </c>
      <c r="W47" s="23" t="s">
        <v>2928</v>
      </c>
      <c r="X47" t="str">
        <f t="shared" si="0"/>
        <v/>
      </c>
      <c r="Y47" t="str">
        <f t="shared" si="0"/>
        <v/>
      </c>
      <c r="Z47" t="str">
        <f t="shared" si="0"/>
        <v/>
      </c>
      <c r="AA47" t="str">
        <f t="shared" si="0"/>
        <v>Katelyn Davis</v>
      </c>
      <c r="AB47" t="s">
        <v>687</v>
      </c>
      <c r="AC47" t="s">
        <v>663</v>
      </c>
    </row>
    <row r="48" spans="1:29" x14ac:dyDescent="0.25">
      <c r="A48" s="25">
        <v>4632</v>
      </c>
      <c r="B48" s="26" t="s">
        <v>69</v>
      </c>
      <c r="C48" s="26" t="s">
        <v>562</v>
      </c>
      <c r="D48" s="26" t="s">
        <v>1062</v>
      </c>
      <c r="E48" s="27">
        <v>45500</v>
      </c>
      <c r="F48" s="26" t="s">
        <v>1562</v>
      </c>
      <c r="G48" s="26" t="s">
        <v>2057</v>
      </c>
      <c r="H48" s="26" t="s">
        <v>2402</v>
      </c>
      <c r="I48" s="26" t="s">
        <v>2408</v>
      </c>
      <c r="J48" s="26" t="s">
        <v>2414</v>
      </c>
      <c r="K48" s="26">
        <v>3</v>
      </c>
      <c r="L48" s="26">
        <v>961.13</v>
      </c>
      <c r="M48" s="26">
        <v>2883.39</v>
      </c>
      <c r="N48" s="26">
        <v>29.41</v>
      </c>
      <c r="O48" s="26">
        <v>288.33999999999997</v>
      </c>
      <c r="P48" s="26">
        <v>12.84</v>
      </c>
      <c r="Q48" s="26" t="s">
        <v>2417</v>
      </c>
      <c r="R48" s="26" t="s">
        <v>2464</v>
      </c>
      <c r="S48" s="26" t="s">
        <v>2919</v>
      </c>
      <c r="T48" s="26" t="s">
        <v>2923</v>
      </c>
      <c r="U48" s="26">
        <v>2552.8000000000002</v>
      </c>
      <c r="V48" s="26" t="s">
        <v>2925</v>
      </c>
      <c r="W48" s="26" t="s">
        <v>2926</v>
      </c>
      <c r="X48" t="str">
        <f t="shared" si="0"/>
        <v/>
      </c>
      <c r="Y48" t="str">
        <f t="shared" si="0"/>
        <v/>
      </c>
      <c r="Z48" t="str">
        <f t="shared" si="0"/>
        <v/>
      </c>
      <c r="AA48" t="str">
        <f t="shared" si="0"/>
        <v>Gary Miller</v>
      </c>
      <c r="AB48" t="s">
        <v>688</v>
      </c>
      <c r="AC48" t="s">
        <v>673</v>
      </c>
    </row>
    <row r="49" spans="1:29" x14ac:dyDescent="0.25">
      <c r="A49" s="22">
        <v>4428</v>
      </c>
      <c r="B49" s="23" t="s">
        <v>70</v>
      </c>
      <c r="C49" s="23" t="s">
        <v>563</v>
      </c>
      <c r="D49" s="23" t="s">
        <v>1063</v>
      </c>
      <c r="E49" s="24">
        <v>45440</v>
      </c>
      <c r="F49" s="23" t="s">
        <v>1563</v>
      </c>
      <c r="G49" s="23" t="s">
        <v>2058</v>
      </c>
      <c r="H49" s="23" t="s">
        <v>2405</v>
      </c>
      <c r="I49" s="23" t="s">
        <v>2408</v>
      </c>
      <c r="J49" s="23" t="s">
        <v>2411</v>
      </c>
      <c r="K49" s="23">
        <v>1</v>
      </c>
      <c r="L49" s="23">
        <v>939.88</v>
      </c>
      <c r="M49" s="23">
        <v>939.88</v>
      </c>
      <c r="N49" s="23">
        <v>45.15</v>
      </c>
      <c r="O49" s="23">
        <v>93.99</v>
      </c>
      <c r="P49" s="23">
        <v>16.05</v>
      </c>
      <c r="Q49" s="23" t="s">
        <v>2416</v>
      </c>
      <c r="R49" s="23" t="s">
        <v>2465</v>
      </c>
      <c r="S49" s="23" t="s">
        <v>2920</v>
      </c>
      <c r="T49" s="23" t="s">
        <v>2923</v>
      </c>
      <c r="U49" s="23">
        <v>784.69</v>
      </c>
      <c r="V49" s="23" t="s">
        <v>2924</v>
      </c>
      <c r="W49" s="23" t="s">
        <v>2928</v>
      </c>
      <c r="X49" t="str">
        <f t="shared" si="0"/>
        <v>Christopher Mckenzie</v>
      </c>
      <c r="Y49" t="str">
        <f t="shared" si="0"/>
        <v/>
      </c>
      <c r="Z49" t="str">
        <f t="shared" si="0"/>
        <v/>
      </c>
      <c r="AA49" t="str">
        <f t="shared" si="0"/>
        <v/>
      </c>
      <c r="AB49" t="s">
        <v>693</v>
      </c>
      <c r="AC49" t="s">
        <v>682</v>
      </c>
    </row>
    <row r="50" spans="1:29" x14ac:dyDescent="0.25">
      <c r="A50" s="25">
        <v>5404</v>
      </c>
      <c r="B50" s="26" t="s">
        <v>71</v>
      </c>
      <c r="C50" s="26" t="s">
        <v>564</v>
      </c>
      <c r="D50" s="26" t="s">
        <v>1064</v>
      </c>
      <c r="E50" s="27">
        <v>45341</v>
      </c>
      <c r="F50" s="26" t="s">
        <v>1564</v>
      </c>
      <c r="G50" s="26" t="s">
        <v>2059</v>
      </c>
      <c r="H50" s="26" t="s">
        <v>2401</v>
      </c>
      <c r="I50" s="26" t="s">
        <v>2409</v>
      </c>
      <c r="J50" s="26" t="s">
        <v>2411</v>
      </c>
      <c r="K50" s="26">
        <v>1</v>
      </c>
      <c r="L50" s="26">
        <v>648.33000000000004</v>
      </c>
      <c r="M50" s="26">
        <v>648.33000000000004</v>
      </c>
      <c r="N50" s="26">
        <v>45.98</v>
      </c>
      <c r="O50" s="26">
        <v>64.83</v>
      </c>
      <c r="P50" s="26">
        <v>13.97</v>
      </c>
      <c r="Q50" s="26" t="s">
        <v>2415</v>
      </c>
      <c r="R50" s="26" t="s">
        <v>2466</v>
      </c>
      <c r="S50" s="26" t="s">
        <v>2921</v>
      </c>
      <c r="T50" s="26" t="s">
        <v>2923</v>
      </c>
      <c r="U50" s="26">
        <v>523.54999999999995</v>
      </c>
      <c r="V50" s="26" t="s">
        <v>2924</v>
      </c>
      <c r="W50" s="26" t="s">
        <v>2928</v>
      </c>
      <c r="X50" t="str">
        <f t="shared" si="0"/>
        <v>Jessica Calderon</v>
      </c>
      <c r="Y50" t="str">
        <f t="shared" si="0"/>
        <v/>
      </c>
      <c r="Z50" t="str">
        <f t="shared" si="0"/>
        <v/>
      </c>
      <c r="AA50" t="str">
        <f t="shared" si="0"/>
        <v/>
      </c>
      <c r="AB50" t="s">
        <v>695</v>
      </c>
      <c r="AC50" t="s">
        <v>690</v>
      </c>
    </row>
    <row r="51" spans="1:29" x14ac:dyDescent="0.25">
      <c r="A51" s="22">
        <v>2305</v>
      </c>
      <c r="B51" s="23" t="s">
        <v>72</v>
      </c>
      <c r="C51" s="23" t="s">
        <v>565</v>
      </c>
      <c r="D51" s="23" t="s">
        <v>1065</v>
      </c>
      <c r="E51" s="24">
        <v>45380</v>
      </c>
      <c r="F51" s="23" t="s">
        <v>1565</v>
      </c>
      <c r="G51" s="23" t="s">
        <v>2031</v>
      </c>
      <c r="H51" s="23" t="s">
        <v>2403</v>
      </c>
      <c r="I51" s="23" t="s">
        <v>2410</v>
      </c>
      <c r="J51" s="23" t="s">
        <v>2412</v>
      </c>
      <c r="K51" s="23">
        <v>1</v>
      </c>
      <c r="L51" s="23">
        <v>24.62</v>
      </c>
      <c r="M51" s="23">
        <v>24.62</v>
      </c>
      <c r="N51" s="23">
        <v>19.46</v>
      </c>
      <c r="O51" s="23">
        <v>2.46</v>
      </c>
      <c r="P51" s="23">
        <v>15.66</v>
      </c>
      <c r="Q51" s="23" t="s">
        <v>2416</v>
      </c>
      <c r="R51" s="23" t="s">
        <v>2467</v>
      </c>
      <c r="S51" s="23" t="s">
        <v>2918</v>
      </c>
      <c r="T51" s="23" t="s">
        <v>2922</v>
      </c>
      <c r="U51" s="23">
        <v>-12.96</v>
      </c>
      <c r="V51" s="23" t="s">
        <v>2924</v>
      </c>
      <c r="W51" s="23" t="s">
        <v>2927</v>
      </c>
      <c r="X51" t="str">
        <f t="shared" si="0"/>
        <v/>
      </c>
      <c r="Y51" t="str">
        <f t="shared" si="0"/>
        <v>Scott Pham</v>
      </c>
      <c r="Z51" t="str">
        <f t="shared" si="0"/>
        <v/>
      </c>
      <c r="AA51" t="str">
        <f t="shared" si="0"/>
        <v/>
      </c>
      <c r="AB51" t="s">
        <v>698</v>
      </c>
      <c r="AC51" t="s">
        <v>691</v>
      </c>
    </row>
    <row r="52" spans="1:29" x14ac:dyDescent="0.25">
      <c r="A52" s="25">
        <v>7102</v>
      </c>
      <c r="B52" s="26" t="s">
        <v>73</v>
      </c>
      <c r="C52" s="26" t="s">
        <v>566</v>
      </c>
      <c r="D52" s="26" t="s">
        <v>1066</v>
      </c>
      <c r="E52" s="27">
        <v>45545</v>
      </c>
      <c r="F52" s="26" t="s">
        <v>1566</v>
      </c>
      <c r="G52" s="26" t="s">
        <v>2060</v>
      </c>
      <c r="H52" s="26" t="s">
        <v>2406</v>
      </c>
      <c r="I52" s="26" t="s">
        <v>2408</v>
      </c>
      <c r="J52" s="26" t="s">
        <v>2413</v>
      </c>
      <c r="K52" s="26">
        <v>4</v>
      </c>
      <c r="L52" s="26">
        <v>352.58</v>
      </c>
      <c r="M52" s="26">
        <v>1410.32</v>
      </c>
      <c r="N52" s="26">
        <v>25.68</v>
      </c>
      <c r="O52" s="26">
        <v>141.03</v>
      </c>
      <c r="P52" s="26">
        <v>18.53</v>
      </c>
      <c r="Q52" s="26" t="s">
        <v>2416</v>
      </c>
      <c r="R52" s="26" t="s">
        <v>2468</v>
      </c>
      <c r="S52" s="26" t="s">
        <v>2921</v>
      </c>
      <c r="T52" s="26" t="s">
        <v>2923</v>
      </c>
      <c r="U52" s="26">
        <v>1225.08</v>
      </c>
      <c r="V52" s="26" t="s">
        <v>2925</v>
      </c>
      <c r="W52" s="26" t="s">
        <v>2927</v>
      </c>
      <c r="X52" t="str">
        <f t="shared" si="0"/>
        <v/>
      </c>
      <c r="Y52" t="str">
        <f t="shared" si="0"/>
        <v/>
      </c>
      <c r="Z52" t="str">
        <f t="shared" si="0"/>
        <v>Susan Wilson</v>
      </c>
      <c r="AA52" t="str">
        <f t="shared" si="0"/>
        <v/>
      </c>
      <c r="AB52" t="s">
        <v>705</v>
      </c>
      <c r="AC52" t="s">
        <v>694</v>
      </c>
    </row>
    <row r="53" spans="1:29" x14ac:dyDescent="0.25">
      <c r="A53" s="22">
        <v>7701</v>
      </c>
      <c r="B53" s="23" t="s">
        <v>74</v>
      </c>
      <c r="C53" s="23" t="s">
        <v>567</v>
      </c>
      <c r="D53" s="23" t="s">
        <v>1067</v>
      </c>
      <c r="E53" s="24">
        <v>45529</v>
      </c>
      <c r="F53" s="23" t="s">
        <v>1567</v>
      </c>
      <c r="G53" s="23" t="s">
        <v>2061</v>
      </c>
      <c r="H53" s="23" t="s">
        <v>2407</v>
      </c>
      <c r="I53" s="23" t="s">
        <v>2410</v>
      </c>
      <c r="J53" s="23" t="s">
        <v>2413</v>
      </c>
      <c r="K53" s="23">
        <v>1</v>
      </c>
      <c r="L53" s="23">
        <v>694.03</v>
      </c>
      <c r="M53" s="23">
        <v>694.03</v>
      </c>
      <c r="N53" s="23">
        <v>1.22</v>
      </c>
      <c r="O53" s="23">
        <v>69.400000000000006</v>
      </c>
      <c r="P53" s="23">
        <v>5.47</v>
      </c>
      <c r="Q53" s="23" t="s">
        <v>2417</v>
      </c>
      <c r="R53" s="23" t="s">
        <v>2469</v>
      </c>
      <c r="S53" s="23" t="s">
        <v>2919</v>
      </c>
      <c r="T53" s="23" t="s">
        <v>2923</v>
      </c>
      <c r="U53" s="23">
        <v>617.94000000000005</v>
      </c>
      <c r="V53" s="23" t="s">
        <v>2925</v>
      </c>
      <c r="W53" s="23" t="s">
        <v>2928</v>
      </c>
      <c r="X53" t="str">
        <f t="shared" si="0"/>
        <v/>
      </c>
      <c r="Y53" t="str">
        <f t="shared" si="0"/>
        <v/>
      </c>
      <c r="Z53" t="str">
        <f t="shared" si="0"/>
        <v>Jessica Hernandez</v>
      </c>
      <c r="AA53" t="str">
        <f t="shared" si="0"/>
        <v/>
      </c>
      <c r="AB53" t="s">
        <v>707</v>
      </c>
      <c r="AC53" t="s">
        <v>701</v>
      </c>
    </row>
    <row r="54" spans="1:29" x14ac:dyDescent="0.25">
      <c r="A54" s="25">
        <v>1614</v>
      </c>
      <c r="B54" s="26" t="s">
        <v>75</v>
      </c>
      <c r="C54" s="26" t="s">
        <v>568</v>
      </c>
      <c r="D54" s="26" t="s">
        <v>1068</v>
      </c>
      <c r="E54" s="27">
        <v>45560</v>
      </c>
      <c r="F54" s="26" t="s">
        <v>1568</v>
      </c>
      <c r="G54" s="26" t="s">
        <v>2062</v>
      </c>
      <c r="H54" s="26" t="s">
        <v>2407</v>
      </c>
      <c r="I54" s="26" t="s">
        <v>2410</v>
      </c>
      <c r="J54" s="26" t="s">
        <v>2413</v>
      </c>
      <c r="K54" s="26">
        <v>1</v>
      </c>
      <c r="L54" s="26">
        <v>1187.95</v>
      </c>
      <c r="M54" s="26">
        <v>1187.95</v>
      </c>
      <c r="N54" s="26">
        <v>25.06</v>
      </c>
      <c r="O54" s="26">
        <v>118.8</v>
      </c>
      <c r="P54" s="26">
        <v>15.36</v>
      </c>
      <c r="Q54" s="26" t="s">
        <v>2416</v>
      </c>
      <c r="R54" s="26" t="s">
        <v>2470</v>
      </c>
      <c r="S54" s="26" t="s">
        <v>2920</v>
      </c>
      <c r="T54" s="26" t="s">
        <v>2923</v>
      </c>
      <c r="U54" s="26">
        <v>1028.74</v>
      </c>
      <c r="V54" s="26" t="s">
        <v>2924</v>
      </c>
      <c r="W54" s="26" t="s">
        <v>2926</v>
      </c>
      <c r="X54" t="str">
        <f t="shared" si="0"/>
        <v/>
      </c>
      <c r="Y54" t="str">
        <f t="shared" si="0"/>
        <v/>
      </c>
      <c r="Z54" t="str">
        <f t="shared" si="0"/>
        <v>Matthew Ray</v>
      </c>
      <c r="AA54" t="str">
        <f t="shared" si="0"/>
        <v/>
      </c>
      <c r="AB54" t="s">
        <v>708</v>
      </c>
      <c r="AC54" t="s">
        <v>710</v>
      </c>
    </row>
    <row r="55" spans="1:29" x14ac:dyDescent="0.25">
      <c r="A55" s="22">
        <v>3485</v>
      </c>
      <c r="B55" s="23" t="s">
        <v>76</v>
      </c>
      <c r="C55" s="23" t="s">
        <v>569</v>
      </c>
      <c r="D55" s="23" t="s">
        <v>1069</v>
      </c>
      <c r="E55" s="24">
        <v>45319</v>
      </c>
      <c r="F55" s="23" t="s">
        <v>1569</v>
      </c>
      <c r="G55" s="23" t="s">
        <v>2063</v>
      </c>
      <c r="H55" s="23" t="s">
        <v>2401</v>
      </c>
      <c r="I55" s="23" t="s">
        <v>2408</v>
      </c>
      <c r="J55" s="23" t="s">
        <v>2412</v>
      </c>
      <c r="K55" s="23">
        <v>3</v>
      </c>
      <c r="L55" s="23">
        <v>657.55</v>
      </c>
      <c r="M55" s="23">
        <v>1972.65</v>
      </c>
      <c r="N55" s="23">
        <v>26.71</v>
      </c>
      <c r="O55" s="23">
        <v>197.27</v>
      </c>
      <c r="P55" s="23">
        <v>15.69</v>
      </c>
      <c r="Q55" s="23" t="s">
        <v>2415</v>
      </c>
      <c r="R55" s="23" t="s">
        <v>2471</v>
      </c>
      <c r="S55" s="23" t="s">
        <v>2919</v>
      </c>
      <c r="T55" s="23" t="s">
        <v>2923</v>
      </c>
      <c r="U55" s="23">
        <v>1732.98</v>
      </c>
      <c r="V55" s="23" t="s">
        <v>2924</v>
      </c>
      <c r="W55" s="23" t="s">
        <v>2927</v>
      </c>
      <c r="X55" t="str">
        <f t="shared" si="0"/>
        <v/>
      </c>
      <c r="Y55" t="str">
        <f t="shared" si="0"/>
        <v>Karen Cortez</v>
      </c>
      <c r="Z55" t="str">
        <f t="shared" si="0"/>
        <v/>
      </c>
      <c r="AA55" t="str">
        <f t="shared" si="0"/>
        <v/>
      </c>
      <c r="AB55" t="s">
        <v>711</v>
      </c>
      <c r="AC55" t="s">
        <v>713</v>
      </c>
    </row>
    <row r="56" spans="1:29" x14ac:dyDescent="0.25">
      <c r="A56" s="25">
        <v>8713</v>
      </c>
      <c r="B56" s="26" t="s">
        <v>77</v>
      </c>
      <c r="C56" s="26" t="s">
        <v>570</v>
      </c>
      <c r="D56" s="26" t="s">
        <v>1070</v>
      </c>
      <c r="E56" s="27">
        <v>45444</v>
      </c>
      <c r="F56" s="26" t="s">
        <v>1570</v>
      </c>
      <c r="G56" s="26" t="s">
        <v>2064</v>
      </c>
      <c r="H56" s="26" t="s">
        <v>2407</v>
      </c>
      <c r="I56" s="26" t="s">
        <v>2410</v>
      </c>
      <c r="J56" s="26" t="s">
        <v>2411</v>
      </c>
      <c r="K56" s="26">
        <v>1</v>
      </c>
      <c r="L56" s="26">
        <v>469.49</v>
      </c>
      <c r="M56" s="26">
        <v>469.49</v>
      </c>
      <c r="N56" s="26">
        <v>16.920000000000002</v>
      </c>
      <c r="O56" s="26">
        <v>46.95</v>
      </c>
      <c r="P56" s="26">
        <v>17.100000000000001</v>
      </c>
      <c r="Q56" s="26" t="s">
        <v>2415</v>
      </c>
      <c r="R56" s="26" t="s">
        <v>2472</v>
      </c>
      <c r="S56" s="26" t="s">
        <v>2918</v>
      </c>
      <c r="T56" s="26" t="s">
        <v>2922</v>
      </c>
      <c r="U56" s="26">
        <v>388.52</v>
      </c>
      <c r="V56" s="26" t="s">
        <v>2924</v>
      </c>
      <c r="W56" s="26" t="s">
        <v>2928</v>
      </c>
      <c r="X56" t="str">
        <f t="shared" si="0"/>
        <v>David Wiley</v>
      </c>
      <c r="Y56" t="str">
        <f t="shared" si="0"/>
        <v/>
      </c>
      <c r="Z56" t="str">
        <f t="shared" si="0"/>
        <v/>
      </c>
      <c r="AA56" t="str">
        <f t="shared" si="0"/>
        <v/>
      </c>
      <c r="AB56" t="s">
        <v>714</v>
      </c>
      <c r="AC56" t="s">
        <v>717</v>
      </c>
    </row>
    <row r="57" spans="1:29" x14ac:dyDescent="0.25">
      <c r="A57" s="22">
        <v>2350</v>
      </c>
      <c r="B57" s="23" t="s">
        <v>78</v>
      </c>
      <c r="C57" s="23" t="s">
        <v>571</v>
      </c>
      <c r="D57" s="23" t="s">
        <v>1071</v>
      </c>
      <c r="E57" s="24">
        <v>45308</v>
      </c>
      <c r="F57" s="23" t="s">
        <v>1571</v>
      </c>
      <c r="G57" s="23" t="s">
        <v>2065</v>
      </c>
      <c r="H57" s="23" t="s">
        <v>2406</v>
      </c>
      <c r="I57" s="23" t="s">
        <v>2409</v>
      </c>
      <c r="J57" s="23" t="s">
        <v>2411</v>
      </c>
      <c r="K57" s="23">
        <v>4</v>
      </c>
      <c r="L57" s="23">
        <v>687.12</v>
      </c>
      <c r="M57" s="23">
        <v>2748.48</v>
      </c>
      <c r="N57" s="23">
        <v>26.51</v>
      </c>
      <c r="O57" s="23">
        <v>274.85000000000002</v>
      </c>
      <c r="P57" s="23">
        <v>17.079999999999998</v>
      </c>
      <c r="Q57" s="23" t="s">
        <v>2415</v>
      </c>
      <c r="R57" s="23" t="s">
        <v>2473</v>
      </c>
      <c r="S57" s="23" t="s">
        <v>2918</v>
      </c>
      <c r="T57" s="23" t="s">
        <v>2922</v>
      </c>
      <c r="U57" s="23">
        <v>2430.04</v>
      </c>
      <c r="V57" s="23" t="s">
        <v>2924</v>
      </c>
      <c r="W57" s="23" t="s">
        <v>2926</v>
      </c>
      <c r="X57" t="str">
        <f t="shared" si="0"/>
        <v>Taylor Thomas</v>
      </c>
      <c r="Y57" t="str">
        <f t="shared" si="0"/>
        <v/>
      </c>
      <c r="Z57" t="str">
        <f t="shared" si="0"/>
        <v/>
      </c>
      <c r="AA57" t="str">
        <f t="shared" si="0"/>
        <v/>
      </c>
      <c r="AB57" t="s">
        <v>720</v>
      </c>
      <c r="AC57" t="s">
        <v>718</v>
      </c>
    </row>
    <row r="58" spans="1:29" x14ac:dyDescent="0.25">
      <c r="A58" s="25">
        <v>7123</v>
      </c>
      <c r="B58" s="26" t="s">
        <v>79</v>
      </c>
      <c r="C58" s="26" t="s">
        <v>572</v>
      </c>
      <c r="D58" s="26" t="s">
        <v>1072</v>
      </c>
      <c r="E58" s="27">
        <v>45516</v>
      </c>
      <c r="F58" s="26" t="s">
        <v>1572</v>
      </c>
      <c r="G58" s="26" t="s">
        <v>2066</v>
      </c>
      <c r="H58" s="26" t="s">
        <v>2407</v>
      </c>
      <c r="I58" s="26" t="s">
        <v>2409</v>
      </c>
      <c r="J58" s="26" t="s">
        <v>2412</v>
      </c>
      <c r="K58" s="26">
        <v>4</v>
      </c>
      <c r="L58" s="26">
        <v>1093.04</v>
      </c>
      <c r="M58" s="26">
        <v>4372.16</v>
      </c>
      <c r="N58" s="26">
        <v>12.95</v>
      </c>
      <c r="O58" s="26">
        <v>437.22</v>
      </c>
      <c r="P58" s="26">
        <v>12.69</v>
      </c>
      <c r="Q58" s="26" t="s">
        <v>2415</v>
      </c>
      <c r="R58" s="26" t="s">
        <v>2474</v>
      </c>
      <c r="S58" s="26" t="s">
        <v>2918</v>
      </c>
      <c r="T58" s="26" t="s">
        <v>2922</v>
      </c>
      <c r="U58" s="26">
        <v>3909.3</v>
      </c>
      <c r="V58" s="26" t="s">
        <v>2925</v>
      </c>
      <c r="W58" s="26" t="s">
        <v>2927</v>
      </c>
      <c r="X58" t="str">
        <f t="shared" si="0"/>
        <v/>
      </c>
      <c r="Y58" t="str">
        <f t="shared" si="0"/>
        <v>Daniel Palmer</v>
      </c>
      <c r="Z58" t="str">
        <f t="shared" si="0"/>
        <v/>
      </c>
      <c r="AA58" t="str">
        <f t="shared" si="0"/>
        <v/>
      </c>
      <c r="AB58" t="s">
        <v>725</v>
      </c>
      <c r="AC58" t="s">
        <v>719</v>
      </c>
    </row>
    <row r="59" spans="1:29" x14ac:dyDescent="0.25">
      <c r="A59" s="22">
        <v>3291</v>
      </c>
      <c r="B59" s="23" t="s">
        <v>80</v>
      </c>
      <c r="C59" s="23" t="s">
        <v>573</v>
      </c>
      <c r="D59" s="23" t="s">
        <v>1073</v>
      </c>
      <c r="E59" s="24">
        <v>45521</v>
      </c>
      <c r="F59" s="23" t="s">
        <v>1573</v>
      </c>
      <c r="G59" s="23" t="s">
        <v>2067</v>
      </c>
      <c r="H59" s="23" t="s">
        <v>2403</v>
      </c>
      <c r="I59" s="23" t="s">
        <v>2409</v>
      </c>
      <c r="J59" s="23" t="s">
        <v>2414</v>
      </c>
      <c r="K59" s="23">
        <v>4</v>
      </c>
      <c r="L59" s="23">
        <v>817.53</v>
      </c>
      <c r="M59" s="23">
        <v>3270.12</v>
      </c>
      <c r="N59" s="23">
        <v>11.26</v>
      </c>
      <c r="O59" s="23">
        <v>327.01</v>
      </c>
      <c r="P59" s="23">
        <v>19.190000000000001</v>
      </c>
      <c r="Q59" s="23" t="s">
        <v>2417</v>
      </c>
      <c r="R59" s="23" t="s">
        <v>2475</v>
      </c>
      <c r="S59" s="23" t="s">
        <v>2919</v>
      </c>
      <c r="T59" s="23" t="s">
        <v>2923</v>
      </c>
      <c r="U59" s="23">
        <v>2912.66</v>
      </c>
      <c r="V59" s="23" t="s">
        <v>2925</v>
      </c>
      <c r="W59" s="23" t="s">
        <v>2926</v>
      </c>
      <c r="X59" t="str">
        <f t="shared" si="0"/>
        <v/>
      </c>
      <c r="Y59" t="str">
        <f t="shared" si="0"/>
        <v/>
      </c>
      <c r="Z59" t="str">
        <f t="shared" si="0"/>
        <v/>
      </c>
      <c r="AA59" t="str">
        <f t="shared" si="0"/>
        <v>Tony Solomon</v>
      </c>
      <c r="AB59" t="s">
        <v>730</v>
      </c>
      <c r="AC59" t="s">
        <v>721</v>
      </c>
    </row>
    <row r="60" spans="1:29" x14ac:dyDescent="0.25">
      <c r="A60" s="25">
        <v>7163</v>
      </c>
      <c r="B60" s="26" t="s">
        <v>81</v>
      </c>
      <c r="C60" s="26" t="s">
        <v>574</v>
      </c>
      <c r="D60" s="26" t="s">
        <v>1074</v>
      </c>
      <c r="E60" s="27">
        <v>45539</v>
      </c>
      <c r="F60" s="26" t="s">
        <v>1574</v>
      </c>
      <c r="G60" s="26" t="s">
        <v>2068</v>
      </c>
      <c r="H60" s="26" t="s">
        <v>2406</v>
      </c>
      <c r="I60" s="26" t="s">
        <v>2410</v>
      </c>
      <c r="J60" s="26" t="s">
        <v>2412</v>
      </c>
      <c r="K60" s="26">
        <v>3</v>
      </c>
      <c r="L60" s="26">
        <v>925.39</v>
      </c>
      <c r="M60" s="26">
        <v>2776.17</v>
      </c>
      <c r="N60" s="26">
        <v>35.81</v>
      </c>
      <c r="O60" s="26">
        <v>277.62</v>
      </c>
      <c r="P60" s="26">
        <v>18.88</v>
      </c>
      <c r="Q60" s="26" t="s">
        <v>2415</v>
      </c>
      <c r="R60" s="26" t="s">
        <v>2476</v>
      </c>
      <c r="S60" s="26" t="s">
        <v>2918</v>
      </c>
      <c r="T60" s="26" t="s">
        <v>2922</v>
      </c>
      <c r="U60" s="26">
        <v>2443.86</v>
      </c>
      <c r="V60" s="26" t="s">
        <v>2924</v>
      </c>
      <c r="W60" s="26" t="s">
        <v>2927</v>
      </c>
      <c r="X60" t="str">
        <f t="shared" si="0"/>
        <v/>
      </c>
      <c r="Y60" t="str">
        <f t="shared" si="0"/>
        <v>Denise Richard</v>
      </c>
      <c r="Z60" t="str">
        <f t="shared" si="0"/>
        <v/>
      </c>
      <c r="AA60" t="str">
        <f t="shared" si="0"/>
        <v/>
      </c>
      <c r="AB60" t="s">
        <v>732</v>
      </c>
      <c r="AC60" t="s">
        <v>723</v>
      </c>
    </row>
    <row r="61" spans="1:29" x14ac:dyDescent="0.25">
      <c r="A61" s="22">
        <v>3404</v>
      </c>
      <c r="B61" s="23" t="s">
        <v>82</v>
      </c>
      <c r="C61" s="23" t="s">
        <v>575</v>
      </c>
      <c r="D61" s="23" t="s">
        <v>1075</v>
      </c>
      <c r="E61" s="24">
        <v>45395</v>
      </c>
      <c r="F61" s="23" t="s">
        <v>1575</v>
      </c>
      <c r="G61" s="23" t="s">
        <v>2069</v>
      </c>
      <c r="H61" s="23" t="s">
        <v>2406</v>
      </c>
      <c r="I61" s="23" t="s">
        <v>2408</v>
      </c>
      <c r="J61" s="23" t="s">
        <v>2414</v>
      </c>
      <c r="K61" s="23">
        <v>3</v>
      </c>
      <c r="L61" s="23">
        <v>802.27</v>
      </c>
      <c r="M61" s="23">
        <v>2406.81</v>
      </c>
      <c r="N61" s="23">
        <v>42.45</v>
      </c>
      <c r="O61" s="23">
        <v>240.68</v>
      </c>
      <c r="P61" s="23">
        <v>8.01</v>
      </c>
      <c r="Q61" s="23" t="s">
        <v>2416</v>
      </c>
      <c r="R61" s="23" t="s">
        <v>2477</v>
      </c>
      <c r="S61" s="23" t="s">
        <v>2920</v>
      </c>
      <c r="T61" s="23" t="s">
        <v>2923</v>
      </c>
      <c r="U61" s="23">
        <v>2115.67</v>
      </c>
      <c r="V61" s="23" t="s">
        <v>2925</v>
      </c>
      <c r="W61" s="23" t="s">
        <v>2926</v>
      </c>
      <c r="X61" t="str">
        <f t="shared" si="0"/>
        <v/>
      </c>
      <c r="Y61" t="str">
        <f t="shared" si="0"/>
        <v/>
      </c>
      <c r="Z61" t="str">
        <f t="shared" si="0"/>
        <v/>
      </c>
      <c r="AA61" t="str">
        <f t="shared" si="0"/>
        <v>David Avila</v>
      </c>
      <c r="AB61" t="s">
        <v>736</v>
      </c>
      <c r="AC61" t="s">
        <v>734</v>
      </c>
    </row>
    <row r="62" spans="1:29" x14ac:dyDescent="0.25">
      <c r="A62" s="25">
        <v>1754</v>
      </c>
      <c r="B62" s="26" t="s">
        <v>83</v>
      </c>
      <c r="C62" s="26" t="s">
        <v>576</v>
      </c>
      <c r="D62" s="26" t="s">
        <v>1076</v>
      </c>
      <c r="E62" s="27">
        <v>45521</v>
      </c>
      <c r="F62" s="26" t="s">
        <v>1576</v>
      </c>
      <c r="G62" s="26" t="s">
        <v>2070</v>
      </c>
      <c r="H62" s="26" t="s">
        <v>2401</v>
      </c>
      <c r="I62" s="26" t="s">
        <v>2408</v>
      </c>
      <c r="J62" s="26" t="s">
        <v>2413</v>
      </c>
      <c r="K62" s="26">
        <v>4</v>
      </c>
      <c r="L62" s="26">
        <v>1023.3</v>
      </c>
      <c r="M62" s="26">
        <v>4093.2</v>
      </c>
      <c r="N62" s="26">
        <v>6.53</v>
      </c>
      <c r="O62" s="26">
        <v>409.32</v>
      </c>
      <c r="P62" s="26">
        <v>6.34</v>
      </c>
      <c r="Q62" s="26" t="s">
        <v>2416</v>
      </c>
      <c r="R62" s="26" t="s">
        <v>2478</v>
      </c>
      <c r="S62" s="26" t="s">
        <v>2919</v>
      </c>
      <c r="T62" s="26" t="s">
        <v>2923</v>
      </c>
      <c r="U62" s="26">
        <v>3671.01</v>
      </c>
      <c r="V62" s="26" t="s">
        <v>2924</v>
      </c>
      <c r="W62" s="26" t="s">
        <v>2926</v>
      </c>
      <c r="X62" t="str">
        <f t="shared" si="0"/>
        <v/>
      </c>
      <c r="Y62" t="str">
        <f t="shared" si="0"/>
        <v/>
      </c>
      <c r="Z62" t="str">
        <f t="shared" si="0"/>
        <v>Christine Bowman</v>
      </c>
      <c r="AA62" t="str">
        <f t="shared" si="0"/>
        <v/>
      </c>
      <c r="AB62" t="s">
        <v>748</v>
      </c>
      <c r="AC62" t="s">
        <v>741</v>
      </c>
    </row>
    <row r="63" spans="1:29" x14ac:dyDescent="0.25">
      <c r="A63" s="22">
        <v>1354</v>
      </c>
      <c r="B63" s="23" t="s">
        <v>84</v>
      </c>
      <c r="C63" s="23" t="s">
        <v>577</v>
      </c>
      <c r="D63" s="23" t="s">
        <v>1077</v>
      </c>
      <c r="E63" s="24">
        <v>45333</v>
      </c>
      <c r="F63" s="23" t="s">
        <v>1577</v>
      </c>
      <c r="G63" s="23" t="s">
        <v>2071</v>
      </c>
      <c r="H63" s="23" t="s">
        <v>2402</v>
      </c>
      <c r="I63" s="23" t="s">
        <v>2409</v>
      </c>
      <c r="J63" s="23" t="s">
        <v>2412</v>
      </c>
      <c r="K63" s="23">
        <v>5</v>
      </c>
      <c r="L63" s="23">
        <v>748.65</v>
      </c>
      <c r="M63" s="23">
        <v>3743.25</v>
      </c>
      <c r="N63" s="23">
        <v>42.32</v>
      </c>
      <c r="O63" s="23">
        <v>374.33</v>
      </c>
      <c r="P63" s="23">
        <v>16.71</v>
      </c>
      <c r="Q63" s="23" t="s">
        <v>2416</v>
      </c>
      <c r="R63" s="23" t="s">
        <v>2479</v>
      </c>
      <c r="S63" s="23" t="s">
        <v>2921</v>
      </c>
      <c r="T63" s="23" t="s">
        <v>2923</v>
      </c>
      <c r="U63" s="23">
        <v>3309.89</v>
      </c>
      <c r="V63" s="23" t="s">
        <v>2925</v>
      </c>
      <c r="W63" s="23" t="s">
        <v>2926</v>
      </c>
      <c r="X63" t="str">
        <f t="shared" si="0"/>
        <v/>
      </c>
      <c r="Y63" t="str">
        <f t="shared" si="0"/>
        <v>Michael Marshall</v>
      </c>
      <c r="Z63" t="str">
        <f t="shared" si="0"/>
        <v/>
      </c>
      <c r="AA63" t="str">
        <f t="shared" si="0"/>
        <v/>
      </c>
      <c r="AB63" t="s">
        <v>749</v>
      </c>
      <c r="AC63" t="s">
        <v>742</v>
      </c>
    </row>
    <row r="64" spans="1:29" x14ac:dyDescent="0.25">
      <c r="A64" s="25">
        <v>2206</v>
      </c>
      <c r="B64" s="26" t="s">
        <v>85</v>
      </c>
      <c r="C64" s="26" t="s">
        <v>578</v>
      </c>
      <c r="D64" s="26" t="s">
        <v>1078</v>
      </c>
      <c r="E64" s="27">
        <v>45562</v>
      </c>
      <c r="F64" s="26" t="s">
        <v>1578</v>
      </c>
      <c r="G64" s="26" t="s">
        <v>2072</v>
      </c>
      <c r="H64" s="26" t="s">
        <v>2404</v>
      </c>
      <c r="I64" s="26" t="s">
        <v>2408</v>
      </c>
      <c r="J64" s="26" t="s">
        <v>2412</v>
      </c>
      <c r="K64" s="26">
        <v>1</v>
      </c>
      <c r="L64" s="26">
        <v>492.64</v>
      </c>
      <c r="M64" s="26">
        <v>492.64</v>
      </c>
      <c r="N64" s="26">
        <v>7.05</v>
      </c>
      <c r="O64" s="26">
        <v>49.26</v>
      </c>
      <c r="P64" s="26">
        <v>6.18</v>
      </c>
      <c r="Q64" s="26" t="s">
        <v>2417</v>
      </c>
      <c r="R64" s="26" t="s">
        <v>2480</v>
      </c>
      <c r="S64" s="26" t="s">
        <v>2921</v>
      </c>
      <c r="T64" s="26" t="s">
        <v>2923</v>
      </c>
      <c r="U64" s="26">
        <v>430.15</v>
      </c>
      <c r="V64" s="26" t="s">
        <v>2925</v>
      </c>
      <c r="W64" s="26" t="s">
        <v>2928</v>
      </c>
      <c r="X64" t="str">
        <f t="shared" si="0"/>
        <v/>
      </c>
      <c r="Y64" t="str">
        <f t="shared" si="0"/>
        <v>Kim Pitts</v>
      </c>
      <c r="Z64" t="str">
        <f t="shared" si="0"/>
        <v/>
      </c>
      <c r="AA64" t="str">
        <f t="shared" si="0"/>
        <v/>
      </c>
      <c r="AB64" t="s">
        <v>754</v>
      </c>
      <c r="AC64" t="s">
        <v>745</v>
      </c>
    </row>
    <row r="65" spans="1:29" x14ac:dyDescent="0.25">
      <c r="A65" s="22">
        <v>9770</v>
      </c>
      <c r="B65" s="23" t="s">
        <v>86</v>
      </c>
      <c r="C65" s="23" t="s">
        <v>579</v>
      </c>
      <c r="D65" s="23" t="s">
        <v>1079</v>
      </c>
      <c r="E65" s="24">
        <v>45535</v>
      </c>
      <c r="F65" s="23" t="s">
        <v>1579</v>
      </c>
      <c r="G65" s="23" t="s">
        <v>2073</v>
      </c>
      <c r="H65" s="23" t="s">
        <v>2401</v>
      </c>
      <c r="I65" s="23" t="s">
        <v>2408</v>
      </c>
      <c r="J65" s="23" t="s">
        <v>2412</v>
      </c>
      <c r="K65" s="23">
        <v>3</v>
      </c>
      <c r="L65" s="23">
        <v>794.95</v>
      </c>
      <c r="M65" s="23">
        <v>2384.85</v>
      </c>
      <c r="N65" s="23">
        <v>17.98</v>
      </c>
      <c r="O65" s="23">
        <v>238.49</v>
      </c>
      <c r="P65" s="23">
        <v>19.38</v>
      </c>
      <c r="Q65" s="23" t="s">
        <v>2415</v>
      </c>
      <c r="R65" s="23" t="s">
        <v>2481</v>
      </c>
      <c r="S65" s="23" t="s">
        <v>2918</v>
      </c>
      <c r="T65" s="23" t="s">
        <v>2922</v>
      </c>
      <c r="U65" s="23">
        <v>2109</v>
      </c>
      <c r="V65" s="23" t="s">
        <v>2924</v>
      </c>
      <c r="W65" s="23" t="s">
        <v>2927</v>
      </c>
      <c r="X65" t="str">
        <f t="shared" si="0"/>
        <v/>
      </c>
      <c r="Y65" t="str">
        <f t="shared" si="0"/>
        <v>Katrina Morse</v>
      </c>
      <c r="Z65" t="str">
        <f t="shared" si="0"/>
        <v/>
      </c>
      <c r="AA65" t="str">
        <f t="shared" si="0"/>
        <v/>
      </c>
      <c r="AB65" t="s">
        <v>761</v>
      </c>
      <c r="AC65" t="s">
        <v>747</v>
      </c>
    </row>
    <row r="66" spans="1:29" x14ac:dyDescent="0.25">
      <c r="A66" s="25">
        <v>3217</v>
      </c>
      <c r="B66" s="26" t="s">
        <v>87</v>
      </c>
      <c r="C66" s="26" t="s">
        <v>580</v>
      </c>
      <c r="D66" s="26" t="s">
        <v>1080</v>
      </c>
      <c r="E66" s="27">
        <v>45292</v>
      </c>
      <c r="F66" s="26" t="s">
        <v>1580</v>
      </c>
      <c r="G66" s="26" t="s">
        <v>2058</v>
      </c>
      <c r="H66" s="26" t="s">
        <v>2402</v>
      </c>
      <c r="I66" s="26" t="s">
        <v>2409</v>
      </c>
      <c r="J66" s="26" t="s">
        <v>2412</v>
      </c>
      <c r="K66" s="26">
        <v>2</v>
      </c>
      <c r="L66" s="26">
        <v>1264.8499999999999</v>
      </c>
      <c r="M66" s="26">
        <v>2529.6999999999998</v>
      </c>
      <c r="N66" s="26">
        <v>10.42</v>
      </c>
      <c r="O66" s="26">
        <v>252.97</v>
      </c>
      <c r="P66" s="26">
        <v>16.22</v>
      </c>
      <c r="Q66" s="26" t="s">
        <v>2415</v>
      </c>
      <c r="R66" s="26" t="s">
        <v>2482</v>
      </c>
      <c r="S66" s="26" t="s">
        <v>2919</v>
      </c>
      <c r="T66" s="26" t="s">
        <v>2923</v>
      </c>
      <c r="U66" s="26">
        <v>2250.09</v>
      </c>
      <c r="V66" s="26" t="s">
        <v>2924</v>
      </c>
      <c r="W66" s="26" t="s">
        <v>2927</v>
      </c>
      <c r="X66" t="str">
        <f t="shared" si="0"/>
        <v/>
      </c>
      <c r="Y66" t="str">
        <f t="shared" si="0"/>
        <v>Denise Perry</v>
      </c>
      <c r="Z66" t="str">
        <f t="shared" si="0"/>
        <v/>
      </c>
      <c r="AA66" t="str">
        <f t="shared" ref="AA66:AA129" si="1">IF($J66=AA$1,$C66,"")</f>
        <v/>
      </c>
      <c r="AB66" t="s">
        <v>770</v>
      </c>
      <c r="AC66" t="s">
        <v>753</v>
      </c>
    </row>
    <row r="67" spans="1:29" x14ac:dyDescent="0.25">
      <c r="A67" s="22">
        <v>9486</v>
      </c>
      <c r="B67" s="23" t="s">
        <v>88</v>
      </c>
      <c r="C67" s="23" t="s">
        <v>581</v>
      </c>
      <c r="D67" s="23" t="s">
        <v>1081</v>
      </c>
      <c r="E67" s="24">
        <v>45507</v>
      </c>
      <c r="F67" s="23" t="s">
        <v>1581</v>
      </c>
      <c r="G67" s="23" t="s">
        <v>2074</v>
      </c>
      <c r="H67" s="23" t="s">
        <v>2401</v>
      </c>
      <c r="I67" s="23" t="s">
        <v>2409</v>
      </c>
      <c r="J67" s="23" t="s">
        <v>2412</v>
      </c>
      <c r="K67" s="23">
        <v>3</v>
      </c>
      <c r="L67" s="23">
        <v>617.45000000000005</v>
      </c>
      <c r="M67" s="23">
        <v>1852.35</v>
      </c>
      <c r="N67" s="23">
        <v>24.18</v>
      </c>
      <c r="O67" s="23">
        <v>185.24</v>
      </c>
      <c r="P67" s="23">
        <v>16.579999999999998</v>
      </c>
      <c r="Q67" s="23" t="s">
        <v>2416</v>
      </c>
      <c r="R67" s="23" t="s">
        <v>2483</v>
      </c>
      <c r="S67" s="23" t="s">
        <v>2919</v>
      </c>
      <c r="T67" s="23" t="s">
        <v>2923</v>
      </c>
      <c r="U67" s="23">
        <v>1626.35</v>
      </c>
      <c r="V67" s="23" t="s">
        <v>2925</v>
      </c>
      <c r="W67" s="23" t="s">
        <v>2928</v>
      </c>
      <c r="X67" t="str">
        <f t="shared" ref="X67:AA130" si="2">IF($J67=X$1,$C67,"")</f>
        <v/>
      </c>
      <c r="Y67" t="str">
        <f t="shared" si="2"/>
        <v>David Reed</v>
      </c>
      <c r="Z67" t="str">
        <f t="shared" si="2"/>
        <v/>
      </c>
      <c r="AA67" t="str">
        <f t="shared" si="1"/>
        <v/>
      </c>
      <c r="AB67" t="s">
        <v>771</v>
      </c>
      <c r="AC67" t="s">
        <v>756</v>
      </c>
    </row>
    <row r="68" spans="1:29" x14ac:dyDescent="0.25">
      <c r="A68" s="25">
        <v>4987</v>
      </c>
      <c r="B68" s="26" t="s">
        <v>89</v>
      </c>
      <c r="C68" s="26" t="s">
        <v>582</v>
      </c>
      <c r="D68" s="26" t="s">
        <v>1082</v>
      </c>
      <c r="E68" s="27">
        <v>45485</v>
      </c>
      <c r="F68" s="26" t="s">
        <v>1582</v>
      </c>
      <c r="G68" s="26" t="s">
        <v>2075</v>
      </c>
      <c r="H68" s="26" t="s">
        <v>2402</v>
      </c>
      <c r="I68" s="26" t="s">
        <v>2409</v>
      </c>
      <c r="J68" s="26" t="s">
        <v>2413</v>
      </c>
      <c r="K68" s="26">
        <v>2</v>
      </c>
      <c r="L68" s="26">
        <v>118.91</v>
      </c>
      <c r="M68" s="26">
        <v>237.82</v>
      </c>
      <c r="N68" s="26">
        <v>34.75</v>
      </c>
      <c r="O68" s="26">
        <v>23.78</v>
      </c>
      <c r="P68" s="26">
        <v>6.31</v>
      </c>
      <c r="Q68" s="26" t="s">
        <v>2415</v>
      </c>
      <c r="R68" s="26" t="s">
        <v>2484</v>
      </c>
      <c r="S68" s="26" t="s">
        <v>2920</v>
      </c>
      <c r="T68" s="26" t="s">
        <v>2923</v>
      </c>
      <c r="U68" s="26">
        <v>172.98</v>
      </c>
      <c r="V68" s="26" t="s">
        <v>2925</v>
      </c>
      <c r="W68" s="26" t="s">
        <v>2926</v>
      </c>
      <c r="X68" t="str">
        <f t="shared" si="2"/>
        <v/>
      </c>
      <c r="Y68" t="str">
        <f t="shared" si="2"/>
        <v/>
      </c>
      <c r="Z68" t="str">
        <f t="shared" si="2"/>
        <v>Jillian Ford</v>
      </c>
      <c r="AA68" t="str">
        <f t="shared" si="1"/>
        <v/>
      </c>
      <c r="AB68" t="s">
        <v>772</v>
      </c>
      <c r="AC68" t="s">
        <v>757</v>
      </c>
    </row>
    <row r="69" spans="1:29" x14ac:dyDescent="0.25">
      <c r="A69" s="22">
        <v>6339</v>
      </c>
      <c r="B69" s="23" t="s">
        <v>90</v>
      </c>
      <c r="C69" s="23" t="s">
        <v>583</v>
      </c>
      <c r="D69" s="23" t="s">
        <v>1083</v>
      </c>
      <c r="E69" s="24">
        <v>45514</v>
      </c>
      <c r="F69" s="23" t="s">
        <v>1583</v>
      </c>
      <c r="G69" s="23" t="s">
        <v>2076</v>
      </c>
      <c r="H69" s="23" t="s">
        <v>2401</v>
      </c>
      <c r="I69" s="23" t="s">
        <v>2408</v>
      </c>
      <c r="J69" s="23" t="s">
        <v>2411</v>
      </c>
      <c r="K69" s="23">
        <v>1</v>
      </c>
      <c r="L69" s="23">
        <v>1049.83</v>
      </c>
      <c r="M69" s="23">
        <v>1049.83</v>
      </c>
      <c r="N69" s="23">
        <v>0.16</v>
      </c>
      <c r="O69" s="23">
        <v>104.98</v>
      </c>
      <c r="P69" s="23">
        <v>13.44</v>
      </c>
      <c r="Q69" s="23" t="s">
        <v>2415</v>
      </c>
      <c r="R69" s="23" t="s">
        <v>2485</v>
      </c>
      <c r="S69" s="23" t="s">
        <v>2920</v>
      </c>
      <c r="T69" s="23" t="s">
        <v>2923</v>
      </c>
      <c r="U69" s="23">
        <v>931.25</v>
      </c>
      <c r="V69" s="23" t="s">
        <v>2924</v>
      </c>
      <c r="W69" s="23" t="s">
        <v>2927</v>
      </c>
      <c r="X69" t="str">
        <f t="shared" si="2"/>
        <v>Michael Reyes</v>
      </c>
      <c r="Y69" t="str">
        <f t="shared" si="2"/>
        <v/>
      </c>
      <c r="Z69" t="str">
        <f t="shared" si="2"/>
        <v/>
      </c>
      <c r="AA69" t="str">
        <f t="shared" si="1"/>
        <v/>
      </c>
      <c r="AB69" t="s">
        <v>777</v>
      </c>
      <c r="AC69" t="s">
        <v>759</v>
      </c>
    </row>
    <row r="70" spans="1:29" x14ac:dyDescent="0.25">
      <c r="A70" s="25">
        <v>1604</v>
      </c>
      <c r="B70" s="26" t="s">
        <v>91</v>
      </c>
      <c r="C70" s="26" t="s">
        <v>584</v>
      </c>
      <c r="D70" s="26" t="s">
        <v>1084</v>
      </c>
      <c r="E70" s="27">
        <v>45550</v>
      </c>
      <c r="F70" s="26" t="s">
        <v>1584</v>
      </c>
      <c r="G70" s="26" t="s">
        <v>2077</v>
      </c>
      <c r="H70" s="26" t="s">
        <v>2405</v>
      </c>
      <c r="I70" s="26" t="s">
        <v>2410</v>
      </c>
      <c r="J70" s="26" t="s">
        <v>2414</v>
      </c>
      <c r="K70" s="26">
        <v>1</v>
      </c>
      <c r="L70" s="26">
        <v>1460.15</v>
      </c>
      <c r="M70" s="26">
        <v>1460.15</v>
      </c>
      <c r="N70" s="26">
        <v>36.119999999999997</v>
      </c>
      <c r="O70" s="26">
        <v>146.02000000000001</v>
      </c>
      <c r="P70" s="26">
        <v>7.84</v>
      </c>
      <c r="Q70" s="26" t="s">
        <v>2415</v>
      </c>
      <c r="R70" s="26" t="s">
        <v>2486</v>
      </c>
      <c r="S70" s="26" t="s">
        <v>2918</v>
      </c>
      <c r="T70" s="26" t="s">
        <v>2922</v>
      </c>
      <c r="U70" s="26">
        <v>1270.18</v>
      </c>
      <c r="V70" s="26" t="s">
        <v>2924</v>
      </c>
      <c r="W70" s="26" t="s">
        <v>2926</v>
      </c>
      <c r="X70" t="str">
        <f t="shared" si="2"/>
        <v/>
      </c>
      <c r="Y70" t="str">
        <f t="shared" si="2"/>
        <v/>
      </c>
      <c r="Z70" t="str">
        <f t="shared" si="2"/>
        <v/>
      </c>
      <c r="AA70" t="str">
        <f t="shared" si="1"/>
        <v>Leon Martin</v>
      </c>
      <c r="AB70" t="s">
        <v>780</v>
      </c>
      <c r="AC70" t="s">
        <v>763</v>
      </c>
    </row>
    <row r="71" spans="1:29" x14ac:dyDescent="0.25">
      <c r="A71" s="22">
        <v>8126</v>
      </c>
      <c r="B71" s="23" t="s">
        <v>92</v>
      </c>
      <c r="C71" s="23" t="s">
        <v>585</v>
      </c>
      <c r="D71" s="23" t="s">
        <v>1085</v>
      </c>
      <c r="E71" s="24">
        <v>45501</v>
      </c>
      <c r="F71" s="23" t="s">
        <v>1585</v>
      </c>
      <c r="G71" s="23" t="s">
        <v>2078</v>
      </c>
      <c r="H71" s="23" t="s">
        <v>2406</v>
      </c>
      <c r="I71" s="23" t="s">
        <v>2408</v>
      </c>
      <c r="J71" s="23" t="s">
        <v>2412</v>
      </c>
      <c r="K71" s="23">
        <v>3</v>
      </c>
      <c r="L71" s="23">
        <v>174.08</v>
      </c>
      <c r="M71" s="23">
        <v>522.24</v>
      </c>
      <c r="N71" s="23">
        <v>19.100000000000001</v>
      </c>
      <c r="O71" s="23">
        <v>52.22</v>
      </c>
      <c r="P71" s="23">
        <v>18.22</v>
      </c>
      <c r="Q71" s="23" t="s">
        <v>2415</v>
      </c>
      <c r="R71" s="23" t="s">
        <v>2487</v>
      </c>
      <c r="S71" s="23" t="s">
        <v>2918</v>
      </c>
      <c r="T71" s="23" t="s">
        <v>2922</v>
      </c>
      <c r="U71" s="23">
        <v>432.7</v>
      </c>
      <c r="V71" s="23" t="s">
        <v>2924</v>
      </c>
      <c r="W71" s="23" t="s">
        <v>2927</v>
      </c>
      <c r="X71" t="str">
        <f t="shared" si="2"/>
        <v/>
      </c>
      <c r="Y71" t="str">
        <f t="shared" si="2"/>
        <v>Phillip Garcia</v>
      </c>
      <c r="Z71" t="str">
        <f t="shared" si="2"/>
        <v/>
      </c>
      <c r="AA71" t="str">
        <f t="shared" si="1"/>
        <v/>
      </c>
      <c r="AB71" t="s">
        <v>785</v>
      </c>
      <c r="AC71" t="s">
        <v>765</v>
      </c>
    </row>
    <row r="72" spans="1:29" x14ac:dyDescent="0.25">
      <c r="A72" s="25">
        <v>2624</v>
      </c>
      <c r="B72" s="26" t="s">
        <v>93</v>
      </c>
      <c r="C72" s="26" t="s">
        <v>586</v>
      </c>
      <c r="D72" s="26" t="s">
        <v>1086</v>
      </c>
      <c r="E72" s="27">
        <v>45335</v>
      </c>
      <c r="F72" s="26" t="s">
        <v>1586</v>
      </c>
      <c r="G72" s="26" t="s">
        <v>2079</v>
      </c>
      <c r="H72" s="26" t="s">
        <v>2407</v>
      </c>
      <c r="I72" s="26" t="s">
        <v>2408</v>
      </c>
      <c r="J72" s="26" t="s">
        <v>2412</v>
      </c>
      <c r="K72" s="26">
        <v>3</v>
      </c>
      <c r="L72" s="26">
        <v>79.739999999999995</v>
      </c>
      <c r="M72" s="26">
        <v>239.22</v>
      </c>
      <c r="N72" s="26">
        <v>35.46</v>
      </c>
      <c r="O72" s="26">
        <v>23.92</v>
      </c>
      <c r="P72" s="26">
        <v>6.48</v>
      </c>
      <c r="Q72" s="26" t="s">
        <v>2417</v>
      </c>
      <c r="R72" s="26" t="s">
        <v>2488</v>
      </c>
      <c r="S72" s="26" t="s">
        <v>2920</v>
      </c>
      <c r="T72" s="26" t="s">
        <v>2923</v>
      </c>
      <c r="U72" s="26">
        <v>173.36</v>
      </c>
      <c r="V72" s="26" t="s">
        <v>2924</v>
      </c>
      <c r="W72" s="26" t="s">
        <v>2928</v>
      </c>
      <c r="X72" t="str">
        <f t="shared" si="2"/>
        <v/>
      </c>
      <c r="Y72" t="str">
        <f t="shared" si="2"/>
        <v>Nathan Norman</v>
      </c>
      <c r="Z72" t="str">
        <f t="shared" si="2"/>
        <v/>
      </c>
      <c r="AA72" t="str">
        <f t="shared" si="1"/>
        <v/>
      </c>
      <c r="AB72" t="s">
        <v>789</v>
      </c>
      <c r="AC72" t="s">
        <v>766</v>
      </c>
    </row>
    <row r="73" spans="1:29" x14ac:dyDescent="0.25">
      <c r="A73" s="22">
        <v>8974</v>
      </c>
      <c r="B73" s="23" t="s">
        <v>94</v>
      </c>
      <c r="C73" s="23" t="s">
        <v>587</v>
      </c>
      <c r="D73" s="23" t="s">
        <v>1087</v>
      </c>
      <c r="E73" s="24">
        <v>45456</v>
      </c>
      <c r="F73" s="23" t="s">
        <v>1587</v>
      </c>
      <c r="G73" s="23" t="s">
        <v>2080</v>
      </c>
      <c r="H73" s="23" t="s">
        <v>2405</v>
      </c>
      <c r="I73" s="23" t="s">
        <v>2408</v>
      </c>
      <c r="J73" s="23" t="s">
        <v>2414</v>
      </c>
      <c r="K73" s="23">
        <v>3</v>
      </c>
      <c r="L73" s="23">
        <v>548.63</v>
      </c>
      <c r="M73" s="23">
        <v>1645.89</v>
      </c>
      <c r="N73" s="23">
        <v>19.600000000000001</v>
      </c>
      <c r="O73" s="23">
        <v>164.59</v>
      </c>
      <c r="P73" s="23">
        <v>6.23</v>
      </c>
      <c r="Q73" s="23" t="s">
        <v>2415</v>
      </c>
      <c r="R73" s="23" t="s">
        <v>2489</v>
      </c>
      <c r="S73" s="23" t="s">
        <v>2919</v>
      </c>
      <c r="T73" s="23" t="s">
        <v>2923</v>
      </c>
      <c r="U73" s="23">
        <v>1455.47</v>
      </c>
      <c r="V73" s="23" t="s">
        <v>2925</v>
      </c>
      <c r="W73" s="23" t="s">
        <v>2928</v>
      </c>
      <c r="X73" t="str">
        <f t="shared" si="2"/>
        <v/>
      </c>
      <c r="Y73" t="str">
        <f t="shared" si="2"/>
        <v/>
      </c>
      <c r="Z73" t="str">
        <f t="shared" si="2"/>
        <v/>
      </c>
      <c r="AA73" t="str">
        <f t="shared" si="1"/>
        <v>Mark Ford</v>
      </c>
      <c r="AB73" t="s">
        <v>793</v>
      </c>
      <c r="AC73" t="s">
        <v>769</v>
      </c>
    </row>
    <row r="74" spans="1:29" x14ac:dyDescent="0.25">
      <c r="A74" s="25">
        <v>8753</v>
      </c>
      <c r="B74" s="26" t="s">
        <v>95</v>
      </c>
      <c r="C74" s="26" t="s">
        <v>588</v>
      </c>
      <c r="D74" s="26" t="s">
        <v>1088</v>
      </c>
      <c r="E74" s="27">
        <v>45425</v>
      </c>
      <c r="F74" s="26" t="s">
        <v>1588</v>
      </c>
      <c r="G74" s="26" t="s">
        <v>2081</v>
      </c>
      <c r="H74" s="26" t="s">
        <v>2402</v>
      </c>
      <c r="I74" s="26" t="s">
        <v>2410</v>
      </c>
      <c r="J74" s="26" t="s">
        <v>2413</v>
      </c>
      <c r="K74" s="26">
        <v>1</v>
      </c>
      <c r="L74" s="26">
        <v>1085.26</v>
      </c>
      <c r="M74" s="26">
        <v>1085.26</v>
      </c>
      <c r="N74" s="26">
        <v>39.97</v>
      </c>
      <c r="O74" s="26">
        <v>108.53</v>
      </c>
      <c r="P74" s="26">
        <v>13.79</v>
      </c>
      <c r="Q74" s="26" t="s">
        <v>2416</v>
      </c>
      <c r="R74" s="26" t="s">
        <v>2490</v>
      </c>
      <c r="S74" s="26" t="s">
        <v>2919</v>
      </c>
      <c r="T74" s="26" t="s">
        <v>2923</v>
      </c>
      <c r="U74" s="26">
        <v>922.97</v>
      </c>
      <c r="V74" s="26" t="s">
        <v>2925</v>
      </c>
      <c r="W74" s="26" t="s">
        <v>2927</v>
      </c>
      <c r="X74" t="str">
        <f t="shared" si="2"/>
        <v/>
      </c>
      <c r="Y74" t="str">
        <f t="shared" si="2"/>
        <v/>
      </c>
      <c r="Z74" t="str">
        <f t="shared" si="2"/>
        <v>Sharon Richardson</v>
      </c>
      <c r="AA74" t="str">
        <f t="shared" si="1"/>
        <v/>
      </c>
      <c r="AB74" t="s">
        <v>794</v>
      </c>
      <c r="AC74" t="s">
        <v>775</v>
      </c>
    </row>
    <row r="75" spans="1:29" x14ac:dyDescent="0.25">
      <c r="A75" s="22">
        <v>1215</v>
      </c>
      <c r="B75" s="23" t="s">
        <v>96</v>
      </c>
      <c r="C75" s="23" t="s">
        <v>589</v>
      </c>
      <c r="D75" s="23" t="s">
        <v>1089</v>
      </c>
      <c r="E75" s="24">
        <v>45301</v>
      </c>
      <c r="F75" s="23" t="s">
        <v>1589</v>
      </c>
      <c r="G75" s="23" t="s">
        <v>2082</v>
      </c>
      <c r="H75" s="23" t="s">
        <v>2402</v>
      </c>
      <c r="I75" s="23" t="s">
        <v>2410</v>
      </c>
      <c r="J75" s="23" t="s">
        <v>2413</v>
      </c>
      <c r="K75" s="23">
        <v>4</v>
      </c>
      <c r="L75" s="23">
        <v>152.35</v>
      </c>
      <c r="M75" s="23">
        <v>609.4</v>
      </c>
      <c r="N75" s="23">
        <v>9.18</v>
      </c>
      <c r="O75" s="23">
        <v>60.94</v>
      </c>
      <c r="P75" s="23">
        <v>11.32</v>
      </c>
      <c r="Q75" s="23" t="s">
        <v>2416</v>
      </c>
      <c r="R75" s="23" t="s">
        <v>2491</v>
      </c>
      <c r="S75" s="23" t="s">
        <v>2921</v>
      </c>
      <c r="T75" s="23" t="s">
        <v>2923</v>
      </c>
      <c r="U75" s="23">
        <v>527.96</v>
      </c>
      <c r="V75" s="23" t="s">
        <v>2924</v>
      </c>
      <c r="W75" s="23" t="s">
        <v>2927</v>
      </c>
      <c r="X75" t="str">
        <f t="shared" si="2"/>
        <v/>
      </c>
      <c r="Y75" t="str">
        <f t="shared" si="2"/>
        <v/>
      </c>
      <c r="Z75" t="str">
        <f t="shared" si="2"/>
        <v>Jessica Mendez</v>
      </c>
      <c r="AA75" t="str">
        <f t="shared" si="1"/>
        <v/>
      </c>
      <c r="AB75" t="s">
        <v>798</v>
      </c>
      <c r="AC75" t="s">
        <v>776</v>
      </c>
    </row>
    <row r="76" spans="1:29" x14ac:dyDescent="0.25">
      <c r="A76" s="25">
        <v>8549</v>
      </c>
      <c r="B76" s="26" t="s">
        <v>97</v>
      </c>
      <c r="C76" s="26" t="s">
        <v>590</v>
      </c>
      <c r="D76" s="26" t="s">
        <v>1090</v>
      </c>
      <c r="E76" s="27">
        <v>45327</v>
      </c>
      <c r="F76" s="26" t="s">
        <v>1590</v>
      </c>
      <c r="G76" s="26" t="s">
        <v>2083</v>
      </c>
      <c r="H76" s="26" t="s">
        <v>2404</v>
      </c>
      <c r="I76" s="26" t="s">
        <v>2410</v>
      </c>
      <c r="J76" s="26" t="s">
        <v>2413</v>
      </c>
      <c r="K76" s="26">
        <v>1</v>
      </c>
      <c r="L76" s="26">
        <v>840.07</v>
      </c>
      <c r="M76" s="26">
        <v>840.07</v>
      </c>
      <c r="N76" s="26">
        <v>5.24</v>
      </c>
      <c r="O76" s="26">
        <v>84.01</v>
      </c>
      <c r="P76" s="26">
        <v>18.62</v>
      </c>
      <c r="Q76" s="26" t="s">
        <v>2417</v>
      </c>
      <c r="R76" s="26" t="s">
        <v>2492</v>
      </c>
      <c r="S76" s="26" t="s">
        <v>2921</v>
      </c>
      <c r="T76" s="26" t="s">
        <v>2923</v>
      </c>
      <c r="U76" s="26">
        <v>732.2</v>
      </c>
      <c r="V76" s="26" t="s">
        <v>2924</v>
      </c>
      <c r="W76" s="26" t="s">
        <v>2927</v>
      </c>
      <c r="X76" t="str">
        <f t="shared" si="2"/>
        <v/>
      </c>
      <c r="Y76" t="str">
        <f t="shared" si="2"/>
        <v/>
      </c>
      <c r="Z76" t="str">
        <f t="shared" si="2"/>
        <v>Manuel Mitchell</v>
      </c>
      <c r="AA76" t="str">
        <f t="shared" si="1"/>
        <v/>
      </c>
      <c r="AB76" t="s">
        <v>799</v>
      </c>
      <c r="AC76" t="s">
        <v>782</v>
      </c>
    </row>
    <row r="77" spans="1:29" x14ac:dyDescent="0.25">
      <c r="A77" s="22">
        <v>4139</v>
      </c>
      <c r="B77" s="23" t="s">
        <v>98</v>
      </c>
      <c r="C77" s="23" t="s">
        <v>591</v>
      </c>
      <c r="D77" s="23" t="s">
        <v>1091</v>
      </c>
      <c r="E77" s="24">
        <v>45358</v>
      </c>
      <c r="F77" s="23" t="s">
        <v>1591</v>
      </c>
      <c r="G77" s="23" t="s">
        <v>2084</v>
      </c>
      <c r="H77" s="23" t="s">
        <v>2405</v>
      </c>
      <c r="I77" s="23" t="s">
        <v>2408</v>
      </c>
      <c r="J77" s="23" t="s">
        <v>2412</v>
      </c>
      <c r="K77" s="23">
        <v>5</v>
      </c>
      <c r="L77" s="23">
        <v>373.7</v>
      </c>
      <c r="M77" s="23">
        <v>1868.5</v>
      </c>
      <c r="N77" s="23">
        <v>36.340000000000003</v>
      </c>
      <c r="O77" s="23">
        <v>186.85</v>
      </c>
      <c r="P77" s="23">
        <v>18.95</v>
      </c>
      <c r="Q77" s="23" t="s">
        <v>2417</v>
      </c>
      <c r="R77" s="23" t="s">
        <v>2493</v>
      </c>
      <c r="S77" s="23" t="s">
        <v>2921</v>
      </c>
      <c r="T77" s="23" t="s">
        <v>2923</v>
      </c>
      <c r="U77" s="23">
        <v>1626.36</v>
      </c>
      <c r="V77" s="23" t="s">
        <v>2924</v>
      </c>
      <c r="W77" s="23" t="s">
        <v>2927</v>
      </c>
      <c r="X77" t="str">
        <f t="shared" si="2"/>
        <v/>
      </c>
      <c r="Y77" t="str">
        <f t="shared" si="2"/>
        <v>Paul Christensen</v>
      </c>
      <c r="Z77" t="str">
        <f t="shared" si="2"/>
        <v/>
      </c>
      <c r="AA77" t="str">
        <f t="shared" si="1"/>
        <v/>
      </c>
      <c r="AB77" t="s">
        <v>801</v>
      </c>
      <c r="AC77" t="s">
        <v>783</v>
      </c>
    </row>
    <row r="78" spans="1:29" x14ac:dyDescent="0.25">
      <c r="A78" s="25">
        <v>6057</v>
      </c>
      <c r="B78" s="26" t="s">
        <v>99</v>
      </c>
      <c r="C78" s="26" t="s">
        <v>592</v>
      </c>
      <c r="D78" s="26" t="s">
        <v>1092</v>
      </c>
      <c r="E78" s="27">
        <v>45387</v>
      </c>
      <c r="F78" s="26" t="s">
        <v>1592</v>
      </c>
      <c r="G78" s="26" t="s">
        <v>2085</v>
      </c>
      <c r="H78" s="26" t="s">
        <v>2402</v>
      </c>
      <c r="I78" s="26" t="s">
        <v>2408</v>
      </c>
      <c r="J78" s="26" t="s">
        <v>2412</v>
      </c>
      <c r="K78" s="26">
        <v>4</v>
      </c>
      <c r="L78" s="26">
        <v>332.3</v>
      </c>
      <c r="M78" s="26">
        <v>1329.2</v>
      </c>
      <c r="N78" s="26">
        <v>4.97</v>
      </c>
      <c r="O78" s="26">
        <v>132.91999999999999</v>
      </c>
      <c r="P78" s="26">
        <v>13.73</v>
      </c>
      <c r="Q78" s="26" t="s">
        <v>2415</v>
      </c>
      <c r="R78" s="26" t="s">
        <v>2494</v>
      </c>
      <c r="S78" s="26" t="s">
        <v>2919</v>
      </c>
      <c r="T78" s="26" t="s">
        <v>2923</v>
      </c>
      <c r="U78" s="26">
        <v>1177.58</v>
      </c>
      <c r="V78" s="26" t="s">
        <v>2925</v>
      </c>
      <c r="W78" s="26" t="s">
        <v>2927</v>
      </c>
      <c r="X78" t="str">
        <f t="shared" si="2"/>
        <v/>
      </c>
      <c r="Y78" t="str">
        <f t="shared" si="2"/>
        <v>Richard English</v>
      </c>
      <c r="Z78" t="str">
        <f t="shared" si="2"/>
        <v/>
      </c>
      <c r="AA78" t="str">
        <f t="shared" si="1"/>
        <v/>
      </c>
      <c r="AB78" t="s">
        <v>805</v>
      </c>
      <c r="AC78" t="s">
        <v>788</v>
      </c>
    </row>
    <row r="79" spans="1:29" x14ac:dyDescent="0.25">
      <c r="A79" s="22">
        <v>5551</v>
      </c>
      <c r="B79" s="23" t="s">
        <v>100</v>
      </c>
      <c r="C79" s="23" t="s">
        <v>593</v>
      </c>
      <c r="D79" s="23" t="s">
        <v>1093</v>
      </c>
      <c r="E79" s="24">
        <v>45393</v>
      </c>
      <c r="F79" s="23" t="s">
        <v>1593</v>
      </c>
      <c r="G79" s="23" t="s">
        <v>2086</v>
      </c>
      <c r="H79" s="23" t="s">
        <v>2407</v>
      </c>
      <c r="I79" s="23" t="s">
        <v>2408</v>
      </c>
      <c r="J79" s="23" t="s">
        <v>2414</v>
      </c>
      <c r="K79" s="23">
        <v>4</v>
      </c>
      <c r="L79" s="23">
        <v>467.46</v>
      </c>
      <c r="M79" s="23">
        <v>1869.84</v>
      </c>
      <c r="N79" s="23">
        <v>30.1</v>
      </c>
      <c r="O79" s="23">
        <v>186.98</v>
      </c>
      <c r="P79" s="23">
        <v>10.52</v>
      </c>
      <c r="Q79" s="23" t="s">
        <v>2417</v>
      </c>
      <c r="R79" s="23" t="s">
        <v>2495</v>
      </c>
      <c r="S79" s="23" t="s">
        <v>2921</v>
      </c>
      <c r="T79" s="23" t="s">
        <v>2923</v>
      </c>
      <c r="U79" s="23">
        <v>1642.24</v>
      </c>
      <c r="V79" s="23" t="s">
        <v>2924</v>
      </c>
      <c r="W79" s="23" t="s">
        <v>2928</v>
      </c>
      <c r="X79" t="str">
        <f t="shared" si="2"/>
        <v/>
      </c>
      <c r="Y79" t="str">
        <f t="shared" si="2"/>
        <v/>
      </c>
      <c r="Z79" t="str">
        <f t="shared" si="2"/>
        <v/>
      </c>
      <c r="AA79" t="str">
        <f t="shared" si="1"/>
        <v>Matthew Townsend</v>
      </c>
      <c r="AB79" t="s">
        <v>809</v>
      </c>
      <c r="AC79" t="s">
        <v>790</v>
      </c>
    </row>
    <row r="80" spans="1:29" x14ac:dyDescent="0.25">
      <c r="A80" s="25">
        <v>6137</v>
      </c>
      <c r="B80" s="26" t="s">
        <v>101</v>
      </c>
      <c r="C80" s="26" t="s">
        <v>594</v>
      </c>
      <c r="D80" s="26" t="s">
        <v>1094</v>
      </c>
      <c r="E80" s="27">
        <v>45564</v>
      </c>
      <c r="F80" s="26" t="s">
        <v>1594</v>
      </c>
      <c r="G80" s="26" t="s">
        <v>2046</v>
      </c>
      <c r="H80" s="26" t="s">
        <v>2405</v>
      </c>
      <c r="I80" s="26" t="s">
        <v>2409</v>
      </c>
      <c r="J80" s="26" t="s">
        <v>2414</v>
      </c>
      <c r="K80" s="26">
        <v>3</v>
      </c>
      <c r="L80" s="26">
        <v>726.41</v>
      </c>
      <c r="M80" s="26">
        <v>2179.23</v>
      </c>
      <c r="N80" s="26">
        <v>35.39</v>
      </c>
      <c r="O80" s="26">
        <v>217.92</v>
      </c>
      <c r="P80" s="26">
        <v>14.71</v>
      </c>
      <c r="Q80" s="26" t="s">
        <v>2415</v>
      </c>
      <c r="R80" s="26" t="s">
        <v>2496</v>
      </c>
      <c r="S80" s="26" t="s">
        <v>2918</v>
      </c>
      <c r="T80" s="26" t="s">
        <v>2922</v>
      </c>
      <c r="U80" s="26">
        <v>1911.21</v>
      </c>
      <c r="V80" s="26" t="s">
        <v>2924</v>
      </c>
      <c r="W80" s="26" t="s">
        <v>2926</v>
      </c>
      <c r="X80" t="str">
        <f t="shared" si="2"/>
        <v/>
      </c>
      <c r="Y80" t="str">
        <f t="shared" si="2"/>
        <v/>
      </c>
      <c r="Z80" t="str">
        <f t="shared" si="2"/>
        <v/>
      </c>
      <c r="AA80" t="str">
        <f t="shared" si="1"/>
        <v>Megan Gilbert</v>
      </c>
      <c r="AB80" t="s">
        <v>814</v>
      </c>
      <c r="AC80" t="s">
        <v>795</v>
      </c>
    </row>
    <row r="81" spans="1:29" x14ac:dyDescent="0.25">
      <c r="A81" s="22">
        <v>2332</v>
      </c>
      <c r="B81" s="23" t="s">
        <v>102</v>
      </c>
      <c r="C81" s="23" t="s">
        <v>595</v>
      </c>
      <c r="D81" s="23" t="s">
        <v>1095</v>
      </c>
      <c r="E81" s="24">
        <v>45342</v>
      </c>
      <c r="F81" s="23" t="s">
        <v>1595</v>
      </c>
      <c r="G81" s="23" t="s">
        <v>2087</v>
      </c>
      <c r="H81" s="23" t="s">
        <v>2404</v>
      </c>
      <c r="I81" s="23" t="s">
        <v>2408</v>
      </c>
      <c r="J81" s="23" t="s">
        <v>2411</v>
      </c>
      <c r="K81" s="23">
        <v>1</v>
      </c>
      <c r="L81" s="23">
        <v>1020.79</v>
      </c>
      <c r="M81" s="23">
        <v>1020.79</v>
      </c>
      <c r="N81" s="23">
        <v>41.47</v>
      </c>
      <c r="O81" s="23">
        <v>102.08</v>
      </c>
      <c r="P81" s="23">
        <v>5.49</v>
      </c>
      <c r="Q81" s="23" t="s">
        <v>2415</v>
      </c>
      <c r="R81" s="23" t="s">
        <v>2497</v>
      </c>
      <c r="S81" s="23" t="s">
        <v>2920</v>
      </c>
      <c r="T81" s="23" t="s">
        <v>2923</v>
      </c>
      <c r="U81" s="23">
        <v>871.75</v>
      </c>
      <c r="V81" s="23" t="s">
        <v>2925</v>
      </c>
      <c r="W81" s="23" t="s">
        <v>2928</v>
      </c>
      <c r="X81" t="str">
        <f t="shared" si="2"/>
        <v>John Greene</v>
      </c>
      <c r="Y81" t="str">
        <f t="shared" si="2"/>
        <v/>
      </c>
      <c r="Z81" t="str">
        <f t="shared" si="2"/>
        <v/>
      </c>
      <c r="AA81" t="str">
        <f t="shared" si="1"/>
        <v/>
      </c>
      <c r="AB81" t="s">
        <v>816</v>
      </c>
      <c r="AC81" t="s">
        <v>806</v>
      </c>
    </row>
    <row r="82" spans="1:29" x14ac:dyDescent="0.25">
      <c r="A82" s="25">
        <v>7721</v>
      </c>
      <c r="B82" s="26" t="s">
        <v>103</v>
      </c>
      <c r="C82" s="26" t="s">
        <v>596</v>
      </c>
      <c r="D82" s="26" t="s">
        <v>1096</v>
      </c>
      <c r="E82" s="27">
        <v>45520</v>
      </c>
      <c r="F82" s="26" t="s">
        <v>1596</v>
      </c>
      <c r="G82" s="26" t="s">
        <v>2088</v>
      </c>
      <c r="H82" s="26" t="s">
        <v>2401</v>
      </c>
      <c r="I82" s="26" t="s">
        <v>2409</v>
      </c>
      <c r="J82" s="26" t="s">
        <v>2411</v>
      </c>
      <c r="K82" s="26">
        <v>3</v>
      </c>
      <c r="L82" s="26">
        <v>288.14</v>
      </c>
      <c r="M82" s="26">
        <v>864.42</v>
      </c>
      <c r="N82" s="26">
        <v>48.15</v>
      </c>
      <c r="O82" s="26">
        <v>86.44</v>
      </c>
      <c r="P82" s="26">
        <v>18.62</v>
      </c>
      <c r="Q82" s="26" t="s">
        <v>2415</v>
      </c>
      <c r="R82" s="26" t="s">
        <v>2498</v>
      </c>
      <c r="S82" s="26" t="s">
        <v>2919</v>
      </c>
      <c r="T82" s="26" t="s">
        <v>2923</v>
      </c>
      <c r="U82" s="26">
        <v>711.21</v>
      </c>
      <c r="V82" s="26" t="s">
        <v>2924</v>
      </c>
      <c r="W82" s="26" t="s">
        <v>2926</v>
      </c>
      <c r="X82" t="str">
        <f t="shared" si="2"/>
        <v>Rebecca Taylor</v>
      </c>
      <c r="Y82" t="str">
        <f t="shared" si="2"/>
        <v/>
      </c>
      <c r="Z82" t="str">
        <f t="shared" si="2"/>
        <v/>
      </c>
      <c r="AA82" t="str">
        <f t="shared" si="1"/>
        <v/>
      </c>
      <c r="AB82" t="s">
        <v>817</v>
      </c>
      <c r="AC82" t="s">
        <v>812</v>
      </c>
    </row>
    <row r="83" spans="1:29" x14ac:dyDescent="0.25">
      <c r="A83" s="22">
        <v>2907</v>
      </c>
      <c r="B83" s="23" t="s">
        <v>104</v>
      </c>
      <c r="C83" s="23" t="s">
        <v>597</v>
      </c>
      <c r="D83" s="23" t="s">
        <v>1097</v>
      </c>
      <c r="E83" s="24">
        <v>45415</v>
      </c>
      <c r="F83" s="23" t="s">
        <v>1597</v>
      </c>
      <c r="G83" s="23" t="s">
        <v>2089</v>
      </c>
      <c r="H83" s="23" t="s">
        <v>2406</v>
      </c>
      <c r="I83" s="23" t="s">
        <v>2410</v>
      </c>
      <c r="J83" s="23" t="s">
        <v>2412</v>
      </c>
      <c r="K83" s="23">
        <v>5</v>
      </c>
      <c r="L83" s="23">
        <v>788.3</v>
      </c>
      <c r="M83" s="23">
        <v>3941.5</v>
      </c>
      <c r="N83" s="23">
        <v>9.27</v>
      </c>
      <c r="O83" s="23">
        <v>394.15</v>
      </c>
      <c r="P83" s="23">
        <v>6.42</v>
      </c>
      <c r="Q83" s="23" t="s">
        <v>2416</v>
      </c>
      <c r="R83" s="23" t="s">
        <v>2499</v>
      </c>
      <c r="S83" s="23" t="s">
        <v>2921</v>
      </c>
      <c r="T83" s="23" t="s">
        <v>2923</v>
      </c>
      <c r="U83" s="23">
        <v>3531.66</v>
      </c>
      <c r="V83" s="23" t="s">
        <v>2925</v>
      </c>
      <c r="W83" s="23" t="s">
        <v>2927</v>
      </c>
      <c r="X83" t="str">
        <f t="shared" si="2"/>
        <v/>
      </c>
      <c r="Y83" t="str">
        <f t="shared" si="2"/>
        <v>Ashley Powell</v>
      </c>
      <c r="Z83" t="str">
        <f t="shared" si="2"/>
        <v/>
      </c>
      <c r="AA83" t="str">
        <f t="shared" si="1"/>
        <v/>
      </c>
      <c r="AB83" t="s">
        <v>818</v>
      </c>
      <c r="AC83" t="s">
        <v>815</v>
      </c>
    </row>
    <row r="84" spans="1:29" x14ac:dyDescent="0.25">
      <c r="A84" s="25">
        <v>1485</v>
      </c>
      <c r="B84" s="26" t="s">
        <v>105</v>
      </c>
      <c r="C84" s="26" t="s">
        <v>598</v>
      </c>
      <c r="D84" s="26" t="s">
        <v>1098</v>
      </c>
      <c r="E84" s="27">
        <v>45449</v>
      </c>
      <c r="F84" s="26" t="s">
        <v>1598</v>
      </c>
      <c r="G84" s="26" t="s">
        <v>2090</v>
      </c>
      <c r="H84" s="26" t="s">
        <v>2403</v>
      </c>
      <c r="I84" s="26" t="s">
        <v>2409</v>
      </c>
      <c r="J84" s="26" t="s">
        <v>2414</v>
      </c>
      <c r="K84" s="26">
        <v>5</v>
      </c>
      <c r="L84" s="26">
        <v>494.65</v>
      </c>
      <c r="M84" s="26">
        <v>2473.25</v>
      </c>
      <c r="N84" s="26">
        <v>6.34</v>
      </c>
      <c r="O84" s="26">
        <v>247.33</v>
      </c>
      <c r="P84" s="26">
        <v>8.3000000000000007</v>
      </c>
      <c r="Q84" s="26" t="s">
        <v>2415</v>
      </c>
      <c r="R84" s="26" t="s">
        <v>2500</v>
      </c>
      <c r="S84" s="26" t="s">
        <v>2921</v>
      </c>
      <c r="T84" s="26" t="s">
        <v>2923</v>
      </c>
      <c r="U84" s="26">
        <v>2211.2800000000002</v>
      </c>
      <c r="V84" s="26" t="s">
        <v>2924</v>
      </c>
      <c r="W84" s="26" t="s">
        <v>2926</v>
      </c>
      <c r="X84" t="str">
        <f t="shared" si="2"/>
        <v/>
      </c>
      <c r="Y84" t="str">
        <f t="shared" si="2"/>
        <v/>
      </c>
      <c r="Z84" t="str">
        <f t="shared" si="2"/>
        <v/>
      </c>
      <c r="AA84" t="str">
        <f t="shared" si="1"/>
        <v>Brian Mendez</v>
      </c>
      <c r="AB84" t="s">
        <v>834</v>
      </c>
      <c r="AC84" t="s">
        <v>819</v>
      </c>
    </row>
    <row r="85" spans="1:29" x14ac:dyDescent="0.25">
      <c r="A85" s="22">
        <v>8789</v>
      </c>
      <c r="B85" s="23" t="s">
        <v>106</v>
      </c>
      <c r="C85" s="23" t="s">
        <v>599</v>
      </c>
      <c r="D85" s="23" t="s">
        <v>1099</v>
      </c>
      <c r="E85" s="24">
        <v>45333</v>
      </c>
      <c r="F85" s="23" t="s">
        <v>1599</v>
      </c>
      <c r="G85" s="23" t="s">
        <v>2091</v>
      </c>
      <c r="H85" s="23" t="s">
        <v>2405</v>
      </c>
      <c r="I85" s="23" t="s">
        <v>2409</v>
      </c>
      <c r="J85" s="23" t="s">
        <v>2413</v>
      </c>
      <c r="K85" s="23">
        <v>3</v>
      </c>
      <c r="L85" s="23">
        <v>1203.8699999999999</v>
      </c>
      <c r="M85" s="23">
        <v>3611.61</v>
      </c>
      <c r="N85" s="23">
        <v>39.61</v>
      </c>
      <c r="O85" s="23">
        <v>361.16</v>
      </c>
      <c r="P85" s="23">
        <v>15.33</v>
      </c>
      <c r="Q85" s="23" t="s">
        <v>2417</v>
      </c>
      <c r="R85" s="23" t="s">
        <v>2501</v>
      </c>
      <c r="S85" s="23" t="s">
        <v>2918</v>
      </c>
      <c r="T85" s="23" t="s">
        <v>2922</v>
      </c>
      <c r="U85" s="23">
        <v>3195.51</v>
      </c>
      <c r="V85" s="23" t="s">
        <v>2925</v>
      </c>
      <c r="W85" s="23" t="s">
        <v>2926</v>
      </c>
      <c r="X85" t="str">
        <f t="shared" si="2"/>
        <v/>
      </c>
      <c r="Y85" t="str">
        <f t="shared" si="2"/>
        <v/>
      </c>
      <c r="Z85" t="str">
        <f t="shared" si="2"/>
        <v>Michelle Taylor</v>
      </c>
      <c r="AA85" t="str">
        <f t="shared" si="1"/>
        <v/>
      </c>
      <c r="AB85" t="s">
        <v>843</v>
      </c>
      <c r="AC85" t="s">
        <v>822</v>
      </c>
    </row>
    <row r="86" spans="1:29" x14ac:dyDescent="0.25">
      <c r="A86" s="25">
        <v>8947</v>
      </c>
      <c r="B86" s="26" t="s">
        <v>107</v>
      </c>
      <c r="C86" s="26" t="s">
        <v>600</v>
      </c>
      <c r="D86" s="26" t="s">
        <v>1100</v>
      </c>
      <c r="E86" s="27">
        <v>45342</v>
      </c>
      <c r="F86" s="26" t="s">
        <v>1600</v>
      </c>
      <c r="G86" s="26" t="s">
        <v>2092</v>
      </c>
      <c r="H86" s="26" t="s">
        <v>2402</v>
      </c>
      <c r="I86" s="26" t="s">
        <v>2408</v>
      </c>
      <c r="J86" s="26" t="s">
        <v>2411</v>
      </c>
      <c r="K86" s="26">
        <v>1</v>
      </c>
      <c r="L86" s="26">
        <v>13.26</v>
      </c>
      <c r="M86" s="26">
        <v>13.26</v>
      </c>
      <c r="N86" s="26">
        <v>47.63</v>
      </c>
      <c r="O86" s="26">
        <v>1.33</v>
      </c>
      <c r="P86" s="26">
        <v>9.19</v>
      </c>
      <c r="Q86" s="26" t="s">
        <v>2417</v>
      </c>
      <c r="R86" s="26" t="s">
        <v>2502</v>
      </c>
      <c r="S86" s="26" t="s">
        <v>2919</v>
      </c>
      <c r="T86" s="26" t="s">
        <v>2923</v>
      </c>
      <c r="U86" s="26">
        <v>-44.89</v>
      </c>
      <c r="V86" s="26" t="s">
        <v>2925</v>
      </c>
      <c r="W86" s="26" t="s">
        <v>2928</v>
      </c>
      <c r="X86" t="str">
        <f t="shared" si="2"/>
        <v>Gina Pena</v>
      </c>
      <c r="Y86" t="str">
        <f t="shared" si="2"/>
        <v/>
      </c>
      <c r="Z86" t="str">
        <f t="shared" si="2"/>
        <v/>
      </c>
      <c r="AA86" t="str">
        <f t="shared" si="1"/>
        <v/>
      </c>
      <c r="AB86" t="s">
        <v>844</v>
      </c>
      <c r="AC86" t="s">
        <v>825</v>
      </c>
    </row>
    <row r="87" spans="1:29" x14ac:dyDescent="0.25">
      <c r="A87" s="22">
        <v>6128</v>
      </c>
      <c r="B87" s="23" t="s">
        <v>108</v>
      </c>
      <c r="C87" s="23" t="s">
        <v>601</v>
      </c>
      <c r="D87" s="23" t="s">
        <v>1101</v>
      </c>
      <c r="E87" s="24">
        <v>45298</v>
      </c>
      <c r="F87" s="23" t="s">
        <v>1601</v>
      </c>
      <c r="G87" s="23" t="s">
        <v>2093</v>
      </c>
      <c r="H87" s="23" t="s">
        <v>2406</v>
      </c>
      <c r="I87" s="23" t="s">
        <v>2409</v>
      </c>
      <c r="J87" s="23" t="s">
        <v>2411</v>
      </c>
      <c r="K87" s="23">
        <v>2</v>
      </c>
      <c r="L87" s="23">
        <v>162.84</v>
      </c>
      <c r="M87" s="23">
        <v>325.68</v>
      </c>
      <c r="N87" s="23">
        <v>32.909999999999997</v>
      </c>
      <c r="O87" s="23">
        <v>32.57</v>
      </c>
      <c r="P87" s="23">
        <v>10.25</v>
      </c>
      <c r="Q87" s="23" t="s">
        <v>2417</v>
      </c>
      <c r="R87" s="23" t="s">
        <v>2503</v>
      </c>
      <c r="S87" s="23" t="s">
        <v>2918</v>
      </c>
      <c r="T87" s="23" t="s">
        <v>2922</v>
      </c>
      <c r="U87" s="23">
        <v>249.95</v>
      </c>
      <c r="V87" s="23" t="s">
        <v>2924</v>
      </c>
      <c r="W87" s="23" t="s">
        <v>2928</v>
      </c>
      <c r="X87" t="str">
        <f t="shared" si="2"/>
        <v>Edward Graham</v>
      </c>
      <c r="Y87" t="str">
        <f t="shared" si="2"/>
        <v/>
      </c>
      <c r="Z87" t="str">
        <f t="shared" si="2"/>
        <v/>
      </c>
      <c r="AA87" t="str">
        <f t="shared" si="1"/>
        <v/>
      </c>
      <c r="AB87" t="s">
        <v>852</v>
      </c>
      <c r="AC87" t="s">
        <v>828</v>
      </c>
    </row>
    <row r="88" spans="1:29" x14ac:dyDescent="0.25">
      <c r="A88" s="25">
        <v>3786</v>
      </c>
      <c r="B88" s="26" t="s">
        <v>109</v>
      </c>
      <c r="C88" s="26" t="s">
        <v>602</v>
      </c>
      <c r="D88" s="26" t="s">
        <v>1102</v>
      </c>
      <c r="E88" s="27">
        <v>45477</v>
      </c>
      <c r="F88" s="26" t="s">
        <v>1602</v>
      </c>
      <c r="G88" s="26" t="s">
        <v>2094</v>
      </c>
      <c r="H88" s="26" t="s">
        <v>2406</v>
      </c>
      <c r="I88" s="26" t="s">
        <v>2409</v>
      </c>
      <c r="J88" s="26" t="s">
        <v>2411</v>
      </c>
      <c r="K88" s="26">
        <v>1</v>
      </c>
      <c r="L88" s="26">
        <v>193.46</v>
      </c>
      <c r="M88" s="26">
        <v>193.46</v>
      </c>
      <c r="N88" s="26">
        <v>11.98</v>
      </c>
      <c r="O88" s="26">
        <v>19.350000000000001</v>
      </c>
      <c r="P88" s="26">
        <v>15.28</v>
      </c>
      <c r="Q88" s="26" t="s">
        <v>2415</v>
      </c>
      <c r="R88" s="26" t="s">
        <v>2504</v>
      </c>
      <c r="S88" s="26" t="s">
        <v>2918</v>
      </c>
      <c r="T88" s="26" t="s">
        <v>2922</v>
      </c>
      <c r="U88" s="26">
        <v>146.85</v>
      </c>
      <c r="V88" s="26" t="s">
        <v>2925</v>
      </c>
      <c r="W88" s="26" t="s">
        <v>2927</v>
      </c>
      <c r="X88" t="str">
        <f t="shared" si="2"/>
        <v>Brent Jackson</v>
      </c>
      <c r="Y88" t="str">
        <f t="shared" si="2"/>
        <v/>
      </c>
      <c r="Z88" t="str">
        <f t="shared" si="2"/>
        <v/>
      </c>
      <c r="AA88" t="str">
        <f t="shared" si="1"/>
        <v/>
      </c>
      <c r="AB88" t="s">
        <v>854</v>
      </c>
      <c r="AC88" t="s">
        <v>835</v>
      </c>
    </row>
    <row r="89" spans="1:29" x14ac:dyDescent="0.25">
      <c r="A89" s="22">
        <v>6402</v>
      </c>
      <c r="B89" s="23" t="s">
        <v>110</v>
      </c>
      <c r="C89" s="23" t="s">
        <v>603</v>
      </c>
      <c r="D89" s="23" t="s">
        <v>1103</v>
      </c>
      <c r="E89" s="24">
        <v>45308</v>
      </c>
      <c r="F89" s="23" t="s">
        <v>1603</v>
      </c>
      <c r="G89" s="23" t="s">
        <v>2095</v>
      </c>
      <c r="H89" s="23" t="s">
        <v>2402</v>
      </c>
      <c r="I89" s="23" t="s">
        <v>2409</v>
      </c>
      <c r="J89" s="23" t="s">
        <v>2412</v>
      </c>
      <c r="K89" s="23">
        <v>1</v>
      </c>
      <c r="L89" s="23">
        <v>1099.25</v>
      </c>
      <c r="M89" s="23">
        <v>1099.25</v>
      </c>
      <c r="N89" s="23">
        <v>49.4</v>
      </c>
      <c r="O89" s="23">
        <v>109.93</v>
      </c>
      <c r="P89" s="23">
        <v>15.63</v>
      </c>
      <c r="Q89" s="23" t="s">
        <v>2416</v>
      </c>
      <c r="R89" s="23" t="s">
        <v>2505</v>
      </c>
      <c r="S89" s="23" t="s">
        <v>2918</v>
      </c>
      <c r="T89" s="23" t="s">
        <v>2922</v>
      </c>
      <c r="U89" s="23">
        <v>924.3</v>
      </c>
      <c r="V89" s="23" t="s">
        <v>2924</v>
      </c>
      <c r="W89" s="23" t="s">
        <v>2926</v>
      </c>
      <c r="X89" t="str">
        <f t="shared" si="2"/>
        <v/>
      </c>
      <c r="Y89" t="str">
        <f t="shared" si="2"/>
        <v>Stephanie Dixon</v>
      </c>
      <c r="Z89" t="str">
        <f t="shared" si="2"/>
        <v/>
      </c>
      <c r="AA89" t="str">
        <f t="shared" si="1"/>
        <v/>
      </c>
      <c r="AB89" t="s">
        <v>863</v>
      </c>
      <c r="AC89" t="s">
        <v>836</v>
      </c>
    </row>
    <row r="90" spans="1:29" x14ac:dyDescent="0.25">
      <c r="A90" s="25">
        <v>3367</v>
      </c>
      <c r="B90" s="26" t="s">
        <v>111</v>
      </c>
      <c r="C90" s="26" t="s">
        <v>604</v>
      </c>
      <c r="D90" s="26" t="s">
        <v>1104</v>
      </c>
      <c r="E90" s="27">
        <v>45389</v>
      </c>
      <c r="F90" s="26" t="s">
        <v>1604</v>
      </c>
      <c r="G90" s="26" t="s">
        <v>2096</v>
      </c>
      <c r="H90" s="26" t="s">
        <v>2402</v>
      </c>
      <c r="I90" s="26" t="s">
        <v>2409</v>
      </c>
      <c r="J90" s="26" t="s">
        <v>2413</v>
      </c>
      <c r="K90" s="26">
        <v>4</v>
      </c>
      <c r="L90" s="26">
        <v>1336.96</v>
      </c>
      <c r="M90" s="26">
        <v>5347.84</v>
      </c>
      <c r="N90" s="26">
        <v>2.29</v>
      </c>
      <c r="O90" s="26">
        <v>534.78</v>
      </c>
      <c r="P90" s="26">
        <v>16.8</v>
      </c>
      <c r="Q90" s="26" t="s">
        <v>2417</v>
      </c>
      <c r="R90" s="26" t="s">
        <v>2506</v>
      </c>
      <c r="S90" s="26" t="s">
        <v>2920</v>
      </c>
      <c r="T90" s="26" t="s">
        <v>2923</v>
      </c>
      <c r="U90" s="26">
        <v>4793.97</v>
      </c>
      <c r="V90" s="26" t="s">
        <v>2924</v>
      </c>
      <c r="W90" s="26" t="s">
        <v>2928</v>
      </c>
      <c r="X90" t="str">
        <f t="shared" si="2"/>
        <v/>
      </c>
      <c r="Y90" t="str">
        <f t="shared" si="2"/>
        <v/>
      </c>
      <c r="Z90" t="str">
        <f t="shared" si="2"/>
        <v>Daniel Gomez</v>
      </c>
      <c r="AA90" t="str">
        <f t="shared" si="1"/>
        <v/>
      </c>
      <c r="AB90" t="s">
        <v>865</v>
      </c>
      <c r="AC90" t="s">
        <v>837</v>
      </c>
    </row>
    <row r="91" spans="1:29" x14ac:dyDescent="0.25">
      <c r="A91" s="22">
        <v>4867</v>
      </c>
      <c r="B91" s="23" t="s">
        <v>112</v>
      </c>
      <c r="C91" s="23" t="s">
        <v>605</v>
      </c>
      <c r="D91" s="23" t="s">
        <v>1105</v>
      </c>
      <c r="E91" s="24">
        <v>45363</v>
      </c>
      <c r="F91" s="23" t="s">
        <v>1605</v>
      </c>
      <c r="G91" s="23" t="s">
        <v>2097</v>
      </c>
      <c r="H91" s="23" t="s">
        <v>2401</v>
      </c>
      <c r="I91" s="23" t="s">
        <v>2409</v>
      </c>
      <c r="J91" s="23" t="s">
        <v>2413</v>
      </c>
      <c r="K91" s="23">
        <v>1</v>
      </c>
      <c r="L91" s="23">
        <v>900.34</v>
      </c>
      <c r="M91" s="23">
        <v>900.34</v>
      </c>
      <c r="N91" s="23">
        <v>33.03</v>
      </c>
      <c r="O91" s="23">
        <v>90.03</v>
      </c>
      <c r="P91" s="23">
        <v>12.07</v>
      </c>
      <c r="Q91" s="23" t="s">
        <v>2417</v>
      </c>
      <c r="R91" s="23" t="s">
        <v>2507</v>
      </c>
      <c r="S91" s="23" t="s">
        <v>2919</v>
      </c>
      <c r="T91" s="23" t="s">
        <v>2923</v>
      </c>
      <c r="U91" s="23">
        <v>765.21</v>
      </c>
      <c r="V91" s="23" t="s">
        <v>2925</v>
      </c>
      <c r="W91" s="23" t="s">
        <v>2928</v>
      </c>
      <c r="X91" t="str">
        <f t="shared" si="2"/>
        <v/>
      </c>
      <c r="Y91" t="str">
        <f t="shared" si="2"/>
        <v/>
      </c>
      <c r="Z91" t="str">
        <f t="shared" si="2"/>
        <v>Robert Hernandez</v>
      </c>
      <c r="AA91" t="str">
        <f t="shared" si="1"/>
        <v/>
      </c>
      <c r="AB91" t="s">
        <v>869</v>
      </c>
      <c r="AC91" t="s">
        <v>846</v>
      </c>
    </row>
    <row r="92" spans="1:29" x14ac:dyDescent="0.25">
      <c r="A92" s="25">
        <v>1773</v>
      </c>
      <c r="B92" s="26" t="s">
        <v>113</v>
      </c>
      <c r="C92" s="26" t="s">
        <v>606</v>
      </c>
      <c r="D92" s="26" t="s">
        <v>1106</v>
      </c>
      <c r="E92" s="27">
        <v>45436</v>
      </c>
      <c r="F92" s="26" t="s">
        <v>1606</v>
      </c>
      <c r="G92" s="26" t="s">
        <v>2098</v>
      </c>
      <c r="H92" s="26" t="s">
        <v>2405</v>
      </c>
      <c r="I92" s="26" t="s">
        <v>2409</v>
      </c>
      <c r="J92" s="26" t="s">
        <v>2414</v>
      </c>
      <c r="K92" s="26">
        <v>3</v>
      </c>
      <c r="L92" s="26">
        <v>156.22</v>
      </c>
      <c r="M92" s="26">
        <v>468.66</v>
      </c>
      <c r="N92" s="26">
        <v>34.47</v>
      </c>
      <c r="O92" s="26">
        <v>46.87</v>
      </c>
      <c r="P92" s="26">
        <v>10.84</v>
      </c>
      <c r="Q92" s="26" t="s">
        <v>2415</v>
      </c>
      <c r="R92" s="26" t="s">
        <v>2508</v>
      </c>
      <c r="S92" s="26" t="s">
        <v>2921</v>
      </c>
      <c r="T92" s="26" t="s">
        <v>2923</v>
      </c>
      <c r="U92" s="26">
        <v>376.48</v>
      </c>
      <c r="V92" s="26" t="s">
        <v>2924</v>
      </c>
      <c r="W92" s="26" t="s">
        <v>2926</v>
      </c>
      <c r="X92" t="str">
        <f t="shared" si="2"/>
        <v/>
      </c>
      <c r="Y92" t="str">
        <f t="shared" si="2"/>
        <v/>
      </c>
      <c r="Z92" t="str">
        <f t="shared" si="2"/>
        <v/>
      </c>
      <c r="AA92" t="str">
        <f t="shared" si="1"/>
        <v>Tracy Miller</v>
      </c>
      <c r="AB92" t="s">
        <v>871</v>
      </c>
      <c r="AC92" t="s">
        <v>856</v>
      </c>
    </row>
    <row r="93" spans="1:29" x14ac:dyDescent="0.25">
      <c r="A93" s="22">
        <v>1440</v>
      </c>
      <c r="B93" s="23" t="s">
        <v>114</v>
      </c>
      <c r="C93" s="23" t="s">
        <v>607</v>
      </c>
      <c r="D93" s="23" t="s">
        <v>1107</v>
      </c>
      <c r="E93" s="24">
        <v>45379</v>
      </c>
      <c r="F93" s="23" t="s">
        <v>1607</v>
      </c>
      <c r="G93" s="23" t="s">
        <v>2099</v>
      </c>
      <c r="H93" s="23" t="s">
        <v>2402</v>
      </c>
      <c r="I93" s="23" t="s">
        <v>2408</v>
      </c>
      <c r="J93" s="23" t="s">
        <v>2413</v>
      </c>
      <c r="K93" s="23">
        <v>3</v>
      </c>
      <c r="L93" s="23">
        <v>1325.91</v>
      </c>
      <c r="M93" s="23">
        <v>3977.73</v>
      </c>
      <c r="N93" s="23">
        <v>11.31</v>
      </c>
      <c r="O93" s="23">
        <v>397.77</v>
      </c>
      <c r="P93" s="23">
        <v>11.8</v>
      </c>
      <c r="Q93" s="23" t="s">
        <v>2415</v>
      </c>
      <c r="R93" s="23" t="s">
        <v>2509</v>
      </c>
      <c r="S93" s="23" t="s">
        <v>2918</v>
      </c>
      <c r="T93" s="23" t="s">
        <v>2922</v>
      </c>
      <c r="U93" s="23">
        <v>3556.85</v>
      </c>
      <c r="V93" s="23" t="s">
        <v>2924</v>
      </c>
      <c r="W93" s="23" t="s">
        <v>2926</v>
      </c>
      <c r="X93" t="str">
        <f t="shared" si="2"/>
        <v/>
      </c>
      <c r="Y93" t="str">
        <f t="shared" si="2"/>
        <v/>
      </c>
      <c r="Z93" t="str">
        <f t="shared" si="2"/>
        <v>Margaret Bowman</v>
      </c>
      <c r="AA93" t="str">
        <f t="shared" si="1"/>
        <v/>
      </c>
      <c r="AB93" t="s">
        <v>885</v>
      </c>
      <c r="AC93" t="s">
        <v>857</v>
      </c>
    </row>
    <row r="94" spans="1:29" x14ac:dyDescent="0.25">
      <c r="A94" s="25">
        <v>1636</v>
      </c>
      <c r="B94" s="26" t="s">
        <v>115</v>
      </c>
      <c r="C94" s="26" t="s">
        <v>608</v>
      </c>
      <c r="D94" s="26" t="s">
        <v>1108</v>
      </c>
      <c r="E94" s="27">
        <v>45488</v>
      </c>
      <c r="F94" s="26" t="s">
        <v>1608</v>
      </c>
      <c r="G94" s="26" t="s">
        <v>2100</v>
      </c>
      <c r="H94" s="26" t="s">
        <v>2402</v>
      </c>
      <c r="I94" s="26" t="s">
        <v>2410</v>
      </c>
      <c r="J94" s="26" t="s">
        <v>2411</v>
      </c>
      <c r="K94" s="26">
        <v>5</v>
      </c>
      <c r="L94" s="26">
        <v>435.69</v>
      </c>
      <c r="M94" s="26">
        <v>2178.4499999999998</v>
      </c>
      <c r="N94" s="26">
        <v>27.86</v>
      </c>
      <c r="O94" s="26">
        <v>217.84</v>
      </c>
      <c r="P94" s="26">
        <v>18.87</v>
      </c>
      <c r="Q94" s="26" t="s">
        <v>2417</v>
      </c>
      <c r="R94" s="26" t="s">
        <v>2510</v>
      </c>
      <c r="S94" s="26" t="s">
        <v>2920</v>
      </c>
      <c r="T94" s="26" t="s">
        <v>2923</v>
      </c>
      <c r="U94" s="26">
        <v>1913.88</v>
      </c>
      <c r="V94" s="26" t="s">
        <v>2925</v>
      </c>
      <c r="W94" s="26" t="s">
        <v>2928</v>
      </c>
      <c r="X94" t="str">
        <f t="shared" si="2"/>
        <v>Patricia Flores</v>
      </c>
      <c r="Y94" t="str">
        <f t="shared" si="2"/>
        <v/>
      </c>
      <c r="Z94" t="str">
        <f t="shared" si="2"/>
        <v/>
      </c>
      <c r="AA94" t="str">
        <f t="shared" si="1"/>
        <v/>
      </c>
      <c r="AB94" t="s">
        <v>886</v>
      </c>
      <c r="AC94" t="s">
        <v>864</v>
      </c>
    </row>
    <row r="95" spans="1:29" x14ac:dyDescent="0.25">
      <c r="A95" s="22">
        <v>9037</v>
      </c>
      <c r="B95" s="23" t="s">
        <v>116</v>
      </c>
      <c r="C95" s="23" t="s">
        <v>609</v>
      </c>
      <c r="D95" s="23" t="s">
        <v>1109</v>
      </c>
      <c r="E95" s="24">
        <v>45473</v>
      </c>
      <c r="F95" s="23" t="s">
        <v>1609</v>
      </c>
      <c r="G95" s="23" t="s">
        <v>2101</v>
      </c>
      <c r="H95" s="23" t="s">
        <v>2406</v>
      </c>
      <c r="I95" s="23" t="s">
        <v>2408</v>
      </c>
      <c r="J95" s="23" t="s">
        <v>2414</v>
      </c>
      <c r="K95" s="23">
        <v>1</v>
      </c>
      <c r="L95" s="23">
        <v>583.95000000000005</v>
      </c>
      <c r="M95" s="23">
        <v>583.95000000000005</v>
      </c>
      <c r="N95" s="23">
        <v>45.58</v>
      </c>
      <c r="O95" s="23">
        <v>58.4</v>
      </c>
      <c r="P95" s="23">
        <v>17.260000000000002</v>
      </c>
      <c r="Q95" s="23" t="s">
        <v>2417</v>
      </c>
      <c r="R95" s="23" t="s">
        <v>2511</v>
      </c>
      <c r="S95" s="23" t="s">
        <v>2918</v>
      </c>
      <c r="T95" s="23" t="s">
        <v>2922</v>
      </c>
      <c r="U95" s="23">
        <v>462.72</v>
      </c>
      <c r="V95" s="23" t="s">
        <v>2925</v>
      </c>
      <c r="W95" s="23" t="s">
        <v>2928</v>
      </c>
      <c r="X95" t="str">
        <f t="shared" si="2"/>
        <v/>
      </c>
      <c r="Y95" t="str">
        <f t="shared" si="2"/>
        <v/>
      </c>
      <c r="Z95" t="str">
        <f t="shared" si="2"/>
        <v/>
      </c>
      <c r="AA95" t="str">
        <f t="shared" si="1"/>
        <v>Jeffrey Horne</v>
      </c>
      <c r="AB95" t="s">
        <v>887</v>
      </c>
      <c r="AC95" t="s">
        <v>866</v>
      </c>
    </row>
    <row r="96" spans="1:29" x14ac:dyDescent="0.25">
      <c r="A96" s="25">
        <v>3607</v>
      </c>
      <c r="B96" s="26" t="s">
        <v>117</v>
      </c>
      <c r="C96" s="26" t="s">
        <v>610</v>
      </c>
      <c r="D96" s="26" t="s">
        <v>1110</v>
      </c>
      <c r="E96" s="27">
        <v>45465</v>
      </c>
      <c r="F96" s="26" t="s">
        <v>1610</v>
      </c>
      <c r="G96" s="26" t="s">
        <v>2102</v>
      </c>
      <c r="H96" s="26" t="s">
        <v>2401</v>
      </c>
      <c r="I96" s="26" t="s">
        <v>2410</v>
      </c>
      <c r="J96" s="26" t="s">
        <v>2411</v>
      </c>
      <c r="K96" s="26">
        <v>3</v>
      </c>
      <c r="L96" s="26">
        <v>240.89</v>
      </c>
      <c r="M96" s="26">
        <v>722.67</v>
      </c>
      <c r="N96" s="26">
        <v>18.32</v>
      </c>
      <c r="O96" s="26">
        <v>72.27</v>
      </c>
      <c r="P96" s="26">
        <v>12.2</v>
      </c>
      <c r="Q96" s="26" t="s">
        <v>2416</v>
      </c>
      <c r="R96" s="26" t="s">
        <v>2512</v>
      </c>
      <c r="S96" s="26" t="s">
        <v>2918</v>
      </c>
      <c r="T96" s="26" t="s">
        <v>2922</v>
      </c>
      <c r="U96" s="26">
        <v>619.88</v>
      </c>
      <c r="V96" s="26" t="s">
        <v>2924</v>
      </c>
      <c r="W96" s="26" t="s">
        <v>2928</v>
      </c>
      <c r="X96" t="str">
        <f t="shared" si="2"/>
        <v>Mr. James Parker</v>
      </c>
      <c r="Y96" t="str">
        <f t="shared" si="2"/>
        <v/>
      </c>
      <c r="Z96" t="str">
        <f t="shared" si="2"/>
        <v/>
      </c>
      <c r="AA96" t="str">
        <f t="shared" si="1"/>
        <v/>
      </c>
      <c r="AB96" t="s">
        <v>891</v>
      </c>
      <c r="AC96" t="s">
        <v>868</v>
      </c>
    </row>
    <row r="97" spans="1:29" x14ac:dyDescent="0.25">
      <c r="A97" s="22">
        <v>1562</v>
      </c>
      <c r="B97" s="23" t="s">
        <v>118</v>
      </c>
      <c r="C97" s="23" t="s">
        <v>611</v>
      </c>
      <c r="D97" s="23" t="s">
        <v>1111</v>
      </c>
      <c r="E97" s="24">
        <v>45562</v>
      </c>
      <c r="F97" s="23" t="s">
        <v>1611</v>
      </c>
      <c r="G97" s="23" t="s">
        <v>2103</v>
      </c>
      <c r="H97" s="23" t="s">
        <v>2403</v>
      </c>
      <c r="I97" s="23" t="s">
        <v>2410</v>
      </c>
      <c r="J97" s="23" t="s">
        <v>2412</v>
      </c>
      <c r="K97" s="23">
        <v>4</v>
      </c>
      <c r="L97" s="23">
        <v>648.76</v>
      </c>
      <c r="M97" s="23">
        <v>2595.04</v>
      </c>
      <c r="N97" s="23">
        <v>24.53</v>
      </c>
      <c r="O97" s="23">
        <v>259.5</v>
      </c>
      <c r="P97" s="23">
        <v>6.57</v>
      </c>
      <c r="Q97" s="23" t="s">
        <v>2416</v>
      </c>
      <c r="R97" s="23" t="s">
        <v>2513</v>
      </c>
      <c r="S97" s="23" t="s">
        <v>2918</v>
      </c>
      <c r="T97" s="23" t="s">
        <v>2922</v>
      </c>
      <c r="U97" s="23">
        <v>2304.44</v>
      </c>
      <c r="V97" s="23" t="s">
        <v>2925</v>
      </c>
      <c r="W97" s="23" t="s">
        <v>2928</v>
      </c>
      <c r="X97" t="str">
        <f t="shared" si="2"/>
        <v/>
      </c>
      <c r="Y97" t="str">
        <f t="shared" si="2"/>
        <v>Brandy Anderson</v>
      </c>
      <c r="Z97" t="str">
        <f t="shared" si="2"/>
        <v/>
      </c>
      <c r="AA97" t="str">
        <f t="shared" si="1"/>
        <v/>
      </c>
      <c r="AB97" t="s">
        <v>892</v>
      </c>
      <c r="AC97" t="s">
        <v>875</v>
      </c>
    </row>
    <row r="98" spans="1:29" x14ac:dyDescent="0.25">
      <c r="A98" s="25">
        <v>3344</v>
      </c>
      <c r="B98" s="26" t="s">
        <v>119</v>
      </c>
      <c r="C98" s="26" t="s">
        <v>612</v>
      </c>
      <c r="D98" s="26" t="s">
        <v>1112</v>
      </c>
      <c r="E98" s="27">
        <v>45301</v>
      </c>
      <c r="F98" s="26" t="s">
        <v>1612</v>
      </c>
      <c r="G98" s="26" t="s">
        <v>2104</v>
      </c>
      <c r="H98" s="26" t="s">
        <v>2406</v>
      </c>
      <c r="I98" s="26" t="s">
        <v>2410</v>
      </c>
      <c r="J98" s="26" t="s">
        <v>2412</v>
      </c>
      <c r="K98" s="26">
        <v>1</v>
      </c>
      <c r="L98" s="26">
        <v>820.27</v>
      </c>
      <c r="M98" s="26">
        <v>820.27</v>
      </c>
      <c r="N98" s="26">
        <v>11.13</v>
      </c>
      <c r="O98" s="26">
        <v>82.03</v>
      </c>
      <c r="P98" s="26">
        <v>6.71</v>
      </c>
      <c r="Q98" s="26" t="s">
        <v>2415</v>
      </c>
      <c r="R98" s="26" t="s">
        <v>2514</v>
      </c>
      <c r="S98" s="26" t="s">
        <v>2919</v>
      </c>
      <c r="T98" s="26" t="s">
        <v>2923</v>
      </c>
      <c r="U98" s="26">
        <v>720.4</v>
      </c>
      <c r="V98" s="26" t="s">
        <v>2925</v>
      </c>
      <c r="W98" s="26" t="s">
        <v>2926</v>
      </c>
      <c r="X98" t="str">
        <f t="shared" si="2"/>
        <v/>
      </c>
      <c r="Y98" t="str">
        <f t="shared" si="2"/>
        <v>Andrew Bryant</v>
      </c>
      <c r="Z98" t="str">
        <f t="shared" si="2"/>
        <v/>
      </c>
      <c r="AA98" t="str">
        <f t="shared" si="1"/>
        <v/>
      </c>
      <c r="AB98" t="s">
        <v>894</v>
      </c>
      <c r="AC98" t="s">
        <v>878</v>
      </c>
    </row>
    <row r="99" spans="1:29" x14ac:dyDescent="0.25">
      <c r="A99" s="22">
        <v>2811</v>
      </c>
      <c r="B99" s="23" t="s">
        <v>120</v>
      </c>
      <c r="C99" s="23" t="s">
        <v>613</v>
      </c>
      <c r="D99" s="23" t="s">
        <v>1113</v>
      </c>
      <c r="E99" s="24">
        <v>45564</v>
      </c>
      <c r="F99" s="23" t="s">
        <v>1613</v>
      </c>
      <c r="G99" s="23" t="s">
        <v>2105</v>
      </c>
      <c r="H99" s="23" t="s">
        <v>2403</v>
      </c>
      <c r="I99" s="23" t="s">
        <v>2410</v>
      </c>
      <c r="J99" s="23" t="s">
        <v>2413</v>
      </c>
      <c r="K99" s="23">
        <v>3</v>
      </c>
      <c r="L99" s="23">
        <v>1018.65</v>
      </c>
      <c r="M99" s="23">
        <v>3055.95</v>
      </c>
      <c r="N99" s="23">
        <v>29.53</v>
      </c>
      <c r="O99" s="23">
        <v>305.58999999999997</v>
      </c>
      <c r="P99" s="23">
        <v>19.07</v>
      </c>
      <c r="Q99" s="23" t="s">
        <v>2416</v>
      </c>
      <c r="R99" s="23" t="s">
        <v>2515</v>
      </c>
      <c r="S99" s="23" t="s">
        <v>2918</v>
      </c>
      <c r="T99" s="23" t="s">
        <v>2922</v>
      </c>
      <c r="U99" s="23">
        <v>2701.75</v>
      </c>
      <c r="V99" s="23" t="s">
        <v>2924</v>
      </c>
      <c r="W99" s="23" t="s">
        <v>2928</v>
      </c>
      <c r="X99" t="str">
        <f t="shared" si="2"/>
        <v/>
      </c>
      <c r="Y99" t="str">
        <f t="shared" si="2"/>
        <v/>
      </c>
      <c r="Z99" t="str">
        <f t="shared" si="2"/>
        <v>Joseph Banks</v>
      </c>
      <c r="AA99" t="str">
        <f t="shared" si="1"/>
        <v/>
      </c>
      <c r="AB99" t="s">
        <v>897</v>
      </c>
      <c r="AC99" t="s">
        <v>879</v>
      </c>
    </row>
    <row r="100" spans="1:29" x14ac:dyDescent="0.25">
      <c r="A100" s="25">
        <v>9626</v>
      </c>
      <c r="B100" s="26" t="s">
        <v>121</v>
      </c>
      <c r="C100" s="26" t="s">
        <v>614</v>
      </c>
      <c r="D100" s="26" t="s">
        <v>1114</v>
      </c>
      <c r="E100" s="27">
        <v>45362</v>
      </c>
      <c r="F100" s="26" t="s">
        <v>1614</v>
      </c>
      <c r="G100" s="26" t="s">
        <v>2106</v>
      </c>
      <c r="H100" s="26" t="s">
        <v>2407</v>
      </c>
      <c r="I100" s="26" t="s">
        <v>2409</v>
      </c>
      <c r="J100" s="26" t="s">
        <v>2412</v>
      </c>
      <c r="K100" s="26">
        <v>5</v>
      </c>
      <c r="L100" s="26">
        <v>1283.3499999999999</v>
      </c>
      <c r="M100" s="26">
        <v>6416.75</v>
      </c>
      <c r="N100" s="26">
        <v>16.54</v>
      </c>
      <c r="O100" s="26">
        <v>641.67999999999995</v>
      </c>
      <c r="P100" s="26">
        <v>11.12</v>
      </c>
      <c r="Q100" s="26" t="s">
        <v>2416</v>
      </c>
      <c r="R100" s="26" t="s">
        <v>2516</v>
      </c>
      <c r="S100" s="26" t="s">
        <v>2920</v>
      </c>
      <c r="T100" s="26" t="s">
        <v>2923</v>
      </c>
      <c r="U100" s="26">
        <v>5747.41</v>
      </c>
      <c r="V100" s="26" t="s">
        <v>2924</v>
      </c>
      <c r="W100" s="26" t="s">
        <v>2926</v>
      </c>
      <c r="X100" t="str">
        <f t="shared" si="2"/>
        <v/>
      </c>
      <c r="Y100" t="str">
        <f t="shared" si="2"/>
        <v>Kelly Avila</v>
      </c>
      <c r="Z100" t="str">
        <f t="shared" si="2"/>
        <v/>
      </c>
      <c r="AA100" t="str">
        <f t="shared" si="1"/>
        <v/>
      </c>
      <c r="AB100" t="s">
        <v>902</v>
      </c>
      <c r="AC100" t="s">
        <v>881</v>
      </c>
    </row>
    <row r="101" spans="1:29" x14ac:dyDescent="0.25">
      <c r="A101" s="22">
        <v>9246</v>
      </c>
      <c r="B101" s="23" t="s">
        <v>122</v>
      </c>
      <c r="C101" s="23" t="s">
        <v>615</v>
      </c>
      <c r="D101" s="23" t="s">
        <v>1115</v>
      </c>
      <c r="E101" s="24">
        <v>45543</v>
      </c>
      <c r="F101" s="23" t="s">
        <v>1615</v>
      </c>
      <c r="G101" s="23" t="s">
        <v>2107</v>
      </c>
      <c r="H101" s="23" t="s">
        <v>2401</v>
      </c>
      <c r="I101" s="23" t="s">
        <v>2408</v>
      </c>
      <c r="J101" s="23" t="s">
        <v>2414</v>
      </c>
      <c r="K101" s="23">
        <v>3</v>
      </c>
      <c r="L101" s="23">
        <v>335.81</v>
      </c>
      <c r="M101" s="23">
        <v>1007.43</v>
      </c>
      <c r="N101" s="23">
        <v>33.090000000000003</v>
      </c>
      <c r="O101" s="23">
        <v>100.74</v>
      </c>
      <c r="P101" s="23">
        <v>10.29</v>
      </c>
      <c r="Q101" s="23" t="s">
        <v>2415</v>
      </c>
      <c r="R101" s="23" t="s">
        <v>2517</v>
      </c>
      <c r="S101" s="23" t="s">
        <v>2918</v>
      </c>
      <c r="T101" s="23" t="s">
        <v>2922</v>
      </c>
      <c r="U101" s="23">
        <v>863.31</v>
      </c>
      <c r="V101" s="23" t="s">
        <v>2925</v>
      </c>
      <c r="W101" s="23" t="s">
        <v>2928</v>
      </c>
      <c r="X101" t="str">
        <f t="shared" si="2"/>
        <v/>
      </c>
      <c r="Y101" t="str">
        <f t="shared" si="2"/>
        <v/>
      </c>
      <c r="Z101" t="str">
        <f t="shared" si="2"/>
        <v/>
      </c>
      <c r="AA101" t="str">
        <f t="shared" si="1"/>
        <v>Cheyenne Lewis</v>
      </c>
      <c r="AB101" t="s">
        <v>908</v>
      </c>
      <c r="AC101" t="s">
        <v>883</v>
      </c>
    </row>
    <row r="102" spans="1:29" x14ac:dyDescent="0.25">
      <c r="A102" s="25">
        <v>7013</v>
      </c>
      <c r="B102" s="26" t="s">
        <v>123</v>
      </c>
      <c r="C102" s="26" t="s">
        <v>616</v>
      </c>
      <c r="D102" s="26" t="s">
        <v>1116</v>
      </c>
      <c r="E102" s="27">
        <v>45522</v>
      </c>
      <c r="F102" s="26" t="s">
        <v>1616</v>
      </c>
      <c r="G102" s="26" t="s">
        <v>2076</v>
      </c>
      <c r="H102" s="26" t="s">
        <v>2407</v>
      </c>
      <c r="I102" s="26" t="s">
        <v>2410</v>
      </c>
      <c r="J102" s="26" t="s">
        <v>2411</v>
      </c>
      <c r="K102" s="26">
        <v>5</v>
      </c>
      <c r="L102" s="26">
        <v>34.79</v>
      </c>
      <c r="M102" s="26">
        <v>173.95</v>
      </c>
      <c r="N102" s="26">
        <v>4.4800000000000004</v>
      </c>
      <c r="O102" s="26">
        <v>17.39</v>
      </c>
      <c r="P102" s="26">
        <v>7.45</v>
      </c>
      <c r="Q102" s="26" t="s">
        <v>2415</v>
      </c>
      <c r="R102" s="26" t="s">
        <v>2518</v>
      </c>
      <c r="S102" s="26" t="s">
        <v>2919</v>
      </c>
      <c r="T102" s="26" t="s">
        <v>2923</v>
      </c>
      <c r="U102" s="26">
        <v>144.62</v>
      </c>
      <c r="V102" s="26" t="s">
        <v>2924</v>
      </c>
      <c r="W102" s="26" t="s">
        <v>2926</v>
      </c>
      <c r="X102" t="str">
        <f t="shared" si="2"/>
        <v>Matthew Jones</v>
      </c>
      <c r="Y102" t="str">
        <f t="shared" si="2"/>
        <v/>
      </c>
      <c r="Z102" t="str">
        <f t="shared" si="2"/>
        <v/>
      </c>
      <c r="AA102" t="str">
        <f t="shared" si="1"/>
        <v/>
      </c>
      <c r="AB102" t="s">
        <v>910</v>
      </c>
      <c r="AC102" t="s">
        <v>884</v>
      </c>
    </row>
    <row r="103" spans="1:29" x14ac:dyDescent="0.25">
      <c r="A103" s="22">
        <v>3305</v>
      </c>
      <c r="B103" s="23" t="s">
        <v>124</v>
      </c>
      <c r="C103" s="23" t="s">
        <v>617</v>
      </c>
      <c r="D103" s="23" t="s">
        <v>1117</v>
      </c>
      <c r="E103" s="24">
        <v>45449</v>
      </c>
      <c r="F103" s="23" t="s">
        <v>1617</v>
      </c>
      <c r="G103" s="23" t="s">
        <v>2108</v>
      </c>
      <c r="H103" s="23" t="s">
        <v>2406</v>
      </c>
      <c r="I103" s="23" t="s">
        <v>2409</v>
      </c>
      <c r="J103" s="23" t="s">
        <v>2412</v>
      </c>
      <c r="K103" s="23">
        <v>5</v>
      </c>
      <c r="L103" s="23">
        <v>1325.23</v>
      </c>
      <c r="M103" s="23">
        <v>6626.15</v>
      </c>
      <c r="N103" s="23">
        <v>22.33</v>
      </c>
      <c r="O103" s="23">
        <v>662.62</v>
      </c>
      <c r="P103" s="23">
        <v>6.36</v>
      </c>
      <c r="Q103" s="23" t="s">
        <v>2415</v>
      </c>
      <c r="R103" s="23" t="s">
        <v>2519</v>
      </c>
      <c r="S103" s="23" t="s">
        <v>2921</v>
      </c>
      <c r="T103" s="23" t="s">
        <v>2923</v>
      </c>
      <c r="U103" s="23">
        <v>5934.85</v>
      </c>
      <c r="V103" s="23" t="s">
        <v>2924</v>
      </c>
      <c r="W103" s="23" t="s">
        <v>2928</v>
      </c>
      <c r="X103" t="str">
        <f t="shared" si="2"/>
        <v/>
      </c>
      <c r="Y103" t="str">
        <f t="shared" si="2"/>
        <v>Reginald Murray</v>
      </c>
      <c r="Z103" t="str">
        <f t="shared" si="2"/>
        <v/>
      </c>
      <c r="AA103" t="str">
        <f t="shared" si="1"/>
        <v/>
      </c>
      <c r="AB103" t="s">
        <v>914</v>
      </c>
      <c r="AC103" t="s">
        <v>890</v>
      </c>
    </row>
    <row r="104" spans="1:29" x14ac:dyDescent="0.25">
      <c r="A104" s="25">
        <v>2653</v>
      </c>
      <c r="B104" s="26" t="s">
        <v>125</v>
      </c>
      <c r="C104" s="26" t="s">
        <v>618</v>
      </c>
      <c r="D104" s="26" t="s">
        <v>1118</v>
      </c>
      <c r="E104" s="27">
        <v>45335</v>
      </c>
      <c r="F104" s="26" t="s">
        <v>1618</v>
      </c>
      <c r="G104" s="26" t="s">
        <v>2109</v>
      </c>
      <c r="H104" s="26" t="s">
        <v>2404</v>
      </c>
      <c r="I104" s="26" t="s">
        <v>2408</v>
      </c>
      <c r="J104" s="26" t="s">
        <v>2412</v>
      </c>
      <c r="K104" s="26">
        <v>4</v>
      </c>
      <c r="L104" s="26">
        <v>549.41</v>
      </c>
      <c r="M104" s="26">
        <v>2197.64</v>
      </c>
      <c r="N104" s="26">
        <v>38.119999999999997</v>
      </c>
      <c r="O104" s="26">
        <v>219.76</v>
      </c>
      <c r="P104" s="26">
        <v>16.739999999999998</v>
      </c>
      <c r="Q104" s="26" t="s">
        <v>2416</v>
      </c>
      <c r="R104" s="26" t="s">
        <v>2520</v>
      </c>
      <c r="S104" s="26" t="s">
        <v>2919</v>
      </c>
      <c r="T104" s="26" t="s">
        <v>2923</v>
      </c>
      <c r="U104" s="26">
        <v>1923.02</v>
      </c>
      <c r="V104" s="26" t="s">
        <v>2924</v>
      </c>
      <c r="W104" s="26" t="s">
        <v>2928</v>
      </c>
      <c r="X104" t="str">
        <f t="shared" si="2"/>
        <v/>
      </c>
      <c r="Y104" t="str">
        <f t="shared" si="2"/>
        <v>Barbara Michael</v>
      </c>
      <c r="Z104" t="str">
        <f t="shared" si="2"/>
        <v/>
      </c>
      <c r="AA104" t="str">
        <f t="shared" si="1"/>
        <v/>
      </c>
      <c r="AB104" t="s">
        <v>915</v>
      </c>
      <c r="AC104" t="s">
        <v>895</v>
      </c>
    </row>
    <row r="105" spans="1:29" x14ac:dyDescent="0.25">
      <c r="A105" s="22">
        <v>8578</v>
      </c>
      <c r="B105" s="23" t="s">
        <v>126</v>
      </c>
      <c r="C105" s="23" t="s">
        <v>619</v>
      </c>
      <c r="D105" s="23" t="s">
        <v>1119</v>
      </c>
      <c r="E105" s="24">
        <v>45314</v>
      </c>
      <c r="F105" s="23" t="s">
        <v>1619</v>
      </c>
      <c r="G105" s="23" t="s">
        <v>2110</v>
      </c>
      <c r="H105" s="23" t="s">
        <v>2402</v>
      </c>
      <c r="I105" s="23" t="s">
        <v>2408</v>
      </c>
      <c r="J105" s="23" t="s">
        <v>2412</v>
      </c>
      <c r="K105" s="23">
        <v>3</v>
      </c>
      <c r="L105" s="23">
        <v>441.8</v>
      </c>
      <c r="M105" s="23">
        <v>1325.4</v>
      </c>
      <c r="N105" s="23">
        <v>7.68</v>
      </c>
      <c r="O105" s="23">
        <v>132.54</v>
      </c>
      <c r="P105" s="23">
        <v>7.86</v>
      </c>
      <c r="Q105" s="23" t="s">
        <v>2416</v>
      </c>
      <c r="R105" s="23" t="s">
        <v>2521</v>
      </c>
      <c r="S105" s="23" t="s">
        <v>2919</v>
      </c>
      <c r="T105" s="23" t="s">
        <v>2923</v>
      </c>
      <c r="U105" s="23">
        <v>1177.32</v>
      </c>
      <c r="V105" s="23" t="s">
        <v>2924</v>
      </c>
      <c r="W105" s="23" t="s">
        <v>2928</v>
      </c>
      <c r="X105" t="str">
        <f t="shared" si="2"/>
        <v/>
      </c>
      <c r="Y105" t="str">
        <f t="shared" si="2"/>
        <v>Laura Martin</v>
      </c>
      <c r="Z105" t="str">
        <f t="shared" si="2"/>
        <v/>
      </c>
      <c r="AA105" t="str">
        <f t="shared" si="1"/>
        <v/>
      </c>
      <c r="AB105" t="s">
        <v>918</v>
      </c>
      <c r="AC105" t="s">
        <v>900</v>
      </c>
    </row>
    <row r="106" spans="1:29" x14ac:dyDescent="0.25">
      <c r="A106" s="25">
        <v>7086</v>
      </c>
      <c r="B106" s="26" t="s">
        <v>127</v>
      </c>
      <c r="C106" s="26" t="s">
        <v>620</v>
      </c>
      <c r="D106" s="26" t="s">
        <v>1120</v>
      </c>
      <c r="E106" s="27">
        <v>45414</v>
      </c>
      <c r="F106" s="26" t="s">
        <v>1620</v>
      </c>
      <c r="G106" s="26" t="s">
        <v>2111</v>
      </c>
      <c r="H106" s="26" t="s">
        <v>2407</v>
      </c>
      <c r="I106" s="26" t="s">
        <v>2409</v>
      </c>
      <c r="J106" s="26" t="s">
        <v>2414</v>
      </c>
      <c r="K106" s="26">
        <v>4</v>
      </c>
      <c r="L106" s="26">
        <v>845.13</v>
      </c>
      <c r="M106" s="26">
        <v>3380.52</v>
      </c>
      <c r="N106" s="26">
        <v>23.72</v>
      </c>
      <c r="O106" s="26">
        <v>338.05</v>
      </c>
      <c r="P106" s="26">
        <v>8.19</v>
      </c>
      <c r="Q106" s="26" t="s">
        <v>2415</v>
      </c>
      <c r="R106" s="26" t="s">
        <v>2522</v>
      </c>
      <c r="S106" s="26" t="s">
        <v>2919</v>
      </c>
      <c r="T106" s="26" t="s">
        <v>2923</v>
      </c>
      <c r="U106" s="26">
        <v>3010.56</v>
      </c>
      <c r="V106" s="26" t="s">
        <v>2925</v>
      </c>
      <c r="W106" s="26" t="s">
        <v>2928</v>
      </c>
      <c r="X106" t="str">
        <f t="shared" si="2"/>
        <v/>
      </c>
      <c r="Y106" t="str">
        <f t="shared" si="2"/>
        <v/>
      </c>
      <c r="Z106" t="str">
        <f t="shared" si="2"/>
        <v/>
      </c>
      <c r="AA106" t="str">
        <f t="shared" si="1"/>
        <v>Kelly Gomez</v>
      </c>
      <c r="AB106" t="s">
        <v>922</v>
      </c>
      <c r="AC106" t="s">
        <v>906</v>
      </c>
    </row>
    <row r="107" spans="1:29" x14ac:dyDescent="0.25">
      <c r="A107" s="22">
        <v>5195</v>
      </c>
      <c r="B107" s="23" t="s">
        <v>128</v>
      </c>
      <c r="C107" s="23" t="s">
        <v>621</v>
      </c>
      <c r="D107" s="23" t="s">
        <v>1121</v>
      </c>
      <c r="E107" s="24">
        <v>45297</v>
      </c>
      <c r="F107" s="23" t="s">
        <v>1621</v>
      </c>
      <c r="G107" s="23" t="s">
        <v>2112</v>
      </c>
      <c r="H107" s="23" t="s">
        <v>2405</v>
      </c>
      <c r="I107" s="23" t="s">
        <v>2409</v>
      </c>
      <c r="J107" s="23" t="s">
        <v>2414</v>
      </c>
      <c r="K107" s="23">
        <v>3</v>
      </c>
      <c r="L107" s="23">
        <v>549.04999999999995</v>
      </c>
      <c r="M107" s="23">
        <v>1647.15</v>
      </c>
      <c r="N107" s="23">
        <v>25.94</v>
      </c>
      <c r="O107" s="23">
        <v>164.72</v>
      </c>
      <c r="P107" s="23">
        <v>7.71</v>
      </c>
      <c r="Q107" s="23" t="s">
        <v>2416</v>
      </c>
      <c r="R107" s="23" t="s">
        <v>2523</v>
      </c>
      <c r="S107" s="23" t="s">
        <v>2918</v>
      </c>
      <c r="T107" s="23" t="s">
        <v>2922</v>
      </c>
      <c r="U107" s="23">
        <v>1448.78</v>
      </c>
      <c r="V107" s="23" t="s">
        <v>2924</v>
      </c>
      <c r="W107" s="23" t="s">
        <v>2928</v>
      </c>
      <c r="X107" t="str">
        <f t="shared" si="2"/>
        <v/>
      </c>
      <c r="Y107" t="str">
        <f t="shared" si="2"/>
        <v/>
      </c>
      <c r="Z107" t="str">
        <f t="shared" si="2"/>
        <v/>
      </c>
      <c r="AA107" t="str">
        <f t="shared" si="1"/>
        <v>Kimberly Castillo</v>
      </c>
      <c r="AB107" t="s">
        <v>924</v>
      </c>
      <c r="AC107" t="s">
        <v>912</v>
      </c>
    </row>
    <row r="108" spans="1:29" x14ac:dyDescent="0.25">
      <c r="A108" s="25">
        <v>2212</v>
      </c>
      <c r="B108" s="26" t="s">
        <v>129</v>
      </c>
      <c r="C108" s="26" t="s">
        <v>622</v>
      </c>
      <c r="D108" s="26" t="s">
        <v>1122</v>
      </c>
      <c r="E108" s="27">
        <v>45438</v>
      </c>
      <c r="F108" s="26" t="s">
        <v>1622</v>
      </c>
      <c r="G108" s="26" t="s">
        <v>2113</v>
      </c>
      <c r="H108" s="26" t="s">
        <v>2402</v>
      </c>
      <c r="I108" s="26" t="s">
        <v>2409</v>
      </c>
      <c r="J108" s="26" t="s">
        <v>2414</v>
      </c>
      <c r="K108" s="26">
        <v>1</v>
      </c>
      <c r="L108" s="26">
        <v>214.72</v>
      </c>
      <c r="M108" s="26">
        <v>214.72</v>
      </c>
      <c r="N108" s="26">
        <v>3.51</v>
      </c>
      <c r="O108" s="26">
        <v>21.47</v>
      </c>
      <c r="P108" s="26">
        <v>7.17</v>
      </c>
      <c r="Q108" s="26" t="s">
        <v>2415</v>
      </c>
      <c r="R108" s="26" t="s">
        <v>2524</v>
      </c>
      <c r="S108" s="26" t="s">
        <v>2920</v>
      </c>
      <c r="T108" s="26" t="s">
        <v>2923</v>
      </c>
      <c r="U108" s="26">
        <v>182.57</v>
      </c>
      <c r="V108" s="26" t="s">
        <v>2925</v>
      </c>
      <c r="W108" s="26" t="s">
        <v>2928</v>
      </c>
      <c r="X108" t="str">
        <f t="shared" si="2"/>
        <v/>
      </c>
      <c r="Y108" t="str">
        <f t="shared" si="2"/>
        <v/>
      </c>
      <c r="Z108" t="str">
        <f t="shared" si="2"/>
        <v/>
      </c>
      <c r="AA108" t="str">
        <f t="shared" si="1"/>
        <v>Stacy Payne</v>
      </c>
      <c r="AB108" t="s">
        <v>929</v>
      </c>
      <c r="AC108" t="s">
        <v>920</v>
      </c>
    </row>
    <row r="109" spans="1:29" x14ac:dyDescent="0.25">
      <c r="A109" s="22">
        <v>7537</v>
      </c>
      <c r="B109" s="23" t="s">
        <v>130</v>
      </c>
      <c r="C109" s="23" t="s">
        <v>623</v>
      </c>
      <c r="D109" s="23" t="s">
        <v>1123</v>
      </c>
      <c r="E109" s="24">
        <v>45406</v>
      </c>
      <c r="F109" s="23" t="s">
        <v>1623</v>
      </c>
      <c r="G109" s="23" t="s">
        <v>2114</v>
      </c>
      <c r="H109" s="23" t="s">
        <v>2401</v>
      </c>
      <c r="I109" s="23" t="s">
        <v>2408</v>
      </c>
      <c r="J109" s="23" t="s">
        <v>2411</v>
      </c>
      <c r="K109" s="23">
        <v>3</v>
      </c>
      <c r="L109" s="23">
        <v>928.56</v>
      </c>
      <c r="M109" s="23">
        <v>2785.68</v>
      </c>
      <c r="N109" s="23">
        <v>47.6</v>
      </c>
      <c r="O109" s="23">
        <v>278.57</v>
      </c>
      <c r="P109" s="23">
        <v>10.24</v>
      </c>
      <c r="Q109" s="23" t="s">
        <v>2417</v>
      </c>
      <c r="R109" s="23" t="s">
        <v>2525</v>
      </c>
      <c r="S109" s="23" t="s">
        <v>2919</v>
      </c>
      <c r="T109" s="23" t="s">
        <v>2923</v>
      </c>
      <c r="U109" s="23">
        <v>2449.27</v>
      </c>
      <c r="V109" s="23" t="s">
        <v>2925</v>
      </c>
      <c r="W109" s="23" t="s">
        <v>2928</v>
      </c>
      <c r="X109" t="str">
        <f t="shared" si="2"/>
        <v>Alexandra Kline</v>
      </c>
      <c r="Y109" t="str">
        <f t="shared" si="2"/>
        <v/>
      </c>
      <c r="Z109" t="str">
        <f t="shared" si="2"/>
        <v/>
      </c>
      <c r="AA109" t="str">
        <f t="shared" si="1"/>
        <v/>
      </c>
      <c r="AB109" t="s">
        <v>934</v>
      </c>
      <c r="AC109" t="s">
        <v>930</v>
      </c>
    </row>
    <row r="110" spans="1:29" x14ac:dyDescent="0.25">
      <c r="A110" s="25">
        <v>8352</v>
      </c>
      <c r="B110" s="26" t="s">
        <v>131</v>
      </c>
      <c r="C110" s="26" t="s">
        <v>624</v>
      </c>
      <c r="D110" s="26" t="s">
        <v>1124</v>
      </c>
      <c r="E110" s="27">
        <v>45313</v>
      </c>
      <c r="F110" s="26" t="s">
        <v>1624</v>
      </c>
      <c r="G110" s="26" t="s">
        <v>2115</v>
      </c>
      <c r="H110" s="26" t="s">
        <v>2403</v>
      </c>
      <c r="I110" s="26" t="s">
        <v>2408</v>
      </c>
      <c r="J110" s="26" t="s">
        <v>2413</v>
      </c>
      <c r="K110" s="26">
        <v>3</v>
      </c>
      <c r="L110" s="26">
        <v>779.53</v>
      </c>
      <c r="M110" s="26">
        <v>2338.59</v>
      </c>
      <c r="N110" s="26">
        <v>7.03</v>
      </c>
      <c r="O110" s="26">
        <v>233.86</v>
      </c>
      <c r="P110" s="26">
        <v>16.71</v>
      </c>
      <c r="Q110" s="26" t="s">
        <v>2417</v>
      </c>
      <c r="R110" s="26" t="s">
        <v>2526</v>
      </c>
      <c r="S110" s="26" t="s">
        <v>2921</v>
      </c>
      <c r="T110" s="26" t="s">
        <v>2923</v>
      </c>
      <c r="U110" s="26">
        <v>2080.9899999999998</v>
      </c>
      <c r="V110" s="26" t="s">
        <v>2924</v>
      </c>
      <c r="W110" s="26" t="s">
        <v>2927</v>
      </c>
      <c r="X110" t="str">
        <f t="shared" si="2"/>
        <v/>
      </c>
      <c r="Y110" t="str">
        <f t="shared" si="2"/>
        <v/>
      </c>
      <c r="Z110" t="str">
        <f t="shared" si="2"/>
        <v>Ashley Kennedy</v>
      </c>
      <c r="AA110" t="str">
        <f t="shared" si="1"/>
        <v/>
      </c>
      <c r="AB110" t="s">
        <v>935</v>
      </c>
      <c r="AC110" t="s">
        <v>931</v>
      </c>
    </row>
    <row r="111" spans="1:29" x14ac:dyDescent="0.25">
      <c r="A111" s="22">
        <v>2222</v>
      </c>
      <c r="B111" s="23" t="s">
        <v>132</v>
      </c>
      <c r="C111" s="23" t="s">
        <v>625</v>
      </c>
      <c r="D111" s="23" t="s">
        <v>1125</v>
      </c>
      <c r="E111" s="24">
        <v>45475</v>
      </c>
      <c r="F111" s="23" t="s">
        <v>1625</v>
      </c>
      <c r="G111" s="23" t="s">
        <v>2116</v>
      </c>
      <c r="H111" s="23" t="s">
        <v>2401</v>
      </c>
      <c r="I111" s="23" t="s">
        <v>2410</v>
      </c>
      <c r="J111" s="23" t="s">
        <v>2411</v>
      </c>
      <c r="K111" s="23">
        <v>5</v>
      </c>
      <c r="L111" s="23">
        <v>1329.41</v>
      </c>
      <c r="M111" s="23">
        <v>6647.05</v>
      </c>
      <c r="N111" s="23">
        <v>43.69</v>
      </c>
      <c r="O111" s="23">
        <v>664.71</v>
      </c>
      <c r="P111" s="23">
        <v>16.77</v>
      </c>
      <c r="Q111" s="23" t="s">
        <v>2417</v>
      </c>
      <c r="R111" s="23" t="s">
        <v>2527</v>
      </c>
      <c r="S111" s="23" t="s">
        <v>2921</v>
      </c>
      <c r="T111" s="23" t="s">
        <v>2923</v>
      </c>
      <c r="U111" s="23">
        <v>5921.89</v>
      </c>
      <c r="V111" s="23" t="s">
        <v>2924</v>
      </c>
      <c r="W111" s="23" t="s">
        <v>2927</v>
      </c>
      <c r="X111" t="str">
        <f t="shared" si="2"/>
        <v>John Villarreal</v>
      </c>
      <c r="Y111" t="str">
        <f t="shared" si="2"/>
        <v/>
      </c>
      <c r="Z111" t="str">
        <f t="shared" si="2"/>
        <v/>
      </c>
      <c r="AA111" t="str">
        <f t="shared" si="1"/>
        <v/>
      </c>
      <c r="AB111" t="s">
        <v>937</v>
      </c>
      <c r="AC111" t="s">
        <v>932</v>
      </c>
    </row>
    <row r="112" spans="1:29" x14ac:dyDescent="0.25">
      <c r="A112" s="25">
        <v>9895</v>
      </c>
      <c r="B112" s="26" t="s">
        <v>133</v>
      </c>
      <c r="C112" s="26" t="s">
        <v>626</v>
      </c>
      <c r="D112" s="26" t="s">
        <v>1126</v>
      </c>
      <c r="E112" s="27">
        <v>45494</v>
      </c>
      <c r="F112" s="26" t="s">
        <v>1626</v>
      </c>
      <c r="G112" s="26" t="s">
        <v>2117</v>
      </c>
      <c r="H112" s="26" t="s">
        <v>2403</v>
      </c>
      <c r="I112" s="26" t="s">
        <v>2410</v>
      </c>
      <c r="J112" s="26" t="s">
        <v>2411</v>
      </c>
      <c r="K112" s="26">
        <v>1</v>
      </c>
      <c r="L112" s="26">
        <v>886.26</v>
      </c>
      <c r="M112" s="26">
        <v>886.26</v>
      </c>
      <c r="N112" s="26">
        <v>30.98</v>
      </c>
      <c r="O112" s="26">
        <v>88.63</v>
      </c>
      <c r="P112" s="26">
        <v>15.92</v>
      </c>
      <c r="Q112" s="26" t="s">
        <v>2415</v>
      </c>
      <c r="R112" s="26" t="s">
        <v>2528</v>
      </c>
      <c r="S112" s="26" t="s">
        <v>2919</v>
      </c>
      <c r="T112" s="26" t="s">
        <v>2923</v>
      </c>
      <c r="U112" s="26">
        <v>750.73</v>
      </c>
      <c r="V112" s="26" t="s">
        <v>2924</v>
      </c>
      <c r="W112" s="26" t="s">
        <v>2926</v>
      </c>
      <c r="X112" t="str">
        <f t="shared" si="2"/>
        <v>Kristina Walker</v>
      </c>
      <c r="Y112" t="str">
        <f t="shared" si="2"/>
        <v/>
      </c>
      <c r="Z112" t="str">
        <f t="shared" si="2"/>
        <v/>
      </c>
      <c r="AA112" t="str">
        <f t="shared" si="1"/>
        <v/>
      </c>
      <c r="AB112" t="s">
        <v>938</v>
      </c>
      <c r="AC112" t="s">
        <v>933</v>
      </c>
    </row>
    <row r="113" spans="1:29" x14ac:dyDescent="0.25">
      <c r="A113" s="22">
        <v>4387</v>
      </c>
      <c r="B113" s="23" t="s">
        <v>134</v>
      </c>
      <c r="C113" s="23" t="s">
        <v>627</v>
      </c>
      <c r="D113" s="23" t="s">
        <v>1127</v>
      </c>
      <c r="E113" s="24">
        <v>45303</v>
      </c>
      <c r="F113" s="23" t="s">
        <v>1627</v>
      </c>
      <c r="G113" s="23" t="s">
        <v>2118</v>
      </c>
      <c r="H113" s="23" t="s">
        <v>2403</v>
      </c>
      <c r="I113" s="23" t="s">
        <v>2409</v>
      </c>
      <c r="J113" s="23" t="s">
        <v>2412</v>
      </c>
      <c r="K113" s="23">
        <v>2</v>
      </c>
      <c r="L113" s="23">
        <v>1137.1400000000001</v>
      </c>
      <c r="M113" s="23">
        <v>2274.2800000000002</v>
      </c>
      <c r="N113" s="23">
        <v>40.880000000000003</v>
      </c>
      <c r="O113" s="23">
        <v>227.43</v>
      </c>
      <c r="P113" s="23">
        <v>15.05</v>
      </c>
      <c r="Q113" s="23" t="s">
        <v>2416</v>
      </c>
      <c r="R113" s="23" t="s">
        <v>2529</v>
      </c>
      <c r="S113" s="23" t="s">
        <v>2920</v>
      </c>
      <c r="T113" s="23" t="s">
        <v>2923</v>
      </c>
      <c r="U113" s="23">
        <v>1990.92</v>
      </c>
      <c r="V113" s="23" t="s">
        <v>2924</v>
      </c>
      <c r="W113" s="23" t="s">
        <v>2926</v>
      </c>
      <c r="X113" t="str">
        <f t="shared" si="2"/>
        <v/>
      </c>
      <c r="Y113" t="str">
        <f t="shared" si="2"/>
        <v>Ashley Phillips</v>
      </c>
      <c r="Z113" t="str">
        <f t="shared" si="2"/>
        <v/>
      </c>
      <c r="AA113" t="str">
        <f t="shared" si="1"/>
        <v/>
      </c>
      <c r="AB113" t="s">
        <v>940</v>
      </c>
      <c r="AC113" t="s">
        <v>947</v>
      </c>
    </row>
    <row r="114" spans="1:29" x14ac:dyDescent="0.25">
      <c r="A114" s="25">
        <v>4178</v>
      </c>
      <c r="B114" s="26" t="s">
        <v>135</v>
      </c>
      <c r="C114" s="26" t="s">
        <v>628</v>
      </c>
      <c r="D114" s="26" t="s">
        <v>1128</v>
      </c>
      <c r="E114" s="27">
        <v>45510</v>
      </c>
      <c r="F114" s="26" t="s">
        <v>1628</v>
      </c>
      <c r="G114" s="26" t="s">
        <v>2119</v>
      </c>
      <c r="H114" s="26" t="s">
        <v>2401</v>
      </c>
      <c r="I114" s="26" t="s">
        <v>2409</v>
      </c>
      <c r="J114" s="26" t="s">
        <v>2414</v>
      </c>
      <c r="K114" s="26">
        <v>4</v>
      </c>
      <c r="L114" s="26">
        <v>129.01</v>
      </c>
      <c r="M114" s="26">
        <v>516.04</v>
      </c>
      <c r="N114" s="26">
        <v>34.979999999999997</v>
      </c>
      <c r="O114" s="26">
        <v>51.6</v>
      </c>
      <c r="P114" s="26">
        <v>19.079999999999998</v>
      </c>
      <c r="Q114" s="26" t="s">
        <v>2417</v>
      </c>
      <c r="R114" s="26" t="s">
        <v>2530</v>
      </c>
      <c r="S114" s="26" t="s">
        <v>2921</v>
      </c>
      <c r="T114" s="26" t="s">
        <v>2923</v>
      </c>
      <c r="U114" s="26">
        <v>410.38</v>
      </c>
      <c r="V114" s="26" t="s">
        <v>2924</v>
      </c>
      <c r="W114" s="26" t="s">
        <v>2927</v>
      </c>
      <c r="X114" t="str">
        <f t="shared" si="2"/>
        <v/>
      </c>
      <c r="Y114" t="str">
        <f t="shared" si="2"/>
        <v/>
      </c>
      <c r="Z114" t="str">
        <f t="shared" si="2"/>
        <v/>
      </c>
      <c r="AA114" t="str">
        <f t="shared" si="1"/>
        <v>Alexis Sweeney</v>
      </c>
      <c r="AB114" t="s">
        <v>958</v>
      </c>
      <c r="AC114" t="s">
        <v>951</v>
      </c>
    </row>
    <row r="115" spans="1:29" x14ac:dyDescent="0.25">
      <c r="A115" s="22">
        <v>4048</v>
      </c>
      <c r="B115" s="23" t="s">
        <v>136</v>
      </c>
      <c r="C115" s="23" t="s">
        <v>629</v>
      </c>
      <c r="D115" s="23" t="s">
        <v>1129</v>
      </c>
      <c r="E115" s="24">
        <v>45411</v>
      </c>
      <c r="F115" s="23" t="s">
        <v>1629</v>
      </c>
      <c r="G115" s="23" t="s">
        <v>2120</v>
      </c>
      <c r="H115" s="23" t="s">
        <v>2404</v>
      </c>
      <c r="I115" s="23" t="s">
        <v>2408</v>
      </c>
      <c r="J115" s="23" t="s">
        <v>2412</v>
      </c>
      <c r="K115" s="23">
        <v>1</v>
      </c>
      <c r="L115" s="23">
        <v>1034.8399999999999</v>
      </c>
      <c r="M115" s="23">
        <v>1034.8399999999999</v>
      </c>
      <c r="N115" s="23">
        <v>0.36</v>
      </c>
      <c r="O115" s="23">
        <v>103.48</v>
      </c>
      <c r="P115" s="23">
        <v>8.68</v>
      </c>
      <c r="Q115" s="23" t="s">
        <v>2417</v>
      </c>
      <c r="R115" s="23" t="s">
        <v>2531</v>
      </c>
      <c r="S115" s="23" t="s">
        <v>2918</v>
      </c>
      <c r="T115" s="23" t="s">
        <v>2922</v>
      </c>
      <c r="U115" s="23">
        <v>922.32</v>
      </c>
      <c r="V115" s="23" t="s">
        <v>2924</v>
      </c>
      <c r="W115" s="23" t="s">
        <v>2926</v>
      </c>
      <c r="X115" t="str">
        <f t="shared" si="2"/>
        <v/>
      </c>
      <c r="Y115" t="str">
        <f t="shared" si="2"/>
        <v>Ashley Smith</v>
      </c>
      <c r="Z115" t="str">
        <f t="shared" si="2"/>
        <v/>
      </c>
      <c r="AA115" t="str">
        <f t="shared" si="1"/>
        <v/>
      </c>
      <c r="AB115" t="s">
        <v>961</v>
      </c>
      <c r="AC115" t="s">
        <v>952</v>
      </c>
    </row>
    <row r="116" spans="1:29" x14ac:dyDescent="0.25">
      <c r="A116" s="25">
        <v>5247</v>
      </c>
      <c r="B116" s="26" t="s">
        <v>137</v>
      </c>
      <c r="C116" s="26" t="s">
        <v>630</v>
      </c>
      <c r="D116" s="26" t="s">
        <v>1130</v>
      </c>
      <c r="E116" s="27">
        <v>45438</v>
      </c>
      <c r="F116" s="26" t="s">
        <v>1630</v>
      </c>
      <c r="G116" s="26" t="s">
        <v>2121</v>
      </c>
      <c r="H116" s="26" t="s">
        <v>2407</v>
      </c>
      <c r="I116" s="26" t="s">
        <v>2409</v>
      </c>
      <c r="J116" s="26" t="s">
        <v>2411</v>
      </c>
      <c r="K116" s="26">
        <v>3</v>
      </c>
      <c r="L116" s="26">
        <v>1061.23</v>
      </c>
      <c r="M116" s="26">
        <v>3183.69</v>
      </c>
      <c r="N116" s="26">
        <v>26.85</v>
      </c>
      <c r="O116" s="26">
        <v>318.37</v>
      </c>
      <c r="P116" s="26">
        <v>17.510000000000002</v>
      </c>
      <c r="Q116" s="26" t="s">
        <v>2416</v>
      </c>
      <c r="R116" s="26" t="s">
        <v>2532</v>
      </c>
      <c r="S116" s="26" t="s">
        <v>2919</v>
      </c>
      <c r="T116" s="26" t="s">
        <v>2923</v>
      </c>
      <c r="U116" s="26">
        <v>2820.96</v>
      </c>
      <c r="V116" s="26" t="s">
        <v>2924</v>
      </c>
      <c r="W116" s="26" t="s">
        <v>2926</v>
      </c>
      <c r="X116" t="str">
        <f t="shared" si="2"/>
        <v>Andre Weber</v>
      </c>
      <c r="Y116" t="str">
        <f t="shared" si="2"/>
        <v/>
      </c>
      <c r="Z116" t="str">
        <f t="shared" si="2"/>
        <v/>
      </c>
      <c r="AA116" t="str">
        <f t="shared" si="1"/>
        <v/>
      </c>
      <c r="AB116" t="s">
        <v>963</v>
      </c>
      <c r="AC116" t="s">
        <v>953</v>
      </c>
    </row>
    <row r="117" spans="1:29" x14ac:dyDescent="0.25">
      <c r="A117" s="22">
        <v>3503</v>
      </c>
      <c r="B117" s="23" t="s">
        <v>138</v>
      </c>
      <c r="C117" s="23" t="s">
        <v>631</v>
      </c>
      <c r="D117" s="23" t="s">
        <v>1131</v>
      </c>
      <c r="E117" s="24">
        <v>45299</v>
      </c>
      <c r="F117" s="23" t="s">
        <v>1631</v>
      </c>
      <c r="G117" s="23" t="s">
        <v>2122</v>
      </c>
      <c r="H117" s="23" t="s">
        <v>2404</v>
      </c>
      <c r="I117" s="23" t="s">
        <v>2410</v>
      </c>
      <c r="J117" s="23" t="s">
        <v>2414</v>
      </c>
      <c r="K117" s="23">
        <v>1</v>
      </c>
      <c r="L117" s="23">
        <v>287.77999999999997</v>
      </c>
      <c r="M117" s="23">
        <v>287.77999999999997</v>
      </c>
      <c r="N117" s="23">
        <v>45.4</v>
      </c>
      <c r="O117" s="23">
        <v>28.78</v>
      </c>
      <c r="P117" s="23">
        <v>12.7</v>
      </c>
      <c r="Q117" s="23" t="s">
        <v>2417</v>
      </c>
      <c r="R117" s="23" t="s">
        <v>2533</v>
      </c>
      <c r="S117" s="23" t="s">
        <v>2919</v>
      </c>
      <c r="T117" s="23" t="s">
        <v>2923</v>
      </c>
      <c r="U117" s="23">
        <v>200.9</v>
      </c>
      <c r="V117" s="23" t="s">
        <v>2925</v>
      </c>
      <c r="W117" s="23" t="s">
        <v>2927</v>
      </c>
      <c r="X117" t="str">
        <f t="shared" si="2"/>
        <v/>
      </c>
      <c r="Y117" t="str">
        <f t="shared" si="2"/>
        <v/>
      </c>
      <c r="Z117" t="str">
        <f t="shared" si="2"/>
        <v/>
      </c>
      <c r="AA117" t="str">
        <f t="shared" si="1"/>
        <v>Stuart Le</v>
      </c>
      <c r="AB117" t="s">
        <v>973</v>
      </c>
      <c r="AC117" t="s">
        <v>960</v>
      </c>
    </row>
    <row r="118" spans="1:29" x14ac:dyDescent="0.25">
      <c r="A118" s="25">
        <v>9980</v>
      </c>
      <c r="B118" s="26" t="s">
        <v>139</v>
      </c>
      <c r="C118" s="26" t="s">
        <v>632</v>
      </c>
      <c r="D118" s="26" t="s">
        <v>1132</v>
      </c>
      <c r="E118" s="27">
        <v>45370</v>
      </c>
      <c r="F118" s="26" t="s">
        <v>1632</v>
      </c>
      <c r="G118" s="26" t="s">
        <v>2123</v>
      </c>
      <c r="H118" s="26" t="s">
        <v>2402</v>
      </c>
      <c r="I118" s="26" t="s">
        <v>2409</v>
      </c>
      <c r="J118" s="26" t="s">
        <v>2411</v>
      </c>
      <c r="K118" s="26">
        <v>2</v>
      </c>
      <c r="L118" s="26">
        <v>1188.3900000000001</v>
      </c>
      <c r="M118" s="26">
        <v>2376.7800000000002</v>
      </c>
      <c r="N118" s="26">
        <v>43.46</v>
      </c>
      <c r="O118" s="26">
        <v>237.68</v>
      </c>
      <c r="P118" s="26">
        <v>19.8</v>
      </c>
      <c r="Q118" s="26" t="s">
        <v>2417</v>
      </c>
      <c r="R118" s="26" t="s">
        <v>2534</v>
      </c>
      <c r="S118" s="26" t="s">
        <v>2921</v>
      </c>
      <c r="T118" s="26" t="s">
        <v>2923</v>
      </c>
      <c r="U118" s="26">
        <v>2075.84</v>
      </c>
      <c r="V118" s="26" t="s">
        <v>2925</v>
      </c>
      <c r="W118" s="26" t="s">
        <v>2927</v>
      </c>
      <c r="X118" t="str">
        <f t="shared" si="2"/>
        <v>Jessica Fox</v>
      </c>
      <c r="Y118" t="str">
        <f t="shared" si="2"/>
        <v/>
      </c>
      <c r="Z118" t="str">
        <f t="shared" si="2"/>
        <v/>
      </c>
      <c r="AA118" t="str">
        <f t="shared" si="1"/>
        <v/>
      </c>
      <c r="AB118" t="s">
        <v>976</v>
      </c>
      <c r="AC118" t="s">
        <v>962</v>
      </c>
    </row>
    <row r="119" spans="1:29" x14ac:dyDescent="0.25">
      <c r="A119" s="22">
        <v>4893</v>
      </c>
      <c r="B119" s="23" t="s">
        <v>140</v>
      </c>
      <c r="C119" s="23" t="s">
        <v>633</v>
      </c>
      <c r="D119" s="23" t="s">
        <v>1133</v>
      </c>
      <c r="E119" s="24">
        <v>45445</v>
      </c>
      <c r="F119" s="23" t="s">
        <v>1633</v>
      </c>
      <c r="G119" s="23" t="s">
        <v>2124</v>
      </c>
      <c r="H119" s="23" t="s">
        <v>2407</v>
      </c>
      <c r="I119" s="23" t="s">
        <v>2410</v>
      </c>
      <c r="J119" s="23" t="s">
        <v>2411</v>
      </c>
      <c r="K119" s="23">
        <v>2</v>
      </c>
      <c r="L119" s="23">
        <v>44.04</v>
      </c>
      <c r="M119" s="23">
        <v>88.08</v>
      </c>
      <c r="N119" s="23">
        <v>42.38</v>
      </c>
      <c r="O119" s="23">
        <v>8.81</v>
      </c>
      <c r="P119" s="23">
        <v>6.68</v>
      </c>
      <c r="Q119" s="23" t="s">
        <v>2417</v>
      </c>
      <c r="R119" s="23" t="s">
        <v>2535</v>
      </c>
      <c r="S119" s="23" t="s">
        <v>2918</v>
      </c>
      <c r="T119" s="23" t="s">
        <v>2922</v>
      </c>
      <c r="U119" s="23">
        <v>30.21</v>
      </c>
      <c r="V119" s="23" t="s">
        <v>2924</v>
      </c>
      <c r="W119" s="23" t="s">
        <v>2926</v>
      </c>
      <c r="X119" t="str">
        <f t="shared" si="2"/>
        <v>Matthew Cervantes</v>
      </c>
      <c r="Y119" t="str">
        <f t="shared" si="2"/>
        <v/>
      </c>
      <c r="Z119" t="str">
        <f t="shared" si="2"/>
        <v/>
      </c>
      <c r="AA119" t="str">
        <f t="shared" si="1"/>
        <v/>
      </c>
      <c r="AB119" t="s">
        <v>982</v>
      </c>
      <c r="AC119" t="s">
        <v>964</v>
      </c>
    </row>
    <row r="120" spans="1:29" x14ac:dyDescent="0.25">
      <c r="A120" s="25">
        <v>8018</v>
      </c>
      <c r="B120" s="26" t="s">
        <v>141</v>
      </c>
      <c r="C120" s="26" t="s">
        <v>634</v>
      </c>
      <c r="D120" s="26" t="s">
        <v>1134</v>
      </c>
      <c r="E120" s="27">
        <v>45368</v>
      </c>
      <c r="F120" s="26" t="s">
        <v>1634</v>
      </c>
      <c r="G120" s="26" t="s">
        <v>2125</v>
      </c>
      <c r="H120" s="26" t="s">
        <v>2406</v>
      </c>
      <c r="I120" s="26" t="s">
        <v>2410</v>
      </c>
      <c r="J120" s="26" t="s">
        <v>2412</v>
      </c>
      <c r="K120" s="26">
        <v>5</v>
      </c>
      <c r="L120" s="26">
        <v>976.76</v>
      </c>
      <c r="M120" s="26">
        <v>4883.8</v>
      </c>
      <c r="N120" s="26">
        <v>1.34</v>
      </c>
      <c r="O120" s="26">
        <v>488.38</v>
      </c>
      <c r="P120" s="26">
        <v>16.190000000000001</v>
      </c>
      <c r="Q120" s="26" t="s">
        <v>2415</v>
      </c>
      <c r="R120" s="26" t="s">
        <v>2536</v>
      </c>
      <c r="S120" s="26" t="s">
        <v>2920</v>
      </c>
      <c r="T120" s="26" t="s">
        <v>2923</v>
      </c>
      <c r="U120" s="26">
        <v>4377.8900000000003</v>
      </c>
      <c r="V120" s="26" t="s">
        <v>2925</v>
      </c>
      <c r="W120" s="26" t="s">
        <v>2927</v>
      </c>
      <c r="X120" t="str">
        <f t="shared" si="2"/>
        <v/>
      </c>
      <c r="Y120" t="str">
        <f t="shared" si="2"/>
        <v>Matthew Johnson</v>
      </c>
      <c r="Z120" t="str">
        <f t="shared" si="2"/>
        <v/>
      </c>
      <c r="AA120" t="str">
        <f t="shared" si="1"/>
        <v/>
      </c>
      <c r="AB120" t="s">
        <v>986</v>
      </c>
      <c r="AC120" t="s">
        <v>965</v>
      </c>
    </row>
    <row r="121" spans="1:29" x14ac:dyDescent="0.25">
      <c r="A121" s="22">
        <v>9422</v>
      </c>
      <c r="B121" s="23" t="s">
        <v>142</v>
      </c>
      <c r="C121" s="23" t="s">
        <v>635</v>
      </c>
      <c r="D121" s="23" t="s">
        <v>1135</v>
      </c>
      <c r="E121" s="24">
        <v>45452</v>
      </c>
      <c r="F121" s="23" t="s">
        <v>1635</v>
      </c>
      <c r="G121" s="23" t="s">
        <v>2126</v>
      </c>
      <c r="H121" s="23" t="s">
        <v>2401</v>
      </c>
      <c r="I121" s="23" t="s">
        <v>2409</v>
      </c>
      <c r="J121" s="23" t="s">
        <v>2414</v>
      </c>
      <c r="K121" s="23">
        <v>4</v>
      </c>
      <c r="L121" s="23">
        <v>989.59</v>
      </c>
      <c r="M121" s="23">
        <v>3958.36</v>
      </c>
      <c r="N121" s="23">
        <v>36.159999999999997</v>
      </c>
      <c r="O121" s="23">
        <v>395.84</v>
      </c>
      <c r="P121" s="23">
        <v>13.3</v>
      </c>
      <c r="Q121" s="23" t="s">
        <v>2415</v>
      </c>
      <c r="R121" s="23" t="s">
        <v>2537</v>
      </c>
      <c r="S121" s="23" t="s">
        <v>2918</v>
      </c>
      <c r="T121" s="23" t="s">
        <v>2922</v>
      </c>
      <c r="U121" s="23">
        <v>3513.06</v>
      </c>
      <c r="V121" s="23" t="s">
        <v>2924</v>
      </c>
      <c r="W121" s="23" t="s">
        <v>2927</v>
      </c>
      <c r="X121" t="str">
        <f t="shared" si="2"/>
        <v/>
      </c>
      <c r="Y121" t="str">
        <f t="shared" si="2"/>
        <v/>
      </c>
      <c r="Z121" t="str">
        <f t="shared" si="2"/>
        <v/>
      </c>
      <c r="AA121" t="str">
        <f t="shared" si="1"/>
        <v>Anthony Hill</v>
      </c>
      <c r="AB121" t="s">
        <v>987</v>
      </c>
      <c r="AC121" t="s">
        <v>967</v>
      </c>
    </row>
    <row r="122" spans="1:29" x14ac:dyDescent="0.25">
      <c r="A122" s="25">
        <v>9516</v>
      </c>
      <c r="B122" s="26" t="s">
        <v>143</v>
      </c>
      <c r="C122" s="26" t="s">
        <v>636</v>
      </c>
      <c r="D122" s="26" t="s">
        <v>1136</v>
      </c>
      <c r="E122" s="27">
        <v>45468</v>
      </c>
      <c r="F122" s="26" t="s">
        <v>1636</v>
      </c>
      <c r="G122" s="26" t="s">
        <v>2127</v>
      </c>
      <c r="H122" s="26" t="s">
        <v>2404</v>
      </c>
      <c r="I122" s="26" t="s">
        <v>2410</v>
      </c>
      <c r="J122" s="26" t="s">
        <v>2412</v>
      </c>
      <c r="K122" s="26">
        <v>3</v>
      </c>
      <c r="L122" s="26">
        <v>1325.38</v>
      </c>
      <c r="M122" s="26">
        <v>3976.14</v>
      </c>
      <c r="N122" s="26">
        <v>48.14</v>
      </c>
      <c r="O122" s="26">
        <v>397.61</v>
      </c>
      <c r="P122" s="26">
        <v>18.73</v>
      </c>
      <c r="Q122" s="26" t="s">
        <v>2416</v>
      </c>
      <c r="R122" s="26" t="s">
        <v>2538</v>
      </c>
      <c r="S122" s="26" t="s">
        <v>2918</v>
      </c>
      <c r="T122" s="26" t="s">
        <v>2922</v>
      </c>
      <c r="U122" s="26">
        <v>3511.66</v>
      </c>
      <c r="V122" s="26" t="s">
        <v>2924</v>
      </c>
      <c r="W122" s="26" t="s">
        <v>2926</v>
      </c>
      <c r="X122" t="str">
        <f t="shared" si="2"/>
        <v/>
      </c>
      <c r="Y122" t="str">
        <f t="shared" si="2"/>
        <v>Connor Day</v>
      </c>
      <c r="Z122" t="str">
        <f t="shared" si="2"/>
        <v/>
      </c>
      <c r="AA122" t="str">
        <f t="shared" si="1"/>
        <v/>
      </c>
      <c r="AB122" t="s">
        <v>997</v>
      </c>
      <c r="AC122" t="s">
        <v>970</v>
      </c>
    </row>
    <row r="123" spans="1:29" x14ac:dyDescent="0.25">
      <c r="A123" s="22">
        <v>4267</v>
      </c>
      <c r="B123" s="23" t="s">
        <v>144</v>
      </c>
      <c r="C123" s="23" t="s">
        <v>637</v>
      </c>
      <c r="D123" s="23" t="s">
        <v>1137</v>
      </c>
      <c r="E123" s="24">
        <v>45452</v>
      </c>
      <c r="F123" s="23" t="s">
        <v>1637</v>
      </c>
      <c r="G123" s="23" t="s">
        <v>2128</v>
      </c>
      <c r="H123" s="23" t="s">
        <v>2405</v>
      </c>
      <c r="I123" s="23" t="s">
        <v>2408</v>
      </c>
      <c r="J123" s="23" t="s">
        <v>2413</v>
      </c>
      <c r="K123" s="23">
        <v>4</v>
      </c>
      <c r="L123" s="23">
        <v>196.45</v>
      </c>
      <c r="M123" s="23">
        <v>785.8</v>
      </c>
      <c r="N123" s="23">
        <v>16.07</v>
      </c>
      <c r="O123" s="23">
        <v>78.58</v>
      </c>
      <c r="P123" s="23">
        <v>19.18</v>
      </c>
      <c r="Q123" s="23" t="s">
        <v>2415</v>
      </c>
      <c r="R123" s="23" t="s">
        <v>2539</v>
      </c>
      <c r="S123" s="23" t="s">
        <v>2921</v>
      </c>
      <c r="T123" s="23" t="s">
        <v>2923</v>
      </c>
      <c r="U123" s="23">
        <v>671.97</v>
      </c>
      <c r="V123" s="23" t="s">
        <v>2924</v>
      </c>
      <c r="W123" s="23" t="s">
        <v>2926</v>
      </c>
      <c r="X123" t="str">
        <f t="shared" si="2"/>
        <v/>
      </c>
      <c r="Y123" t="str">
        <f t="shared" si="2"/>
        <v/>
      </c>
      <c r="Z123" t="str">
        <f t="shared" si="2"/>
        <v>Christine Hunt</v>
      </c>
      <c r="AA123" t="str">
        <f t="shared" si="1"/>
        <v/>
      </c>
      <c r="AB123" t="s">
        <v>1001</v>
      </c>
      <c r="AC123" t="s">
        <v>974</v>
      </c>
    </row>
    <row r="124" spans="1:29" x14ac:dyDescent="0.25">
      <c r="A124" s="25">
        <v>6178</v>
      </c>
      <c r="B124" s="26" t="s">
        <v>145</v>
      </c>
      <c r="C124" s="26" t="s">
        <v>638</v>
      </c>
      <c r="D124" s="26" t="s">
        <v>1138</v>
      </c>
      <c r="E124" s="27">
        <v>45324</v>
      </c>
      <c r="F124" s="26" t="s">
        <v>1638</v>
      </c>
      <c r="G124" s="26" t="s">
        <v>2129</v>
      </c>
      <c r="H124" s="26" t="s">
        <v>2401</v>
      </c>
      <c r="I124" s="26" t="s">
        <v>2410</v>
      </c>
      <c r="J124" s="26" t="s">
        <v>2411</v>
      </c>
      <c r="K124" s="26">
        <v>4</v>
      </c>
      <c r="L124" s="26">
        <v>487.64</v>
      </c>
      <c r="M124" s="26">
        <v>1950.56</v>
      </c>
      <c r="N124" s="26">
        <v>22.63</v>
      </c>
      <c r="O124" s="26">
        <v>195.06</v>
      </c>
      <c r="P124" s="26">
        <v>5.46</v>
      </c>
      <c r="Q124" s="26" t="s">
        <v>2416</v>
      </c>
      <c r="R124" s="26" t="s">
        <v>2540</v>
      </c>
      <c r="S124" s="26" t="s">
        <v>2919</v>
      </c>
      <c r="T124" s="26" t="s">
        <v>2923</v>
      </c>
      <c r="U124" s="26">
        <v>1727.41</v>
      </c>
      <c r="V124" s="26" t="s">
        <v>2924</v>
      </c>
      <c r="W124" s="26" t="s">
        <v>2926</v>
      </c>
      <c r="X124" t="str">
        <f t="shared" si="2"/>
        <v>Cindy Stevens</v>
      </c>
      <c r="Y124" t="str">
        <f t="shared" si="2"/>
        <v/>
      </c>
      <c r="Z124" t="str">
        <f t="shared" si="2"/>
        <v/>
      </c>
      <c r="AA124" t="str">
        <f t="shared" si="1"/>
        <v/>
      </c>
      <c r="AB124" t="s">
        <v>1003</v>
      </c>
      <c r="AC124" t="s">
        <v>975</v>
      </c>
    </row>
    <row r="125" spans="1:29" x14ac:dyDescent="0.25">
      <c r="A125" s="22">
        <v>8161</v>
      </c>
      <c r="B125" s="23" t="s">
        <v>146</v>
      </c>
      <c r="C125" s="23" t="s">
        <v>639</v>
      </c>
      <c r="D125" s="23" t="s">
        <v>1139</v>
      </c>
      <c r="E125" s="24">
        <v>45337</v>
      </c>
      <c r="F125" s="23" t="s">
        <v>1639</v>
      </c>
      <c r="G125" s="23" t="s">
        <v>2130</v>
      </c>
      <c r="H125" s="23" t="s">
        <v>2405</v>
      </c>
      <c r="I125" s="23" t="s">
        <v>2409</v>
      </c>
      <c r="J125" s="23" t="s">
        <v>2414</v>
      </c>
      <c r="K125" s="23">
        <v>4</v>
      </c>
      <c r="L125" s="23">
        <v>939.94</v>
      </c>
      <c r="M125" s="23">
        <v>3759.76</v>
      </c>
      <c r="N125" s="23">
        <v>41.77</v>
      </c>
      <c r="O125" s="23">
        <v>375.98</v>
      </c>
      <c r="P125" s="23">
        <v>19.8</v>
      </c>
      <c r="Q125" s="23" t="s">
        <v>2417</v>
      </c>
      <c r="R125" s="23" t="s">
        <v>2541</v>
      </c>
      <c r="S125" s="23" t="s">
        <v>2921</v>
      </c>
      <c r="T125" s="23" t="s">
        <v>2923</v>
      </c>
      <c r="U125" s="23">
        <v>3322.21</v>
      </c>
      <c r="V125" s="23" t="s">
        <v>2924</v>
      </c>
      <c r="W125" s="23" t="s">
        <v>2928</v>
      </c>
      <c r="X125" t="str">
        <f t="shared" si="2"/>
        <v/>
      </c>
      <c r="Y125" t="str">
        <f t="shared" si="2"/>
        <v/>
      </c>
      <c r="Z125" t="str">
        <f t="shared" si="2"/>
        <v/>
      </c>
      <c r="AA125" t="str">
        <f t="shared" si="1"/>
        <v>Ryan Parker</v>
      </c>
      <c r="AB125" t="s">
        <v>1004</v>
      </c>
      <c r="AC125" t="s">
        <v>980</v>
      </c>
    </row>
    <row r="126" spans="1:29" x14ac:dyDescent="0.25">
      <c r="A126" s="25">
        <v>8647</v>
      </c>
      <c r="B126" s="26" t="s">
        <v>147</v>
      </c>
      <c r="C126" s="26" t="s">
        <v>640</v>
      </c>
      <c r="D126" s="26" t="s">
        <v>1140</v>
      </c>
      <c r="E126" s="27">
        <v>45495</v>
      </c>
      <c r="F126" s="26" t="s">
        <v>1640</v>
      </c>
      <c r="G126" s="26" t="s">
        <v>2131</v>
      </c>
      <c r="H126" s="26" t="s">
        <v>2403</v>
      </c>
      <c r="I126" s="26" t="s">
        <v>2410</v>
      </c>
      <c r="J126" s="26" t="s">
        <v>2413</v>
      </c>
      <c r="K126" s="26">
        <v>5</v>
      </c>
      <c r="L126" s="26">
        <v>862.63</v>
      </c>
      <c r="M126" s="26">
        <v>4313.1499999999996</v>
      </c>
      <c r="N126" s="26">
        <v>32.07</v>
      </c>
      <c r="O126" s="26">
        <v>431.31</v>
      </c>
      <c r="P126" s="26">
        <v>18.350000000000001</v>
      </c>
      <c r="Q126" s="26" t="s">
        <v>2417</v>
      </c>
      <c r="R126" s="26" t="s">
        <v>2542</v>
      </c>
      <c r="S126" s="26" t="s">
        <v>2921</v>
      </c>
      <c r="T126" s="26" t="s">
        <v>2923</v>
      </c>
      <c r="U126" s="26">
        <v>3831.41</v>
      </c>
      <c r="V126" s="26" t="s">
        <v>2924</v>
      </c>
      <c r="W126" s="26" t="s">
        <v>2928</v>
      </c>
      <c r="X126" t="str">
        <f t="shared" si="2"/>
        <v/>
      </c>
      <c r="Y126" t="str">
        <f t="shared" si="2"/>
        <v/>
      </c>
      <c r="Z126" t="str">
        <f t="shared" si="2"/>
        <v>Sara Gonzalez</v>
      </c>
      <c r="AA126" t="str">
        <f t="shared" si="1"/>
        <v/>
      </c>
      <c r="AB126" t="s">
        <v>1015</v>
      </c>
      <c r="AC126" t="s">
        <v>981</v>
      </c>
    </row>
    <row r="127" spans="1:29" x14ac:dyDescent="0.25">
      <c r="A127" s="22">
        <v>7196</v>
      </c>
      <c r="B127" s="23" t="s">
        <v>148</v>
      </c>
      <c r="C127" s="23" t="s">
        <v>641</v>
      </c>
      <c r="D127" s="23" t="s">
        <v>1141</v>
      </c>
      <c r="E127" s="24">
        <v>45517</v>
      </c>
      <c r="F127" s="23" t="s">
        <v>1641</v>
      </c>
      <c r="G127" s="23" t="s">
        <v>2132</v>
      </c>
      <c r="H127" s="23" t="s">
        <v>2405</v>
      </c>
      <c r="I127" s="23" t="s">
        <v>2410</v>
      </c>
      <c r="J127" s="23" t="s">
        <v>2411</v>
      </c>
      <c r="K127" s="23">
        <v>1</v>
      </c>
      <c r="L127" s="23">
        <v>524.53</v>
      </c>
      <c r="M127" s="23">
        <v>524.53</v>
      </c>
      <c r="N127" s="23">
        <v>37.78</v>
      </c>
      <c r="O127" s="23">
        <v>52.45</v>
      </c>
      <c r="P127" s="23">
        <v>18.899999999999999</v>
      </c>
      <c r="Q127" s="23" t="s">
        <v>2416</v>
      </c>
      <c r="R127" s="23" t="s">
        <v>2543</v>
      </c>
      <c r="S127" s="23" t="s">
        <v>2918</v>
      </c>
      <c r="T127" s="23" t="s">
        <v>2922</v>
      </c>
      <c r="U127" s="23">
        <v>415.4</v>
      </c>
      <c r="V127" s="23" t="s">
        <v>2924</v>
      </c>
      <c r="W127" s="23" t="s">
        <v>2927</v>
      </c>
      <c r="X127" t="str">
        <f t="shared" si="2"/>
        <v>Kendra Castro</v>
      </c>
      <c r="Y127" t="str">
        <f t="shared" si="2"/>
        <v/>
      </c>
      <c r="Z127" t="str">
        <f t="shared" si="2"/>
        <v/>
      </c>
      <c r="AA127" t="str">
        <f t="shared" si="1"/>
        <v/>
      </c>
      <c r="AC127" t="s">
        <v>984</v>
      </c>
    </row>
    <row r="128" spans="1:29" x14ac:dyDescent="0.25">
      <c r="A128" s="25">
        <v>5810</v>
      </c>
      <c r="B128" s="26" t="s">
        <v>149</v>
      </c>
      <c r="C128" s="26" t="s">
        <v>642</v>
      </c>
      <c r="D128" s="26" t="s">
        <v>1142</v>
      </c>
      <c r="E128" s="27">
        <v>45480</v>
      </c>
      <c r="F128" s="26" t="s">
        <v>1642</v>
      </c>
      <c r="G128" s="26" t="s">
        <v>2133</v>
      </c>
      <c r="H128" s="26" t="s">
        <v>2403</v>
      </c>
      <c r="I128" s="26" t="s">
        <v>2409</v>
      </c>
      <c r="J128" s="26" t="s">
        <v>2413</v>
      </c>
      <c r="K128" s="26">
        <v>4</v>
      </c>
      <c r="L128" s="26">
        <v>862.71</v>
      </c>
      <c r="M128" s="26">
        <v>3450.84</v>
      </c>
      <c r="N128" s="26">
        <v>1.66</v>
      </c>
      <c r="O128" s="26">
        <v>345.08</v>
      </c>
      <c r="P128" s="26">
        <v>9.23</v>
      </c>
      <c r="Q128" s="26" t="s">
        <v>2416</v>
      </c>
      <c r="R128" s="26" t="s">
        <v>2544</v>
      </c>
      <c r="S128" s="26" t="s">
        <v>2920</v>
      </c>
      <c r="T128" s="26" t="s">
        <v>2923</v>
      </c>
      <c r="U128" s="26">
        <v>3094.87</v>
      </c>
      <c r="V128" s="26" t="s">
        <v>2924</v>
      </c>
      <c r="W128" s="26" t="s">
        <v>2928</v>
      </c>
      <c r="X128" t="str">
        <f t="shared" si="2"/>
        <v/>
      </c>
      <c r="Y128" t="str">
        <f t="shared" si="2"/>
        <v/>
      </c>
      <c r="Z128" t="str">
        <f t="shared" si="2"/>
        <v>Adam Nguyen</v>
      </c>
      <c r="AA128" t="str">
        <f t="shared" si="1"/>
        <v/>
      </c>
      <c r="AC128" t="s">
        <v>988</v>
      </c>
    </row>
    <row r="129" spans="1:29" x14ac:dyDescent="0.25">
      <c r="A129" s="22">
        <v>1325</v>
      </c>
      <c r="B129" s="23" t="s">
        <v>150</v>
      </c>
      <c r="C129" s="23" t="s">
        <v>643</v>
      </c>
      <c r="D129" s="23" t="s">
        <v>1143</v>
      </c>
      <c r="E129" s="24">
        <v>45363</v>
      </c>
      <c r="F129" s="23" t="s">
        <v>1643</v>
      </c>
      <c r="G129" s="23" t="s">
        <v>2134</v>
      </c>
      <c r="H129" s="23" t="s">
        <v>2401</v>
      </c>
      <c r="I129" s="23" t="s">
        <v>2408</v>
      </c>
      <c r="J129" s="23" t="s">
        <v>2412</v>
      </c>
      <c r="K129" s="23">
        <v>5</v>
      </c>
      <c r="L129" s="23">
        <v>810.63</v>
      </c>
      <c r="M129" s="23">
        <v>4053.15</v>
      </c>
      <c r="N129" s="23">
        <v>40.36</v>
      </c>
      <c r="O129" s="23">
        <v>405.32</v>
      </c>
      <c r="P129" s="23">
        <v>6.31</v>
      </c>
      <c r="Q129" s="23" t="s">
        <v>2417</v>
      </c>
      <c r="R129" s="23" t="s">
        <v>2545</v>
      </c>
      <c r="S129" s="23" t="s">
        <v>2919</v>
      </c>
      <c r="T129" s="23" t="s">
        <v>2923</v>
      </c>
      <c r="U129" s="23">
        <v>3601.16</v>
      </c>
      <c r="V129" s="23" t="s">
        <v>2924</v>
      </c>
      <c r="W129" s="23" t="s">
        <v>2928</v>
      </c>
      <c r="X129" t="str">
        <f t="shared" si="2"/>
        <v/>
      </c>
      <c r="Y129" t="str">
        <f t="shared" si="2"/>
        <v>Joshua Maldonado</v>
      </c>
      <c r="Z129" t="str">
        <f t="shared" si="2"/>
        <v/>
      </c>
      <c r="AA129" t="str">
        <f t="shared" si="1"/>
        <v/>
      </c>
      <c r="AC129" t="s">
        <v>989</v>
      </c>
    </row>
    <row r="130" spans="1:29" x14ac:dyDescent="0.25">
      <c r="A130" s="25">
        <v>6001</v>
      </c>
      <c r="B130" s="26" t="s">
        <v>151</v>
      </c>
      <c r="C130" s="26" t="s">
        <v>644</v>
      </c>
      <c r="D130" s="26" t="s">
        <v>1144</v>
      </c>
      <c r="E130" s="27">
        <v>45355</v>
      </c>
      <c r="F130" s="26" t="s">
        <v>1644</v>
      </c>
      <c r="G130" s="26" t="s">
        <v>2135</v>
      </c>
      <c r="H130" s="26" t="s">
        <v>2405</v>
      </c>
      <c r="I130" s="26" t="s">
        <v>2408</v>
      </c>
      <c r="J130" s="26" t="s">
        <v>2414</v>
      </c>
      <c r="K130" s="26">
        <v>2</v>
      </c>
      <c r="L130" s="26">
        <v>749.87</v>
      </c>
      <c r="M130" s="26">
        <v>1499.74</v>
      </c>
      <c r="N130" s="26">
        <v>25.95</v>
      </c>
      <c r="O130" s="26">
        <v>149.97</v>
      </c>
      <c r="P130" s="26">
        <v>11.51</v>
      </c>
      <c r="Q130" s="26" t="s">
        <v>2416</v>
      </c>
      <c r="R130" s="26" t="s">
        <v>2546</v>
      </c>
      <c r="S130" s="26" t="s">
        <v>2919</v>
      </c>
      <c r="T130" s="26" t="s">
        <v>2923</v>
      </c>
      <c r="U130" s="26">
        <v>1312.31</v>
      </c>
      <c r="V130" s="26" t="s">
        <v>2924</v>
      </c>
      <c r="W130" s="26" t="s">
        <v>2926</v>
      </c>
      <c r="X130" t="str">
        <f t="shared" si="2"/>
        <v/>
      </c>
      <c r="Y130" t="str">
        <f t="shared" si="2"/>
        <v/>
      </c>
      <c r="Z130" t="str">
        <f t="shared" si="2"/>
        <v/>
      </c>
      <c r="AA130" t="str">
        <f t="shared" si="2"/>
        <v>Ariana Burgess</v>
      </c>
      <c r="AC130" t="s">
        <v>990</v>
      </c>
    </row>
    <row r="131" spans="1:29" x14ac:dyDescent="0.25">
      <c r="A131" s="22">
        <v>1351</v>
      </c>
      <c r="B131" s="23" t="s">
        <v>152</v>
      </c>
      <c r="C131" s="23" t="s">
        <v>645</v>
      </c>
      <c r="D131" s="23" t="s">
        <v>1145</v>
      </c>
      <c r="E131" s="24">
        <v>45340</v>
      </c>
      <c r="F131" s="23" t="s">
        <v>1645</v>
      </c>
      <c r="G131" s="23" t="s">
        <v>2136</v>
      </c>
      <c r="H131" s="23" t="s">
        <v>2402</v>
      </c>
      <c r="I131" s="23" t="s">
        <v>2408</v>
      </c>
      <c r="J131" s="23" t="s">
        <v>2412</v>
      </c>
      <c r="K131" s="23">
        <v>5</v>
      </c>
      <c r="L131" s="23">
        <v>1238.54</v>
      </c>
      <c r="M131" s="23">
        <v>6192.7</v>
      </c>
      <c r="N131" s="23">
        <v>40.630000000000003</v>
      </c>
      <c r="O131" s="23">
        <v>619.27</v>
      </c>
      <c r="P131" s="23">
        <v>14.21</v>
      </c>
      <c r="Q131" s="23" t="s">
        <v>2416</v>
      </c>
      <c r="R131" s="23" t="s">
        <v>2547</v>
      </c>
      <c r="S131" s="23" t="s">
        <v>2918</v>
      </c>
      <c r="T131" s="23" t="s">
        <v>2922</v>
      </c>
      <c r="U131" s="23">
        <v>5518.59</v>
      </c>
      <c r="V131" s="23" t="s">
        <v>2924</v>
      </c>
      <c r="W131" s="23" t="s">
        <v>2927</v>
      </c>
      <c r="X131" t="str">
        <f t="shared" ref="X131:AA194" si="3">IF($J131=X$1,$C131,"")</f>
        <v/>
      </c>
      <c r="Y131" t="str">
        <f t="shared" si="3"/>
        <v>David Beltran</v>
      </c>
      <c r="Z131" t="str">
        <f t="shared" si="3"/>
        <v/>
      </c>
      <c r="AA131" t="str">
        <f t="shared" si="3"/>
        <v/>
      </c>
      <c r="AC131" t="s">
        <v>991</v>
      </c>
    </row>
    <row r="132" spans="1:29" x14ac:dyDescent="0.25">
      <c r="A132" s="25">
        <v>1137</v>
      </c>
      <c r="B132" s="26" t="s">
        <v>153</v>
      </c>
      <c r="C132" s="26" t="s">
        <v>646</v>
      </c>
      <c r="D132" s="26" t="s">
        <v>1146</v>
      </c>
      <c r="E132" s="27">
        <v>45321</v>
      </c>
      <c r="F132" s="26" t="s">
        <v>1646</v>
      </c>
      <c r="G132" s="26" t="s">
        <v>2032</v>
      </c>
      <c r="H132" s="26" t="s">
        <v>2402</v>
      </c>
      <c r="I132" s="26" t="s">
        <v>2409</v>
      </c>
      <c r="J132" s="26" t="s">
        <v>2414</v>
      </c>
      <c r="K132" s="26">
        <v>5</v>
      </c>
      <c r="L132" s="26">
        <v>100.96</v>
      </c>
      <c r="M132" s="26">
        <v>504.8</v>
      </c>
      <c r="N132" s="26">
        <v>19.27</v>
      </c>
      <c r="O132" s="26">
        <v>50.48</v>
      </c>
      <c r="P132" s="26">
        <v>9.1199999999999992</v>
      </c>
      <c r="Q132" s="26" t="s">
        <v>2417</v>
      </c>
      <c r="R132" s="26" t="s">
        <v>2548</v>
      </c>
      <c r="S132" s="26" t="s">
        <v>2918</v>
      </c>
      <c r="T132" s="26" t="s">
        <v>2922</v>
      </c>
      <c r="U132" s="26">
        <v>425.93</v>
      </c>
      <c r="V132" s="26" t="s">
        <v>2924</v>
      </c>
      <c r="W132" s="26" t="s">
        <v>2926</v>
      </c>
      <c r="X132" t="str">
        <f t="shared" si="3"/>
        <v/>
      </c>
      <c r="Y132" t="str">
        <f t="shared" si="3"/>
        <v/>
      </c>
      <c r="Z132" t="str">
        <f t="shared" si="3"/>
        <v/>
      </c>
      <c r="AA132" t="str">
        <f t="shared" si="3"/>
        <v>Robert Ford</v>
      </c>
      <c r="AC132" t="s">
        <v>992</v>
      </c>
    </row>
    <row r="133" spans="1:29" x14ac:dyDescent="0.25">
      <c r="A133" s="22">
        <v>1429</v>
      </c>
      <c r="B133" s="23" t="s">
        <v>154</v>
      </c>
      <c r="C133" s="23" t="s">
        <v>647</v>
      </c>
      <c r="D133" s="23" t="s">
        <v>1147</v>
      </c>
      <c r="E133" s="24">
        <v>45395</v>
      </c>
      <c r="F133" s="23" t="s">
        <v>1647</v>
      </c>
      <c r="G133" s="23" t="s">
        <v>2137</v>
      </c>
      <c r="H133" s="23" t="s">
        <v>2401</v>
      </c>
      <c r="I133" s="23" t="s">
        <v>2408</v>
      </c>
      <c r="J133" s="23" t="s">
        <v>2414</v>
      </c>
      <c r="K133" s="23">
        <v>3</v>
      </c>
      <c r="L133" s="23">
        <v>1026.98</v>
      </c>
      <c r="M133" s="23">
        <v>3080.94</v>
      </c>
      <c r="N133" s="23">
        <v>34.82</v>
      </c>
      <c r="O133" s="23">
        <v>308.08999999999997</v>
      </c>
      <c r="P133" s="23">
        <v>17.59</v>
      </c>
      <c r="Q133" s="23" t="s">
        <v>2417</v>
      </c>
      <c r="R133" s="23" t="s">
        <v>2549</v>
      </c>
      <c r="S133" s="23" t="s">
        <v>2920</v>
      </c>
      <c r="T133" s="23" t="s">
        <v>2923</v>
      </c>
      <c r="U133" s="23">
        <v>2720.44</v>
      </c>
      <c r="V133" s="23" t="s">
        <v>2924</v>
      </c>
      <c r="W133" s="23" t="s">
        <v>2926</v>
      </c>
      <c r="X133" t="str">
        <f t="shared" si="3"/>
        <v/>
      </c>
      <c r="Y133" t="str">
        <f t="shared" si="3"/>
        <v/>
      </c>
      <c r="Z133" t="str">
        <f t="shared" si="3"/>
        <v/>
      </c>
      <c r="AA133" t="str">
        <f t="shared" si="3"/>
        <v>Jared Fox</v>
      </c>
      <c r="AC133" t="s">
        <v>993</v>
      </c>
    </row>
    <row r="134" spans="1:29" x14ac:dyDescent="0.25">
      <c r="A134" s="25">
        <v>6946</v>
      </c>
      <c r="B134" s="26" t="s">
        <v>155</v>
      </c>
      <c r="C134" s="26" t="s">
        <v>648</v>
      </c>
      <c r="D134" s="26" t="s">
        <v>1148</v>
      </c>
      <c r="E134" s="27">
        <v>45396</v>
      </c>
      <c r="F134" s="26" t="s">
        <v>1648</v>
      </c>
      <c r="G134" s="26" t="s">
        <v>2115</v>
      </c>
      <c r="H134" s="26" t="s">
        <v>2403</v>
      </c>
      <c r="I134" s="26" t="s">
        <v>2409</v>
      </c>
      <c r="J134" s="26" t="s">
        <v>2412</v>
      </c>
      <c r="K134" s="26">
        <v>1</v>
      </c>
      <c r="L134" s="26">
        <v>724.4</v>
      </c>
      <c r="M134" s="26">
        <v>724.4</v>
      </c>
      <c r="N134" s="26">
        <v>10.91</v>
      </c>
      <c r="O134" s="26">
        <v>72.44</v>
      </c>
      <c r="P134" s="26">
        <v>19.579999999999998</v>
      </c>
      <c r="Q134" s="26" t="s">
        <v>2415</v>
      </c>
      <c r="R134" s="26" t="s">
        <v>2550</v>
      </c>
      <c r="S134" s="26" t="s">
        <v>2918</v>
      </c>
      <c r="T134" s="26" t="s">
        <v>2922</v>
      </c>
      <c r="U134" s="26">
        <v>621.47</v>
      </c>
      <c r="V134" s="26" t="s">
        <v>2924</v>
      </c>
      <c r="W134" s="26" t="s">
        <v>2926</v>
      </c>
      <c r="X134" t="str">
        <f t="shared" si="3"/>
        <v/>
      </c>
      <c r="Y134" t="str">
        <f t="shared" si="3"/>
        <v>John Stone</v>
      </c>
      <c r="Z134" t="str">
        <f t="shared" si="3"/>
        <v/>
      </c>
      <c r="AA134" t="str">
        <f t="shared" si="3"/>
        <v/>
      </c>
      <c r="AC134" t="s">
        <v>998</v>
      </c>
    </row>
    <row r="135" spans="1:29" x14ac:dyDescent="0.25">
      <c r="A135" s="22">
        <v>7167</v>
      </c>
      <c r="B135" s="23" t="s">
        <v>156</v>
      </c>
      <c r="C135" s="23" t="s">
        <v>649</v>
      </c>
      <c r="D135" s="23" t="s">
        <v>1149</v>
      </c>
      <c r="E135" s="24">
        <v>45376</v>
      </c>
      <c r="F135" s="23" t="s">
        <v>1649</v>
      </c>
      <c r="G135" s="23" t="s">
        <v>2138</v>
      </c>
      <c r="H135" s="23" t="s">
        <v>2405</v>
      </c>
      <c r="I135" s="23" t="s">
        <v>2408</v>
      </c>
      <c r="J135" s="23" t="s">
        <v>2414</v>
      </c>
      <c r="K135" s="23">
        <v>3</v>
      </c>
      <c r="L135" s="23">
        <v>276.56</v>
      </c>
      <c r="M135" s="23">
        <v>829.68</v>
      </c>
      <c r="N135" s="23">
        <v>6.13</v>
      </c>
      <c r="O135" s="23">
        <v>82.97</v>
      </c>
      <c r="P135" s="23">
        <v>15.89</v>
      </c>
      <c r="Q135" s="23" t="s">
        <v>2415</v>
      </c>
      <c r="R135" s="23" t="s">
        <v>2551</v>
      </c>
      <c r="S135" s="23" t="s">
        <v>2919</v>
      </c>
      <c r="T135" s="23" t="s">
        <v>2923</v>
      </c>
      <c r="U135" s="23">
        <v>724.69</v>
      </c>
      <c r="V135" s="23" t="s">
        <v>2925</v>
      </c>
      <c r="W135" s="23" t="s">
        <v>2928</v>
      </c>
      <c r="X135" t="str">
        <f t="shared" si="3"/>
        <v/>
      </c>
      <c r="Y135" t="str">
        <f t="shared" si="3"/>
        <v/>
      </c>
      <c r="Z135" t="str">
        <f t="shared" si="3"/>
        <v/>
      </c>
      <c r="AA135" t="str">
        <f t="shared" si="3"/>
        <v>Kimberly Howell</v>
      </c>
      <c r="AC135" t="s">
        <v>1006</v>
      </c>
    </row>
    <row r="136" spans="1:29" x14ac:dyDescent="0.25">
      <c r="A136" s="25">
        <v>6329</v>
      </c>
      <c r="B136" s="26" t="s">
        <v>157</v>
      </c>
      <c r="C136" s="26" t="s">
        <v>650</v>
      </c>
      <c r="D136" s="26" t="s">
        <v>1150</v>
      </c>
      <c r="E136" s="27">
        <v>45324</v>
      </c>
      <c r="F136" s="26" t="s">
        <v>1650</v>
      </c>
      <c r="G136" s="26" t="s">
        <v>2139</v>
      </c>
      <c r="H136" s="26" t="s">
        <v>2404</v>
      </c>
      <c r="I136" s="26" t="s">
        <v>2409</v>
      </c>
      <c r="J136" s="26" t="s">
        <v>2412</v>
      </c>
      <c r="K136" s="26">
        <v>5</v>
      </c>
      <c r="L136" s="26">
        <v>892.51</v>
      </c>
      <c r="M136" s="26">
        <v>4462.55</v>
      </c>
      <c r="N136" s="26">
        <v>40.56</v>
      </c>
      <c r="O136" s="26">
        <v>446.26</v>
      </c>
      <c r="P136" s="26">
        <v>9.67</v>
      </c>
      <c r="Q136" s="26" t="s">
        <v>2415</v>
      </c>
      <c r="R136" s="26" t="s">
        <v>2552</v>
      </c>
      <c r="S136" s="26" t="s">
        <v>2920</v>
      </c>
      <c r="T136" s="26" t="s">
        <v>2923</v>
      </c>
      <c r="U136" s="26">
        <v>3966.07</v>
      </c>
      <c r="V136" s="26" t="s">
        <v>2924</v>
      </c>
      <c r="W136" s="26" t="s">
        <v>2928</v>
      </c>
      <c r="X136" t="str">
        <f t="shared" si="3"/>
        <v/>
      </c>
      <c r="Y136" t="str">
        <f t="shared" si="3"/>
        <v>Jessica Wong</v>
      </c>
      <c r="Z136" t="str">
        <f t="shared" si="3"/>
        <v/>
      </c>
      <c r="AA136" t="str">
        <f t="shared" si="3"/>
        <v/>
      </c>
      <c r="AC136" t="s">
        <v>1007</v>
      </c>
    </row>
    <row r="137" spans="1:29" x14ac:dyDescent="0.25">
      <c r="A137" s="22">
        <v>1705</v>
      </c>
      <c r="B137" s="23" t="s">
        <v>158</v>
      </c>
      <c r="C137" s="23" t="s">
        <v>651</v>
      </c>
      <c r="D137" s="23" t="s">
        <v>1151</v>
      </c>
      <c r="E137" s="24">
        <v>45489</v>
      </c>
      <c r="F137" s="23" t="s">
        <v>1651</v>
      </c>
      <c r="G137" s="23" t="s">
        <v>2140</v>
      </c>
      <c r="H137" s="23" t="s">
        <v>2403</v>
      </c>
      <c r="I137" s="23" t="s">
        <v>2410</v>
      </c>
      <c r="J137" s="23" t="s">
        <v>2412</v>
      </c>
      <c r="K137" s="23">
        <v>4</v>
      </c>
      <c r="L137" s="23">
        <v>1135.82</v>
      </c>
      <c r="M137" s="23">
        <v>4543.28</v>
      </c>
      <c r="N137" s="23">
        <v>30.23</v>
      </c>
      <c r="O137" s="23">
        <v>454.33</v>
      </c>
      <c r="P137" s="23">
        <v>10.93</v>
      </c>
      <c r="Q137" s="23" t="s">
        <v>2416</v>
      </c>
      <c r="R137" s="23" t="s">
        <v>2553</v>
      </c>
      <c r="S137" s="23" t="s">
        <v>2921</v>
      </c>
      <c r="T137" s="23" t="s">
        <v>2923</v>
      </c>
      <c r="U137" s="23">
        <v>4047.79</v>
      </c>
      <c r="V137" s="23" t="s">
        <v>2925</v>
      </c>
      <c r="W137" s="23" t="s">
        <v>2926</v>
      </c>
      <c r="X137" t="str">
        <f t="shared" si="3"/>
        <v/>
      </c>
      <c r="Y137" t="str">
        <f t="shared" si="3"/>
        <v>Kara Smith</v>
      </c>
      <c r="Z137" t="str">
        <f t="shared" si="3"/>
        <v/>
      </c>
      <c r="AA137" t="str">
        <f t="shared" si="3"/>
        <v/>
      </c>
      <c r="AC137" t="s">
        <v>1012</v>
      </c>
    </row>
    <row r="138" spans="1:29" x14ac:dyDescent="0.25">
      <c r="A138" s="25">
        <v>8879</v>
      </c>
      <c r="B138" s="26" t="s">
        <v>159</v>
      </c>
      <c r="C138" s="26" t="s">
        <v>652</v>
      </c>
      <c r="D138" s="26" t="s">
        <v>1152</v>
      </c>
      <c r="E138" s="27">
        <v>45516</v>
      </c>
      <c r="F138" s="26" t="s">
        <v>1652</v>
      </c>
      <c r="G138" s="26" t="s">
        <v>2141</v>
      </c>
      <c r="H138" s="26" t="s">
        <v>2406</v>
      </c>
      <c r="I138" s="26" t="s">
        <v>2409</v>
      </c>
      <c r="J138" s="26" t="s">
        <v>2413</v>
      </c>
      <c r="K138" s="26">
        <v>1</v>
      </c>
      <c r="L138" s="26">
        <v>1199.43</v>
      </c>
      <c r="M138" s="26">
        <v>1199.43</v>
      </c>
      <c r="N138" s="26">
        <v>15.02</v>
      </c>
      <c r="O138" s="26">
        <v>119.94</v>
      </c>
      <c r="P138" s="26">
        <v>17.8</v>
      </c>
      <c r="Q138" s="26" t="s">
        <v>2416</v>
      </c>
      <c r="R138" s="26" t="s">
        <v>2554</v>
      </c>
      <c r="S138" s="26" t="s">
        <v>2918</v>
      </c>
      <c r="T138" s="26" t="s">
        <v>2922</v>
      </c>
      <c r="U138" s="26">
        <v>1046.67</v>
      </c>
      <c r="V138" s="26" t="s">
        <v>2924</v>
      </c>
      <c r="W138" s="26" t="s">
        <v>2926</v>
      </c>
      <c r="X138" t="str">
        <f t="shared" si="3"/>
        <v/>
      </c>
      <c r="Y138" t="str">
        <f t="shared" si="3"/>
        <v/>
      </c>
      <c r="Z138" t="str">
        <f t="shared" si="3"/>
        <v>Christopher Moyer</v>
      </c>
      <c r="AA138" t="str">
        <f t="shared" si="3"/>
        <v/>
      </c>
      <c r="AC138" t="s">
        <v>1014</v>
      </c>
    </row>
    <row r="139" spans="1:29" x14ac:dyDescent="0.25">
      <c r="A139" s="22">
        <v>8774</v>
      </c>
      <c r="B139" s="23" t="s">
        <v>160</v>
      </c>
      <c r="C139" s="23" t="s">
        <v>653</v>
      </c>
      <c r="D139" s="23" t="s">
        <v>1153</v>
      </c>
      <c r="E139" s="24">
        <v>45455</v>
      </c>
      <c r="F139" s="23" t="s">
        <v>1653</v>
      </c>
      <c r="G139" s="23" t="s">
        <v>2142</v>
      </c>
      <c r="H139" s="23" t="s">
        <v>2404</v>
      </c>
      <c r="I139" s="23" t="s">
        <v>2409</v>
      </c>
      <c r="J139" s="23" t="s">
        <v>2411</v>
      </c>
      <c r="K139" s="23">
        <v>1</v>
      </c>
      <c r="L139" s="23">
        <v>779.59</v>
      </c>
      <c r="M139" s="23">
        <v>779.59</v>
      </c>
      <c r="N139" s="23">
        <v>46.74</v>
      </c>
      <c r="O139" s="23">
        <v>77.959999999999994</v>
      </c>
      <c r="P139" s="23">
        <v>7.87</v>
      </c>
      <c r="Q139" s="23" t="s">
        <v>2415</v>
      </c>
      <c r="R139" s="23" t="s">
        <v>2555</v>
      </c>
      <c r="S139" s="23" t="s">
        <v>2921</v>
      </c>
      <c r="T139" s="23" t="s">
        <v>2923</v>
      </c>
      <c r="U139" s="23">
        <v>647.02</v>
      </c>
      <c r="V139" s="23" t="s">
        <v>2925</v>
      </c>
      <c r="W139" s="23" t="s">
        <v>2926</v>
      </c>
      <c r="X139" t="str">
        <f t="shared" si="3"/>
        <v>Jennifer Ware</v>
      </c>
      <c r="Y139" t="str">
        <f t="shared" si="3"/>
        <v/>
      </c>
      <c r="Z139" t="str">
        <f t="shared" si="3"/>
        <v/>
      </c>
      <c r="AA139" t="str">
        <f t="shared" si="3"/>
        <v/>
      </c>
    </row>
    <row r="140" spans="1:29" x14ac:dyDescent="0.25">
      <c r="A140" s="25">
        <v>2969</v>
      </c>
      <c r="B140" s="26" t="s">
        <v>161</v>
      </c>
      <c r="C140" s="26" t="s">
        <v>654</v>
      </c>
      <c r="D140" s="26" t="s">
        <v>1154</v>
      </c>
      <c r="E140" s="27">
        <v>45533</v>
      </c>
      <c r="F140" s="26" t="s">
        <v>1654</v>
      </c>
      <c r="G140" s="26" t="s">
        <v>2143</v>
      </c>
      <c r="H140" s="26" t="s">
        <v>2401</v>
      </c>
      <c r="I140" s="26" t="s">
        <v>2409</v>
      </c>
      <c r="J140" s="26" t="s">
        <v>2414</v>
      </c>
      <c r="K140" s="26">
        <v>5</v>
      </c>
      <c r="L140" s="26">
        <v>709.6</v>
      </c>
      <c r="M140" s="26">
        <v>3548</v>
      </c>
      <c r="N140" s="26">
        <v>45.47</v>
      </c>
      <c r="O140" s="26">
        <v>354.8</v>
      </c>
      <c r="P140" s="26">
        <v>19.27</v>
      </c>
      <c r="Q140" s="26" t="s">
        <v>2417</v>
      </c>
      <c r="R140" s="26" t="s">
        <v>2556</v>
      </c>
      <c r="S140" s="26" t="s">
        <v>2921</v>
      </c>
      <c r="T140" s="26" t="s">
        <v>2923</v>
      </c>
      <c r="U140" s="26">
        <v>3128.46</v>
      </c>
      <c r="V140" s="26" t="s">
        <v>2924</v>
      </c>
      <c r="W140" s="26" t="s">
        <v>2928</v>
      </c>
      <c r="X140" t="str">
        <f t="shared" si="3"/>
        <v/>
      </c>
      <c r="Y140" t="str">
        <f t="shared" si="3"/>
        <v/>
      </c>
      <c r="Z140" t="str">
        <f t="shared" si="3"/>
        <v/>
      </c>
      <c r="AA140" t="str">
        <f t="shared" si="3"/>
        <v>Justin Cordova</v>
      </c>
    </row>
    <row r="141" spans="1:29" x14ac:dyDescent="0.25">
      <c r="A141" s="22">
        <v>1197</v>
      </c>
      <c r="B141" s="23" t="s">
        <v>162</v>
      </c>
      <c r="C141" s="23" t="s">
        <v>655</v>
      </c>
      <c r="D141" s="23" t="s">
        <v>1155</v>
      </c>
      <c r="E141" s="24">
        <v>45430</v>
      </c>
      <c r="F141" s="23" t="s">
        <v>1655</v>
      </c>
      <c r="G141" s="23" t="s">
        <v>2144</v>
      </c>
      <c r="H141" s="23" t="s">
        <v>2402</v>
      </c>
      <c r="I141" s="23" t="s">
        <v>2410</v>
      </c>
      <c r="J141" s="23" t="s">
        <v>2413</v>
      </c>
      <c r="K141" s="23">
        <v>4</v>
      </c>
      <c r="L141" s="23">
        <v>562.09</v>
      </c>
      <c r="M141" s="23">
        <v>2248.36</v>
      </c>
      <c r="N141" s="23">
        <v>11.38</v>
      </c>
      <c r="O141" s="23">
        <v>224.84</v>
      </c>
      <c r="P141" s="23">
        <v>14.51</v>
      </c>
      <c r="Q141" s="23" t="s">
        <v>2415</v>
      </c>
      <c r="R141" s="23" t="s">
        <v>2557</v>
      </c>
      <c r="S141" s="23" t="s">
        <v>2919</v>
      </c>
      <c r="T141" s="23" t="s">
        <v>2923</v>
      </c>
      <c r="U141" s="23">
        <v>1997.63</v>
      </c>
      <c r="V141" s="23" t="s">
        <v>2925</v>
      </c>
      <c r="W141" s="23" t="s">
        <v>2926</v>
      </c>
      <c r="X141" t="str">
        <f t="shared" si="3"/>
        <v/>
      </c>
      <c r="Y141" t="str">
        <f t="shared" si="3"/>
        <v/>
      </c>
      <c r="Z141" t="str">
        <f t="shared" si="3"/>
        <v>Elizabeth Cooley</v>
      </c>
      <c r="AA141" t="str">
        <f t="shared" si="3"/>
        <v/>
      </c>
    </row>
    <row r="142" spans="1:29" x14ac:dyDescent="0.25">
      <c r="A142" s="25">
        <v>7514</v>
      </c>
      <c r="B142" s="26" t="s">
        <v>163</v>
      </c>
      <c r="C142" s="26" t="s">
        <v>656</v>
      </c>
      <c r="D142" s="26" t="s">
        <v>1156</v>
      </c>
      <c r="E142" s="27">
        <v>45480</v>
      </c>
      <c r="F142" s="26" t="s">
        <v>1656</v>
      </c>
      <c r="G142" s="26" t="s">
        <v>2145</v>
      </c>
      <c r="H142" s="26" t="s">
        <v>2407</v>
      </c>
      <c r="I142" s="26" t="s">
        <v>2410</v>
      </c>
      <c r="J142" s="26" t="s">
        <v>2413</v>
      </c>
      <c r="K142" s="26">
        <v>1</v>
      </c>
      <c r="L142" s="26">
        <v>168.69</v>
      </c>
      <c r="M142" s="26">
        <v>168.69</v>
      </c>
      <c r="N142" s="26">
        <v>20.43</v>
      </c>
      <c r="O142" s="26">
        <v>16.87</v>
      </c>
      <c r="P142" s="26">
        <v>11.41</v>
      </c>
      <c r="Q142" s="26" t="s">
        <v>2416</v>
      </c>
      <c r="R142" s="26" t="s">
        <v>2558</v>
      </c>
      <c r="S142" s="26" t="s">
        <v>2919</v>
      </c>
      <c r="T142" s="26" t="s">
        <v>2923</v>
      </c>
      <c r="U142" s="26">
        <v>119.98</v>
      </c>
      <c r="V142" s="26" t="s">
        <v>2925</v>
      </c>
      <c r="W142" s="26" t="s">
        <v>2926</v>
      </c>
      <c r="X142" t="str">
        <f t="shared" si="3"/>
        <v/>
      </c>
      <c r="Y142" t="str">
        <f t="shared" si="3"/>
        <v/>
      </c>
      <c r="Z142" t="str">
        <f t="shared" si="3"/>
        <v>Carrie Turner</v>
      </c>
      <c r="AA142" t="str">
        <f t="shared" si="3"/>
        <v/>
      </c>
    </row>
    <row r="143" spans="1:29" x14ac:dyDescent="0.25">
      <c r="A143" s="22">
        <v>2483</v>
      </c>
      <c r="B143" s="23" t="s">
        <v>164</v>
      </c>
      <c r="C143" s="23" t="s">
        <v>657</v>
      </c>
      <c r="D143" s="23" t="s">
        <v>1157</v>
      </c>
      <c r="E143" s="24">
        <v>45542</v>
      </c>
      <c r="F143" s="23" t="s">
        <v>1657</v>
      </c>
      <c r="G143" s="23" t="s">
        <v>2123</v>
      </c>
      <c r="H143" s="23" t="s">
        <v>2406</v>
      </c>
      <c r="I143" s="23" t="s">
        <v>2408</v>
      </c>
      <c r="J143" s="23" t="s">
        <v>2413</v>
      </c>
      <c r="K143" s="23">
        <v>2</v>
      </c>
      <c r="L143" s="23">
        <v>555.95000000000005</v>
      </c>
      <c r="M143" s="23">
        <v>1111.9000000000001</v>
      </c>
      <c r="N143" s="23">
        <v>18.75</v>
      </c>
      <c r="O143" s="23">
        <v>111.19</v>
      </c>
      <c r="P143" s="23">
        <v>19.54</v>
      </c>
      <c r="Q143" s="23" t="s">
        <v>2416</v>
      </c>
      <c r="R143" s="23" t="s">
        <v>2559</v>
      </c>
      <c r="S143" s="23" t="s">
        <v>2920</v>
      </c>
      <c r="T143" s="23" t="s">
        <v>2923</v>
      </c>
      <c r="U143" s="23">
        <v>962.42</v>
      </c>
      <c r="V143" s="23" t="s">
        <v>2925</v>
      </c>
      <c r="W143" s="23" t="s">
        <v>2927</v>
      </c>
      <c r="X143" t="str">
        <f t="shared" si="3"/>
        <v/>
      </c>
      <c r="Y143" t="str">
        <f t="shared" si="3"/>
        <v/>
      </c>
      <c r="Z143" t="str">
        <f t="shared" si="3"/>
        <v>Justin Raymond</v>
      </c>
      <c r="AA143" t="str">
        <f t="shared" si="3"/>
        <v/>
      </c>
    </row>
    <row r="144" spans="1:29" x14ac:dyDescent="0.25">
      <c r="A144" s="25">
        <v>2641</v>
      </c>
      <c r="B144" s="26" t="s">
        <v>165</v>
      </c>
      <c r="C144" s="26" t="s">
        <v>658</v>
      </c>
      <c r="D144" s="26" t="s">
        <v>1158</v>
      </c>
      <c r="E144" s="27">
        <v>45534</v>
      </c>
      <c r="F144" s="26" t="s">
        <v>1658</v>
      </c>
      <c r="G144" s="26" t="s">
        <v>2146</v>
      </c>
      <c r="H144" s="26" t="s">
        <v>2404</v>
      </c>
      <c r="I144" s="26" t="s">
        <v>2408</v>
      </c>
      <c r="J144" s="26" t="s">
        <v>2412</v>
      </c>
      <c r="K144" s="26">
        <v>1</v>
      </c>
      <c r="L144" s="26">
        <v>537.54999999999995</v>
      </c>
      <c r="M144" s="26">
        <v>537.54999999999995</v>
      </c>
      <c r="N144" s="26">
        <v>34.630000000000003</v>
      </c>
      <c r="O144" s="26">
        <v>53.75</v>
      </c>
      <c r="P144" s="26">
        <v>5.42</v>
      </c>
      <c r="Q144" s="26" t="s">
        <v>2416</v>
      </c>
      <c r="R144" s="26" t="s">
        <v>2560</v>
      </c>
      <c r="S144" s="26" t="s">
        <v>2921</v>
      </c>
      <c r="T144" s="26" t="s">
        <v>2923</v>
      </c>
      <c r="U144" s="26">
        <v>443.74</v>
      </c>
      <c r="V144" s="26" t="s">
        <v>2925</v>
      </c>
      <c r="W144" s="26" t="s">
        <v>2927</v>
      </c>
      <c r="X144" t="str">
        <f t="shared" si="3"/>
        <v/>
      </c>
      <c r="Y144" t="str">
        <f t="shared" si="3"/>
        <v>Michael Scott</v>
      </c>
      <c r="Z144" t="str">
        <f t="shared" si="3"/>
        <v/>
      </c>
      <c r="AA144" t="str">
        <f t="shared" si="3"/>
        <v/>
      </c>
    </row>
    <row r="145" spans="1:27" x14ac:dyDescent="0.25">
      <c r="A145" s="22">
        <v>4869</v>
      </c>
      <c r="B145" s="23" t="s">
        <v>166</v>
      </c>
      <c r="C145" s="23" t="s">
        <v>659</v>
      </c>
      <c r="D145" s="23" t="s">
        <v>1159</v>
      </c>
      <c r="E145" s="24">
        <v>45495</v>
      </c>
      <c r="F145" s="23" t="s">
        <v>1659</v>
      </c>
      <c r="G145" s="23" t="s">
        <v>2147</v>
      </c>
      <c r="H145" s="23" t="s">
        <v>2403</v>
      </c>
      <c r="I145" s="23" t="s">
        <v>2409</v>
      </c>
      <c r="J145" s="23" t="s">
        <v>2413</v>
      </c>
      <c r="K145" s="23">
        <v>1</v>
      </c>
      <c r="L145" s="23">
        <v>1146.1099999999999</v>
      </c>
      <c r="M145" s="23">
        <v>1146.1099999999999</v>
      </c>
      <c r="N145" s="23">
        <v>49.05</v>
      </c>
      <c r="O145" s="23">
        <v>114.61</v>
      </c>
      <c r="P145" s="23">
        <v>7.86</v>
      </c>
      <c r="Q145" s="23" t="s">
        <v>2416</v>
      </c>
      <c r="R145" s="23" t="s">
        <v>2561</v>
      </c>
      <c r="S145" s="23" t="s">
        <v>2919</v>
      </c>
      <c r="T145" s="23" t="s">
        <v>2923</v>
      </c>
      <c r="U145" s="23">
        <v>974.59</v>
      </c>
      <c r="V145" s="23" t="s">
        <v>2924</v>
      </c>
      <c r="W145" s="23" t="s">
        <v>2928</v>
      </c>
      <c r="X145" t="str">
        <f t="shared" si="3"/>
        <v/>
      </c>
      <c r="Y145" t="str">
        <f t="shared" si="3"/>
        <v/>
      </c>
      <c r="Z145" t="str">
        <f t="shared" si="3"/>
        <v>Amanda Hunter</v>
      </c>
      <c r="AA145" t="str">
        <f t="shared" si="3"/>
        <v/>
      </c>
    </row>
    <row r="146" spans="1:27" x14ac:dyDescent="0.25">
      <c r="A146" s="25">
        <v>4257</v>
      </c>
      <c r="B146" s="26" t="s">
        <v>167</v>
      </c>
      <c r="C146" s="26" t="s">
        <v>660</v>
      </c>
      <c r="D146" s="26" t="s">
        <v>1160</v>
      </c>
      <c r="E146" s="27">
        <v>45364</v>
      </c>
      <c r="F146" s="26" t="s">
        <v>1660</v>
      </c>
      <c r="G146" s="26" t="s">
        <v>2112</v>
      </c>
      <c r="H146" s="26" t="s">
        <v>2401</v>
      </c>
      <c r="I146" s="26" t="s">
        <v>2410</v>
      </c>
      <c r="J146" s="26" t="s">
        <v>2414</v>
      </c>
      <c r="K146" s="26">
        <v>5</v>
      </c>
      <c r="L146" s="26">
        <v>117.84</v>
      </c>
      <c r="M146" s="26">
        <v>589.20000000000005</v>
      </c>
      <c r="N146" s="26">
        <v>22.78</v>
      </c>
      <c r="O146" s="26">
        <v>58.92</v>
      </c>
      <c r="P146" s="26">
        <v>16.63</v>
      </c>
      <c r="Q146" s="26" t="s">
        <v>2415</v>
      </c>
      <c r="R146" s="26" t="s">
        <v>2562</v>
      </c>
      <c r="S146" s="26" t="s">
        <v>2919</v>
      </c>
      <c r="T146" s="26" t="s">
        <v>2923</v>
      </c>
      <c r="U146" s="26">
        <v>490.87</v>
      </c>
      <c r="V146" s="26" t="s">
        <v>2925</v>
      </c>
      <c r="W146" s="26" t="s">
        <v>2928</v>
      </c>
      <c r="X146" t="str">
        <f t="shared" si="3"/>
        <v/>
      </c>
      <c r="Y146" t="str">
        <f t="shared" si="3"/>
        <v/>
      </c>
      <c r="Z146" t="str">
        <f t="shared" si="3"/>
        <v/>
      </c>
      <c r="AA146" t="str">
        <f t="shared" si="3"/>
        <v>Randy Evans</v>
      </c>
    </row>
    <row r="147" spans="1:27" x14ac:dyDescent="0.25">
      <c r="A147" s="22">
        <v>1136</v>
      </c>
      <c r="B147" s="23" t="s">
        <v>168</v>
      </c>
      <c r="C147" s="23" t="s">
        <v>661</v>
      </c>
      <c r="D147" s="23" t="s">
        <v>1161</v>
      </c>
      <c r="E147" s="24">
        <v>45465</v>
      </c>
      <c r="F147" s="23" t="s">
        <v>1661</v>
      </c>
      <c r="G147" s="23" t="s">
        <v>2148</v>
      </c>
      <c r="H147" s="23" t="s">
        <v>2402</v>
      </c>
      <c r="I147" s="23" t="s">
        <v>2410</v>
      </c>
      <c r="J147" s="23" t="s">
        <v>2412</v>
      </c>
      <c r="K147" s="23">
        <v>1</v>
      </c>
      <c r="L147" s="23">
        <v>504.64</v>
      </c>
      <c r="M147" s="23">
        <v>504.64</v>
      </c>
      <c r="N147" s="23">
        <v>16.57</v>
      </c>
      <c r="O147" s="23">
        <v>50.46</v>
      </c>
      <c r="P147" s="23">
        <v>11.61</v>
      </c>
      <c r="Q147" s="23" t="s">
        <v>2415</v>
      </c>
      <c r="R147" s="23" t="s">
        <v>2563</v>
      </c>
      <c r="S147" s="23" t="s">
        <v>2921</v>
      </c>
      <c r="T147" s="23" t="s">
        <v>2923</v>
      </c>
      <c r="U147" s="23">
        <v>426</v>
      </c>
      <c r="V147" s="23" t="s">
        <v>2925</v>
      </c>
      <c r="W147" s="23" t="s">
        <v>2926</v>
      </c>
      <c r="X147" t="str">
        <f t="shared" si="3"/>
        <v/>
      </c>
      <c r="Y147" t="str">
        <f t="shared" si="3"/>
        <v>Micheal Mann</v>
      </c>
      <c r="Z147" t="str">
        <f t="shared" si="3"/>
        <v/>
      </c>
      <c r="AA147" t="str">
        <f t="shared" si="3"/>
        <v/>
      </c>
    </row>
    <row r="148" spans="1:27" x14ac:dyDescent="0.25">
      <c r="A148" s="25">
        <v>7759</v>
      </c>
      <c r="B148" s="26" t="s">
        <v>169</v>
      </c>
      <c r="C148" s="26" t="s">
        <v>662</v>
      </c>
      <c r="D148" s="26" t="s">
        <v>1162</v>
      </c>
      <c r="E148" s="27">
        <v>45312</v>
      </c>
      <c r="F148" s="26" t="s">
        <v>1662</v>
      </c>
      <c r="G148" s="26" t="s">
        <v>2149</v>
      </c>
      <c r="H148" s="26" t="s">
        <v>2406</v>
      </c>
      <c r="I148" s="26" t="s">
        <v>2410</v>
      </c>
      <c r="J148" s="26" t="s">
        <v>2411</v>
      </c>
      <c r="K148" s="26">
        <v>1</v>
      </c>
      <c r="L148" s="26">
        <v>1347.06</v>
      </c>
      <c r="M148" s="26">
        <v>1347.06</v>
      </c>
      <c r="N148" s="26">
        <v>1.07</v>
      </c>
      <c r="O148" s="26">
        <v>134.71</v>
      </c>
      <c r="P148" s="26">
        <v>11.92</v>
      </c>
      <c r="Q148" s="26" t="s">
        <v>2415</v>
      </c>
      <c r="R148" s="26" t="s">
        <v>2564</v>
      </c>
      <c r="S148" s="26" t="s">
        <v>2919</v>
      </c>
      <c r="T148" s="26" t="s">
        <v>2923</v>
      </c>
      <c r="U148" s="26">
        <v>1199.3599999999999</v>
      </c>
      <c r="V148" s="26" t="s">
        <v>2925</v>
      </c>
      <c r="W148" s="26" t="s">
        <v>2926</v>
      </c>
      <c r="X148" t="str">
        <f t="shared" si="3"/>
        <v>Brandon Holmes</v>
      </c>
      <c r="Y148" t="str">
        <f t="shared" si="3"/>
        <v/>
      </c>
      <c r="Z148" t="str">
        <f t="shared" si="3"/>
        <v/>
      </c>
      <c r="AA148" t="str">
        <f t="shared" si="3"/>
        <v/>
      </c>
    </row>
    <row r="149" spans="1:27" x14ac:dyDescent="0.25">
      <c r="A149" s="22">
        <v>6078</v>
      </c>
      <c r="B149" s="23" t="s">
        <v>170</v>
      </c>
      <c r="C149" s="23" t="s">
        <v>663</v>
      </c>
      <c r="D149" s="23" t="s">
        <v>1163</v>
      </c>
      <c r="E149" s="24">
        <v>45365</v>
      </c>
      <c r="F149" s="23" t="s">
        <v>1663</v>
      </c>
      <c r="G149" s="23" t="s">
        <v>2150</v>
      </c>
      <c r="H149" s="23" t="s">
        <v>2406</v>
      </c>
      <c r="I149" s="23" t="s">
        <v>2409</v>
      </c>
      <c r="J149" s="23" t="s">
        <v>2412</v>
      </c>
      <c r="K149" s="23">
        <v>2</v>
      </c>
      <c r="L149" s="23">
        <v>1388.7</v>
      </c>
      <c r="M149" s="23">
        <v>2777.4</v>
      </c>
      <c r="N149" s="23">
        <v>27.65</v>
      </c>
      <c r="O149" s="23">
        <v>277.74</v>
      </c>
      <c r="P149" s="23">
        <v>9.2200000000000006</v>
      </c>
      <c r="Q149" s="23" t="s">
        <v>2417</v>
      </c>
      <c r="R149" s="23" t="s">
        <v>2565</v>
      </c>
      <c r="S149" s="23" t="s">
        <v>2920</v>
      </c>
      <c r="T149" s="23" t="s">
        <v>2923</v>
      </c>
      <c r="U149" s="23">
        <v>2462.79</v>
      </c>
      <c r="V149" s="23" t="s">
        <v>2924</v>
      </c>
      <c r="W149" s="23" t="s">
        <v>2927</v>
      </c>
      <c r="X149" t="str">
        <f t="shared" si="3"/>
        <v/>
      </c>
      <c r="Y149" t="str">
        <f t="shared" si="3"/>
        <v>Wendy Carr</v>
      </c>
      <c r="Z149" t="str">
        <f t="shared" si="3"/>
        <v/>
      </c>
      <c r="AA149" t="str">
        <f t="shared" si="3"/>
        <v/>
      </c>
    </row>
    <row r="150" spans="1:27" x14ac:dyDescent="0.25">
      <c r="A150" s="25">
        <v>2230</v>
      </c>
      <c r="B150" s="26" t="s">
        <v>171</v>
      </c>
      <c r="C150" s="26" t="s">
        <v>664</v>
      </c>
      <c r="D150" s="26" t="s">
        <v>1164</v>
      </c>
      <c r="E150" s="27">
        <v>45347</v>
      </c>
      <c r="F150" s="26" t="s">
        <v>1664</v>
      </c>
      <c r="G150" s="26" t="s">
        <v>2151</v>
      </c>
      <c r="H150" s="26" t="s">
        <v>2407</v>
      </c>
      <c r="I150" s="26" t="s">
        <v>2410</v>
      </c>
      <c r="J150" s="26" t="s">
        <v>2414</v>
      </c>
      <c r="K150" s="26">
        <v>5</v>
      </c>
      <c r="L150" s="26">
        <v>1392.55</v>
      </c>
      <c r="M150" s="26">
        <v>6962.75</v>
      </c>
      <c r="N150" s="26">
        <v>23.36</v>
      </c>
      <c r="O150" s="26">
        <v>696.28</v>
      </c>
      <c r="P150" s="26">
        <v>15.67</v>
      </c>
      <c r="Q150" s="26" t="s">
        <v>2416</v>
      </c>
      <c r="R150" s="26" t="s">
        <v>2566</v>
      </c>
      <c r="S150" s="26" t="s">
        <v>2920</v>
      </c>
      <c r="T150" s="26" t="s">
        <v>2923</v>
      </c>
      <c r="U150" s="26">
        <v>6227.45</v>
      </c>
      <c r="V150" s="26" t="s">
        <v>2924</v>
      </c>
      <c r="W150" s="26" t="s">
        <v>2926</v>
      </c>
      <c r="X150" t="str">
        <f t="shared" si="3"/>
        <v/>
      </c>
      <c r="Y150" t="str">
        <f t="shared" si="3"/>
        <v/>
      </c>
      <c r="Z150" t="str">
        <f t="shared" si="3"/>
        <v/>
      </c>
      <c r="AA150" t="str">
        <f t="shared" si="3"/>
        <v>Jordan Rice</v>
      </c>
    </row>
    <row r="151" spans="1:27" x14ac:dyDescent="0.25">
      <c r="A151" s="22">
        <v>8931</v>
      </c>
      <c r="B151" s="23" t="s">
        <v>172</v>
      </c>
      <c r="C151" s="23" t="s">
        <v>665</v>
      </c>
      <c r="D151" s="23" t="s">
        <v>1165</v>
      </c>
      <c r="E151" s="24">
        <v>45407</v>
      </c>
      <c r="F151" s="23" t="s">
        <v>1665</v>
      </c>
      <c r="G151" s="23" t="s">
        <v>2152</v>
      </c>
      <c r="H151" s="23" t="s">
        <v>2407</v>
      </c>
      <c r="I151" s="23" t="s">
        <v>2410</v>
      </c>
      <c r="J151" s="23" t="s">
        <v>2414</v>
      </c>
      <c r="K151" s="23">
        <v>2</v>
      </c>
      <c r="L151" s="23">
        <v>447.11</v>
      </c>
      <c r="M151" s="23">
        <v>894.22</v>
      </c>
      <c r="N151" s="23">
        <v>10.42</v>
      </c>
      <c r="O151" s="23">
        <v>89.42</v>
      </c>
      <c r="P151" s="23">
        <v>13.87</v>
      </c>
      <c r="Q151" s="23" t="s">
        <v>2417</v>
      </c>
      <c r="R151" s="23" t="s">
        <v>2567</v>
      </c>
      <c r="S151" s="23" t="s">
        <v>2920</v>
      </c>
      <c r="T151" s="23" t="s">
        <v>2923</v>
      </c>
      <c r="U151" s="23">
        <v>780.51</v>
      </c>
      <c r="V151" s="23" t="s">
        <v>2925</v>
      </c>
      <c r="W151" s="23" t="s">
        <v>2927</v>
      </c>
      <c r="X151" t="str">
        <f t="shared" si="3"/>
        <v/>
      </c>
      <c r="Y151" t="str">
        <f t="shared" si="3"/>
        <v/>
      </c>
      <c r="Z151" t="str">
        <f t="shared" si="3"/>
        <v/>
      </c>
      <c r="AA151" t="str">
        <f t="shared" si="3"/>
        <v>Tyler Figueroa</v>
      </c>
    </row>
    <row r="152" spans="1:27" x14ac:dyDescent="0.25">
      <c r="A152" s="25">
        <v>6039</v>
      </c>
      <c r="B152" s="26" t="s">
        <v>173</v>
      </c>
      <c r="C152" s="26" t="s">
        <v>666</v>
      </c>
      <c r="D152" s="26" t="s">
        <v>1166</v>
      </c>
      <c r="E152" s="27">
        <v>45388</v>
      </c>
      <c r="F152" s="26" t="s">
        <v>1666</v>
      </c>
      <c r="G152" s="26" t="s">
        <v>2153</v>
      </c>
      <c r="H152" s="26" t="s">
        <v>2402</v>
      </c>
      <c r="I152" s="26" t="s">
        <v>2409</v>
      </c>
      <c r="J152" s="26" t="s">
        <v>2411</v>
      </c>
      <c r="K152" s="26">
        <v>5</v>
      </c>
      <c r="L152" s="26">
        <v>1434.2</v>
      </c>
      <c r="M152" s="26">
        <v>7171</v>
      </c>
      <c r="N152" s="26">
        <v>6.28</v>
      </c>
      <c r="O152" s="26">
        <v>717.1</v>
      </c>
      <c r="P152" s="26">
        <v>17.75</v>
      </c>
      <c r="Q152" s="26" t="s">
        <v>2415</v>
      </c>
      <c r="R152" s="26" t="s">
        <v>2568</v>
      </c>
      <c r="S152" s="26" t="s">
        <v>2920</v>
      </c>
      <c r="T152" s="26" t="s">
        <v>2923</v>
      </c>
      <c r="U152" s="26">
        <v>6429.87</v>
      </c>
      <c r="V152" s="26" t="s">
        <v>2924</v>
      </c>
      <c r="W152" s="26" t="s">
        <v>2926</v>
      </c>
      <c r="X152" t="str">
        <f t="shared" si="3"/>
        <v>Susan Boyd</v>
      </c>
      <c r="Y152" t="str">
        <f t="shared" si="3"/>
        <v/>
      </c>
      <c r="Z152" t="str">
        <f t="shared" si="3"/>
        <v/>
      </c>
      <c r="AA152" t="str">
        <f t="shared" si="3"/>
        <v/>
      </c>
    </row>
    <row r="153" spans="1:27" x14ac:dyDescent="0.25">
      <c r="A153" s="22">
        <v>5476</v>
      </c>
      <c r="B153" s="23" t="s">
        <v>174</v>
      </c>
      <c r="C153" s="23" t="s">
        <v>667</v>
      </c>
      <c r="D153" s="23" t="s">
        <v>1167</v>
      </c>
      <c r="E153" s="24">
        <v>45425</v>
      </c>
      <c r="F153" s="23" t="s">
        <v>1667</v>
      </c>
      <c r="G153" s="23" t="s">
        <v>2154</v>
      </c>
      <c r="H153" s="23" t="s">
        <v>2407</v>
      </c>
      <c r="I153" s="23" t="s">
        <v>2408</v>
      </c>
      <c r="J153" s="23" t="s">
        <v>2414</v>
      </c>
      <c r="K153" s="23">
        <v>5</v>
      </c>
      <c r="L153" s="23">
        <v>445.38</v>
      </c>
      <c r="M153" s="23">
        <v>2226.9</v>
      </c>
      <c r="N153" s="23">
        <v>13.16</v>
      </c>
      <c r="O153" s="23">
        <v>222.69</v>
      </c>
      <c r="P153" s="23">
        <v>19.62</v>
      </c>
      <c r="Q153" s="23" t="s">
        <v>2417</v>
      </c>
      <c r="R153" s="23" t="s">
        <v>2569</v>
      </c>
      <c r="S153" s="23" t="s">
        <v>2919</v>
      </c>
      <c r="T153" s="23" t="s">
        <v>2923</v>
      </c>
      <c r="U153" s="23">
        <v>1971.43</v>
      </c>
      <c r="V153" s="23" t="s">
        <v>2924</v>
      </c>
      <c r="W153" s="23" t="s">
        <v>2926</v>
      </c>
      <c r="X153" t="str">
        <f t="shared" si="3"/>
        <v/>
      </c>
      <c r="Y153" t="str">
        <f t="shared" si="3"/>
        <v/>
      </c>
      <c r="Z153" t="str">
        <f t="shared" si="3"/>
        <v/>
      </c>
      <c r="AA153" t="str">
        <f t="shared" si="3"/>
        <v>Kimberly Gross</v>
      </c>
    </row>
    <row r="154" spans="1:27" x14ac:dyDescent="0.25">
      <c r="A154" s="25">
        <v>7595</v>
      </c>
      <c r="B154" s="26" t="s">
        <v>175</v>
      </c>
      <c r="C154" s="26" t="s">
        <v>668</v>
      </c>
      <c r="D154" s="26" t="s">
        <v>1168</v>
      </c>
      <c r="E154" s="27">
        <v>45493</v>
      </c>
      <c r="F154" s="26" t="s">
        <v>1668</v>
      </c>
      <c r="G154" s="26" t="s">
        <v>2047</v>
      </c>
      <c r="H154" s="26" t="s">
        <v>2401</v>
      </c>
      <c r="I154" s="26" t="s">
        <v>2408</v>
      </c>
      <c r="J154" s="26" t="s">
        <v>2413</v>
      </c>
      <c r="K154" s="26">
        <v>1</v>
      </c>
      <c r="L154" s="26">
        <v>549.29999999999995</v>
      </c>
      <c r="M154" s="26">
        <v>549.29999999999995</v>
      </c>
      <c r="N154" s="26">
        <v>11.3</v>
      </c>
      <c r="O154" s="26">
        <v>54.93</v>
      </c>
      <c r="P154" s="26">
        <v>13.99</v>
      </c>
      <c r="Q154" s="26" t="s">
        <v>2417</v>
      </c>
      <c r="R154" s="26" t="s">
        <v>2570</v>
      </c>
      <c r="S154" s="26" t="s">
        <v>2920</v>
      </c>
      <c r="T154" s="26" t="s">
        <v>2923</v>
      </c>
      <c r="U154" s="26">
        <v>469.08</v>
      </c>
      <c r="V154" s="26" t="s">
        <v>2924</v>
      </c>
      <c r="W154" s="26" t="s">
        <v>2928</v>
      </c>
      <c r="X154" t="str">
        <f t="shared" si="3"/>
        <v/>
      </c>
      <c r="Y154" t="str">
        <f t="shared" si="3"/>
        <v/>
      </c>
      <c r="Z154" t="str">
        <f t="shared" si="3"/>
        <v>Jason Ballard</v>
      </c>
      <c r="AA154" t="str">
        <f t="shared" si="3"/>
        <v/>
      </c>
    </row>
    <row r="155" spans="1:27" x14ac:dyDescent="0.25">
      <c r="A155" s="22">
        <v>1524</v>
      </c>
      <c r="B155" s="23" t="s">
        <v>176</v>
      </c>
      <c r="C155" s="23" t="s">
        <v>669</v>
      </c>
      <c r="D155" s="23" t="s">
        <v>1169</v>
      </c>
      <c r="E155" s="24">
        <v>45524</v>
      </c>
      <c r="F155" s="23" t="s">
        <v>1669</v>
      </c>
      <c r="G155" s="23" t="s">
        <v>2155</v>
      </c>
      <c r="H155" s="23" t="s">
        <v>2401</v>
      </c>
      <c r="I155" s="23" t="s">
        <v>2410</v>
      </c>
      <c r="J155" s="23" t="s">
        <v>2411</v>
      </c>
      <c r="K155" s="23">
        <v>2</v>
      </c>
      <c r="L155" s="23">
        <v>727.65</v>
      </c>
      <c r="M155" s="23">
        <v>1455.3</v>
      </c>
      <c r="N155" s="23">
        <v>32.4</v>
      </c>
      <c r="O155" s="23">
        <v>145.53</v>
      </c>
      <c r="P155" s="23">
        <v>12.5</v>
      </c>
      <c r="Q155" s="23" t="s">
        <v>2415</v>
      </c>
      <c r="R155" s="23" t="s">
        <v>2571</v>
      </c>
      <c r="S155" s="23" t="s">
        <v>2920</v>
      </c>
      <c r="T155" s="23" t="s">
        <v>2923</v>
      </c>
      <c r="U155" s="23">
        <v>1264.8699999999999</v>
      </c>
      <c r="V155" s="23" t="s">
        <v>2925</v>
      </c>
      <c r="W155" s="23" t="s">
        <v>2928</v>
      </c>
      <c r="X155" t="str">
        <f t="shared" si="3"/>
        <v>Jerry Anderson</v>
      </c>
      <c r="Y155" t="str">
        <f t="shared" si="3"/>
        <v/>
      </c>
      <c r="Z155" t="str">
        <f t="shared" si="3"/>
        <v/>
      </c>
      <c r="AA155" t="str">
        <f t="shared" si="3"/>
        <v/>
      </c>
    </row>
    <row r="156" spans="1:27" x14ac:dyDescent="0.25">
      <c r="A156" s="25">
        <v>4565</v>
      </c>
      <c r="B156" s="26" t="s">
        <v>177</v>
      </c>
      <c r="C156" s="26" t="s">
        <v>670</v>
      </c>
      <c r="D156" s="26" t="s">
        <v>1170</v>
      </c>
      <c r="E156" s="27">
        <v>45522</v>
      </c>
      <c r="F156" s="26" t="s">
        <v>1670</v>
      </c>
      <c r="G156" s="26" t="s">
        <v>2091</v>
      </c>
      <c r="H156" s="26" t="s">
        <v>2406</v>
      </c>
      <c r="I156" s="26" t="s">
        <v>2408</v>
      </c>
      <c r="J156" s="26" t="s">
        <v>2413</v>
      </c>
      <c r="K156" s="26">
        <v>3</v>
      </c>
      <c r="L156" s="26">
        <v>349.16</v>
      </c>
      <c r="M156" s="26">
        <v>1047.48</v>
      </c>
      <c r="N156" s="26">
        <v>6.02</v>
      </c>
      <c r="O156" s="26">
        <v>104.75</v>
      </c>
      <c r="P156" s="26">
        <v>12.2</v>
      </c>
      <c r="Q156" s="26" t="s">
        <v>2415</v>
      </c>
      <c r="R156" s="26" t="s">
        <v>2572</v>
      </c>
      <c r="S156" s="26" t="s">
        <v>2921</v>
      </c>
      <c r="T156" s="26" t="s">
        <v>2923</v>
      </c>
      <c r="U156" s="26">
        <v>924.51</v>
      </c>
      <c r="V156" s="26" t="s">
        <v>2924</v>
      </c>
      <c r="W156" s="26" t="s">
        <v>2927</v>
      </c>
      <c r="X156" t="str">
        <f t="shared" si="3"/>
        <v/>
      </c>
      <c r="Y156" t="str">
        <f t="shared" si="3"/>
        <v/>
      </c>
      <c r="Z156" t="str">
        <f t="shared" si="3"/>
        <v>Jacqueline Garcia</v>
      </c>
      <c r="AA156" t="str">
        <f t="shared" si="3"/>
        <v/>
      </c>
    </row>
    <row r="157" spans="1:27" x14ac:dyDescent="0.25">
      <c r="A157" s="22">
        <v>6956</v>
      </c>
      <c r="B157" s="23" t="s">
        <v>178</v>
      </c>
      <c r="C157" s="23" t="s">
        <v>671</v>
      </c>
      <c r="D157" s="23" t="s">
        <v>1171</v>
      </c>
      <c r="E157" s="24">
        <v>45413</v>
      </c>
      <c r="F157" s="23" t="s">
        <v>1671</v>
      </c>
      <c r="G157" s="23" t="s">
        <v>2156</v>
      </c>
      <c r="H157" s="23" t="s">
        <v>2402</v>
      </c>
      <c r="I157" s="23" t="s">
        <v>2410</v>
      </c>
      <c r="J157" s="23" t="s">
        <v>2411</v>
      </c>
      <c r="K157" s="23">
        <v>3</v>
      </c>
      <c r="L157" s="23">
        <v>105.01</v>
      </c>
      <c r="M157" s="23">
        <v>315.02999999999997</v>
      </c>
      <c r="N157" s="23">
        <v>31.64</v>
      </c>
      <c r="O157" s="23">
        <v>31.5</v>
      </c>
      <c r="P157" s="23">
        <v>12.97</v>
      </c>
      <c r="Q157" s="23" t="s">
        <v>2417</v>
      </c>
      <c r="R157" s="23" t="s">
        <v>2573</v>
      </c>
      <c r="S157" s="23" t="s">
        <v>2918</v>
      </c>
      <c r="T157" s="23" t="s">
        <v>2922</v>
      </c>
      <c r="U157" s="23">
        <v>238.92</v>
      </c>
      <c r="V157" s="23" t="s">
        <v>2925</v>
      </c>
      <c r="W157" s="23" t="s">
        <v>2926</v>
      </c>
      <c r="X157" t="str">
        <f t="shared" si="3"/>
        <v>Mark Carter</v>
      </c>
      <c r="Y157" t="str">
        <f t="shared" si="3"/>
        <v/>
      </c>
      <c r="Z157" t="str">
        <f t="shared" si="3"/>
        <v/>
      </c>
      <c r="AA157" t="str">
        <f t="shared" si="3"/>
        <v/>
      </c>
    </row>
    <row r="158" spans="1:27" x14ac:dyDescent="0.25">
      <c r="A158" s="25">
        <v>8491</v>
      </c>
      <c r="B158" s="26" t="s">
        <v>179</v>
      </c>
      <c r="C158" s="26" t="s">
        <v>672</v>
      </c>
      <c r="D158" s="26" t="s">
        <v>1172</v>
      </c>
      <c r="E158" s="27">
        <v>45540</v>
      </c>
      <c r="F158" s="26" t="s">
        <v>1672</v>
      </c>
      <c r="G158" s="26" t="s">
        <v>2157</v>
      </c>
      <c r="H158" s="26" t="s">
        <v>2406</v>
      </c>
      <c r="I158" s="26" t="s">
        <v>2410</v>
      </c>
      <c r="J158" s="26" t="s">
        <v>2414</v>
      </c>
      <c r="K158" s="26">
        <v>1</v>
      </c>
      <c r="L158" s="26">
        <v>951.93</v>
      </c>
      <c r="M158" s="26">
        <v>951.93</v>
      </c>
      <c r="N158" s="26">
        <v>7.88</v>
      </c>
      <c r="O158" s="26">
        <v>95.19</v>
      </c>
      <c r="P158" s="26">
        <v>6.61</v>
      </c>
      <c r="Q158" s="26" t="s">
        <v>2415</v>
      </c>
      <c r="R158" s="26" t="s">
        <v>2574</v>
      </c>
      <c r="S158" s="26" t="s">
        <v>2920</v>
      </c>
      <c r="T158" s="26" t="s">
        <v>2923</v>
      </c>
      <c r="U158" s="26">
        <v>842.25</v>
      </c>
      <c r="V158" s="26" t="s">
        <v>2925</v>
      </c>
      <c r="W158" s="26" t="s">
        <v>2927</v>
      </c>
      <c r="X158" t="str">
        <f t="shared" si="3"/>
        <v/>
      </c>
      <c r="Y158" t="str">
        <f t="shared" si="3"/>
        <v/>
      </c>
      <c r="Z158" t="str">
        <f t="shared" si="3"/>
        <v/>
      </c>
      <c r="AA158" t="str">
        <f t="shared" si="3"/>
        <v>Mrs. Jillian Nicholson DVM</v>
      </c>
    </row>
    <row r="159" spans="1:27" x14ac:dyDescent="0.25">
      <c r="A159" s="22">
        <v>9808</v>
      </c>
      <c r="B159" s="23" t="s">
        <v>180</v>
      </c>
      <c r="C159" s="23" t="s">
        <v>673</v>
      </c>
      <c r="D159" s="23" t="s">
        <v>1173</v>
      </c>
      <c r="E159" s="24">
        <v>45402</v>
      </c>
      <c r="F159" s="23" t="s">
        <v>1673</v>
      </c>
      <c r="G159" s="23" t="s">
        <v>2158</v>
      </c>
      <c r="H159" s="23" t="s">
        <v>2407</v>
      </c>
      <c r="I159" s="23" t="s">
        <v>2410</v>
      </c>
      <c r="J159" s="23" t="s">
        <v>2412</v>
      </c>
      <c r="K159" s="23">
        <v>5</v>
      </c>
      <c r="L159" s="23">
        <v>1170.73</v>
      </c>
      <c r="M159" s="23">
        <v>5853.65</v>
      </c>
      <c r="N159" s="23">
        <v>14.79</v>
      </c>
      <c r="O159" s="23">
        <v>585.37</v>
      </c>
      <c r="P159" s="23">
        <v>6.01</v>
      </c>
      <c r="Q159" s="23" t="s">
        <v>2416</v>
      </c>
      <c r="R159" s="23" t="s">
        <v>2575</v>
      </c>
      <c r="S159" s="23" t="s">
        <v>2920</v>
      </c>
      <c r="T159" s="23" t="s">
        <v>2923</v>
      </c>
      <c r="U159" s="23">
        <v>5247.48</v>
      </c>
      <c r="V159" s="23" t="s">
        <v>2924</v>
      </c>
      <c r="W159" s="23" t="s">
        <v>2928</v>
      </c>
      <c r="X159" t="str">
        <f t="shared" si="3"/>
        <v/>
      </c>
      <c r="Y159" t="str">
        <f t="shared" si="3"/>
        <v>Connie Rosales</v>
      </c>
      <c r="Z159" t="str">
        <f t="shared" si="3"/>
        <v/>
      </c>
      <c r="AA159" t="str">
        <f t="shared" si="3"/>
        <v/>
      </c>
    </row>
    <row r="160" spans="1:27" x14ac:dyDescent="0.25">
      <c r="A160" s="25">
        <v>7879</v>
      </c>
      <c r="B160" s="26" t="s">
        <v>181</v>
      </c>
      <c r="C160" s="26" t="s">
        <v>674</v>
      </c>
      <c r="D160" s="26" t="s">
        <v>1174</v>
      </c>
      <c r="E160" s="27">
        <v>45304</v>
      </c>
      <c r="F160" s="26" t="s">
        <v>1674</v>
      </c>
      <c r="G160" s="26" t="s">
        <v>2159</v>
      </c>
      <c r="H160" s="26" t="s">
        <v>2402</v>
      </c>
      <c r="I160" s="26" t="s">
        <v>2408</v>
      </c>
      <c r="J160" s="26" t="s">
        <v>2413</v>
      </c>
      <c r="K160" s="26">
        <v>1</v>
      </c>
      <c r="L160" s="26">
        <v>484.35</v>
      </c>
      <c r="M160" s="26">
        <v>484.35</v>
      </c>
      <c r="N160" s="26">
        <v>24.43</v>
      </c>
      <c r="O160" s="26">
        <v>48.44</v>
      </c>
      <c r="P160" s="26">
        <v>6.72</v>
      </c>
      <c r="Q160" s="26" t="s">
        <v>2415</v>
      </c>
      <c r="R160" s="26" t="s">
        <v>2576</v>
      </c>
      <c r="S160" s="26" t="s">
        <v>2921</v>
      </c>
      <c r="T160" s="26" t="s">
        <v>2923</v>
      </c>
      <c r="U160" s="26">
        <v>404.76</v>
      </c>
      <c r="V160" s="26" t="s">
        <v>2925</v>
      </c>
      <c r="W160" s="26" t="s">
        <v>2927</v>
      </c>
      <c r="X160" t="str">
        <f t="shared" si="3"/>
        <v/>
      </c>
      <c r="Y160" t="str">
        <f t="shared" si="3"/>
        <v/>
      </c>
      <c r="Z160" t="str">
        <f t="shared" si="3"/>
        <v>Brandon Taylor</v>
      </c>
      <c r="AA160" t="str">
        <f t="shared" si="3"/>
        <v/>
      </c>
    </row>
    <row r="161" spans="1:27" x14ac:dyDescent="0.25">
      <c r="A161" s="22">
        <v>8148</v>
      </c>
      <c r="B161" s="23" t="s">
        <v>182</v>
      </c>
      <c r="C161" s="23" t="s">
        <v>675</v>
      </c>
      <c r="D161" s="23" t="s">
        <v>1175</v>
      </c>
      <c r="E161" s="24">
        <v>45388</v>
      </c>
      <c r="F161" s="23" t="s">
        <v>1675</v>
      </c>
      <c r="G161" s="23" t="s">
        <v>2160</v>
      </c>
      <c r="H161" s="23" t="s">
        <v>2404</v>
      </c>
      <c r="I161" s="23" t="s">
        <v>2409</v>
      </c>
      <c r="J161" s="23" t="s">
        <v>2414</v>
      </c>
      <c r="K161" s="23">
        <v>2</v>
      </c>
      <c r="L161" s="23">
        <v>1077.78</v>
      </c>
      <c r="M161" s="23">
        <v>2155.56</v>
      </c>
      <c r="N161" s="23">
        <v>29.32</v>
      </c>
      <c r="O161" s="23">
        <v>215.56</v>
      </c>
      <c r="P161" s="23">
        <v>8.18</v>
      </c>
      <c r="Q161" s="23" t="s">
        <v>2415</v>
      </c>
      <c r="R161" s="23" t="s">
        <v>2577</v>
      </c>
      <c r="S161" s="23" t="s">
        <v>2918</v>
      </c>
      <c r="T161" s="23" t="s">
        <v>2922</v>
      </c>
      <c r="U161" s="23">
        <v>1902.5</v>
      </c>
      <c r="V161" s="23" t="s">
        <v>2925</v>
      </c>
      <c r="W161" s="23" t="s">
        <v>2928</v>
      </c>
      <c r="X161" t="str">
        <f t="shared" si="3"/>
        <v/>
      </c>
      <c r="Y161" t="str">
        <f t="shared" si="3"/>
        <v/>
      </c>
      <c r="Z161" t="str">
        <f t="shared" si="3"/>
        <v/>
      </c>
      <c r="AA161" t="str">
        <f t="shared" si="3"/>
        <v>Christy Schmidt</v>
      </c>
    </row>
    <row r="162" spans="1:27" x14ac:dyDescent="0.25">
      <c r="A162" s="25">
        <v>3226</v>
      </c>
      <c r="B162" s="26" t="s">
        <v>183</v>
      </c>
      <c r="C162" s="26" t="s">
        <v>676</v>
      </c>
      <c r="D162" s="26" t="s">
        <v>1176</v>
      </c>
      <c r="E162" s="27">
        <v>45550</v>
      </c>
      <c r="F162" s="26" t="s">
        <v>1676</v>
      </c>
      <c r="G162" s="26" t="s">
        <v>2161</v>
      </c>
      <c r="H162" s="26" t="s">
        <v>2407</v>
      </c>
      <c r="I162" s="26" t="s">
        <v>2409</v>
      </c>
      <c r="J162" s="26" t="s">
        <v>2414</v>
      </c>
      <c r="K162" s="26">
        <v>1</v>
      </c>
      <c r="L162" s="26">
        <v>1096</v>
      </c>
      <c r="M162" s="26">
        <v>1096</v>
      </c>
      <c r="N162" s="26">
        <v>36.619999999999997</v>
      </c>
      <c r="O162" s="26">
        <v>109.6</v>
      </c>
      <c r="P162" s="26">
        <v>10.050000000000001</v>
      </c>
      <c r="Q162" s="26" t="s">
        <v>2415</v>
      </c>
      <c r="R162" s="26" t="s">
        <v>2578</v>
      </c>
      <c r="S162" s="26" t="s">
        <v>2919</v>
      </c>
      <c r="T162" s="26" t="s">
        <v>2923</v>
      </c>
      <c r="U162" s="26">
        <v>939.73</v>
      </c>
      <c r="V162" s="26" t="s">
        <v>2924</v>
      </c>
      <c r="W162" s="26" t="s">
        <v>2927</v>
      </c>
      <c r="X162" t="str">
        <f t="shared" si="3"/>
        <v/>
      </c>
      <c r="Y162" t="str">
        <f t="shared" si="3"/>
        <v/>
      </c>
      <c r="Z162" t="str">
        <f t="shared" si="3"/>
        <v/>
      </c>
      <c r="AA162" t="str">
        <f t="shared" si="3"/>
        <v>Michele Mendoza</v>
      </c>
    </row>
    <row r="163" spans="1:27" x14ac:dyDescent="0.25">
      <c r="A163" s="22">
        <v>1590</v>
      </c>
      <c r="B163" s="23" t="s">
        <v>184</v>
      </c>
      <c r="C163" s="23" t="s">
        <v>677</v>
      </c>
      <c r="D163" s="23" t="s">
        <v>1177</v>
      </c>
      <c r="E163" s="24">
        <v>45383</v>
      </c>
      <c r="F163" s="23" t="s">
        <v>1677</v>
      </c>
      <c r="G163" s="23" t="s">
        <v>2162</v>
      </c>
      <c r="H163" s="23" t="s">
        <v>2406</v>
      </c>
      <c r="I163" s="23" t="s">
        <v>2409</v>
      </c>
      <c r="J163" s="23" t="s">
        <v>2411</v>
      </c>
      <c r="K163" s="23">
        <v>4</v>
      </c>
      <c r="L163" s="23">
        <v>618.83000000000004</v>
      </c>
      <c r="M163" s="23">
        <v>2475.3200000000002</v>
      </c>
      <c r="N163" s="23">
        <v>4.2699999999999996</v>
      </c>
      <c r="O163" s="23">
        <v>247.53</v>
      </c>
      <c r="P163" s="23">
        <v>15.92</v>
      </c>
      <c r="Q163" s="23" t="s">
        <v>2416</v>
      </c>
      <c r="R163" s="23" t="s">
        <v>2579</v>
      </c>
      <c r="S163" s="23" t="s">
        <v>2919</v>
      </c>
      <c r="T163" s="23" t="s">
        <v>2923</v>
      </c>
      <c r="U163" s="23">
        <v>2207.6</v>
      </c>
      <c r="V163" s="23" t="s">
        <v>2924</v>
      </c>
      <c r="W163" s="23" t="s">
        <v>2928</v>
      </c>
      <c r="X163" t="str">
        <f t="shared" si="3"/>
        <v>Wayne Rivera</v>
      </c>
      <c r="Y163" t="str">
        <f t="shared" si="3"/>
        <v/>
      </c>
      <c r="Z163" t="str">
        <f t="shared" si="3"/>
        <v/>
      </c>
      <c r="AA163" t="str">
        <f t="shared" si="3"/>
        <v/>
      </c>
    </row>
    <row r="164" spans="1:27" x14ac:dyDescent="0.25">
      <c r="A164" s="25">
        <v>6919</v>
      </c>
      <c r="B164" s="26" t="s">
        <v>185</v>
      </c>
      <c r="C164" s="26" t="s">
        <v>678</v>
      </c>
      <c r="D164" s="26" t="s">
        <v>1178</v>
      </c>
      <c r="E164" s="27">
        <v>45564</v>
      </c>
      <c r="F164" s="26" t="s">
        <v>1678</v>
      </c>
      <c r="G164" s="26" t="s">
        <v>2163</v>
      </c>
      <c r="H164" s="26" t="s">
        <v>2403</v>
      </c>
      <c r="I164" s="26" t="s">
        <v>2408</v>
      </c>
      <c r="J164" s="26" t="s">
        <v>2414</v>
      </c>
      <c r="K164" s="26">
        <v>1</v>
      </c>
      <c r="L164" s="26">
        <v>658.53</v>
      </c>
      <c r="M164" s="26">
        <v>658.53</v>
      </c>
      <c r="N164" s="26">
        <v>27.82</v>
      </c>
      <c r="O164" s="26">
        <v>65.849999999999994</v>
      </c>
      <c r="P164" s="26">
        <v>5.52</v>
      </c>
      <c r="Q164" s="26" t="s">
        <v>2415</v>
      </c>
      <c r="R164" s="26" t="s">
        <v>2580</v>
      </c>
      <c r="S164" s="26" t="s">
        <v>2919</v>
      </c>
      <c r="T164" s="26" t="s">
        <v>2923</v>
      </c>
      <c r="U164" s="26">
        <v>559.34</v>
      </c>
      <c r="V164" s="26" t="s">
        <v>2924</v>
      </c>
      <c r="W164" s="26" t="s">
        <v>2926</v>
      </c>
      <c r="X164" t="str">
        <f t="shared" si="3"/>
        <v/>
      </c>
      <c r="Y164" t="str">
        <f t="shared" si="3"/>
        <v/>
      </c>
      <c r="Z164" t="str">
        <f t="shared" si="3"/>
        <v/>
      </c>
      <c r="AA164" t="str">
        <f t="shared" si="3"/>
        <v>Jason Jones MD</v>
      </c>
    </row>
    <row r="165" spans="1:27" x14ac:dyDescent="0.25">
      <c r="A165" s="22">
        <v>8221</v>
      </c>
      <c r="B165" s="23" t="s">
        <v>186</v>
      </c>
      <c r="C165" s="23" t="s">
        <v>679</v>
      </c>
      <c r="D165" s="23" t="s">
        <v>1179</v>
      </c>
      <c r="E165" s="24">
        <v>45520</v>
      </c>
      <c r="F165" s="23" t="s">
        <v>1679</v>
      </c>
      <c r="G165" s="23" t="s">
        <v>2164</v>
      </c>
      <c r="H165" s="23" t="s">
        <v>2404</v>
      </c>
      <c r="I165" s="23" t="s">
        <v>2410</v>
      </c>
      <c r="J165" s="23" t="s">
        <v>2411</v>
      </c>
      <c r="K165" s="23">
        <v>1</v>
      </c>
      <c r="L165" s="23">
        <v>988.87</v>
      </c>
      <c r="M165" s="23">
        <v>988.87</v>
      </c>
      <c r="N165" s="23">
        <v>24.55</v>
      </c>
      <c r="O165" s="23">
        <v>98.89</v>
      </c>
      <c r="P165" s="23">
        <v>10.6</v>
      </c>
      <c r="Q165" s="23" t="s">
        <v>2417</v>
      </c>
      <c r="R165" s="23" t="s">
        <v>2581</v>
      </c>
      <c r="S165" s="23" t="s">
        <v>2920</v>
      </c>
      <c r="T165" s="23" t="s">
        <v>2923</v>
      </c>
      <c r="U165" s="23">
        <v>854.83</v>
      </c>
      <c r="V165" s="23" t="s">
        <v>2925</v>
      </c>
      <c r="W165" s="23" t="s">
        <v>2928</v>
      </c>
      <c r="X165" t="str">
        <f t="shared" si="3"/>
        <v>Christopher Ramirez</v>
      </c>
      <c r="Y165" t="str">
        <f t="shared" si="3"/>
        <v/>
      </c>
      <c r="Z165" t="str">
        <f t="shared" si="3"/>
        <v/>
      </c>
      <c r="AA165" t="str">
        <f t="shared" si="3"/>
        <v/>
      </c>
    </row>
    <row r="166" spans="1:27" x14ac:dyDescent="0.25">
      <c r="A166" s="25">
        <v>5146</v>
      </c>
      <c r="B166" s="26" t="s">
        <v>187</v>
      </c>
      <c r="C166" s="26" t="s">
        <v>680</v>
      </c>
      <c r="D166" s="26" t="s">
        <v>1180</v>
      </c>
      <c r="E166" s="27">
        <v>45414</v>
      </c>
      <c r="F166" s="26" t="s">
        <v>1680</v>
      </c>
      <c r="G166" s="26" t="s">
        <v>2165</v>
      </c>
      <c r="H166" s="26" t="s">
        <v>2404</v>
      </c>
      <c r="I166" s="26" t="s">
        <v>2410</v>
      </c>
      <c r="J166" s="26" t="s">
        <v>2413</v>
      </c>
      <c r="K166" s="26">
        <v>2</v>
      </c>
      <c r="L166" s="26">
        <v>884.63</v>
      </c>
      <c r="M166" s="26">
        <v>1769.26</v>
      </c>
      <c r="N166" s="26">
        <v>1.03</v>
      </c>
      <c r="O166" s="26">
        <v>176.93</v>
      </c>
      <c r="P166" s="26">
        <v>9.9499999999999993</v>
      </c>
      <c r="Q166" s="26" t="s">
        <v>2416</v>
      </c>
      <c r="R166" s="26" t="s">
        <v>2582</v>
      </c>
      <c r="S166" s="26" t="s">
        <v>2921</v>
      </c>
      <c r="T166" s="26" t="s">
        <v>2923</v>
      </c>
      <c r="U166" s="26">
        <v>1581.35</v>
      </c>
      <c r="V166" s="26" t="s">
        <v>2925</v>
      </c>
      <c r="W166" s="26" t="s">
        <v>2928</v>
      </c>
      <c r="X166" t="str">
        <f t="shared" si="3"/>
        <v/>
      </c>
      <c r="Y166" t="str">
        <f t="shared" si="3"/>
        <v/>
      </c>
      <c r="Z166" t="str">
        <f t="shared" si="3"/>
        <v>Hunter King</v>
      </c>
      <c r="AA166" t="str">
        <f t="shared" si="3"/>
        <v/>
      </c>
    </row>
    <row r="167" spans="1:27" x14ac:dyDescent="0.25">
      <c r="A167" s="22">
        <v>4738</v>
      </c>
      <c r="B167" s="23" t="s">
        <v>188</v>
      </c>
      <c r="C167" s="23" t="s">
        <v>681</v>
      </c>
      <c r="D167" s="23" t="s">
        <v>1181</v>
      </c>
      <c r="E167" s="24">
        <v>45542</v>
      </c>
      <c r="F167" s="23" t="s">
        <v>1681</v>
      </c>
      <c r="G167" s="23" t="s">
        <v>2166</v>
      </c>
      <c r="H167" s="23" t="s">
        <v>2406</v>
      </c>
      <c r="I167" s="23" t="s">
        <v>2409</v>
      </c>
      <c r="J167" s="23" t="s">
        <v>2413</v>
      </c>
      <c r="K167" s="23">
        <v>2</v>
      </c>
      <c r="L167" s="23">
        <v>1347.58</v>
      </c>
      <c r="M167" s="23">
        <v>2695.16</v>
      </c>
      <c r="N167" s="23">
        <v>38.380000000000003</v>
      </c>
      <c r="O167" s="23">
        <v>269.52</v>
      </c>
      <c r="P167" s="23">
        <v>10.42</v>
      </c>
      <c r="Q167" s="23" t="s">
        <v>2417</v>
      </c>
      <c r="R167" s="23" t="s">
        <v>2583</v>
      </c>
      <c r="S167" s="23" t="s">
        <v>2920</v>
      </c>
      <c r="T167" s="23" t="s">
        <v>2923</v>
      </c>
      <c r="U167" s="23">
        <v>2376.84</v>
      </c>
      <c r="V167" s="23" t="s">
        <v>2924</v>
      </c>
      <c r="W167" s="23" t="s">
        <v>2927</v>
      </c>
      <c r="X167" t="str">
        <f t="shared" si="3"/>
        <v/>
      </c>
      <c r="Y167" t="str">
        <f t="shared" si="3"/>
        <v/>
      </c>
      <c r="Z167" t="str">
        <f t="shared" si="3"/>
        <v>Shelby Jones</v>
      </c>
      <c r="AA167" t="str">
        <f t="shared" si="3"/>
        <v/>
      </c>
    </row>
    <row r="168" spans="1:27" x14ac:dyDescent="0.25">
      <c r="A168" s="25">
        <v>1759</v>
      </c>
      <c r="B168" s="26" t="s">
        <v>189</v>
      </c>
      <c r="C168" s="26" t="s">
        <v>682</v>
      </c>
      <c r="D168" s="26" t="s">
        <v>1182</v>
      </c>
      <c r="E168" s="27">
        <v>45447</v>
      </c>
      <c r="F168" s="26" t="s">
        <v>1682</v>
      </c>
      <c r="G168" s="26" t="s">
        <v>2167</v>
      </c>
      <c r="H168" s="26" t="s">
        <v>2405</v>
      </c>
      <c r="I168" s="26" t="s">
        <v>2409</v>
      </c>
      <c r="J168" s="26" t="s">
        <v>2412</v>
      </c>
      <c r="K168" s="26">
        <v>5</v>
      </c>
      <c r="L168" s="26">
        <v>895.27</v>
      </c>
      <c r="M168" s="26">
        <v>4476.3500000000004</v>
      </c>
      <c r="N168" s="26">
        <v>35.22</v>
      </c>
      <c r="O168" s="26">
        <v>447.64</v>
      </c>
      <c r="P168" s="26">
        <v>15.65</v>
      </c>
      <c r="Q168" s="26" t="s">
        <v>2417</v>
      </c>
      <c r="R168" s="26" t="s">
        <v>2584</v>
      </c>
      <c r="S168" s="26" t="s">
        <v>2921</v>
      </c>
      <c r="T168" s="26" t="s">
        <v>2923</v>
      </c>
      <c r="U168" s="26">
        <v>3977.85</v>
      </c>
      <c r="V168" s="26" t="s">
        <v>2924</v>
      </c>
      <c r="W168" s="26" t="s">
        <v>2928</v>
      </c>
      <c r="X168" t="str">
        <f t="shared" si="3"/>
        <v/>
      </c>
      <c r="Y168" t="str">
        <f t="shared" si="3"/>
        <v>Donald Bates</v>
      </c>
      <c r="Z168" t="str">
        <f t="shared" si="3"/>
        <v/>
      </c>
      <c r="AA168" t="str">
        <f t="shared" si="3"/>
        <v/>
      </c>
    </row>
    <row r="169" spans="1:27" x14ac:dyDescent="0.25">
      <c r="A169" s="22">
        <v>3087</v>
      </c>
      <c r="B169" s="23" t="s">
        <v>190</v>
      </c>
      <c r="C169" s="23" t="s">
        <v>683</v>
      </c>
      <c r="D169" s="23" t="s">
        <v>1183</v>
      </c>
      <c r="E169" s="24">
        <v>45500</v>
      </c>
      <c r="F169" s="23" t="s">
        <v>1683</v>
      </c>
      <c r="G169" s="23" t="s">
        <v>2135</v>
      </c>
      <c r="H169" s="23" t="s">
        <v>2404</v>
      </c>
      <c r="I169" s="23" t="s">
        <v>2410</v>
      </c>
      <c r="J169" s="23" t="s">
        <v>2411</v>
      </c>
      <c r="K169" s="23">
        <v>4</v>
      </c>
      <c r="L169" s="23">
        <v>487.44</v>
      </c>
      <c r="M169" s="23">
        <v>1949.76</v>
      </c>
      <c r="N169" s="23">
        <v>12.08</v>
      </c>
      <c r="O169" s="23">
        <v>194.98</v>
      </c>
      <c r="P169" s="23">
        <v>16</v>
      </c>
      <c r="Q169" s="23" t="s">
        <v>2415</v>
      </c>
      <c r="R169" s="23" t="s">
        <v>2585</v>
      </c>
      <c r="S169" s="23" t="s">
        <v>2920</v>
      </c>
      <c r="T169" s="23" t="s">
        <v>2923</v>
      </c>
      <c r="U169" s="23">
        <v>1726.7</v>
      </c>
      <c r="V169" s="23" t="s">
        <v>2924</v>
      </c>
      <c r="W169" s="23" t="s">
        <v>2928</v>
      </c>
      <c r="X169" t="str">
        <f t="shared" si="3"/>
        <v>Alexandra Murray</v>
      </c>
      <c r="Y169" t="str">
        <f t="shared" si="3"/>
        <v/>
      </c>
      <c r="Z169" t="str">
        <f t="shared" si="3"/>
        <v/>
      </c>
      <c r="AA169" t="str">
        <f t="shared" si="3"/>
        <v/>
      </c>
    </row>
    <row r="170" spans="1:27" x14ac:dyDescent="0.25">
      <c r="A170" s="25">
        <v>9522</v>
      </c>
      <c r="B170" s="26" t="s">
        <v>191</v>
      </c>
      <c r="C170" s="26" t="s">
        <v>684</v>
      </c>
      <c r="D170" s="26" t="s">
        <v>1184</v>
      </c>
      <c r="E170" s="27">
        <v>45337</v>
      </c>
      <c r="F170" s="26" t="s">
        <v>1684</v>
      </c>
      <c r="G170" s="26" t="s">
        <v>2103</v>
      </c>
      <c r="H170" s="26" t="s">
        <v>2403</v>
      </c>
      <c r="I170" s="26" t="s">
        <v>2410</v>
      </c>
      <c r="J170" s="26" t="s">
        <v>2411</v>
      </c>
      <c r="K170" s="26">
        <v>1</v>
      </c>
      <c r="L170" s="26">
        <v>1021.72</v>
      </c>
      <c r="M170" s="26">
        <v>1021.72</v>
      </c>
      <c r="N170" s="26">
        <v>2.0299999999999998</v>
      </c>
      <c r="O170" s="26">
        <v>102.17</v>
      </c>
      <c r="P170" s="26">
        <v>11.75</v>
      </c>
      <c r="Q170" s="26" t="s">
        <v>2416</v>
      </c>
      <c r="R170" s="26" t="s">
        <v>2586</v>
      </c>
      <c r="S170" s="26" t="s">
        <v>2918</v>
      </c>
      <c r="T170" s="26" t="s">
        <v>2922</v>
      </c>
      <c r="U170" s="26">
        <v>905.77</v>
      </c>
      <c r="V170" s="26" t="s">
        <v>2925</v>
      </c>
      <c r="W170" s="26" t="s">
        <v>2926</v>
      </c>
      <c r="X170" t="str">
        <f t="shared" si="3"/>
        <v>Tara Adams</v>
      </c>
      <c r="Y170" t="str">
        <f t="shared" si="3"/>
        <v/>
      </c>
      <c r="Z170" t="str">
        <f t="shared" si="3"/>
        <v/>
      </c>
      <c r="AA170" t="str">
        <f t="shared" si="3"/>
        <v/>
      </c>
    </row>
    <row r="171" spans="1:27" x14ac:dyDescent="0.25">
      <c r="A171" s="22">
        <v>4028</v>
      </c>
      <c r="B171" s="23" t="s">
        <v>192</v>
      </c>
      <c r="C171" s="23" t="s">
        <v>685</v>
      </c>
      <c r="D171" s="23" t="s">
        <v>1185</v>
      </c>
      <c r="E171" s="24">
        <v>45336</v>
      </c>
      <c r="F171" s="23" t="s">
        <v>1685</v>
      </c>
      <c r="G171" s="23" t="s">
        <v>2168</v>
      </c>
      <c r="H171" s="23" t="s">
        <v>2403</v>
      </c>
      <c r="I171" s="23" t="s">
        <v>2409</v>
      </c>
      <c r="J171" s="23" t="s">
        <v>2411</v>
      </c>
      <c r="K171" s="23">
        <v>4</v>
      </c>
      <c r="L171" s="23">
        <v>634.72</v>
      </c>
      <c r="M171" s="23">
        <v>2538.88</v>
      </c>
      <c r="N171" s="23">
        <v>46.22</v>
      </c>
      <c r="O171" s="23">
        <v>253.89</v>
      </c>
      <c r="P171" s="23">
        <v>16.579999999999998</v>
      </c>
      <c r="Q171" s="23" t="s">
        <v>2416</v>
      </c>
      <c r="R171" s="23" t="s">
        <v>2587</v>
      </c>
      <c r="S171" s="23" t="s">
        <v>2920</v>
      </c>
      <c r="T171" s="23" t="s">
        <v>2923</v>
      </c>
      <c r="U171" s="23">
        <v>2222.19</v>
      </c>
      <c r="V171" s="23" t="s">
        <v>2925</v>
      </c>
      <c r="W171" s="23" t="s">
        <v>2928</v>
      </c>
      <c r="X171" t="str">
        <f t="shared" si="3"/>
        <v>Ricardo Jefferson</v>
      </c>
      <c r="Y171" t="str">
        <f t="shared" si="3"/>
        <v/>
      </c>
      <c r="Z171" t="str">
        <f t="shared" si="3"/>
        <v/>
      </c>
      <c r="AA171" t="str">
        <f t="shared" si="3"/>
        <v/>
      </c>
    </row>
    <row r="172" spans="1:27" x14ac:dyDescent="0.25">
      <c r="A172" s="25">
        <v>7443</v>
      </c>
      <c r="B172" s="26" t="s">
        <v>193</v>
      </c>
      <c r="C172" s="26" t="s">
        <v>686</v>
      </c>
      <c r="D172" s="26" t="s">
        <v>1186</v>
      </c>
      <c r="E172" s="27">
        <v>45330</v>
      </c>
      <c r="F172" s="26" t="s">
        <v>1686</v>
      </c>
      <c r="G172" s="26" t="s">
        <v>2169</v>
      </c>
      <c r="H172" s="26" t="s">
        <v>2406</v>
      </c>
      <c r="I172" s="26" t="s">
        <v>2410</v>
      </c>
      <c r="J172" s="26" t="s">
        <v>2414</v>
      </c>
      <c r="K172" s="26">
        <v>3</v>
      </c>
      <c r="L172" s="26">
        <v>28.06</v>
      </c>
      <c r="M172" s="26">
        <v>84.18</v>
      </c>
      <c r="N172" s="26">
        <v>23.56</v>
      </c>
      <c r="O172" s="26">
        <v>8.42</v>
      </c>
      <c r="P172" s="26">
        <v>17.82</v>
      </c>
      <c r="Q172" s="26" t="s">
        <v>2415</v>
      </c>
      <c r="R172" s="26" t="s">
        <v>2588</v>
      </c>
      <c r="S172" s="26" t="s">
        <v>2921</v>
      </c>
      <c r="T172" s="26" t="s">
        <v>2923</v>
      </c>
      <c r="U172" s="26">
        <v>34.380000000000003</v>
      </c>
      <c r="V172" s="26" t="s">
        <v>2924</v>
      </c>
      <c r="W172" s="26" t="s">
        <v>2926</v>
      </c>
      <c r="X172" t="str">
        <f t="shared" si="3"/>
        <v/>
      </c>
      <c r="Y172" t="str">
        <f t="shared" si="3"/>
        <v/>
      </c>
      <c r="Z172" t="str">
        <f t="shared" si="3"/>
        <v/>
      </c>
      <c r="AA172" t="str">
        <f t="shared" si="3"/>
        <v>Tommy Cruz</v>
      </c>
    </row>
    <row r="173" spans="1:27" x14ac:dyDescent="0.25">
      <c r="A173" s="22">
        <v>6812</v>
      </c>
      <c r="B173" s="23" t="s">
        <v>194</v>
      </c>
      <c r="C173" s="23" t="s">
        <v>687</v>
      </c>
      <c r="D173" s="23" t="s">
        <v>1187</v>
      </c>
      <c r="E173" s="24">
        <v>45372</v>
      </c>
      <c r="F173" s="23" t="s">
        <v>1687</v>
      </c>
      <c r="G173" s="23" t="s">
        <v>2170</v>
      </c>
      <c r="H173" s="23" t="s">
        <v>2405</v>
      </c>
      <c r="I173" s="23" t="s">
        <v>2409</v>
      </c>
      <c r="J173" s="23" t="s">
        <v>2411</v>
      </c>
      <c r="K173" s="23">
        <v>1</v>
      </c>
      <c r="L173" s="23">
        <v>838.31</v>
      </c>
      <c r="M173" s="23">
        <v>838.31</v>
      </c>
      <c r="N173" s="23">
        <v>4.4000000000000004</v>
      </c>
      <c r="O173" s="23">
        <v>83.83</v>
      </c>
      <c r="P173" s="23">
        <v>19.190000000000001</v>
      </c>
      <c r="Q173" s="23" t="s">
        <v>2416</v>
      </c>
      <c r="R173" s="23" t="s">
        <v>2589</v>
      </c>
      <c r="S173" s="23" t="s">
        <v>2921</v>
      </c>
      <c r="T173" s="23" t="s">
        <v>2923</v>
      </c>
      <c r="U173" s="23">
        <v>730.89</v>
      </c>
      <c r="V173" s="23" t="s">
        <v>2924</v>
      </c>
      <c r="W173" s="23" t="s">
        <v>2928</v>
      </c>
      <c r="X173" t="str">
        <f t="shared" si="3"/>
        <v>Sean Cox</v>
      </c>
      <c r="Y173" t="str">
        <f t="shared" si="3"/>
        <v/>
      </c>
      <c r="Z173" t="str">
        <f t="shared" si="3"/>
        <v/>
      </c>
      <c r="AA173" t="str">
        <f t="shared" si="3"/>
        <v/>
      </c>
    </row>
    <row r="174" spans="1:27" x14ac:dyDescent="0.25">
      <c r="A174" s="25">
        <v>5644</v>
      </c>
      <c r="B174" s="26" t="s">
        <v>195</v>
      </c>
      <c r="C174" s="26" t="s">
        <v>688</v>
      </c>
      <c r="D174" s="26" t="s">
        <v>1188</v>
      </c>
      <c r="E174" s="27">
        <v>45462</v>
      </c>
      <c r="F174" s="26" t="s">
        <v>1688</v>
      </c>
      <c r="G174" s="26" t="s">
        <v>2171</v>
      </c>
      <c r="H174" s="26" t="s">
        <v>2404</v>
      </c>
      <c r="I174" s="26" t="s">
        <v>2409</v>
      </c>
      <c r="J174" s="26" t="s">
        <v>2411</v>
      </c>
      <c r="K174" s="26">
        <v>2</v>
      </c>
      <c r="L174" s="26">
        <v>865.44</v>
      </c>
      <c r="M174" s="26">
        <v>1730.88</v>
      </c>
      <c r="N174" s="26">
        <v>5.01</v>
      </c>
      <c r="O174" s="26">
        <v>173.09</v>
      </c>
      <c r="P174" s="26">
        <v>14.49</v>
      </c>
      <c r="Q174" s="26" t="s">
        <v>2416</v>
      </c>
      <c r="R174" s="26" t="s">
        <v>2590</v>
      </c>
      <c r="S174" s="26" t="s">
        <v>2921</v>
      </c>
      <c r="T174" s="26" t="s">
        <v>2923</v>
      </c>
      <c r="U174" s="26">
        <v>1538.29</v>
      </c>
      <c r="V174" s="26" t="s">
        <v>2925</v>
      </c>
      <c r="W174" s="26" t="s">
        <v>2928</v>
      </c>
      <c r="X174" t="str">
        <f t="shared" si="3"/>
        <v>Derrick Schneider</v>
      </c>
      <c r="Y174" t="str">
        <f t="shared" si="3"/>
        <v/>
      </c>
      <c r="Z174" t="str">
        <f t="shared" si="3"/>
        <v/>
      </c>
      <c r="AA174" t="str">
        <f t="shared" si="3"/>
        <v/>
      </c>
    </row>
    <row r="175" spans="1:27" x14ac:dyDescent="0.25">
      <c r="A175" s="22">
        <v>5365</v>
      </c>
      <c r="B175" s="23" t="s">
        <v>196</v>
      </c>
      <c r="C175" s="23" t="s">
        <v>689</v>
      </c>
      <c r="D175" s="23" t="s">
        <v>1189</v>
      </c>
      <c r="E175" s="24">
        <v>45392</v>
      </c>
      <c r="F175" s="23" t="s">
        <v>1689</v>
      </c>
      <c r="G175" s="23" t="s">
        <v>2172</v>
      </c>
      <c r="H175" s="23" t="s">
        <v>2407</v>
      </c>
      <c r="I175" s="23" t="s">
        <v>2410</v>
      </c>
      <c r="J175" s="23" t="s">
        <v>2413</v>
      </c>
      <c r="K175" s="23">
        <v>1</v>
      </c>
      <c r="L175" s="23">
        <v>1439.83</v>
      </c>
      <c r="M175" s="23">
        <v>1439.83</v>
      </c>
      <c r="N175" s="23">
        <v>30.76</v>
      </c>
      <c r="O175" s="23">
        <v>143.97999999999999</v>
      </c>
      <c r="P175" s="23">
        <v>11.25</v>
      </c>
      <c r="Q175" s="23" t="s">
        <v>2416</v>
      </c>
      <c r="R175" s="23" t="s">
        <v>2591</v>
      </c>
      <c r="S175" s="23" t="s">
        <v>2918</v>
      </c>
      <c r="T175" s="23" t="s">
        <v>2922</v>
      </c>
      <c r="U175" s="23">
        <v>1253.8399999999999</v>
      </c>
      <c r="V175" s="23" t="s">
        <v>2925</v>
      </c>
      <c r="W175" s="23" t="s">
        <v>2928</v>
      </c>
      <c r="X175" t="str">
        <f t="shared" si="3"/>
        <v/>
      </c>
      <c r="Y175" t="str">
        <f t="shared" si="3"/>
        <v/>
      </c>
      <c r="Z175" t="str">
        <f t="shared" si="3"/>
        <v>Sonya White</v>
      </c>
      <c r="AA175" t="str">
        <f t="shared" si="3"/>
        <v/>
      </c>
    </row>
    <row r="176" spans="1:27" x14ac:dyDescent="0.25">
      <c r="A176" s="25">
        <v>2369</v>
      </c>
      <c r="B176" s="26" t="s">
        <v>197</v>
      </c>
      <c r="C176" s="26" t="s">
        <v>690</v>
      </c>
      <c r="D176" s="26" t="s">
        <v>1190</v>
      </c>
      <c r="E176" s="27">
        <v>45305</v>
      </c>
      <c r="F176" s="26" t="s">
        <v>1690</v>
      </c>
      <c r="G176" s="26" t="s">
        <v>2173</v>
      </c>
      <c r="H176" s="26" t="s">
        <v>2403</v>
      </c>
      <c r="I176" s="26" t="s">
        <v>2409</v>
      </c>
      <c r="J176" s="26" t="s">
        <v>2412</v>
      </c>
      <c r="K176" s="26">
        <v>4</v>
      </c>
      <c r="L176" s="26">
        <v>185.89</v>
      </c>
      <c r="M176" s="26">
        <v>743.56</v>
      </c>
      <c r="N176" s="26">
        <v>49.4</v>
      </c>
      <c r="O176" s="26">
        <v>74.36</v>
      </c>
      <c r="P176" s="26">
        <v>12.74</v>
      </c>
      <c r="Q176" s="26" t="s">
        <v>2416</v>
      </c>
      <c r="R176" s="26" t="s">
        <v>2592</v>
      </c>
      <c r="S176" s="26" t="s">
        <v>2918</v>
      </c>
      <c r="T176" s="26" t="s">
        <v>2922</v>
      </c>
      <c r="U176" s="26">
        <v>607.05999999999995</v>
      </c>
      <c r="V176" s="26" t="s">
        <v>2924</v>
      </c>
      <c r="W176" s="26" t="s">
        <v>2926</v>
      </c>
      <c r="X176" t="str">
        <f t="shared" si="3"/>
        <v/>
      </c>
      <c r="Y176" t="str">
        <f t="shared" si="3"/>
        <v>Victoria Marquez</v>
      </c>
      <c r="Z176" t="str">
        <f t="shared" si="3"/>
        <v/>
      </c>
      <c r="AA176" t="str">
        <f t="shared" si="3"/>
        <v/>
      </c>
    </row>
    <row r="177" spans="1:27" x14ac:dyDescent="0.25">
      <c r="A177" s="22">
        <v>6441</v>
      </c>
      <c r="B177" s="23" t="s">
        <v>198</v>
      </c>
      <c r="C177" s="23" t="s">
        <v>691</v>
      </c>
      <c r="D177" s="23" t="s">
        <v>1191</v>
      </c>
      <c r="E177" s="24">
        <v>45482</v>
      </c>
      <c r="F177" s="23" t="s">
        <v>1691</v>
      </c>
      <c r="G177" s="23" t="s">
        <v>2146</v>
      </c>
      <c r="H177" s="23" t="s">
        <v>2404</v>
      </c>
      <c r="I177" s="23" t="s">
        <v>2409</v>
      </c>
      <c r="J177" s="23" t="s">
        <v>2412</v>
      </c>
      <c r="K177" s="23">
        <v>3</v>
      </c>
      <c r="L177" s="23">
        <v>217.42</v>
      </c>
      <c r="M177" s="23">
        <v>652.26</v>
      </c>
      <c r="N177" s="23">
        <v>40.97</v>
      </c>
      <c r="O177" s="23">
        <v>65.23</v>
      </c>
      <c r="P177" s="23">
        <v>13.79</v>
      </c>
      <c r="Q177" s="23" t="s">
        <v>2417</v>
      </c>
      <c r="R177" s="23" t="s">
        <v>2593</v>
      </c>
      <c r="S177" s="23" t="s">
        <v>2921</v>
      </c>
      <c r="T177" s="23" t="s">
        <v>2923</v>
      </c>
      <c r="U177" s="23">
        <v>532.27</v>
      </c>
      <c r="V177" s="23" t="s">
        <v>2925</v>
      </c>
      <c r="W177" s="23" t="s">
        <v>2926</v>
      </c>
      <c r="X177" t="str">
        <f t="shared" si="3"/>
        <v/>
      </c>
      <c r="Y177" t="str">
        <f t="shared" si="3"/>
        <v>Tiffany Diaz</v>
      </c>
      <c r="Z177" t="str">
        <f t="shared" si="3"/>
        <v/>
      </c>
      <c r="AA177" t="str">
        <f t="shared" si="3"/>
        <v/>
      </c>
    </row>
    <row r="178" spans="1:27" x14ac:dyDescent="0.25">
      <c r="A178" s="25">
        <v>5047</v>
      </c>
      <c r="B178" s="26" t="s">
        <v>199</v>
      </c>
      <c r="C178" s="26" t="s">
        <v>692</v>
      </c>
      <c r="D178" s="26" t="s">
        <v>1192</v>
      </c>
      <c r="E178" s="27">
        <v>45458</v>
      </c>
      <c r="F178" s="26" t="s">
        <v>1692</v>
      </c>
      <c r="G178" s="26" t="s">
        <v>2174</v>
      </c>
      <c r="H178" s="26" t="s">
        <v>2402</v>
      </c>
      <c r="I178" s="26" t="s">
        <v>2410</v>
      </c>
      <c r="J178" s="26" t="s">
        <v>2414</v>
      </c>
      <c r="K178" s="26">
        <v>2</v>
      </c>
      <c r="L178" s="26">
        <v>1152.55</v>
      </c>
      <c r="M178" s="26">
        <v>2305.1</v>
      </c>
      <c r="N178" s="26">
        <v>10.79</v>
      </c>
      <c r="O178" s="26">
        <v>230.51</v>
      </c>
      <c r="P178" s="26">
        <v>6.94</v>
      </c>
      <c r="Q178" s="26" t="s">
        <v>2417</v>
      </c>
      <c r="R178" s="26" t="s">
        <v>2594</v>
      </c>
      <c r="S178" s="26" t="s">
        <v>2921</v>
      </c>
      <c r="T178" s="26" t="s">
        <v>2923</v>
      </c>
      <c r="U178" s="26">
        <v>2056.86</v>
      </c>
      <c r="V178" s="26" t="s">
        <v>2925</v>
      </c>
      <c r="W178" s="26" t="s">
        <v>2927</v>
      </c>
      <c r="X178" t="str">
        <f t="shared" si="3"/>
        <v/>
      </c>
      <c r="Y178" t="str">
        <f t="shared" si="3"/>
        <v/>
      </c>
      <c r="Z178" t="str">
        <f t="shared" si="3"/>
        <v/>
      </c>
      <c r="AA178" t="str">
        <f t="shared" si="3"/>
        <v>Teresa Schneider</v>
      </c>
    </row>
    <row r="179" spans="1:27" x14ac:dyDescent="0.25">
      <c r="A179" s="22">
        <v>9357</v>
      </c>
      <c r="B179" s="23" t="s">
        <v>200</v>
      </c>
      <c r="C179" s="23" t="s">
        <v>693</v>
      </c>
      <c r="D179" s="23" t="s">
        <v>1193</v>
      </c>
      <c r="E179" s="24">
        <v>45504</v>
      </c>
      <c r="F179" s="23" t="s">
        <v>1693</v>
      </c>
      <c r="G179" s="23" t="s">
        <v>2175</v>
      </c>
      <c r="H179" s="23" t="s">
        <v>2401</v>
      </c>
      <c r="I179" s="23" t="s">
        <v>2409</v>
      </c>
      <c r="J179" s="23" t="s">
        <v>2411</v>
      </c>
      <c r="K179" s="23">
        <v>1</v>
      </c>
      <c r="L179" s="23">
        <v>906.69</v>
      </c>
      <c r="M179" s="23">
        <v>906.69</v>
      </c>
      <c r="N179" s="23">
        <v>44.44</v>
      </c>
      <c r="O179" s="23">
        <v>90.67</v>
      </c>
      <c r="P179" s="23">
        <v>9.98</v>
      </c>
      <c r="Q179" s="23" t="s">
        <v>2416</v>
      </c>
      <c r="R179" s="23" t="s">
        <v>2595</v>
      </c>
      <c r="S179" s="23" t="s">
        <v>2919</v>
      </c>
      <c r="T179" s="23" t="s">
        <v>2923</v>
      </c>
      <c r="U179" s="23">
        <v>761.6</v>
      </c>
      <c r="V179" s="23" t="s">
        <v>2924</v>
      </c>
      <c r="W179" s="23" t="s">
        <v>2926</v>
      </c>
      <c r="X179" t="str">
        <f t="shared" si="3"/>
        <v>Jason Martin</v>
      </c>
      <c r="Y179" t="str">
        <f t="shared" si="3"/>
        <v/>
      </c>
      <c r="Z179" t="str">
        <f t="shared" si="3"/>
        <v/>
      </c>
      <c r="AA179" t="str">
        <f t="shared" si="3"/>
        <v/>
      </c>
    </row>
    <row r="180" spans="1:27" x14ac:dyDescent="0.25">
      <c r="A180" s="25">
        <v>6351</v>
      </c>
      <c r="B180" s="26" t="s">
        <v>201</v>
      </c>
      <c r="C180" s="26" t="s">
        <v>694</v>
      </c>
      <c r="D180" s="26" t="s">
        <v>1194</v>
      </c>
      <c r="E180" s="27">
        <v>45308</v>
      </c>
      <c r="F180" s="26" t="s">
        <v>1694</v>
      </c>
      <c r="G180" s="26" t="s">
        <v>2176</v>
      </c>
      <c r="H180" s="26" t="s">
        <v>2402</v>
      </c>
      <c r="I180" s="26" t="s">
        <v>2409</v>
      </c>
      <c r="J180" s="26" t="s">
        <v>2412</v>
      </c>
      <c r="K180" s="26">
        <v>2</v>
      </c>
      <c r="L180" s="26">
        <v>321.8</v>
      </c>
      <c r="M180" s="26">
        <v>643.6</v>
      </c>
      <c r="N180" s="26">
        <v>1.26</v>
      </c>
      <c r="O180" s="26">
        <v>64.36</v>
      </c>
      <c r="P180" s="26">
        <v>17.14</v>
      </c>
      <c r="Q180" s="26" t="s">
        <v>2416</v>
      </c>
      <c r="R180" s="26" t="s">
        <v>2596</v>
      </c>
      <c r="S180" s="26" t="s">
        <v>2920</v>
      </c>
      <c r="T180" s="26" t="s">
        <v>2923</v>
      </c>
      <c r="U180" s="26">
        <v>560.84</v>
      </c>
      <c r="V180" s="26" t="s">
        <v>2925</v>
      </c>
      <c r="W180" s="26" t="s">
        <v>2927</v>
      </c>
      <c r="X180" t="str">
        <f t="shared" si="3"/>
        <v/>
      </c>
      <c r="Y180" t="str">
        <f t="shared" si="3"/>
        <v>Timothy Martinez</v>
      </c>
      <c r="Z180" t="str">
        <f t="shared" si="3"/>
        <v/>
      </c>
      <c r="AA180" t="str">
        <f t="shared" si="3"/>
        <v/>
      </c>
    </row>
    <row r="181" spans="1:27" x14ac:dyDescent="0.25">
      <c r="A181" s="22">
        <v>6031</v>
      </c>
      <c r="B181" s="23" t="s">
        <v>202</v>
      </c>
      <c r="C181" s="23" t="s">
        <v>695</v>
      </c>
      <c r="D181" s="23" t="s">
        <v>1195</v>
      </c>
      <c r="E181" s="24">
        <v>45395</v>
      </c>
      <c r="F181" s="23" t="s">
        <v>1695</v>
      </c>
      <c r="G181" s="23" t="s">
        <v>2150</v>
      </c>
      <c r="H181" s="23" t="s">
        <v>2406</v>
      </c>
      <c r="I181" s="23" t="s">
        <v>2408</v>
      </c>
      <c r="J181" s="23" t="s">
        <v>2411</v>
      </c>
      <c r="K181" s="23">
        <v>5</v>
      </c>
      <c r="L181" s="23">
        <v>128.16999999999999</v>
      </c>
      <c r="M181" s="23">
        <v>640.85</v>
      </c>
      <c r="N181" s="23">
        <v>11.2</v>
      </c>
      <c r="O181" s="23">
        <v>64.09</v>
      </c>
      <c r="P181" s="23">
        <v>15.5</v>
      </c>
      <c r="Q181" s="23" t="s">
        <v>2417</v>
      </c>
      <c r="R181" s="23" t="s">
        <v>2597</v>
      </c>
      <c r="S181" s="23" t="s">
        <v>2919</v>
      </c>
      <c r="T181" s="23" t="s">
        <v>2923</v>
      </c>
      <c r="U181" s="23">
        <v>550.05999999999995</v>
      </c>
      <c r="V181" s="23" t="s">
        <v>2924</v>
      </c>
      <c r="W181" s="23" t="s">
        <v>2927</v>
      </c>
      <c r="X181" t="str">
        <f t="shared" si="3"/>
        <v>Ana Rodriguez</v>
      </c>
      <c r="Y181" t="str">
        <f t="shared" si="3"/>
        <v/>
      </c>
      <c r="Z181" t="str">
        <f t="shared" si="3"/>
        <v/>
      </c>
      <c r="AA181" t="str">
        <f t="shared" si="3"/>
        <v/>
      </c>
    </row>
    <row r="182" spans="1:27" x14ac:dyDescent="0.25">
      <c r="A182" s="25">
        <v>5147</v>
      </c>
      <c r="B182" s="26" t="s">
        <v>203</v>
      </c>
      <c r="C182" s="26" t="s">
        <v>696</v>
      </c>
      <c r="D182" s="26" t="s">
        <v>1196</v>
      </c>
      <c r="E182" s="27">
        <v>45406</v>
      </c>
      <c r="F182" s="26" t="s">
        <v>1696</v>
      </c>
      <c r="G182" s="26" t="s">
        <v>2177</v>
      </c>
      <c r="H182" s="26" t="s">
        <v>2407</v>
      </c>
      <c r="I182" s="26" t="s">
        <v>2409</v>
      </c>
      <c r="J182" s="26" t="s">
        <v>2414</v>
      </c>
      <c r="K182" s="26">
        <v>5</v>
      </c>
      <c r="L182" s="26">
        <v>946.82</v>
      </c>
      <c r="M182" s="26">
        <v>4734.1000000000004</v>
      </c>
      <c r="N182" s="26">
        <v>20.89</v>
      </c>
      <c r="O182" s="26">
        <v>473.41</v>
      </c>
      <c r="P182" s="26">
        <v>15.62</v>
      </c>
      <c r="Q182" s="26" t="s">
        <v>2416</v>
      </c>
      <c r="R182" s="26" t="s">
        <v>2598</v>
      </c>
      <c r="S182" s="26" t="s">
        <v>2921</v>
      </c>
      <c r="T182" s="26" t="s">
        <v>2923</v>
      </c>
      <c r="U182" s="26">
        <v>4224.18</v>
      </c>
      <c r="V182" s="26" t="s">
        <v>2925</v>
      </c>
      <c r="W182" s="26" t="s">
        <v>2928</v>
      </c>
      <c r="X182" t="str">
        <f t="shared" si="3"/>
        <v/>
      </c>
      <c r="Y182" t="str">
        <f t="shared" si="3"/>
        <v/>
      </c>
      <c r="Z182" t="str">
        <f t="shared" si="3"/>
        <v/>
      </c>
      <c r="AA182" t="str">
        <f t="shared" si="3"/>
        <v>Kimberly Robinson</v>
      </c>
    </row>
    <row r="183" spans="1:27" x14ac:dyDescent="0.25">
      <c r="A183" s="22">
        <v>4137</v>
      </c>
      <c r="B183" s="23" t="s">
        <v>146</v>
      </c>
      <c r="C183" s="23" t="s">
        <v>697</v>
      </c>
      <c r="D183" s="23" t="s">
        <v>1197</v>
      </c>
      <c r="E183" s="24">
        <v>45461</v>
      </c>
      <c r="F183" s="23" t="s">
        <v>1697</v>
      </c>
      <c r="G183" s="23" t="s">
        <v>2178</v>
      </c>
      <c r="H183" s="23" t="s">
        <v>2402</v>
      </c>
      <c r="I183" s="23" t="s">
        <v>2410</v>
      </c>
      <c r="J183" s="23" t="s">
        <v>2413</v>
      </c>
      <c r="K183" s="23">
        <v>1</v>
      </c>
      <c r="L183" s="23">
        <v>956</v>
      </c>
      <c r="M183" s="23">
        <v>956</v>
      </c>
      <c r="N183" s="23">
        <v>45.66</v>
      </c>
      <c r="O183" s="23">
        <v>95.6</v>
      </c>
      <c r="P183" s="23">
        <v>18.239999999999998</v>
      </c>
      <c r="Q183" s="23" t="s">
        <v>2415</v>
      </c>
      <c r="R183" s="23" t="s">
        <v>2599</v>
      </c>
      <c r="S183" s="23" t="s">
        <v>2921</v>
      </c>
      <c r="T183" s="23" t="s">
        <v>2923</v>
      </c>
      <c r="U183" s="23">
        <v>796.5</v>
      </c>
      <c r="V183" s="23" t="s">
        <v>2925</v>
      </c>
      <c r="W183" s="23" t="s">
        <v>2926</v>
      </c>
      <c r="X183" t="str">
        <f t="shared" si="3"/>
        <v/>
      </c>
      <c r="Y183" t="str">
        <f t="shared" si="3"/>
        <v/>
      </c>
      <c r="Z183" t="str">
        <f t="shared" si="3"/>
        <v>Susan Roberts</v>
      </c>
      <c r="AA183" t="str">
        <f t="shared" si="3"/>
        <v/>
      </c>
    </row>
    <row r="184" spans="1:27" x14ac:dyDescent="0.25">
      <c r="A184" s="25">
        <v>5444</v>
      </c>
      <c r="B184" s="26" t="s">
        <v>204</v>
      </c>
      <c r="C184" s="26" t="s">
        <v>698</v>
      </c>
      <c r="D184" s="26" t="s">
        <v>1198</v>
      </c>
      <c r="E184" s="27">
        <v>45438</v>
      </c>
      <c r="F184" s="26" t="s">
        <v>1698</v>
      </c>
      <c r="G184" s="26" t="s">
        <v>2179</v>
      </c>
      <c r="H184" s="26" t="s">
        <v>2406</v>
      </c>
      <c r="I184" s="26" t="s">
        <v>2409</v>
      </c>
      <c r="J184" s="26" t="s">
        <v>2411</v>
      </c>
      <c r="K184" s="26">
        <v>4</v>
      </c>
      <c r="L184" s="26">
        <v>842.99</v>
      </c>
      <c r="M184" s="26">
        <v>3371.96</v>
      </c>
      <c r="N184" s="26">
        <v>49.57</v>
      </c>
      <c r="O184" s="26">
        <v>337.2</v>
      </c>
      <c r="P184" s="26">
        <v>13.49</v>
      </c>
      <c r="Q184" s="26" t="s">
        <v>2415</v>
      </c>
      <c r="R184" s="26" t="s">
        <v>2600</v>
      </c>
      <c r="S184" s="26" t="s">
        <v>2918</v>
      </c>
      <c r="T184" s="26" t="s">
        <v>2922</v>
      </c>
      <c r="U184" s="26">
        <v>2971.7</v>
      </c>
      <c r="V184" s="26" t="s">
        <v>2924</v>
      </c>
      <c r="W184" s="26" t="s">
        <v>2927</v>
      </c>
      <c r="X184" t="str">
        <f t="shared" si="3"/>
        <v>Corey Smith</v>
      </c>
      <c r="Y184" t="str">
        <f t="shared" si="3"/>
        <v/>
      </c>
      <c r="Z184" t="str">
        <f t="shared" si="3"/>
        <v/>
      </c>
      <c r="AA184" t="str">
        <f t="shared" si="3"/>
        <v/>
      </c>
    </row>
    <row r="185" spans="1:27" x14ac:dyDescent="0.25">
      <c r="A185" s="22">
        <v>1333</v>
      </c>
      <c r="B185" s="23" t="s">
        <v>205</v>
      </c>
      <c r="C185" s="23" t="s">
        <v>699</v>
      </c>
      <c r="D185" s="23" t="s">
        <v>1199</v>
      </c>
      <c r="E185" s="24">
        <v>45305</v>
      </c>
      <c r="F185" s="23" t="s">
        <v>1699</v>
      </c>
      <c r="G185" s="23" t="s">
        <v>2180</v>
      </c>
      <c r="H185" s="23" t="s">
        <v>2404</v>
      </c>
      <c r="I185" s="23" t="s">
        <v>2410</v>
      </c>
      <c r="J185" s="23" t="s">
        <v>2413</v>
      </c>
      <c r="K185" s="23">
        <v>5</v>
      </c>
      <c r="L185" s="23">
        <v>914.87</v>
      </c>
      <c r="M185" s="23">
        <v>4574.3500000000004</v>
      </c>
      <c r="N185" s="23">
        <v>19.2</v>
      </c>
      <c r="O185" s="23">
        <v>457.44</v>
      </c>
      <c r="P185" s="23">
        <v>17.77</v>
      </c>
      <c r="Q185" s="23" t="s">
        <v>2415</v>
      </c>
      <c r="R185" s="23" t="s">
        <v>2601</v>
      </c>
      <c r="S185" s="23" t="s">
        <v>2920</v>
      </c>
      <c r="T185" s="23" t="s">
        <v>2923</v>
      </c>
      <c r="U185" s="23">
        <v>4079.95</v>
      </c>
      <c r="V185" s="23" t="s">
        <v>2925</v>
      </c>
      <c r="W185" s="23" t="s">
        <v>2927</v>
      </c>
      <c r="X185" t="str">
        <f t="shared" si="3"/>
        <v/>
      </c>
      <c r="Y185" t="str">
        <f t="shared" si="3"/>
        <v/>
      </c>
      <c r="Z185" t="str">
        <f t="shared" si="3"/>
        <v>Kathleen Williams</v>
      </c>
      <c r="AA185" t="str">
        <f t="shared" si="3"/>
        <v/>
      </c>
    </row>
    <row r="186" spans="1:27" x14ac:dyDescent="0.25">
      <c r="A186" s="25">
        <v>7854</v>
      </c>
      <c r="B186" s="26" t="s">
        <v>206</v>
      </c>
      <c r="C186" s="26" t="s">
        <v>700</v>
      </c>
      <c r="D186" s="26" t="s">
        <v>1200</v>
      </c>
      <c r="E186" s="27">
        <v>45436</v>
      </c>
      <c r="F186" s="26" t="s">
        <v>1700</v>
      </c>
      <c r="G186" s="26" t="s">
        <v>2181</v>
      </c>
      <c r="H186" s="26" t="s">
        <v>2404</v>
      </c>
      <c r="I186" s="26" t="s">
        <v>2408</v>
      </c>
      <c r="J186" s="26" t="s">
        <v>2413</v>
      </c>
      <c r="K186" s="26">
        <v>2</v>
      </c>
      <c r="L186" s="26">
        <v>1205.68</v>
      </c>
      <c r="M186" s="26">
        <v>2411.36</v>
      </c>
      <c r="N186" s="26">
        <v>14.16</v>
      </c>
      <c r="O186" s="26">
        <v>241.14</v>
      </c>
      <c r="P186" s="26">
        <v>17.88</v>
      </c>
      <c r="Q186" s="26" t="s">
        <v>2415</v>
      </c>
      <c r="R186" s="26" t="s">
        <v>2602</v>
      </c>
      <c r="S186" s="26" t="s">
        <v>2919</v>
      </c>
      <c r="T186" s="26" t="s">
        <v>2923</v>
      </c>
      <c r="U186" s="26">
        <v>2138.1799999999998</v>
      </c>
      <c r="V186" s="26" t="s">
        <v>2925</v>
      </c>
      <c r="W186" s="26" t="s">
        <v>2928</v>
      </c>
      <c r="X186" t="str">
        <f t="shared" si="3"/>
        <v/>
      </c>
      <c r="Y186" t="str">
        <f t="shared" si="3"/>
        <v/>
      </c>
      <c r="Z186" t="str">
        <f t="shared" si="3"/>
        <v>Ashley Lester</v>
      </c>
      <c r="AA186" t="str">
        <f t="shared" si="3"/>
        <v/>
      </c>
    </row>
    <row r="187" spans="1:27" x14ac:dyDescent="0.25">
      <c r="A187" s="22">
        <v>6768</v>
      </c>
      <c r="B187" s="23" t="s">
        <v>207</v>
      </c>
      <c r="C187" s="23" t="s">
        <v>701</v>
      </c>
      <c r="D187" s="23" t="s">
        <v>1201</v>
      </c>
      <c r="E187" s="24">
        <v>45454</v>
      </c>
      <c r="F187" s="23" t="s">
        <v>1701</v>
      </c>
      <c r="G187" s="23" t="s">
        <v>2182</v>
      </c>
      <c r="H187" s="23" t="s">
        <v>2404</v>
      </c>
      <c r="I187" s="23" t="s">
        <v>2410</v>
      </c>
      <c r="J187" s="23" t="s">
        <v>2412</v>
      </c>
      <c r="K187" s="23">
        <v>3</v>
      </c>
      <c r="L187" s="23">
        <v>203.56</v>
      </c>
      <c r="M187" s="23">
        <v>610.67999999999995</v>
      </c>
      <c r="N187" s="23">
        <v>14.38</v>
      </c>
      <c r="O187" s="23">
        <v>61.07</v>
      </c>
      <c r="P187" s="23">
        <v>12.57</v>
      </c>
      <c r="Q187" s="23" t="s">
        <v>2416</v>
      </c>
      <c r="R187" s="23" t="s">
        <v>2603</v>
      </c>
      <c r="S187" s="23" t="s">
        <v>2919</v>
      </c>
      <c r="T187" s="23" t="s">
        <v>2923</v>
      </c>
      <c r="U187" s="23">
        <v>522.66</v>
      </c>
      <c r="V187" s="23" t="s">
        <v>2925</v>
      </c>
      <c r="W187" s="23" t="s">
        <v>2928</v>
      </c>
      <c r="X187" t="str">
        <f t="shared" si="3"/>
        <v/>
      </c>
      <c r="Y187" t="str">
        <f t="shared" si="3"/>
        <v>Stacy Morgan</v>
      </c>
      <c r="Z187" t="str">
        <f t="shared" si="3"/>
        <v/>
      </c>
      <c r="AA187" t="str">
        <f t="shared" si="3"/>
        <v/>
      </c>
    </row>
    <row r="188" spans="1:27" x14ac:dyDescent="0.25">
      <c r="A188" s="25">
        <v>8064</v>
      </c>
      <c r="B188" s="26" t="s">
        <v>208</v>
      </c>
      <c r="C188" s="26" t="s">
        <v>702</v>
      </c>
      <c r="D188" s="26" t="s">
        <v>1202</v>
      </c>
      <c r="E188" s="27">
        <v>45319</v>
      </c>
      <c r="F188" s="26" t="s">
        <v>1702</v>
      </c>
      <c r="G188" s="26" t="s">
        <v>2183</v>
      </c>
      <c r="H188" s="26" t="s">
        <v>2407</v>
      </c>
      <c r="I188" s="26" t="s">
        <v>2409</v>
      </c>
      <c r="J188" s="26" t="s">
        <v>2414</v>
      </c>
      <c r="K188" s="26">
        <v>2</v>
      </c>
      <c r="L188" s="26">
        <v>299.95</v>
      </c>
      <c r="M188" s="26">
        <v>599.9</v>
      </c>
      <c r="N188" s="26">
        <v>24.13</v>
      </c>
      <c r="O188" s="26">
        <v>59.99</v>
      </c>
      <c r="P188" s="26">
        <v>7.47</v>
      </c>
      <c r="Q188" s="26" t="s">
        <v>2416</v>
      </c>
      <c r="R188" s="26" t="s">
        <v>2604</v>
      </c>
      <c r="S188" s="26" t="s">
        <v>2920</v>
      </c>
      <c r="T188" s="26" t="s">
        <v>2923</v>
      </c>
      <c r="U188" s="26">
        <v>508.31</v>
      </c>
      <c r="V188" s="26" t="s">
        <v>2925</v>
      </c>
      <c r="W188" s="26" t="s">
        <v>2926</v>
      </c>
      <c r="X188" t="str">
        <f t="shared" si="3"/>
        <v/>
      </c>
      <c r="Y188" t="str">
        <f t="shared" si="3"/>
        <v/>
      </c>
      <c r="Z188" t="str">
        <f t="shared" si="3"/>
        <v/>
      </c>
      <c r="AA188" t="str">
        <f t="shared" si="3"/>
        <v>Drew Miller</v>
      </c>
    </row>
    <row r="189" spans="1:27" x14ac:dyDescent="0.25">
      <c r="A189" s="22">
        <v>9048</v>
      </c>
      <c r="B189" s="23" t="s">
        <v>209</v>
      </c>
      <c r="C189" s="23" t="s">
        <v>703</v>
      </c>
      <c r="D189" s="23" t="s">
        <v>1203</v>
      </c>
      <c r="E189" s="24">
        <v>45296</v>
      </c>
      <c r="F189" s="23" t="s">
        <v>1703</v>
      </c>
      <c r="G189" s="23" t="s">
        <v>2046</v>
      </c>
      <c r="H189" s="23" t="s">
        <v>2405</v>
      </c>
      <c r="I189" s="23" t="s">
        <v>2408</v>
      </c>
      <c r="J189" s="23" t="s">
        <v>2413</v>
      </c>
      <c r="K189" s="23">
        <v>1</v>
      </c>
      <c r="L189" s="23">
        <v>1036.0899999999999</v>
      </c>
      <c r="M189" s="23">
        <v>1036.0899999999999</v>
      </c>
      <c r="N189" s="23">
        <v>36.409999999999997</v>
      </c>
      <c r="O189" s="23">
        <v>103.61</v>
      </c>
      <c r="P189" s="23">
        <v>19.98</v>
      </c>
      <c r="Q189" s="23" t="s">
        <v>2417</v>
      </c>
      <c r="R189" s="23" t="s">
        <v>2605</v>
      </c>
      <c r="S189" s="23" t="s">
        <v>2921</v>
      </c>
      <c r="T189" s="23" t="s">
        <v>2923</v>
      </c>
      <c r="U189" s="23">
        <v>876.09</v>
      </c>
      <c r="V189" s="23" t="s">
        <v>2925</v>
      </c>
      <c r="W189" s="23" t="s">
        <v>2928</v>
      </c>
      <c r="X189" t="str">
        <f t="shared" si="3"/>
        <v/>
      </c>
      <c r="Y189" t="str">
        <f t="shared" si="3"/>
        <v/>
      </c>
      <c r="Z189" t="str">
        <f t="shared" si="3"/>
        <v>Cameron Collins</v>
      </c>
      <c r="AA189" t="str">
        <f t="shared" si="3"/>
        <v/>
      </c>
    </row>
    <row r="190" spans="1:27" x14ac:dyDescent="0.25">
      <c r="A190" s="25">
        <v>4406</v>
      </c>
      <c r="B190" s="26" t="s">
        <v>210</v>
      </c>
      <c r="C190" s="26" t="s">
        <v>704</v>
      </c>
      <c r="D190" s="26" t="s">
        <v>1204</v>
      </c>
      <c r="E190" s="27">
        <v>45400</v>
      </c>
      <c r="F190" s="26" t="s">
        <v>1704</v>
      </c>
      <c r="G190" s="26" t="s">
        <v>2184</v>
      </c>
      <c r="H190" s="26" t="s">
        <v>2407</v>
      </c>
      <c r="I190" s="26" t="s">
        <v>2408</v>
      </c>
      <c r="J190" s="26" t="s">
        <v>2413</v>
      </c>
      <c r="K190" s="26">
        <v>4</v>
      </c>
      <c r="L190" s="26">
        <v>945.4</v>
      </c>
      <c r="M190" s="26">
        <v>3781.6</v>
      </c>
      <c r="N190" s="26">
        <v>0.01</v>
      </c>
      <c r="O190" s="26">
        <v>378.16</v>
      </c>
      <c r="P190" s="26">
        <v>10.66</v>
      </c>
      <c r="Q190" s="26" t="s">
        <v>2415</v>
      </c>
      <c r="R190" s="26" t="s">
        <v>2606</v>
      </c>
      <c r="S190" s="26" t="s">
        <v>2920</v>
      </c>
      <c r="T190" s="26" t="s">
        <v>2923</v>
      </c>
      <c r="U190" s="26">
        <v>3392.77</v>
      </c>
      <c r="V190" s="26" t="s">
        <v>2924</v>
      </c>
      <c r="W190" s="26" t="s">
        <v>2926</v>
      </c>
      <c r="X190" t="str">
        <f t="shared" si="3"/>
        <v/>
      </c>
      <c r="Y190" t="str">
        <f t="shared" si="3"/>
        <v/>
      </c>
      <c r="Z190" t="str">
        <f t="shared" si="3"/>
        <v>Michaela Long</v>
      </c>
      <c r="AA190" t="str">
        <f t="shared" si="3"/>
        <v/>
      </c>
    </row>
    <row r="191" spans="1:27" x14ac:dyDescent="0.25">
      <c r="A191" s="22">
        <v>7196</v>
      </c>
      <c r="B191" s="23" t="s">
        <v>211</v>
      </c>
      <c r="C191" s="23" t="s">
        <v>705</v>
      </c>
      <c r="D191" s="23" t="s">
        <v>1205</v>
      </c>
      <c r="E191" s="24">
        <v>45539</v>
      </c>
      <c r="F191" s="23" t="s">
        <v>1705</v>
      </c>
      <c r="G191" s="23" t="s">
        <v>2185</v>
      </c>
      <c r="H191" s="23" t="s">
        <v>2404</v>
      </c>
      <c r="I191" s="23" t="s">
        <v>2408</v>
      </c>
      <c r="J191" s="23" t="s">
        <v>2411</v>
      </c>
      <c r="K191" s="23">
        <v>3</v>
      </c>
      <c r="L191" s="23">
        <v>1444.99</v>
      </c>
      <c r="M191" s="23">
        <v>4334.97</v>
      </c>
      <c r="N191" s="23">
        <v>28.1</v>
      </c>
      <c r="O191" s="23">
        <v>433.5</v>
      </c>
      <c r="P191" s="23">
        <v>13.63</v>
      </c>
      <c r="Q191" s="23" t="s">
        <v>2415</v>
      </c>
      <c r="R191" s="23" t="s">
        <v>2607</v>
      </c>
      <c r="S191" s="23" t="s">
        <v>2919</v>
      </c>
      <c r="T191" s="23" t="s">
        <v>2923</v>
      </c>
      <c r="U191" s="23">
        <v>3859.74</v>
      </c>
      <c r="V191" s="23" t="s">
        <v>2924</v>
      </c>
      <c r="W191" s="23" t="s">
        <v>2927</v>
      </c>
      <c r="X191" t="str">
        <f t="shared" si="3"/>
        <v>Elizabeth Woods</v>
      </c>
      <c r="Y191" t="str">
        <f t="shared" si="3"/>
        <v/>
      </c>
      <c r="Z191" t="str">
        <f t="shared" si="3"/>
        <v/>
      </c>
      <c r="AA191" t="str">
        <f t="shared" si="3"/>
        <v/>
      </c>
    </row>
    <row r="192" spans="1:27" x14ac:dyDescent="0.25">
      <c r="A192" s="25">
        <v>7328</v>
      </c>
      <c r="B192" s="26" t="s">
        <v>212</v>
      </c>
      <c r="C192" s="26" t="s">
        <v>706</v>
      </c>
      <c r="D192" s="26" t="s">
        <v>1206</v>
      </c>
      <c r="E192" s="27">
        <v>45396</v>
      </c>
      <c r="F192" s="26" t="s">
        <v>1706</v>
      </c>
      <c r="G192" s="26" t="s">
        <v>2186</v>
      </c>
      <c r="H192" s="26" t="s">
        <v>2404</v>
      </c>
      <c r="I192" s="26" t="s">
        <v>2410</v>
      </c>
      <c r="J192" s="26" t="s">
        <v>2414</v>
      </c>
      <c r="K192" s="26">
        <v>1</v>
      </c>
      <c r="L192" s="26">
        <v>139.96</v>
      </c>
      <c r="M192" s="26">
        <v>139.96</v>
      </c>
      <c r="N192" s="26">
        <v>26.9</v>
      </c>
      <c r="O192" s="26">
        <v>14</v>
      </c>
      <c r="P192" s="26">
        <v>11.07</v>
      </c>
      <c r="Q192" s="26" t="s">
        <v>2417</v>
      </c>
      <c r="R192" s="26" t="s">
        <v>2608</v>
      </c>
      <c r="S192" s="26" t="s">
        <v>2918</v>
      </c>
      <c r="T192" s="26" t="s">
        <v>2922</v>
      </c>
      <c r="U192" s="26">
        <v>87.99</v>
      </c>
      <c r="V192" s="26" t="s">
        <v>2925</v>
      </c>
      <c r="W192" s="26" t="s">
        <v>2928</v>
      </c>
      <c r="X192" t="str">
        <f t="shared" si="3"/>
        <v/>
      </c>
      <c r="Y192" t="str">
        <f t="shared" si="3"/>
        <v/>
      </c>
      <c r="Z192" t="str">
        <f t="shared" si="3"/>
        <v/>
      </c>
      <c r="AA192" t="str">
        <f t="shared" si="3"/>
        <v>Ryan Johnson</v>
      </c>
    </row>
    <row r="193" spans="1:27" x14ac:dyDescent="0.25">
      <c r="A193" s="22">
        <v>2364</v>
      </c>
      <c r="B193" s="23" t="s">
        <v>213</v>
      </c>
      <c r="C193" s="23" t="s">
        <v>707</v>
      </c>
      <c r="D193" s="23" t="s">
        <v>1207</v>
      </c>
      <c r="E193" s="24">
        <v>45560</v>
      </c>
      <c r="F193" s="23" t="s">
        <v>1707</v>
      </c>
      <c r="G193" s="23" t="s">
        <v>2187</v>
      </c>
      <c r="H193" s="23" t="s">
        <v>2403</v>
      </c>
      <c r="I193" s="23" t="s">
        <v>2408</v>
      </c>
      <c r="J193" s="23" t="s">
        <v>2411</v>
      </c>
      <c r="K193" s="23">
        <v>5</v>
      </c>
      <c r="L193" s="23">
        <v>498.03</v>
      </c>
      <c r="M193" s="23">
        <v>2490.15</v>
      </c>
      <c r="N193" s="23">
        <v>31.18</v>
      </c>
      <c r="O193" s="23">
        <v>249.02</v>
      </c>
      <c r="P193" s="23">
        <v>15.01</v>
      </c>
      <c r="Q193" s="23" t="s">
        <v>2417</v>
      </c>
      <c r="R193" s="23" t="s">
        <v>2609</v>
      </c>
      <c r="S193" s="23" t="s">
        <v>2920</v>
      </c>
      <c r="T193" s="23" t="s">
        <v>2923</v>
      </c>
      <c r="U193" s="23">
        <v>2194.9499999999998</v>
      </c>
      <c r="V193" s="23" t="s">
        <v>2925</v>
      </c>
      <c r="W193" s="23" t="s">
        <v>2926</v>
      </c>
      <c r="X193" t="str">
        <f t="shared" si="3"/>
        <v>Joseph Allen</v>
      </c>
      <c r="Y193" t="str">
        <f t="shared" si="3"/>
        <v/>
      </c>
      <c r="Z193" t="str">
        <f t="shared" si="3"/>
        <v/>
      </c>
      <c r="AA193" t="str">
        <f t="shared" si="3"/>
        <v/>
      </c>
    </row>
    <row r="194" spans="1:27" x14ac:dyDescent="0.25">
      <c r="A194" s="25">
        <v>1389</v>
      </c>
      <c r="B194" s="26" t="s">
        <v>214</v>
      </c>
      <c r="C194" s="26" t="s">
        <v>708</v>
      </c>
      <c r="D194" s="26" t="s">
        <v>1208</v>
      </c>
      <c r="E194" s="27">
        <v>45488</v>
      </c>
      <c r="F194" s="26" t="s">
        <v>1708</v>
      </c>
      <c r="G194" s="26" t="s">
        <v>2188</v>
      </c>
      <c r="H194" s="26" t="s">
        <v>2405</v>
      </c>
      <c r="I194" s="26" t="s">
        <v>2408</v>
      </c>
      <c r="J194" s="26" t="s">
        <v>2411</v>
      </c>
      <c r="K194" s="26">
        <v>1</v>
      </c>
      <c r="L194" s="26">
        <v>1044.92</v>
      </c>
      <c r="M194" s="26">
        <v>1044.92</v>
      </c>
      <c r="N194" s="26">
        <v>15.87</v>
      </c>
      <c r="O194" s="26">
        <v>104.49</v>
      </c>
      <c r="P194" s="26">
        <v>11.35</v>
      </c>
      <c r="Q194" s="26" t="s">
        <v>2415</v>
      </c>
      <c r="R194" s="26" t="s">
        <v>2610</v>
      </c>
      <c r="S194" s="26" t="s">
        <v>2918</v>
      </c>
      <c r="T194" s="26" t="s">
        <v>2922</v>
      </c>
      <c r="U194" s="26">
        <v>913.21</v>
      </c>
      <c r="V194" s="26" t="s">
        <v>2925</v>
      </c>
      <c r="W194" s="26" t="s">
        <v>2928</v>
      </c>
      <c r="X194" t="str">
        <f t="shared" si="3"/>
        <v>Carrie Nguyen</v>
      </c>
      <c r="Y194" t="str">
        <f t="shared" si="3"/>
        <v/>
      </c>
      <c r="Z194" t="str">
        <f t="shared" si="3"/>
        <v/>
      </c>
      <c r="AA194" t="str">
        <f t="shared" ref="AA194:AA257" si="4">IF($J194=AA$1,$C194,"")</f>
        <v/>
      </c>
    </row>
    <row r="195" spans="1:27" x14ac:dyDescent="0.25">
      <c r="A195" s="22">
        <v>2795</v>
      </c>
      <c r="B195" s="23" t="s">
        <v>215</v>
      </c>
      <c r="C195" s="23" t="s">
        <v>709</v>
      </c>
      <c r="D195" s="23" t="s">
        <v>1209</v>
      </c>
      <c r="E195" s="24">
        <v>45394</v>
      </c>
      <c r="F195" s="23" t="s">
        <v>1709</v>
      </c>
      <c r="G195" s="23" t="s">
        <v>2189</v>
      </c>
      <c r="H195" s="23" t="s">
        <v>2406</v>
      </c>
      <c r="I195" s="23" t="s">
        <v>2410</v>
      </c>
      <c r="J195" s="23" t="s">
        <v>2414</v>
      </c>
      <c r="K195" s="23">
        <v>5</v>
      </c>
      <c r="L195" s="23">
        <v>1148.51</v>
      </c>
      <c r="M195" s="23">
        <v>5742.55</v>
      </c>
      <c r="N195" s="23">
        <v>20.67</v>
      </c>
      <c r="O195" s="23">
        <v>574.25</v>
      </c>
      <c r="P195" s="23">
        <v>18.850000000000001</v>
      </c>
      <c r="Q195" s="23" t="s">
        <v>2416</v>
      </c>
      <c r="R195" s="23" t="s">
        <v>2611</v>
      </c>
      <c r="S195" s="23" t="s">
        <v>2918</v>
      </c>
      <c r="T195" s="23" t="s">
        <v>2922</v>
      </c>
      <c r="U195" s="23">
        <v>5128.7700000000004</v>
      </c>
      <c r="V195" s="23" t="s">
        <v>2925</v>
      </c>
      <c r="W195" s="23" t="s">
        <v>2927</v>
      </c>
      <c r="X195" t="str">
        <f t="shared" ref="X195:AA258" si="5">IF($J195=X$1,$C195,"")</f>
        <v/>
      </c>
      <c r="Y195" t="str">
        <f t="shared" si="5"/>
        <v/>
      </c>
      <c r="Z195" t="str">
        <f t="shared" si="5"/>
        <v/>
      </c>
      <c r="AA195" t="str">
        <f t="shared" si="4"/>
        <v>William Taylor</v>
      </c>
    </row>
    <row r="196" spans="1:27" x14ac:dyDescent="0.25">
      <c r="A196" s="25">
        <v>3495</v>
      </c>
      <c r="B196" s="26" t="s">
        <v>216</v>
      </c>
      <c r="C196" s="26" t="s">
        <v>710</v>
      </c>
      <c r="D196" s="26" t="s">
        <v>1210</v>
      </c>
      <c r="E196" s="27">
        <v>45553</v>
      </c>
      <c r="F196" s="26" t="s">
        <v>1710</v>
      </c>
      <c r="G196" s="26" t="s">
        <v>2190</v>
      </c>
      <c r="H196" s="26" t="s">
        <v>2406</v>
      </c>
      <c r="I196" s="26" t="s">
        <v>2409</v>
      </c>
      <c r="J196" s="26" t="s">
        <v>2412</v>
      </c>
      <c r="K196" s="26">
        <v>4</v>
      </c>
      <c r="L196" s="26">
        <v>467.58</v>
      </c>
      <c r="M196" s="26">
        <v>1870.32</v>
      </c>
      <c r="N196" s="26">
        <v>29.91</v>
      </c>
      <c r="O196" s="26">
        <v>187.03</v>
      </c>
      <c r="P196" s="26">
        <v>5.45</v>
      </c>
      <c r="Q196" s="26" t="s">
        <v>2415</v>
      </c>
      <c r="R196" s="26" t="s">
        <v>2612</v>
      </c>
      <c r="S196" s="26" t="s">
        <v>2918</v>
      </c>
      <c r="T196" s="26" t="s">
        <v>2922</v>
      </c>
      <c r="U196" s="26">
        <v>1647.93</v>
      </c>
      <c r="V196" s="26" t="s">
        <v>2925</v>
      </c>
      <c r="W196" s="26" t="s">
        <v>2927</v>
      </c>
      <c r="X196" t="str">
        <f t="shared" si="5"/>
        <v/>
      </c>
      <c r="Y196" t="str">
        <f t="shared" si="5"/>
        <v>Megan Adkins</v>
      </c>
      <c r="Z196" t="str">
        <f t="shared" si="5"/>
        <v/>
      </c>
      <c r="AA196" t="str">
        <f t="shared" si="4"/>
        <v/>
      </c>
    </row>
    <row r="197" spans="1:27" x14ac:dyDescent="0.25">
      <c r="A197" s="22">
        <v>1894</v>
      </c>
      <c r="B197" s="23" t="s">
        <v>217</v>
      </c>
      <c r="C197" s="23" t="s">
        <v>711</v>
      </c>
      <c r="D197" s="23" t="s">
        <v>1211</v>
      </c>
      <c r="E197" s="24">
        <v>45517</v>
      </c>
      <c r="F197" s="23" t="s">
        <v>1711</v>
      </c>
      <c r="G197" s="23" t="s">
        <v>2191</v>
      </c>
      <c r="H197" s="23" t="s">
        <v>2406</v>
      </c>
      <c r="I197" s="23" t="s">
        <v>2410</v>
      </c>
      <c r="J197" s="23" t="s">
        <v>2411</v>
      </c>
      <c r="K197" s="23">
        <v>3</v>
      </c>
      <c r="L197" s="23">
        <v>229.5</v>
      </c>
      <c r="M197" s="23">
        <v>688.5</v>
      </c>
      <c r="N197" s="23">
        <v>1.66</v>
      </c>
      <c r="O197" s="23">
        <v>68.849999999999994</v>
      </c>
      <c r="P197" s="23">
        <v>10.38</v>
      </c>
      <c r="Q197" s="23" t="s">
        <v>2416</v>
      </c>
      <c r="R197" s="23" t="s">
        <v>2613</v>
      </c>
      <c r="S197" s="23" t="s">
        <v>2920</v>
      </c>
      <c r="T197" s="23" t="s">
        <v>2923</v>
      </c>
      <c r="U197" s="23">
        <v>607.61</v>
      </c>
      <c r="V197" s="23" t="s">
        <v>2925</v>
      </c>
      <c r="W197" s="23" t="s">
        <v>2926</v>
      </c>
      <c r="X197" t="str">
        <f t="shared" si="5"/>
        <v>Autumn Chase</v>
      </c>
      <c r="Y197" t="str">
        <f t="shared" si="5"/>
        <v/>
      </c>
      <c r="Z197" t="str">
        <f t="shared" si="5"/>
        <v/>
      </c>
      <c r="AA197" t="str">
        <f t="shared" si="4"/>
        <v/>
      </c>
    </row>
    <row r="198" spans="1:27" x14ac:dyDescent="0.25">
      <c r="A198" s="25">
        <v>7322</v>
      </c>
      <c r="B198" s="26" t="s">
        <v>218</v>
      </c>
      <c r="C198" s="26" t="s">
        <v>712</v>
      </c>
      <c r="D198" s="26" t="s">
        <v>1212</v>
      </c>
      <c r="E198" s="27">
        <v>45505</v>
      </c>
      <c r="F198" s="26" t="s">
        <v>1712</v>
      </c>
      <c r="G198" s="26" t="s">
        <v>2192</v>
      </c>
      <c r="H198" s="26" t="s">
        <v>2403</v>
      </c>
      <c r="I198" s="26" t="s">
        <v>2408</v>
      </c>
      <c r="J198" s="26" t="s">
        <v>2414</v>
      </c>
      <c r="K198" s="26">
        <v>2</v>
      </c>
      <c r="L198" s="26">
        <v>1278.29</v>
      </c>
      <c r="M198" s="26">
        <v>2556.58</v>
      </c>
      <c r="N198" s="26">
        <v>24.41</v>
      </c>
      <c r="O198" s="26">
        <v>255.66</v>
      </c>
      <c r="P198" s="26">
        <v>15.43</v>
      </c>
      <c r="Q198" s="26" t="s">
        <v>2415</v>
      </c>
      <c r="R198" s="26" t="s">
        <v>2614</v>
      </c>
      <c r="S198" s="26" t="s">
        <v>2921</v>
      </c>
      <c r="T198" s="26" t="s">
        <v>2923</v>
      </c>
      <c r="U198" s="26">
        <v>2261.08</v>
      </c>
      <c r="V198" s="26" t="s">
        <v>2925</v>
      </c>
      <c r="W198" s="26" t="s">
        <v>2927</v>
      </c>
      <c r="X198" t="str">
        <f t="shared" si="5"/>
        <v/>
      </c>
      <c r="Y198" t="str">
        <f t="shared" si="5"/>
        <v/>
      </c>
      <c r="Z198" t="str">
        <f t="shared" si="5"/>
        <v/>
      </c>
      <c r="AA198" t="str">
        <f t="shared" si="4"/>
        <v>Timothy Conway</v>
      </c>
    </row>
    <row r="199" spans="1:27" x14ac:dyDescent="0.25">
      <c r="A199" s="22">
        <v>6947</v>
      </c>
      <c r="B199" s="23" t="s">
        <v>219</v>
      </c>
      <c r="C199" s="23" t="s">
        <v>713</v>
      </c>
      <c r="D199" s="23" t="s">
        <v>1213</v>
      </c>
      <c r="E199" s="24">
        <v>45405</v>
      </c>
      <c r="F199" s="23" t="s">
        <v>1713</v>
      </c>
      <c r="G199" s="23" t="s">
        <v>2193</v>
      </c>
      <c r="H199" s="23" t="s">
        <v>2405</v>
      </c>
      <c r="I199" s="23" t="s">
        <v>2410</v>
      </c>
      <c r="J199" s="23" t="s">
        <v>2412</v>
      </c>
      <c r="K199" s="23">
        <v>5</v>
      </c>
      <c r="L199" s="23">
        <v>594.91</v>
      </c>
      <c r="M199" s="23">
        <v>2974.55</v>
      </c>
      <c r="N199" s="23">
        <v>27.97</v>
      </c>
      <c r="O199" s="23">
        <v>297.45999999999998</v>
      </c>
      <c r="P199" s="23">
        <v>8.09</v>
      </c>
      <c r="Q199" s="23" t="s">
        <v>2416</v>
      </c>
      <c r="R199" s="23" t="s">
        <v>2615</v>
      </c>
      <c r="S199" s="23" t="s">
        <v>2920</v>
      </c>
      <c r="T199" s="23" t="s">
        <v>2923</v>
      </c>
      <c r="U199" s="23">
        <v>2641.04</v>
      </c>
      <c r="V199" s="23" t="s">
        <v>2925</v>
      </c>
      <c r="W199" s="23" t="s">
        <v>2928</v>
      </c>
      <c r="X199" t="str">
        <f t="shared" si="5"/>
        <v/>
      </c>
      <c r="Y199" t="str">
        <f t="shared" si="5"/>
        <v>Denise Wilson</v>
      </c>
      <c r="Z199" t="str">
        <f t="shared" si="5"/>
        <v/>
      </c>
      <c r="AA199" t="str">
        <f t="shared" si="4"/>
        <v/>
      </c>
    </row>
    <row r="200" spans="1:27" x14ac:dyDescent="0.25">
      <c r="A200" s="25">
        <v>2757</v>
      </c>
      <c r="B200" s="26" t="s">
        <v>174</v>
      </c>
      <c r="C200" s="26" t="s">
        <v>714</v>
      </c>
      <c r="D200" s="26" t="s">
        <v>1214</v>
      </c>
      <c r="E200" s="27">
        <v>45486</v>
      </c>
      <c r="F200" s="26" t="s">
        <v>1714</v>
      </c>
      <c r="G200" s="26" t="s">
        <v>2194</v>
      </c>
      <c r="H200" s="26" t="s">
        <v>2406</v>
      </c>
      <c r="I200" s="26" t="s">
        <v>2409</v>
      </c>
      <c r="J200" s="26" t="s">
        <v>2411</v>
      </c>
      <c r="K200" s="26">
        <v>3</v>
      </c>
      <c r="L200" s="26">
        <v>29.44</v>
      </c>
      <c r="M200" s="26">
        <v>88.32</v>
      </c>
      <c r="N200" s="26">
        <v>6.37</v>
      </c>
      <c r="O200" s="26">
        <v>8.83</v>
      </c>
      <c r="P200" s="26">
        <v>10.44</v>
      </c>
      <c r="Q200" s="26" t="s">
        <v>2417</v>
      </c>
      <c r="R200" s="26" t="s">
        <v>2616</v>
      </c>
      <c r="S200" s="26" t="s">
        <v>2920</v>
      </c>
      <c r="T200" s="26" t="s">
        <v>2923</v>
      </c>
      <c r="U200" s="26">
        <v>62.68</v>
      </c>
      <c r="V200" s="26" t="s">
        <v>2925</v>
      </c>
      <c r="W200" s="26" t="s">
        <v>2927</v>
      </c>
      <c r="X200" t="str">
        <f t="shared" si="5"/>
        <v>Erin Jimenez</v>
      </c>
      <c r="Y200" t="str">
        <f t="shared" si="5"/>
        <v/>
      </c>
      <c r="Z200" t="str">
        <f t="shared" si="5"/>
        <v/>
      </c>
      <c r="AA200" t="str">
        <f t="shared" si="4"/>
        <v/>
      </c>
    </row>
    <row r="201" spans="1:27" x14ac:dyDescent="0.25">
      <c r="A201" s="22">
        <v>2569</v>
      </c>
      <c r="B201" s="23" t="s">
        <v>220</v>
      </c>
      <c r="C201" s="23" t="s">
        <v>715</v>
      </c>
      <c r="D201" s="23" t="s">
        <v>1215</v>
      </c>
      <c r="E201" s="24">
        <v>45507</v>
      </c>
      <c r="F201" s="23" t="s">
        <v>1715</v>
      </c>
      <c r="G201" s="23" t="s">
        <v>2195</v>
      </c>
      <c r="H201" s="23" t="s">
        <v>2403</v>
      </c>
      <c r="I201" s="23" t="s">
        <v>2409</v>
      </c>
      <c r="J201" s="23" t="s">
        <v>2414</v>
      </c>
      <c r="K201" s="23">
        <v>3</v>
      </c>
      <c r="L201" s="23">
        <v>586.09</v>
      </c>
      <c r="M201" s="23">
        <v>1758.27</v>
      </c>
      <c r="N201" s="23">
        <v>36.700000000000003</v>
      </c>
      <c r="O201" s="23">
        <v>175.83</v>
      </c>
      <c r="P201" s="23">
        <v>6.91</v>
      </c>
      <c r="Q201" s="23" t="s">
        <v>2417</v>
      </c>
      <c r="R201" s="23" t="s">
        <v>2617</v>
      </c>
      <c r="S201" s="23" t="s">
        <v>2918</v>
      </c>
      <c r="T201" s="23" t="s">
        <v>2922</v>
      </c>
      <c r="U201" s="23">
        <v>1538.83</v>
      </c>
      <c r="V201" s="23" t="s">
        <v>2925</v>
      </c>
      <c r="W201" s="23" t="s">
        <v>2926</v>
      </c>
      <c r="X201" t="str">
        <f t="shared" si="5"/>
        <v/>
      </c>
      <c r="Y201" t="str">
        <f t="shared" si="5"/>
        <v/>
      </c>
      <c r="Z201" t="str">
        <f t="shared" si="5"/>
        <v/>
      </c>
      <c r="AA201" t="str">
        <f t="shared" si="4"/>
        <v>Karen Lee</v>
      </c>
    </row>
    <row r="202" spans="1:27" x14ac:dyDescent="0.25">
      <c r="A202" s="25">
        <v>5797</v>
      </c>
      <c r="B202" s="26" t="s">
        <v>221</v>
      </c>
      <c r="C202" s="26" t="s">
        <v>716</v>
      </c>
      <c r="D202" s="26" t="s">
        <v>1216</v>
      </c>
      <c r="E202" s="27">
        <v>45322</v>
      </c>
      <c r="F202" s="26" t="s">
        <v>1716</v>
      </c>
      <c r="G202" s="26" t="s">
        <v>2196</v>
      </c>
      <c r="H202" s="26" t="s">
        <v>2402</v>
      </c>
      <c r="I202" s="26" t="s">
        <v>2408</v>
      </c>
      <c r="J202" s="26" t="s">
        <v>2414</v>
      </c>
      <c r="K202" s="26">
        <v>3</v>
      </c>
      <c r="L202" s="26">
        <v>1193.24</v>
      </c>
      <c r="M202" s="26">
        <v>3579.72</v>
      </c>
      <c r="N202" s="26">
        <v>22.35</v>
      </c>
      <c r="O202" s="26">
        <v>357.97</v>
      </c>
      <c r="P202" s="26">
        <v>7.92</v>
      </c>
      <c r="Q202" s="26" t="s">
        <v>2415</v>
      </c>
      <c r="R202" s="26" t="s">
        <v>2618</v>
      </c>
      <c r="S202" s="26" t="s">
        <v>2919</v>
      </c>
      <c r="T202" s="26" t="s">
        <v>2923</v>
      </c>
      <c r="U202" s="26">
        <v>3191.48</v>
      </c>
      <c r="V202" s="26" t="s">
        <v>2924</v>
      </c>
      <c r="W202" s="26" t="s">
        <v>2927</v>
      </c>
      <c r="X202" t="str">
        <f t="shared" si="5"/>
        <v/>
      </c>
      <c r="Y202" t="str">
        <f t="shared" si="5"/>
        <v/>
      </c>
      <c r="Z202" t="str">
        <f t="shared" si="5"/>
        <v/>
      </c>
      <c r="AA202" t="str">
        <f t="shared" si="4"/>
        <v>Sylvia Payne</v>
      </c>
    </row>
    <row r="203" spans="1:27" x14ac:dyDescent="0.25">
      <c r="A203" s="22">
        <v>3703</v>
      </c>
      <c r="B203" s="23" t="s">
        <v>222</v>
      </c>
      <c r="C203" s="23" t="s">
        <v>717</v>
      </c>
      <c r="D203" s="23" t="s">
        <v>1217</v>
      </c>
      <c r="E203" s="24">
        <v>45447</v>
      </c>
      <c r="F203" s="23" t="s">
        <v>1717</v>
      </c>
      <c r="G203" s="23" t="s">
        <v>2197</v>
      </c>
      <c r="H203" s="23" t="s">
        <v>2401</v>
      </c>
      <c r="I203" s="23" t="s">
        <v>2409</v>
      </c>
      <c r="J203" s="23" t="s">
        <v>2412</v>
      </c>
      <c r="K203" s="23">
        <v>2</v>
      </c>
      <c r="L203" s="23">
        <v>195</v>
      </c>
      <c r="M203" s="23">
        <v>390</v>
      </c>
      <c r="N203" s="23">
        <v>24.84</v>
      </c>
      <c r="O203" s="23">
        <v>39</v>
      </c>
      <c r="P203" s="23">
        <v>8.35</v>
      </c>
      <c r="Q203" s="23" t="s">
        <v>2417</v>
      </c>
      <c r="R203" s="23" t="s">
        <v>2619</v>
      </c>
      <c r="S203" s="23" t="s">
        <v>2918</v>
      </c>
      <c r="T203" s="23" t="s">
        <v>2922</v>
      </c>
      <c r="U203" s="23">
        <v>317.81</v>
      </c>
      <c r="V203" s="23" t="s">
        <v>2925</v>
      </c>
      <c r="W203" s="23" t="s">
        <v>2926</v>
      </c>
      <c r="X203" t="str">
        <f t="shared" si="5"/>
        <v/>
      </c>
      <c r="Y203" t="str">
        <f t="shared" si="5"/>
        <v>Linda Ho</v>
      </c>
      <c r="Z203" t="str">
        <f t="shared" si="5"/>
        <v/>
      </c>
      <c r="AA203" t="str">
        <f t="shared" si="4"/>
        <v/>
      </c>
    </row>
    <row r="204" spans="1:27" x14ac:dyDescent="0.25">
      <c r="A204" s="25">
        <v>6451</v>
      </c>
      <c r="B204" s="26" t="s">
        <v>223</v>
      </c>
      <c r="C204" s="26" t="s">
        <v>718</v>
      </c>
      <c r="D204" s="26" t="s">
        <v>1218</v>
      </c>
      <c r="E204" s="27">
        <v>45404</v>
      </c>
      <c r="F204" s="26" t="s">
        <v>1718</v>
      </c>
      <c r="G204" s="26" t="s">
        <v>2198</v>
      </c>
      <c r="H204" s="26" t="s">
        <v>2405</v>
      </c>
      <c r="I204" s="26" t="s">
        <v>2409</v>
      </c>
      <c r="J204" s="26" t="s">
        <v>2412</v>
      </c>
      <c r="K204" s="26">
        <v>3</v>
      </c>
      <c r="L204" s="26">
        <v>379.15</v>
      </c>
      <c r="M204" s="26">
        <v>1137.45</v>
      </c>
      <c r="N204" s="26">
        <v>3.88</v>
      </c>
      <c r="O204" s="26">
        <v>113.75</v>
      </c>
      <c r="P204" s="26">
        <v>7.94</v>
      </c>
      <c r="Q204" s="26" t="s">
        <v>2415</v>
      </c>
      <c r="R204" s="26" t="s">
        <v>2620</v>
      </c>
      <c r="S204" s="26" t="s">
        <v>2918</v>
      </c>
      <c r="T204" s="26" t="s">
        <v>2922</v>
      </c>
      <c r="U204" s="26">
        <v>1011.88</v>
      </c>
      <c r="V204" s="26" t="s">
        <v>2925</v>
      </c>
      <c r="W204" s="26" t="s">
        <v>2928</v>
      </c>
      <c r="X204" t="str">
        <f t="shared" si="5"/>
        <v/>
      </c>
      <c r="Y204" t="str">
        <f t="shared" si="5"/>
        <v>Cassandra Castillo</v>
      </c>
      <c r="Z204" t="str">
        <f t="shared" si="5"/>
        <v/>
      </c>
      <c r="AA204" t="str">
        <f t="shared" si="4"/>
        <v/>
      </c>
    </row>
    <row r="205" spans="1:27" x14ac:dyDescent="0.25">
      <c r="A205" s="22">
        <v>5393</v>
      </c>
      <c r="B205" s="23" t="s">
        <v>224</v>
      </c>
      <c r="C205" s="23" t="s">
        <v>719</v>
      </c>
      <c r="D205" s="23" t="s">
        <v>1219</v>
      </c>
      <c r="E205" s="24">
        <v>45432</v>
      </c>
      <c r="F205" s="23" t="s">
        <v>1719</v>
      </c>
      <c r="G205" s="23" t="s">
        <v>2076</v>
      </c>
      <c r="H205" s="23" t="s">
        <v>2403</v>
      </c>
      <c r="I205" s="23" t="s">
        <v>2408</v>
      </c>
      <c r="J205" s="23" t="s">
        <v>2412</v>
      </c>
      <c r="K205" s="23">
        <v>1</v>
      </c>
      <c r="L205" s="23">
        <v>34.71</v>
      </c>
      <c r="M205" s="23">
        <v>34.71</v>
      </c>
      <c r="N205" s="23">
        <v>7.95</v>
      </c>
      <c r="O205" s="23">
        <v>3.47</v>
      </c>
      <c r="P205" s="23">
        <v>15.27</v>
      </c>
      <c r="Q205" s="23" t="s">
        <v>2415</v>
      </c>
      <c r="R205" s="23" t="s">
        <v>2621</v>
      </c>
      <c r="S205" s="23" t="s">
        <v>2921</v>
      </c>
      <c r="T205" s="23" t="s">
        <v>2923</v>
      </c>
      <c r="U205" s="23">
        <v>8.02</v>
      </c>
      <c r="V205" s="23" t="s">
        <v>2925</v>
      </c>
      <c r="W205" s="23" t="s">
        <v>2927</v>
      </c>
      <c r="X205" t="str">
        <f t="shared" si="5"/>
        <v/>
      </c>
      <c r="Y205" t="str">
        <f t="shared" si="5"/>
        <v>Larry Cross</v>
      </c>
      <c r="Z205" t="str">
        <f t="shared" si="5"/>
        <v/>
      </c>
      <c r="AA205" t="str">
        <f t="shared" si="4"/>
        <v/>
      </c>
    </row>
    <row r="206" spans="1:27" x14ac:dyDescent="0.25">
      <c r="A206" s="25">
        <v>4096</v>
      </c>
      <c r="B206" s="26" t="s">
        <v>225</v>
      </c>
      <c r="C206" s="26" t="s">
        <v>720</v>
      </c>
      <c r="D206" s="26" t="s">
        <v>1220</v>
      </c>
      <c r="E206" s="27">
        <v>45332</v>
      </c>
      <c r="F206" s="26" t="s">
        <v>1720</v>
      </c>
      <c r="G206" s="26" t="s">
        <v>2199</v>
      </c>
      <c r="H206" s="26" t="s">
        <v>2406</v>
      </c>
      <c r="I206" s="26" t="s">
        <v>2410</v>
      </c>
      <c r="J206" s="26" t="s">
        <v>2411</v>
      </c>
      <c r="K206" s="26">
        <v>4</v>
      </c>
      <c r="L206" s="26">
        <v>289.99</v>
      </c>
      <c r="M206" s="26">
        <v>1159.96</v>
      </c>
      <c r="N206" s="26">
        <v>8.7899999999999991</v>
      </c>
      <c r="O206" s="26">
        <v>116</v>
      </c>
      <c r="P206" s="26">
        <v>13.16</v>
      </c>
      <c r="Q206" s="26" t="s">
        <v>2416</v>
      </c>
      <c r="R206" s="26" t="s">
        <v>2622</v>
      </c>
      <c r="S206" s="26" t="s">
        <v>2919</v>
      </c>
      <c r="T206" s="26" t="s">
        <v>2923</v>
      </c>
      <c r="U206" s="26">
        <v>1022.01</v>
      </c>
      <c r="V206" s="26" t="s">
        <v>2924</v>
      </c>
      <c r="W206" s="26" t="s">
        <v>2928</v>
      </c>
      <c r="X206" t="str">
        <f t="shared" si="5"/>
        <v>Mark Bryant</v>
      </c>
      <c r="Y206" t="str">
        <f t="shared" si="5"/>
        <v/>
      </c>
      <c r="Z206" t="str">
        <f t="shared" si="5"/>
        <v/>
      </c>
      <c r="AA206" t="str">
        <f t="shared" si="4"/>
        <v/>
      </c>
    </row>
    <row r="207" spans="1:27" x14ac:dyDescent="0.25">
      <c r="A207" s="22">
        <v>3346</v>
      </c>
      <c r="B207" s="23" t="s">
        <v>226</v>
      </c>
      <c r="C207" s="23" t="s">
        <v>721</v>
      </c>
      <c r="D207" s="23" t="s">
        <v>1221</v>
      </c>
      <c r="E207" s="24">
        <v>45360</v>
      </c>
      <c r="F207" s="23" t="s">
        <v>1721</v>
      </c>
      <c r="G207" s="23" t="s">
        <v>2167</v>
      </c>
      <c r="H207" s="23" t="s">
        <v>2407</v>
      </c>
      <c r="I207" s="23" t="s">
        <v>2408</v>
      </c>
      <c r="J207" s="23" t="s">
        <v>2412</v>
      </c>
      <c r="K207" s="23">
        <v>5</v>
      </c>
      <c r="L207" s="23">
        <v>14.26</v>
      </c>
      <c r="M207" s="23">
        <v>71.3</v>
      </c>
      <c r="N207" s="23">
        <v>36.130000000000003</v>
      </c>
      <c r="O207" s="23">
        <v>7.13</v>
      </c>
      <c r="P207" s="23">
        <v>15.87</v>
      </c>
      <c r="Q207" s="23" t="s">
        <v>2417</v>
      </c>
      <c r="R207" s="23" t="s">
        <v>2623</v>
      </c>
      <c r="S207" s="23" t="s">
        <v>2919</v>
      </c>
      <c r="T207" s="23" t="s">
        <v>2923</v>
      </c>
      <c r="U207" s="23">
        <v>12.17</v>
      </c>
      <c r="V207" s="23" t="s">
        <v>2924</v>
      </c>
      <c r="W207" s="23" t="s">
        <v>2928</v>
      </c>
      <c r="X207" t="str">
        <f t="shared" si="5"/>
        <v/>
      </c>
      <c r="Y207" t="str">
        <f t="shared" si="5"/>
        <v>Alexis Foster</v>
      </c>
      <c r="Z207" t="str">
        <f t="shared" si="5"/>
        <v/>
      </c>
      <c r="AA207" t="str">
        <f t="shared" si="4"/>
        <v/>
      </c>
    </row>
    <row r="208" spans="1:27" x14ac:dyDescent="0.25">
      <c r="A208" s="25">
        <v>4060</v>
      </c>
      <c r="B208" s="26" t="s">
        <v>227</v>
      </c>
      <c r="C208" s="26" t="s">
        <v>722</v>
      </c>
      <c r="D208" s="26" t="s">
        <v>1222</v>
      </c>
      <c r="E208" s="27">
        <v>45389</v>
      </c>
      <c r="F208" s="26" t="s">
        <v>1722</v>
      </c>
      <c r="G208" s="26" t="s">
        <v>2200</v>
      </c>
      <c r="H208" s="26" t="s">
        <v>2407</v>
      </c>
      <c r="I208" s="26" t="s">
        <v>2410</v>
      </c>
      <c r="J208" s="26" t="s">
        <v>2414</v>
      </c>
      <c r="K208" s="26">
        <v>1</v>
      </c>
      <c r="L208" s="26">
        <v>895.86</v>
      </c>
      <c r="M208" s="26">
        <v>895.86</v>
      </c>
      <c r="N208" s="26">
        <v>47.25</v>
      </c>
      <c r="O208" s="26">
        <v>89.59</v>
      </c>
      <c r="P208" s="26">
        <v>6.77</v>
      </c>
      <c r="Q208" s="26" t="s">
        <v>2415</v>
      </c>
      <c r="R208" s="26" t="s">
        <v>2624</v>
      </c>
      <c r="S208" s="26" t="s">
        <v>2919</v>
      </c>
      <c r="T208" s="26" t="s">
        <v>2923</v>
      </c>
      <c r="U208" s="26">
        <v>752.25</v>
      </c>
      <c r="V208" s="26" t="s">
        <v>2925</v>
      </c>
      <c r="W208" s="26" t="s">
        <v>2928</v>
      </c>
      <c r="X208" t="str">
        <f t="shared" si="5"/>
        <v/>
      </c>
      <c r="Y208" t="str">
        <f t="shared" si="5"/>
        <v/>
      </c>
      <c r="Z208" t="str">
        <f t="shared" si="5"/>
        <v/>
      </c>
      <c r="AA208" t="str">
        <f t="shared" si="4"/>
        <v>Gregory Wheeler</v>
      </c>
    </row>
    <row r="209" spans="1:27" x14ac:dyDescent="0.25">
      <c r="A209" s="22">
        <v>6835</v>
      </c>
      <c r="B209" s="23" t="s">
        <v>228</v>
      </c>
      <c r="C209" s="23" t="s">
        <v>723</v>
      </c>
      <c r="D209" s="23" t="s">
        <v>1223</v>
      </c>
      <c r="E209" s="24">
        <v>45556</v>
      </c>
      <c r="F209" s="23" t="s">
        <v>1723</v>
      </c>
      <c r="G209" s="23" t="s">
        <v>2201</v>
      </c>
      <c r="H209" s="23" t="s">
        <v>2401</v>
      </c>
      <c r="I209" s="23" t="s">
        <v>2409</v>
      </c>
      <c r="J209" s="23" t="s">
        <v>2412</v>
      </c>
      <c r="K209" s="23">
        <v>4</v>
      </c>
      <c r="L209" s="23">
        <v>752.64</v>
      </c>
      <c r="M209" s="23">
        <v>3010.56</v>
      </c>
      <c r="N209" s="23">
        <v>29.8</v>
      </c>
      <c r="O209" s="23">
        <v>301.06</v>
      </c>
      <c r="P209" s="23">
        <v>7.7</v>
      </c>
      <c r="Q209" s="23" t="s">
        <v>2417</v>
      </c>
      <c r="R209" s="23" t="s">
        <v>2625</v>
      </c>
      <c r="S209" s="23" t="s">
        <v>2921</v>
      </c>
      <c r="T209" s="23" t="s">
        <v>2923</v>
      </c>
      <c r="U209" s="23">
        <v>2672</v>
      </c>
      <c r="V209" s="23" t="s">
        <v>2925</v>
      </c>
      <c r="W209" s="23" t="s">
        <v>2928</v>
      </c>
      <c r="X209" t="str">
        <f t="shared" si="5"/>
        <v/>
      </c>
      <c r="Y209" t="str">
        <f t="shared" si="5"/>
        <v>Jeffrey Joseph</v>
      </c>
      <c r="Z209" t="str">
        <f t="shared" si="5"/>
        <v/>
      </c>
      <c r="AA209" t="str">
        <f t="shared" si="4"/>
        <v/>
      </c>
    </row>
    <row r="210" spans="1:27" x14ac:dyDescent="0.25">
      <c r="A210" s="25">
        <v>2783</v>
      </c>
      <c r="B210" s="26" t="s">
        <v>229</v>
      </c>
      <c r="C210" s="26" t="s">
        <v>724</v>
      </c>
      <c r="D210" s="26" t="s">
        <v>1224</v>
      </c>
      <c r="E210" s="27">
        <v>45462</v>
      </c>
      <c r="F210" s="26" t="s">
        <v>1724</v>
      </c>
      <c r="G210" s="26" t="s">
        <v>2098</v>
      </c>
      <c r="H210" s="26" t="s">
        <v>2402</v>
      </c>
      <c r="I210" s="26" t="s">
        <v>2409</v>
      </c>
      <c r="J210" s="26" t="s">
        <v>2414</v>
      </c>
      <c r="K210" s="26">
        <v>2</v>
      </c>
      <c r="L210" s="26">
        <v>1430.3</v>
      </c>
      <c r="M210" s="26">
        <v>2860.6</v>
      </c>
      <c r="N210" s="26">
        <v>37.31</v>
      </c>
      <c r="O210" s="26">
        <v>286.06</v>
      </c>
      <c r="P210" s="26">
        <v>16.46</v>
      </c>
      <c r="Q210" s="26" t="s">
        <v>2416</v>
      </c>
      <c r="R210" s="26" t="s">
        <v>2626</v>
      </c>
      <c r="S210" s="26" t="s">
        <v>2918</v>
      </c>
      <c r="T210" s="26" t="s">
        <v>2922</v>
      </c>
      <c r="U210" s="26">
        <v>2520.77</v>
      </c>
      <c r="V210" s="26" t="s">
        <v>2924</v>
      </c>
      <c r="W210" s="26" t="s">
        <v>2926</v>
      </c>
      <c r="X210" t="str">
        <f t="shared" si="5"/>
        <v/>
      </c>
      <c r="Y210" t="str">
        <f t="shared" si="5"/>
        <v/>
      </c>
      <c r="Z210" t="str">
        <f t="shared" si="5"/>
        <v/>
      </c>
      <c r="AA210" t="str">
        <f t="shared" si="4"/>
        <v>Wanda Parker DVM</v>
      </c>
    </row>
    <row r="211" spans="1:27" x14ac:dyDescent="0.25">
      <c r="A211" s="22">
        <v>5641</v>
      </c>
      <c r="B211" s="23" t="s">
        <v>230</v>
      </c>
      <c r="C211" s="23" t="s">
        <v>725</v>
      </c>
      <c r="D211" s="23" t="s">
        <v>1225</v>
      </c>
      <c r="E211" s="24">
        <v>45421</v>
      </c>
      <c r="F211" s="23" t="s">
        <v>1725</v>
      </c>
      <c r="G211" s="23" t="s">
        <v>2202</v>
      </c>
      <c r="H211" s="23" t="s">
        <v>2407</v>
      </c>
      <c r="I211" s="23" t="s">
        <v>2408</v>
      </c>
      <c r="J211" s="23" t="s">
        <v>2411</v>
      </c>
      <c r="K211" s="23">
        <v>5</v>
      </c>
      <c r="L211" s="23">
        <v>1186.71</v>
      </c>
      <c r="M211" s="23">
        <v>5933.55</v>
      </c>
      <c r="N211" s="23">
        <v>0.03</v>
      </c>
      <c r="O211" s="23">
        <v>593.36</v>
      </c>
      <c r="P211" s="23">
        <v>10.59</v>
      </c>
      <c r="Q211" s="23" t="s">
        <v>2416</v>
      </c>
      <c r="R211" s="23" t="s">
        <v>2627</v>
      </c>
      <c r="S211" s="23" t="s">
        <v>2919</v>
      </c>
      <c r="T211" s="23" t="s">
        <v>2923</v>
      </c>
      <c r="U211" s="23">
        <v>5329.57</v>
      </c>
      <c r="V211" s="23" t="s">
        <v>2925</v>
      </c>
      <c r="W211" s="23" t="s">
        <v>2926</v>
      </c>
      <c r="X211" t="str">
        <f t="shared" si="5"/>
        <v>Stephanie Newman</v>
      </c>
      <c r="Y211" t="str">
        <f t="shared" si="5"/>
        <v/>
      </c>
      <c r="Z211" t="str">
        <f t="shared" si="5"/>
        <v/>
      </c>
      <c r="AA211" t="str">
        <f t="shared" si="4"/>
        <v/>
      </c>
    </row>
    <row r="212" spans="1:27" x14ac:dyDescent="0.25">
      <c r="A212" s="25">
        <v>4462</v>
      </c>
      <c r="B212" s="26" t="s">
        <v>231</v>
      </c>
      <c r="C212" s="26" t="s">
        <v>726</v>
      </c>
      <c r="D212" s="26" t="s">
        <v>1226</v>
      </c>
      <c r="E212" s="27">
        <v>45541</v>
      </c>
      <c r="F212" s="26" t="s">
        <v>1726</v>
      </c>
      <c r="G212" s="26" t="s">
        <v>2203</v>
      </c>
      <c r="H212" s="26" t="s">
        <v>2403</v>
      </c>
      <c r="I212" s="26" t="s">
        <v>2408</v>
      </c>
      <c r="J212" s="26" t="s">
        <v>2413</v>
      </c>
      <c r="K212" s="26">
        <v>5</v>
      </c>
      <c r="L212" s="26">
        <v>318.29000000000002</v>
      </c>
      <c r="M212" s="26">
        <v>1591.45</v>
      </c>
      <c r="N212" s="26">
        <v>6.81</v>
      </c>
      <c r="O212" s="26">
        <v>159.15</v>
      </c>
      <c r="P212" s="26">
        <v>15.42</v>
      </c>
      <c r="Q212" s="26" t="s">
        <v>2415</v>
      </c>
      <c r="R212" s="26" t="s">
        <v>2628</v>
      </c>
      <c r="S212" s="26" t="s">
        <v>2918</v>
      </c>
      <c r="T212" s="26" t="s">
        <v>2922</v>
      </c>
      <c r="U212" s="26">
        <v>1410.08</v>
      </c>
      <c r="V212" s="26" t="s">
        <v>2925</v>
      </c>
      <c r="W212" s="26" t="s">
        <v>2928</v>
      </c>
      <c r="X212" t="str">
        <f t="shared" si="5"/>
        <v/>
      </c>
      <c r="Y212" t="str">
        <f t="shared" si="5"/>
        <v/>
      </c>
      <c r="Z212" t="str">
        <f t="shared" si="5"/>
        <v>Tonya Ashley</v>
      </c>
      <c r="AA212" t="str">
        <f t="shared" si="4"/>
        <v/>
      </c>
    </row>
    <row r="213" spans="1:27" x14ac:dyDescent="0.25">
      <c r="A213" s="22">
        <v>7906</v>
      </c>
      <c r="B213" s="23" t="s">
        <v>232</v>
      </c>
      <c r="C213" s="23" t="s">
        <v>727</v>
      </c>
      <c r="D213" s="23" t="s">
        <v>1227</v>
      </c>
      <c r="E213" s="24">
        <v>45393</v>
      </c>
      <c r="F213" s="23" t="s">
        <v>1727</v>
      </c>
      <c r="G213" s="23" t="s">
        <v>2204</v>
      </c>
      <c r="H213" s="23" t="s">
        <v>2406</v>
      </c>
      <c r="I213" s="23" t="s">
        <v>2409</v>
      </c>
      <c r="J213" s="23" t="s">
        <v>2413</v>
      </c>
      <c r="K213" s="23">
        <v>3</v>
      </c>
      <c r="L213" s="23">
        <v>212.69</v>
      </c>
      <c r="M213" s="23">
        <v>638.07000000000005</v>
      </c>
      <c r="N213" s="23">
        <v>34</v>
      </c>
      <c r="O213" s="23">
        <v>63.81</v>
      </c>
      <c r="P213" s="23">
        <v>18.920000000000002</v>
      </c>
      <c r="Q213" s="23" t="s">
        <v>2416</v>
      </c>
      <c r="R213" s="23" t="s">
        <v>2629</v>
      </c>
      <c r="S213" s="23" t="s">
        <v>2919</v>
      </c>
      <c r="T213" s="23" t="s">
        <v>2923</v>
      </c>
      <c r="U213" s="23">
        <v>521.34</v>
      </c>
      <c r="V213" s="23" t="s">
        <v>2925</v>
      </c>
      <c r="W213" s="23" t="s">
        <v>2926</v>
      </c>
      <c r="X213" t="str">
        <f t="shared" si="5"/>
        <v/>
      </c>
      <c r="Y213" t="str">
        <f t="shared" si="5"/>
        <v/>
      </c>
      <c r="Z213" t="str">
        <f t="shared" si="5"/>
        <v>Stephanie Barnett</v>
      </c>
      <c r="AA213" t="str">
        <f t="shared" si="4"/>
        <v/>
      </c>
    </row>
    <row r="214" spans="1:27" x14ac:dyDescent="0.25">
      <c r="A214" s="25">
        <v>8096</v>
      </c>
      <c r="B214" s="26" t="s">
        <v>233</v>
      </c>
      <c r="C214" s="26" t="s">
        <v>728</v>
      </c>
      <c r="D214" s="26" t="s">
        <v>1228</v>
      </c>
      <c r="E214" s="27">
        <v>45540</v>
      </c>
      <c r="F214" s="26" t="s">
        <v>1728</v>
      </c>
      <c r="G214" s="26" t="s">
        <v>2205</v>
      </c>
      <c r="H214" s="26" t="s">
        <v>2406</v>
      </c>
      <c r="I214" s="26" t="s">
        <v>2410</v>
      </c>
      <c r="J214" s="26" t="s">
        <v>2414</v>
      </c>
      <c r="K214" s="26">
        <v>4</v>
      </c>
      <c r="L214" s="26">
        <v>70.010000000000005</v>
      </c>
      <c r="M214" s="26">
        <v>280.04000000000002</v>
      </c>
      <c r="N214" s="26">
        <v>30.81</v>
      </c>
      <c r="O214" s="26">
        <v>28</v>
      </c>
      <c r="P214" s="26">
        <v>6.91</v>
      </c>
      <c r="Q214" s="26" t="s">
        <v>2416</v>
      </c>
      <c r="R214" s="26" t="s">
        <v>2630</v>
      </c>
      <c r="S214" s="26" t="s">
        <v>2921</v>
      </c>
      <c r="T214" s="26" t="s">
        <v>2923</v>
      </c>
      <c r="U214" s="26">
        <v>214.32</v>
      </c>
      <c r="V214" s="26" t="s">
        <v>2924</v>
      </c>
      <c r="W214" s="26" t="s">
        <v>2928</v>
      </c>
      <c r="X214" t="str">
        <f t="shared" si="5"/>
        <v/>
      </c>
      <c r="Y214" t="str">
        <f t="shared" si="5"/>
        <v/>
      </c>
      <c r="Z214" t="str">
        <f t="shared" si="5"/>
        <v/>
      </c>
      <c r="AA214" t="str">
        <f t="shared" si="4"/>
        <v>Cameron Fuller</v>
      </c>
    </row>
    <row r="215" spans="1:27" x14ac:dyDescent="0.25">
      <c r="A215" s="22">
        <v>6213</v>
      </c>
      <c r="B215" s="23" t="s">
        <v>234</v>
      </c>
      <c r="C215" s="23" t="s">
        <v>729</v>
      </c>
      <c r="D215" s="23" t="s">
        <v>1229</v>
      </c>
      <c r="E215" s="24">
        <v>45294</v>
      </c>
      <c r="F215" s="23" t="s">
        <v>1729</v>
      </c>
      <c r="G215" s="23" t="s">
        <v>2206</v>
      </c>
      <c r="H215" s="23" t="s">
        <v>2406</v>
      </c>
      <c r="I215" s="23" t="s">
        <v>2409</v>
      </c>
      <c r="J215" s="23" t="s">
        <v>2413</v>
      </c>
      <c r="K215" s="23">
        <v>4</v>
      </c>
      <c r="L215" s="23">
        <v>305.88</v>
      </c>
      <c r="M215" s="23">
        <v>1223.52</v>
      </c>
      <c r="N215" s="23">
        <v>44.95</v>
      </c>
      <c r="O215" s="23">
        <v>122.35</v>
      </c>
      <c r="P215" s="23">
        <v>10.47</v>
      </c>
      <c r="Q215" s="23" t="s">
        <v>2415</v>
      </c>
      <c r="R215" s="23" t="s">
        <v>2631</v>
      </c>
      <c r="S215" s="23" t="s">
        <v>2919</v>
      </c>
      <c r="T215" s="23" t="s">
        <v>2923</v>
      </c>
      <c r="U215" s="23">
        <v>1045.75</v>
      </c>
      <c r="V215" s="23" t="s">
        <v>2924</v>
      </c>
      <c r="W215" s="23" t="s">
        <v>2928</v>
      </c>
      <c r="X215" t="str">
        <f t="shared" si="5"/>
        <v/>
      </c>
      <c r="Y215" t="str">
        <f t="shared" si="5"/>
        <v/>
      </c>
      <c r="Z215" t="str">
        <f t="shared" si="5"/>
        <v>Anna Knight</v>
      </c>
      <c r="AA215" t="str">
        <f t="shared" si="4"/>
        <v/>
      </c>
    </row>
    <row r="216" spans="1:27" x14ac:dyDescent="0.25">
      <c r="A216" s="25">
        <v>1174</v>
      </c>
      <c r="B216" s="26" t="s">
        <v>235</v>
      </c>
      <c r="C216" s="26" t="s">
        <v>730</v>
      </c>
      <c r="D216" s="26" t="s">
        <v>1230</v>
      </c>
      <c r="E216" s="27">
        <v>45470</v>
      </c>
      <c r="F216" s="26" t="s">
        <v>1730</v>
      </c>
      <c r="G216" s="26" t="s">
        <v>2135</v>
      </c>
      <c r="H216" s="26" t="s">
        <v>2403</v>
      </c>
      <c r="I216" s="26" t="s">
        <v>2409</v>
      </c>
      <c r="J216" s="26" t="s">
        <v>2411</v>
      </c>
      <c r="K216" s="26">
        <v>1</v>
      </c>
      <c r="L216" s="26">
        <v>80.16</v>
      </c>
      <c r="M216" s="26">
        <v>80.16</v>
      </c>
      <c r="N216" s="26">
        <v>49.58</v>
      </c>
      <c r="O216" s="26">
        <v>8.02</v>
      </c>
      <c r="P216" s="26">
        <v>15.97</v>
      </c>
      <c r="Q216" s="26" t="s">
        <v>2417</v>
      </c>
      <c r="R216" s="26" t="s">
        <v>2632</v>
      </c>
      <c r="S216" s="26" t="s">
        <v>2920</v>
      </c>
      <c r="T216" s="26" t="s">
        <v>2923</v>
      </c>
      <c r="U216" s="26">
        <v>6.59</v>
      </c>
      <c r="V216" s="26" t="s">
        <v>2924</v>
      </c>
      <c r="W216" s="26" t="s">
        <v>2927</v>
      </c>
      <c r="X216" t="str">
        <f t="shared" si="5"/>
        <v>Miguel Allen</v>
      </c>
      <c r="Y216" t="str">
        <f t="shared" si="5"/>
        <v/>
      </c>
      <c r="Z216" t="str">
        <f t="shared" si="5"/>
        <v/>
      </c>
      <c r="AA216" t="str">
        <f t="shared" si="4"/>
        <v/>
      </c>
    </row>
    <row r="217" spans="1:27" x14ac:dyDescent="0.25">
      <c r="A217" s="22">
        <v>4819</v>
      </c>
      <c r="B217" s="23" t="s">
        <v>236</v>
      </c>
      <c r="C217" s="23" t="s">
        <v>731</v>
      </c>
      <c r="D217" s="23" t="s">
        <v>1231</v>
      </c>
      <c r="E217" s="24">
        <v>45359</v>
      </c>
      <c r="F217" s="23" t="s">
        <v>1731</v>
      </c>
      <c r="G217" s="23" t="s">
        <v>2207</v>
      </c>
      <c r="H217" s="23" t="s">
        <v>2401</v>
      </c>
      <c r="I217" s="23" t="s">
        <v>2410</v>
      </c>
      <c r="J217" s="23" t="s">
        <v>2413</v>
      </c>
      <c r="K217" s="23">
        <v>2</v>
      </c>
      <c r="L217" s="23">
        <v>554.6</v>
      </c>
      <c r="M217" s="23">
        <v>1109.2</v>
      </c>
      <c r="N217" s="23">
        <v>23.26</v>
      </c>
      <c r="O217" s="23">
        <v>110.92</v>
      </c>
      <c r="P217" s="23">
        <v>6.25</v>
      </c>
      <c r="Q217" s="23" t="s">
        <v>2417</v>
      </c>
      <c r="R217" s="23" t="s">
        <v>2633</v>
      </c>
      <c r="S217" s="23" t="s">
        <v>2920</v>
      </c>
      <c r="T217" s="23" t="s">
        <v>2923</v>
      </c>
      <c r="U217" s="23">
        <v>968.77</v>
      </c>
      <c r="V217" s="23" t="s">
        <v>2924</v>
      </c>
      <c r="W217" s="23" t="s">
        <v>2927</v>
      </c>
      <c r="X217" t="str">
        <f t="shared" si="5"/>
        <v/>
      </c>
      <c r="Y217" t="str">
        <f t="shared" si="5"/>
        <v/>
      </c>
      <c r="Z217" t="str">
        <f t="shared" si="5"/>
        <v>Samuel House PhD</v>
      </c>
      <c r="AA217" t="str">
        <f t="shared" si="4"/>
        <v/>
      </c>
    </row>
    <row r="218" spans="1:27" x14ac:dyDescent="0.25">
      <c r="A218" s="25">
        <v>2665</v>
      </c>
      <c r="B218" s="26" t="s">
        <v>237</v>
      </c>
      <c r="C218" s="26" t="s">
        <v>732</v>
      </c>
      <c r="D218" s="26" t="s">
        <v>1232</v>
      </c>
      <c r="E218" s="27">
        <v>45302</v>
      </c>
      <c r="F218" s="26" t="s">
        <v>1732</v>
      </c>
      <c r="G218" s="26" t="s">
        <v>2208</v>
      </c>
      <c r="H218" s="26" t="s">
        <v>2405</v>
      </c>
      <c r="I218" s="26" t="s">
        <v>2409</v>
      </c>
      <c r="J218" s="26" t="s">
        <v>2411</v>
      </c>
      <c r="K218" s="26">
        <v>2</v>
      </c>
      <c r="L218" s="26">
        <v>159.43</v>
      </c>
      <c r="M218" s="26">
        <v>318.86</v>
      </c>
      <c r="N218" s="26">
        <v>26.21</v>
      </c>
      <c r="O218" s="26">
        <v>31.89</v>
      </c>
      <c r="P218" s="26">
        <v>6.55</v>
      </c>
      <c r="Q218" s="26" t="s">
        <v>2416</v>
      </c>
      <c r="R218" s="26" t="s">
        <v>2634</v>
      </c>
      <c r="S218" s="26" t="s">
        <v>2920</v>
      </c>
      <c r="T218" s="26" t="s">
        <v>2923</v>
      </c>
      <c r="U218" s="26">
        <v>254.21</v>
      </c>
      <c r="V218" s="26" t="s">
        <v>2924</v>
      </c>
      <c r="W218" s="26" t="s">
        <v>2927</v>
      </c>
      <c r="X218" t="str">
        <f t="shared" si="5"/>
        <v>Mario Martin</v>
      </c>
      <c r="Y218" t="str">
        <f t="shared" si="5"/>
        <v/>
      </c>
      <c r="Z218" t="str">
        <f t="shared" si="5"/>
        <v/>
      </c>
      <c r="AA218" t="str">
        <f t="shared" si="4"/>
        <v/>
      </c>
    </row>
    <row r="219" spans="1:27" x14ac:dyDescent="0.25">
      <c r="A219" s="22">
        <v>3042</v>
      </c>
      <c r="B219" s="23" t="s">
        <v>238</v>
      </c>
      <c r="C219" s="23" t="s">
        <v>733</v>
      </c>
      <c r="D219" s="23" t="s">
        <v>1233</v>
      </c>
      <c r="E219" s="24">
        <v>45455</v>
      </c>
      <c r="F219" s="23" t="s">
        <v>1733</v>
      </c>
      <c r="G219" s="23" t="s">
        <v>2209</v>
      </c>
      <c r="H219" s="23" t="s">
        <v>2405</v>
      </c>
      <c r="I219" s="23" t="s">
        <v>2410</v>
      </c>
      <c r="J219" s="23" t="s">
        <v>2414</v>
      </c>
      <c r="K219" s="23">
        <v>4</v>
      </c>
      <c r="L219" s="23">
        <v>1321.04</v>
      </c>
      <c r="M219" s="23">
        <v>5284.16</v>
      </c>
      <c r="N219" s="23">
        <v>29.06</v>
      </c>
      <c r="O219" s="23">
        <v>528.41999999999996</v>
      </c>
      <c r="P219" s="23">
        <v>19.399999999999999</v>
      </c>
      <c r="Q219" s="23" t="s">
        <v>2416</v>
      </c>
      <c r="R219" s="23" t="s">
        <v>2635</v>
      </c>
      <c r="S219" s="23" t="s">
        <v>2920</v>
      </c>
      <c r="T219" s="23" t="s">
        <v>2923</v>
      </c>
      <c r="U219" s="23">
        <v>4707.28</v>
      </c>
      <c r="V219" s="23" t="s">
        <v>2924</v>
      </c>
      <c r="W219" s="23" t="s">
        <v>2926</v>
      </c>
      <c r="X219" t="str">
        <f t="shared" si="5"/>
        <v/>
      </c>
      <c r="Y219" t="str">
        <f t="shared" si="5"/>
        <v/>
      </c>
      <c r="Z219" t="str">
        <f t="shared" si="5"/>
        <v/>
      </c>
      <c r="AA219" t="str">
        <f t="shared" si="4"/>
        <v>Jeff Young</v>
      </c>
    </row>
    <row r="220" spans="1:27" x14ac:dyDescent="0.25">
      <c r="A220" s="25">
        <v>7615</v>
      </c>
      <c r="B220" s="26" t="s">
        <v>239</v>
      </c>
      <c r="C220" s="26" t="s">
        <v>734</v>
      </c>
      <c r="D220" s="26" t="s">
        <v>1234</v>
      </c>
      <c r="E220" s="27">
        <v>45327</v>
      </c>
      <c r="F220" s="26" t="s">
        <v>1734</v>
      </c>
      <c r="G220" s="26" t="s">
        <v>2210</v>
      </c>
      <c r="H220" s="26" t="s">
        <v>2402</v>
      </c>
      <c r="I220" s="26" t="s">
        <v>2409</v>
      </c>
      <c r="J220" s="26" t="s">
        <v>2412</v>
      </c>
      <c r="K220" s="26">
        <v>3</v>
      </c>
      <c r="L220" s="26">
        <v>1298.21</v>
      </c>
      <c r="M220" s="26">
        <v>3894.63</v>
      </c>
      <c r="N220" s="26">
        <v>3.68</v>
      </c>
      <c r="O220" s="26">
        <v>389.46</v>
      </c>
      <c r="P220" s="26">
        <v>5.0599999999999996</v>
      </c>
      <c r="Q220" s="26" t="s">
        <v>2415</v>
      </c>
      <c r="R220" s="26" t="s">
        <v>2636</v>
      </c>
      <c r="S220" s="26" t="s">
        <v>2919</v>
      </c>
      <c r="T220" s="26" t="s">
        <v>2923</v>
      </c>
      <c r="U220" s="26">
        <v>3496.43</v>
      </c>
      <c r="V220" s="26" t="s">
        <v>2925</v>
      </c>
      <c r="W220" s="26" t="s">
        <v>2926</v>
      </c>
      <c r="X220" t="str">
        <f t="shared" si="5"/>
        <v/>
      </c>
      <c r="Y220" t="str">
        <f t="shared" si="5"/>
        <v>Lisa Stone</v>
      </c>
      <c r="Z220" t="str">
        <f t="shared" si="5"/>
        <v/>
      </c>
      <c r="AA220" t="str">
        <f t="shared" si="4"/>
        <v/>
      </c>
    </row>
    <row r="221" spans="1:27" x14ac:dyDescent="0.25">
      <c r="A221" s="22">
        <v>7937</v>
      </c>
      <c r="B221" s="23" t="s">
        <v>240</v>
      </c>
      <c r="C221" s="23" t="s">
        <v>735</v>
      </c>
      <c r="D221" s="23" t="s">
        <v>1235</v>
      </c>
      <c r="E221" s="24">
        <v>45368</v>
      </c>
      <c r="F221" s="23" t="s">
        <v>1735</v>
      </c>
      <c r="G221" s="23" t="s">
        <v>2028</v>
      </c>
      <c r="H221" s="23" t="s">
        <v>2403</v>
      </c>
      <c r="I221" s="23" t="s">
        <v>2409</v>
      </c>
      <c r="J221" s="23" t="s">
        <v>2413</v>
      </c>
      <c r="K221" s="23">
        <v>3</v>
      </c>
      <c r="L221" s="23">
        <v>999.83</v>
      </c>
      <c r="M221" s="23">
        <v>2999.49</v>
      </c>
      <c r="N221" s="23">
        <v>48.08</v>
      </c>
      <c r="O221" s="23">
        <v>299.95</v>
      </c>
      <c r="P221" s="23">
        <v>10.210000000000001</v>
      </c>
      <c r="Q221" s="23" t="s">
        <v>2416</v>
      </c>
      <c r="R221" s="23" t="s">
        <v>2637</v>
      </c>
      <c r="S221" s="23" t="s">
        <v>2921</v>
      </c>
      <c r="T221" s="23" t="s">
        <v>2923</v>
      </c>
      <c r="U221" s="23">
        <v>2641.25</v>
      </c>
      <c r="V221" s="23" t="s">
        <v>2924</v>
      </c>
      <c r="W221" s="23" t="s">
        <v>2928</v>
      </c>
      <c r="X221" t="str">
        <f t="shared" si="5"/>
        <v/>
      </c>
      <c r="Y221" t="str">
        <f t="shared" si="5"/>
        <v/>
      </c>
      <c r="Z221" t="str">
        <f t="shared" si="5"/>
        <v>Joseph Pierce</v>
      </c>
      <c r="AA221" t="str">
        <f t="shared" si="4"/>
        <v/>
      </c>
    </row>
    <row r="222" spans="1:27" x14ac:dyDescent="0.25">
      <c r="A222" s="25">
        <v>1124</v>
      </c>
      <c r="B222" s="26" t="s">
        <v>241</v>
      </c>
      <c r="C222" s="26" t="s">
        <v>736</v>
      </c>
      <c r="D222" s="26" t="s">
        <v>1236</v>
      </c>
      <c r="E222" s="27">
        <v>45329</v>
      </c>
      <c r="F222" s="26" t="s">
        <v>1736</v>
      </c>
      <c r="G222" s="26" t="s">
        <v>2211</v>
      </c>
      <c r="H222" s="26" t="s">
        <v>2404</v>
      </c>
      <c r="I222" s="26" t="s">
        <v>2408</v>
      </c>
      <c r="J222" s="26" t="s">
        <v>2411</v>
      </c>
      <c r="K222" s="26">
        <v>5</v>
      </c>
      <c r="L222" s="26">
        <v>618.11</v>
      </c>
      <c r="M222" s="26">
        <v>3090.55</v>
      </c>
      <c r="N222" s="26">
        <v>5.4</v>
      </c>
      <c r="O222" s="26">
        <v>309.06</v>
      </c>
      <c r="P222" s="26">
        <v>8.89</v>
      </c>
      <c r="Q222" s="26" t="s">
        <v>2417</v>
      </c>
      <c r="R222" s="26" t="s">
        <v>2638</v>
      </c>
      <c r="S222" s="26" t="s">
        <v>2918</v>
      </c>
      <c r="T222" s="26" t="s">
        <v>2922</v>
      </c>
      <c r="U222" s="26">
        <v>2767.2</v>
      </c>
      <c r="V222" s="26" t="s">
        <v>2924</v>
      </c>
      <c r="W222" s="26" t="s">
        <v>2926</v>
      </c>
      <c r="X222" t="str">
        <f t="shared" si="5"/>
        <v>Heather Andrews</v>
      </c>
      <c r="Y222" t="str">
        <f t="shared" si="5"/>
        <v/>
      </c>
      <c r="Z222" t="str">
        <f t="shared" si="5"/>
        <v/>
      </c>
      <c r="AA222" t="str">
        <f t="shared" si="4"/>
        <v/>
      </c>
    </row>
    <row r="223" spans="1:27" x14ac:dyDescent="0.25">
      <c r="A223" s="22">
        <v>5502</v>
      </c>
      <c r="B223" s="23" t="s">
        <v>242</v>
      </c>
      <c r="C223" s="23" t="s">
        <v>737</v>
      </c>
      <c r="D223" s="23" t="s">
        <v>1237</v>
      </c>
      <c r="E223" s="24">
        <v>45346</v>
      </c>
      <c r="F223" s="23" t="s">
        <v>1737</v>
      </c>
      <c r="G223" s="23" t="s">
        <v>2171</v>
      </c>
      <c r="H223" s="23" t="s">
        <v>2407</v>
      </c>
      <c r="I223" s="23" t="s">
        <v>2409</v>
      </c>
      <c r="J223" s="23" t="s">
        <v>2413</v>
      </c>
      <c r="K223" s="23">
        <v>1</v>
      </c>
      <c r="L223" s="23">
        <v>1412.88</v>
      </c>
      <c r="M223" s="23">
        <v>1412.88</v>
      </c>
      <c r="N223" s="23">
        <v>45.29</v>
      </c>
      <c r="O223" s="23">
        <v>141.29</v>
      </c>
      <c r="P223" s="23">
        <v>14.51</v>
      </c>
      <c r="Q223" s="23" t="s">
        <v>2416</v>
      </c>
      <c r="R223" s="23" t="s">
        <v>2639</v>
      </c>
      <c r="S223" s="23" t="s">
        <v>2918</v>
      </c>
      <c r="T223" s="23" t="s">
        <v>2922</v>
      </c>
      <c r="U223" s="23">
        <v>1211.79</v>
      </c>
      <c r="V223" s="23" t="s">
        <v>2924</v>
      </c>
      <c r="W223" s="23" t="s">
        <v>2927</v>
      </c>
      <c r="X223" t="str">
        <f t="shared" si="5"/>
        <v/>
      </c>
      <c r="Y223" t="str">
        <f t="shared" si="5"/>
        <v/>
      </c>
      <c r="Z223" t="str">
        <f t="shared" si="5"/>
        <v>Christine Myers</v>
      </c>
      <c r="AA223" t="str">
        <f t="shared" si="4"/>
        <v/>
      </c>
    </row>
    <row r="224" spans="1:27" x14ac:dyDescent="0.25">
      <c r="A224" s="25">
        <v>9295</v>
      </c>
      <c r="B224" s="26" t="s">
        <v>243</v>
      </c>
      <c r="C224" s="26" t="s">
        <v>738</v>
      </c>
      <c r="D224" s="26" t="s">
        <v>1238</v>
      </c>
      <c r="E224" s="27">
        <v>45552</v>
      </c>
      <c r="F224" s="26" t="s">
        <v>1738</v>
      </c>
      <c r="G224" s="26" t="s">
        <v>2168</v>
      </c>
      <c r="H224" s="26" t="s">
        <v>2407</v>
      </c>
      <c r="I224" s="26" t="s">
        <v>2410</v>
      </c>
      <c r="J224" s="26" t="s">
        <v>2413</v>
      </c>
      <c r="K224" s="26">
        <v>3</v>
      </c>
      <c r="L224" s="26">
        <v>654.89</v>
      </c>
      <c r="M224" s="26">
        <v>1964.67</v>
      </c>
      <c r="N224" s="26">
        <v>26.93</v>
      </c>
      <c r="O224" s="26">
        <v>196.47</v>
      </c>
      <c r="P224" s="26">
        <v>11.22</v>
      </c>
      <c r="Q224" s="26" t="s">
        <v>2417</v>
      </c>
      <c r="R224" s="26" t="s">
        <v>2640</v>
      </c>
      <c r="S224" s="26" t="s">
        <v>2919</v>
      </c>
      <c r="T224" s="26" t="s">
        <v>2923</v>
      </c>
      <c r="U224" s="26">
        <v>1730.05</v>
      </c>
      <c r="V224" s="26" t="s">
        <v>2925</v>
      </c>
      <c r="W224" s="26" t="s">
        <v>2927</v>
      </c>
      <c r="X224" t="str">
        <f t="shared" si="5"/>
        <v/>
      </c>
      <c r="Y224" t="str">
        <f t="shared" si="5"/>
        <v/>
      </c>
      <c r="Z224" t="str">
        <f t="shared" si="5"/>
        <v>Cheryl Olson</v>
      </c>
      <c r="AA224" t="str">
        <f t="shared" si="4"/>
        <v/>
      </c>
    </row>
    <row r="225" spans="1:27" x14ac:dyDescent="0.25">
      <c r="A225" s="22">
        <v>8916</v>
      </c>
      <c r="B225" s="23" t="s">
        <v>244</v>
      </c>
      <c r="C225" s="23" t="s">
        <v>739</v>
      </c>
      <c r="D225" s="23" t="s">
        <v>1239</v>
      </c>
      <c r="E225" s="24">
        <v>45484</v>
      </c>
      <c r="F225" s="23" t="s">
        <v>1739</v>
      </c>
      <c r="G225" s="23" t="s">
        <v>2141</v>
      </c>
      <c r="H225" s="23" t="s">
        <v>2403</v>
      </c>
      <c r="I225" s="23" t="s">
        <v>2410</v>
      </c>
      <c r="J225" s="23" t="s">
        <v>2413</v>
      </c>
      <c r="K225" s="23">
        <v>3</v>
      </c>
      <c r="L225" s="23">
        <v>1212.83</v>
      </c>
      <c r="M225" s="23">
        <v>3638.49</v>
      </c>
      <c r="N225" s="23">
        <v>36.840000000000003</v>
      </c>
      <c r="O225" s="23">
        <v>363.85</v>
      </c>
      <c r="P225" s="23">
        <v>7.34</v>
      </c>
      <c r="Q225" s="23" t="s">
        <v>2415</v>
      </c>
      <c r="R225" s="23" t="s">
        <v>2641</v>
      </c>
      <c r="S225" s="23" t="s">
        <v>2918</v>
      </c>
      <c r="T225" s="23" t="s">
        <v>2922</v>
      </c>
      <c r="U225" s="23">
        <v>3230.46</v>
      </c>
      <c r="V225" s="23" t="s">
        <v>2925</v>
      </c>
      <c r="W225" s="23" t="s">
        <v>2926</v>
      </c>
      <c r="X225" t="str">
        <f t="shared" si="5"/>
        <v/>
      </c>
      <c r="Y225" t="str">
        <f t="shared" si="5"/>
        <v/>
      </c>
      <c r="Z225" t="str">
        <f t="shared" si="5"/>
        <v>Kelly Sullivan</v>
      </c>
      <c r="AA225" t="str">
        <f t="shared" si="4"/>
        <v/>
      </c>
    </row>
    <row r="226" spans="1:27" x14ac:dyDescent="0.25">
      <c r="A226" s="25">
        <v>9113</v>
      </c>
      <c r="B226" s="26" t="s">
        <v>245</v>
      </c>
      <c r="C226" s="26" t="s">
        <v>740</v>
      </c>
      <c r="D226" s="26" t="s">
        <v>1240</v>
      </c>
      <c r="E226" s="27">
        <v>45433</v>
      </c>
      <c r="F226" s="26" t="s">
        <v>1740</v>
      </c>
      <c r="G226" s="26" t="s">
        <v>2212</v>
      </c>
      <c r="H226" s="26" t="s">
        <v>2403</v>
      </c>
      <c r="I226" s="26" t="s">
        <v>2410</v>
      </c>
      <c r="J226" s="26" t="s">
        <v>2413</v>
      </c>
      <c r="K226" s="26">
        <v>5</v>
      </c>
      <c r="L226" s="26">
        <v>191.7</v>
      </c>
      <c r="M226" s="26">
        <v>958.5</v>
      </c>
      <c r="N226" s="26">
        <v>36.35</v>
      </c>
      <c r="O226" s="26">
        <v>95.85</v>
      </c>
      <c r="P226" s="26">
        <v>15.94</v>
      </c>
      <c r="Q226" s="26" t="s">
        <v>2416</v>
      </c>
      <c r="R226" s="26" t="s">
        <v>2642</v>
      </c>
      <c r="S226" s="26" t="s">
        <v>2919</v>
      </c>
      <c r="T226" s="26" t="s">
        <v>2923</v>
      </c>
      <c r="U226" s="26">
        <v>810.36</v>
      </c>
      <c r="V226" s="26" t="s">
        <v>2924</v>
      </c>
      <c r="W226" s="26" t="s">
        <v>2927</v>
      </c>
      <c r="X226" t="str">
        <f t="shared" si="5"/>
        <v/>
      </c>
      <c r="Y226" t="str">
        <f t="shared" si="5"/>
        <v/>
      </c>
      <c r="Z226" t="str">
        <f t="shared" si="5"/>
        <v>Cristian Flores</v>
      </c>
      <c r="AA226" t="str">
        <f t="shared" si="4"/>
        <v/>
      </c>
    </row>
    <row r="227" spans="1:27" x14ac:dyDescent="0.25">
      <c r="A227" s="22">
        <v>5198</v>
      </c>
      <c r="B227" s="23" t="s">
        <v>246</v>
      </c>
      <c r="C227" s="23" t="s">
        <v>741</v>
      </c>
      <c r="D227" s="23" t="s">
        <v>1241</v>
      </c>
      <c r="E227" s="24">
        <v>45306</v>
      </c>
      <c r="F227" s="23" t="s">
        <v>1741</v>
      </c>
      <c r="G227" s="23" t="s">
        <v>2213</v>
      </c>
      <c r="H227" s="23" t="s">
        <v>2407</v>
      </c>
      <c r="I227" s="23" t="s">
        <v>2410</v>
      </c>
      <c r="J227" s="23" t="s">
        <v>2412</v>
      </c>
      <c r="K227" s="23">
        <v>2</v>
      </c>
      <c r="L227" s="23">
        <v>721.57</v>
      </c>
      <c r="M227" s="23">
        <v>1443.14</v>
      </c>
      <c r="N227" s="23">
        <v>27.21</v>
      </c>
      <c r="O227" s="23">
        <v>144.31</v>
      </c>
      <c r="P227" s="23">
        <v>19.420000000000002</v>
      </c>
      <c r="Q227" s="23" t="s">
        <v>2416</v>
      </c>
      <c r="R227" s="23" t="s">
        <v>2643</v>
      </c>
      <c r="S227" s="23" t="s">
        <v>2920</v>
      </c>
      <c r="T227" s="23" t="s">
        <v>2923</v>
      </c>
      <c r="U227" s="23">
        <v>1252.2</v>
      </c>
      <c r="V227" s="23" t="s">
        <v>2925</v>
      </c>
      <c r="W227" s="23" t="s">
        <v>2928</v>
      </c>
      <c r="X227" t="str">
        <f t="shared" si="5"/>
        <v/>
      </c>
      <c r="Y227" t="str">
        <f t="shared" si="5"/>
        <v>Tony Brady</v>
      </c>
      <c r="Z227" t="str">
        <f t="shared" si="5"/>
        <v/>
      </c>
      <c r="AA227" t="str">
        <f t="shared" si="4"/>
        <v/>
      </c>
    </row>
    <row r="228" spans="1:27" x14ac:dyDescent="0.25">
      <c r="A228" s="25">
        <v>4675</v>
      </c>
      <c r="B228" s="26" t="s">
        <v>247</v>
      </c>
      <c r="C228" s="26" t="s">
        <v>742</v>
      </c>
      <c r="D228" s="26" t="s">
        <v>1242</v>
      </c>
      <c r="E228" s="27">
        <v>45543</v>
      </c>
      <c r="F228" s="26" t="s">
        <v>1742</v>
      </c>
      <c r="G228" s="26" t="s">
        <v>2044</v>
      </c>
      <c r="H228" s="26" t="s">
        <v>2406</v>
      </c>
      <c r="I228" s="26" t="s">
        <v>2409</v>
      </c>
      <c r="J228" s="26" t="s">
        <v>2412</v>
      </c>
      <c r="K228" s="26">
        <v>1</v>
      </c>
      <c r="L228" s="26">
        <v>870.87</v>
      </c>
      <c r="M228" s="26">
        <v>870.87</v>
      </c>
      <c r="N228" s="26">
        <v>45.66</v>
      </c>
      <c r="O228" s="26">
        <v>87.09</v>
      </c>
      <c r="P228" s="26">
        <v>19.39</v>
      </c>
      <c r="Q228" s="26" t="s">
        <v>2417</v>
      </c>
      <c r="R228" s="26" t="s">
        <v>2644</v>
      </c>
      <c r="S228" s="26" t="s">
        <v>2919</v>
      </c>
      <c r="T228" s="26" t="s">
        <v>2923</v>
      </c>
      <c r="U228" s="26">
        <v>718.73</v>
      </c>
      <c r="V228" s="26" t="s">
        <v>2924</v>
      </c>
      <c r="W228" s="26" t="s">
        <v>2928</v>
      </c>
      <c r="X228" t="str">
        <f t="shared" si="5"/>
        <v/>
      </c>
      <c r="Y228" t="str">
        <f t="shared" si="5"/>
        <v>Ryan Bell</v>
      </c>
      <c r="Z228" t="str">
        <f t="shared" si="5"/>
        <v/>
      </c>
      <c r="AA228" t="str">
        <f t="shared" si="4"/>
        <v/>
      </c>
    </row>
    <row r="229" spans="1:27" x14ac:dyDescent="0.25">
      <c r="A229" s="22">
        <v>3946</v>
      </c>
      <c r="B229" s="23" t="s">
        <v>248</v>
      </c>
      <c r="C229" s="23" t="s">
        <v>743</v>
      </c>
      <c r="D229" s="23" t="s">
        <v>1243</v>
      </c>
      <c r="E229" s="24">
        <v>45321</v>
      </c>
      <c r="F229" s="23" t="s">
        <v>1743</v>
      </c>
      <c r="G229" s="23" t="s">
        <v>2034</v>
      </c>
      <c r="H229" s="23" t="s">
        <v>2401</v>
      </c>
      <c r="I229" s="23" t="s">
        <v>2410</v>
      </c>
      <c r="J229" s="23" t="s">
        <v>2414</v>
      </c>
      <c r="K229" s="23">
        <v>1</v>
      </c>
      <c r="L229" s="23">
        <v>598.98</v>
      </c>
      <c r="M229" s="23">
        <v>598.98</v>
      </c>
      <c r="N229" s="23">
        <v>21.77</v>
      </c>
      <c r="O229" s="23">
        <v>59.9</v>
      </c>
      <c r="P229" s="23">
        <v>15.95</v>
      </c>
      <c r="Q229" s="23" t="s">
        <v>2416</v>
      </c>
      <c r="R229" s="23" t="s">
        <v>2645</v>
      </c>
      <c r="S229" s="23" t="s">
        <v>2921</v>
      </c>
      <c r="T229" s="23" t="s">
        <v>2923</v>
      </c>
      <c r="U229" s="23">
        <v>501.36</v>
      </c>
      <c r="V229" s="23" t="s">
        <v>2924</v>
      </c>
      <c r="W229" s="23" t="s">
        <v>2928</v>
      </c>
      <c r="X229" t="str">
        <f t="shared" si="5"/>
        <v/>
      </c>
      <c r="Y229" t="str">
        <f t="shared" si="5"/>
        <v/>
      </c>
      <c r="Z229" t="str">
        <f t="shared" si="5"/>
        <v/>
      </c>
      <c r="AA229" t="str">
        <f t="shared" si="4"/>
        <v>Kara Ruiz MD</v>
      </c>
    </row>
    <row r="230" spans="1:27" x14ac:dyDescent="0.25">
      <c r="A230" s="25">
        <v>9251</v>
      </c>
      <c r="B230" s="26" t="s">
        <v>249</v>
      </c>
      <c r="C230" s="26" t="s">
        <v>744</v>
      </c>
      <c r="D230" s="26" t="s">
        <v>1244</v>
      </c>
      <c r="E230" s="27">
        <v>45355</v>
      </c>
      <c r="F230" s="26" t="s">
        <v>1744</v>
      </c>
      <c r="G230" s="26" t="s">
        <v>2214</v>
      </c>
      <c r="H230" s="26" t="s">
        <v>2404</v>
      </c>
      <c r="I230" s="26" t="s">
        <v>2409</v>
      </c>
      <c r="J230" s="26" t="s">
        <v>2414</v>
      </c>
      <c r="K230" s="26">
        <v>1</v>
      </c>
      <c r="L230" s="26">
        <v>833.39</v>
      </c>
      <c r="M230" s="26">
        <v>833.39</v>
      </c>
      <c r="N230" s="26">
        <v>10.83</v>
      </c>
      <c r="O230" s="26">
        <v>83.34</v>
      </c>
      <c r="P230" s="26">
        <v>13.66</v>
      </c>
      <c r="Q230" s="26" t="s">
        <v>2415</v>
      </c>
      <c r="R230" s="26" t="s">
        <v>2646</v>
      </c>
      <c r="S230" s="26" t="s">
        <v>2919</v>
      </c>
      <c r="T230" s="26" t="s">
        <v>2923</v>
      </c>
      <c r="U230" s="26">
        <v>725.56</v>
      </c>
      <c r="V230" s="26" t="s">
        <v>2925</v>
      </c>
      <c r="W230" s="26" t="s">
        <v>2926</v>
      </c>
      <c r="X230" t="str">
        <f t="shared" si="5"/>
        <v/>
      </c>
      <c r="Y230" t="str">
        <f t="shared" si="5"/>
        <v/>
      </c>
      <c r="Z230" t="str">
        <f t="shared" si="5"/>
        <v/>
      </c>
      <c r="AA230" t="str">
        <f t="shared" si="4"/>
        <v>David Rivera</v>
      </c>
    </row>
    <row r="231" spans="1:27" x14ac:dyDescent="0.25">
      <c r="A231" s="22">
        <v>5036</v>
      </c>
      <c r="B231" s="23" t="s">
        <v>250</v>
      </c>
      <c r="C231" s="23" t="s">
        <v>745</v>
      </c>
      <c r="D231" s="23" t="s">
        <v>1245</v>
      </c>
      <c r="E231" s="24">
        <v>45523</v>
      </c>
      <c r="F231" s="23" t="s">
        <v>1745</v>
      </c>
      <c r="G231" s="23" t="s">
        <v>2215</v>
      </c>
      <c r="H231" s="23" t="s">
        <v>2402</v>
      </c>
      <c r="I231" s="23" t="s">
        <v>2409</v>
      </c>
      <c r="J231" s="23" t="s">
        <v>2412</v>
      </c>
      <c r="K231" s="23">
        <v>5</v>
      </c>
      <c r="L231" s="23">
        <v>103.12</v>
      </c>
      <c r="M231" s="23">
        <v>515.6</v>
      </c>
      <c r="N231" s="23">
        <v>41.49</v>
      </c>
      <c r="O231" s="23">
        <v>51.56</v>
      </c>
      <c r="P231" s="23">
        <v>9.7200000000000006</v>
      </c>
      <c r="Q231" s="23" t="s">
        <v>2417</v>
      </c>
      <c r="R231" s="23" t="s">
        <v>2647</v>
      </c>
      <c r="S231" s="23" t="s">
        <v>2919</v>
      </c>
      <c r="T231" s="23" t="s">
        <v>2923</v>
      </c>
      <c r="U231" s="23">
        <v>412.83</v>
      </c>
      <c r="V231" s="23" t="s">
        <v>2924</v>
      </c>
      <c r="W231" s="23" t="s">
        <v>2928</v>
      </c>
      <c r="X231" t="str">
        <f t="shared" si="5"/>
        <v/>
      </c>
      <c r="Y231" t="str">
        <f t="shared" si="5"/>
        <v>Jessica Simon</v>
      </c>
      <c r="Z231" t="str">
        <f t="shared" si="5"/>
        <v/>
      </c>
      <c r="AA231" t="str">
        <f t="shared" si="4"/>
        <v/>
      </c>
    </row>
    <row r="232" spans="1:27" x14ac:dyDescent="0.25">
      <c r="A232" s="25">
        <v>6379</v>
      </c>
      <c r="B232" s="26" t="s">
        <v>251</v>
      </c>
      <c r="C232" s="26" t="s">
        <v>746</v>
      </c>
      <c r="D232" s="26" t="s">
        <v>1246</v>
      </c>
      <c r="E232" s="27">
        <v>45435</v>
      </c>
      <c r="F232" s="26" t="s">
        <v>1746</v>
      </c>
      <c r="G232" s="26" t="s">
        <v>2038</v>
      </c>
      <c r="H232" s="26" t="s">
        <v>2402</v>
      </c>
      <c r="I232" s="26" t="s">
        <v>2410</v>
      </c>
      <c r="J232" s="26" t="s">
        <v>2414</v>
      </c>
      <c r="K232" s="26">
        <v>2</v>
      </c>
      <c r="L232" s="26">
        <v>849.56</v>
      </c>
      <c r="M232" s="26">
        <v>1699.12</v>
      </c>
      <c r="N232" s="26">
        <v>39.04</v>
      </c>
      <c r="O232" s="26">
        <v>169.91</v>
      </c>
      <c r="P232" s="26">
        <v>19.12</v>
      </c>
      <c r="Q232" s="26" t="s">
        <v>2415</v>
      </c>
      <c r="R232" s="26" t="s">
        <v>2648</v>
      </c>
      <c r="S232" s="26" t="s">
        <v>2918</v>
      </c>
      <c r="T232" s="26" t="s">
        <v>2922</v>
      </c>
      <c r="U232" s="26">
        <v>1471.05</v>
      </c>
      <c r="V232" s="26" t="s">
        <v>2925</v>
      </c>
      <c r="W232" s="26" t="s">
        <v>2928</v>
      </c>
      <c r="X232" t="str">
        <f t="shared" si="5"/>
        <v/>
      </c>
      <c r="Y232" t="str">
        <f t="shared" si="5"/>
        <v/>
      </c>
      <c r="Z232" t="str">
        <f t="shared" si="5"/>
        <v/>
      </c>
      <c r="AA232" t="str">
        <f t="shared" si="4"/>
        <v>Rachel Hunter</v>
      </c>
    </row>
    <row r="233" spans="1:27" x14ac:dyDescent="0.25">
      <c r="A233" s="22">
        <v>7648</v>
      </c>
      <c r="B233" s="23" t="s">
        <v>252</v>
      </c>
      <c r="C233" s="23" t="s">
        <v>747</v>
      </c>
      <c r="D233" s="23" t="s">
        <v>1247</v>
      </c>
      <c r="E233" s="24">
        <v>45405</v>
      </c>
      <c r="F233" s="23" t="s">
        <v>1641</v>
      </c>
      <c r="G233" s="23" t="s">
        <v>2216</v>
      </c>
      <c r="H233" s="23" t="s">
        <v>2402</v>
      </c>
      <c r="I233" s="23" t="s">
        <v>2408</v>
      </c>
      <c r="J233" s="23" t="s">
        <v>2412</v>
      </c>
      <c r="K233" s="23">
        <v>5</v>
      </c>
      <c r="L233" s="23">
        <v>971.38</v>
      </c>
      <c r="M233" s="23">
        <v>4856.8999999999996</v>
      </c>
      <c r="N233" s="23">
        <v>29.58</v>
      </c>
      <c r="O233" s="23">
        <v>485.69</v>
      </c>
      <c r="P233" s="23">
        <v>16.559999999999999</v>
      </c>
      <c r="Q233" s="23" t="s">
        <v>2417</v>
      </c>
      <c r="R233" s="23" t="s">
        <v>2649</v>
      </c>
      <c r="S233" s="23" t="s">
        <v>2920</v>
      </c>
      <c r="T233" s="23" t="s">
        <v>2923</v>
      </c>
      <c r="U233" s="23">
        <v>4325.07</v>
      </c>
      <c r="V233" s="23" t="s">
        <v>2924</v>
      </c>
      <c r="W233" s="23" t="s">
        <v>2928</v>
      </c>
      <c r="X233" t="str">
        <f t="shared" si="5"/>
        <v/>
      </c>
      <c r="Y233" t="str">
        <f t="shared" si="5"/>
        <v>Edward Bartlett</v>
      </c>
      <c r="Z233" t="str">
        <f t="shared" si="5"/>
        <v/>
      </c>
      <c r="AA233" t="str">
        <f t="shared" si="4"/>
        <v/>
      </c>
    </row>
    <row r="234" spans="1:27" x14ac:dyDescent="0.25">
      <c r="A234" s="25">
        <v>1809</v>
      </c>
      <c r="B234" s="26" t="s">
        <v>253</v>
      </c>
      <c r="C234" s="26" t="s">
        <v>748</v>
      </c>
      <c r="D234" s="26" t="s">
        <v>1248</v>
      </c>
      <c r="E234" s="27">
        <v>45322</v>
      </c>
      <c r="F234" s="26" t="s">
        <v>1747</v>
      </c>
      <c r="G234" s="26" t="s">
        <v>2217</v>
      </c>
      <c r="H234" s="26" t="s">
        <v>2407</v>
      </c>
      <c r="I234" s="26" t="s">
        <v>2409</v>
      </c>
      <c r="J234" s="26" t="s">
        <v>2411</v>
      </c>
      <c r="K234" s="26">
        <v>3</v>
      </c>
      <c r="L234" s="26">
        <v>406.5</v>
      </c>
      <c r="M234" s="26">
        <v>1219.5</v>
      </c>
      <c r="N234" s="26">
        <v>49.46</v>
      </c>
      <c r="O234" s="26">
        <v>121.95</v>
      </c>
      <c r="P234" s="26">
        <v>15.59</v>
      </c>
      <c r="Q234" s="26" t="s">
        <v>2417</v>
      </c>
      <c r="R234" s="26" t="s">
        <v>2650</v>
      </c>
      <c r="S234" s="26" t="s">
        <v>2920</v>
      </c>
      <c r="T234" s="26" t="s">
        <v>2923</v>
      </c>
      <c r="U234" s="26">
        <v>1032.5</v>
      </c>
      <c r="V234" s="26" t="s">
        <v>2925</v>
      </c>
      <c r="W234" s="26" t="s">
        <v>2926</v>
      </c>
      <c r="X234" t="str">
        <f t="shared" si="5"/>
        <v>Cameron Gonzalez</v>
      </c>
      <c r="Y234" t="str">
        <f t="shared" si="5"/>
        <v/>
      </c>
      <c r="Z234" t="str">
        <f t="shared" si="5"/>
        <v/>
      </c>
      <c r="AA234" t="str">
        <f t="shared" si="4"/>
        <v/>
      </c>
    </row>
    <row r="235" spans="1:27" x14ac:dyDescent="0.25">
      <c r="A235" s="22">
        <v>9207</v>
      </c>
      <c r="B235" s="23" t="s">
        <v>254</v>
      </c>
      <c r="C235" s="23" t="s">
        <v>749</v>
      </c>
      <c r="D235" s="23" t="s">
        <v>1249</v>
      </c>
      <c r="E235" s="24">
        <v>45431</v>
      </c>
      <c r="F235" s="23" t="s">
        <v>1748</v>
      </c>
      <c r="G235" s="23" t="s">
        <v>2012</v>
      </c>
      <c r="H235" s="23" t="s">
        <v>2403</v>
      </c>
      <c r="I235" s="23" t="s">
        <v>2409</v>
      </c>
      <c r="J235" s="23" t="s">
        <v>2411</v>
      </c>
      <c r="K235" s="23">
        <v>1</v>
      </c>
      <c r="L235" s="23">
        <v>692.14</v>
      </c>
      <c r="M235" s="23">
        <v>692.14</v>
      </c>
      <c r="N235" s="23">
        <v>44.65</v>
      </c>
      <c r="O235" s="23">
        <v>69.209999999999994</v>
      </c>
      <c r="P235" s="23">
        <v>8.39</v>
      </c>
      <c r="Q235" s="23" t="s">
        <v>2415</v>
      </c>
      <c r="R235" s="23" t="s">
        <v>2651</v>
      </c>
      <c r="S235" s="23" t="s">
        <v>2921</v>
      </c>
      <c r="T235" s="23" t="s">
        <v>2923</v>
      </c>
      <c r="U235" s="23">
        <v>569.89</v>
      </c>
      <c r="V235" s="23" t="s">
        <v>2924</v>
      </c>
      <c r="W235" s="23" t="s">
        <v>2926</v>
      </c>
      <c r="X235" t="str">
        <f t="shared" si="5"/>
        <v>Karen Lawrence</v>
      </c>
      <c r="Y235" t="str">
        <f t="shared" si="5"/>
        <v/>
      </c>
      <c r="Z235" t="str">
        <f t="shared" si="5"/>
        <v/>
      </c>
      <c r="AA235" t="str">
        <f t="shared" si="4"/>
        <v/>
      </c>
    </row>
    <row r="236" spans="1:27" x14ac:dyDescent="0.25">
      <c r="A236" s="25">
        <v>2278</v>
      </c>
      <c r="B236" s="26" t="s">
        <v>255</v>
      </c>
      <c r="C236" s="26" t="s">
        <v>750</v>
      </c>
      <c r="D236" s="26" t="s">
        <v>1250</v>
      </c>
      <c r="E236" s="27">
        <v>45518</v>
      </c>
      <c r="F236" s="26" t="s">
        <v>1749</v>
      </c>
      <c r="G236" s="26" t="s">
        <v>2218</v>
      </c>
      <c r="H236" s="26" t="s">
        <v>2405</v>
      </c>
      <c r="I236" s="26" t="s">
        <v>2408</v>
      </c>
      <c r="J236" s="26" t="s">
        <v>2413</v>
      </c>
      <c r="K236" s="26">
        <v>4</v>
      </c>
      <c r="L236" s="26">
        <v>720.29</v>
      </c>
      <c r="M236" s="26">
        <v>2881.16</v>
      </c>
      <c r="N236" s="26">
        <v>16.579999999999998</v>
      </c>
      <c r="O236" s="26">
        <v>288.12</v>
      </c>
      <c r="P236" s="26">
        <v>7.33</v>
      </c>
      <c r="Q236" s="26" t="s">
        <v>2415</v>
      </c>
      <c r="R236" s="26" t="s">
        <v>2652</v>
      </c>
      <c r="S236" s="26" t="s">
        <v>2919</v>
      </c>
      <c r="T236" s="26" t="s">
        <v>2923</v>
      </c>
      <c r="U236" s="26">
        <v>2569.13</v>
      </c>
      <c r="V236" s="26" t="s">
        <v>2924</v>
      </c>
      <c r="W236" s="26" t="s">
        <v>2928</v>
      </c>
      <c r="X236" t="str">
        <f t="shared" si="5"/>
        <v/>
      </c>
      <c r="Y236" t="str">
        <f t="shared" si="5"/>
        <v/>
      </c>
      <c r="Z236" t="str">
        <f t="shared" si="5"/>
        <v>Jonathan Rhodes</v>
      </c>
      <c r="AA236" t="str">
        <f t="shared" si="4"/>
        <v/>
      </c>
    </row>
    <row r="237" spans="1:27" x14ac:dyDescent="0.25">
      <c r="A237" s="22">
        <v>1180</v>
      </c>
      <c r="B237" s="23" t="s">
        <v>256</v>
      </c>
      <c r="C237" s="23" t="s">
        <v>751</v>
      </c>
      <c r="D237" s="23" t="s">
        <v>1251</v>
      </c>
      <c r="E237" s="24">
        <v>45456</v>
      </c>
      <c r="F237" s="23" t="s">
        <v>1750</v>
      </c>
      <c r="G237" s="23" t="s">
        <v>2219</v>
      </c>
      <c r="H237" s="23" t="s">
        <v>2406</v>
      </c>
      <c r="I237" s="23" t="s">
        <v>2409</v>
      </c>
      <c r="J237" s="23" t="s">
        <v>2414</v>
      </c>
      <c r="K237" s="23">
        <v>5</v>
      </c>
      <c r="L237" s="23">
        <v>1422.37</v>
      </c>
      <c r="M237" s="23">
        <v>7111.85</v>
      </c>
      <c r="N237" s="23">
        <v>23.55</v>
      </c>
      <c r="O237" s="23">
        <v>711.19</v>
      </c>
      <c r="P237" s="23">
        <v>14.72</v>
      </c>
      <c r="Q237" s="23" t="s">
        <v>2416</v>
      </c>
      <c r="R237" s="23" t="s">
        <v>2653</v>
      </c>
      <c r="S237" s="23" t="s">
        <v>2918</v>
      </c>
      <c r="T237" s="23" t="s">
        <v>2922</v>
      </c>
      <c r="U237" s="23">
        <v>6362.39</v>
      </c>
      <c r="V237" s="23" t="s">
        <v>2924</v>
      </c>
      <c r="W237" s="23" t="s">
        <v>2928</v>
      </c>
      <c r="X237" t="str">
        <f t="shared" si="5"/>
        <v/>
      </c>
      <c r="Y237" t="str">
        <f t="shared" si="5"/>
        <v/>
      </c>
      <c r="Z237" t="str">
        <f t="shared" si="5"/>
        <v/>
      </c>
      <c r="AA237" t="str">
        <f t="shared" si="4"/>
        <v>Teresa Peters</v>
      </c>
    </row>
    <row r="238" spans="1:27" x14ac:dyDescent="0.25">
      <c r="A238" s="25">
        <v>8584</v>
      </c>
      <c r="B238" s="26" t="s">
        <v>257</v>
      </c>
      <c r="C238" s="26" t="s">
        <v>752</v>
      </c>
      <c r="D238" s="26" t="s">
        <v>1252</v>
      </c>
      <c r="E238" s="27">
        <v>45328</v>
      </c>
      <c r="F238" s="26" t="s">
        <v>1751</v>
      </c>
      <c r="G238" s="26" t="s">
        <v>2079</v>
      </c>
      <c r="H238" s="26" t="s">
        <v>2402</v>
      </c>
      <c r="I238" s="26" t="s">
        <v>2409</v>
      </c>
      <c r="J238" s="26" t="s">
        <v>2413</v>
      </c>
      <c r="K238" s="26">
        <v>5</v>
      </c>
      <c r="L238" s="26">
        <v>805.64</v>
      </c>
      <c r="M238" s="26">
        <v>4028.2</v>
      </c>
      <c r="N238" s="26">
        <v>5.2</v>
      </c>
      <c r="O238" s="26">
        <v>402.82</v>
      </c>
      <c r="P238" s="26">
        <v>17.690000000000001</v>
      </c>
      <c r="Q238" s="26" t="s">
        <v>2417</v>
      </c>
      <c r="R238" s="26" t="s">
        <v>2654</v>
      </c>
      <c r="S238" s="26" t="s">
        <v>2918</v>
      </c>
      <c r="T238" s="26" t="s">
        <v>2922</v>
      </c>
      <c r="U238" s="26">
        <v>3602.49</v>
      </c>
      <c r="V238" s="26" t="s">
        <v>2924</v>
      </c>
      <c r="W238" s="26" t="s">
        <v>2927</v>
      </c>
      <c r="X238" t="str">
        <f t="shared" si="5"/>
        <v/>
      </c>
      <c r="Y238" t="str">
        <f t="shared" si="5"/>
        <v/>
      </c>
      <c r="Z238" t="str">
        <f t="shared" si="5"/>
        <v>Matthew Scott</v>
      </c>
      <c r="AA238" t="str">
        <f t="shared" si="4"/>
        <v/>
      </c>
    </row>
    <row r="239" spans="1:27" x14ac:dyDescent="0.25">
      <c r="A239" s="22">
        <v>7654</v>
      </c>
      <c r="B239" s="23" t="s">
        <v>258</v>
      </c>
      <c r="C239" s="23" t="s">
        <v>753</v>
      </c>
      <c r="D239" s="23" t="s">
        <v>1253</v>
      </c>
      <c r="E239" s="24">
        <v>45541</v>
      </c>
      <c r="F239" s="23" t="s">
        <v>1752</v>
      </c>
      <c r="G239" s="23" t="s">
        <v>2220</v>
      </c>
      <c r="H239" s="23" t="s">
        <v>2404</v>
      </c>
      <c r="I239" s="23" t="s">
        <v>2408</v>
      </c>
      <c r="J239" s="23" t="s">
        <v>2412</v>
      </c>
      <c r="K239" s="23">
        <v>5</v>
      </c>
      <c r="L239" s="23">
        <v>1456.31</v>
      </c>
      <c r="M239" s="23">
        <v>7281.55</v>
      </c>
      <c r="N239" s="23">
        <v>1.27</v>
      </c>
      <c r="O239" s="23">
        <v>728.16</v>
      </c>
      <c r="P239" s="23">
        <v>18.059999999999999</v>
      </c>
      <c r="Q239" s="23" t="s">
        <v>2416</v>
      </c>
      <c r="R239" s="23" t="s">
        <v>2655</v>
      </c>
      <c r="S239" s="23" t="s">
        <v>2920</v>
      </c>
      <c r="T239" s="23" t="s">
        <v>2923</v>
      </c>
      <c r="U239" s="23">
        <v>6534.06</v>
      </c>
      <c r="V239" s="23" t="s">
        <v>2925</v>
      </c>
      <c r="W239" s="23" t="s">
        <v>2927</v>
      </c>
      <c r="X239" t="str">
        <f t="shared" si="5"/>
        <v/>
      </c>
      <c r="Y239" t="str">
        <f t="shared" si="5"/>
        <v>Andrew Smith</v>
      </c>
      <c r="Z239" t="str">
        <f t="shared" si="5"/>
        <v/>
      </c>
      <c r="AA239" t="str">
        <f t="shared" si="4"/>
        <v/>
      </c>
    </row>
    <row r="240" spans="1:27" x14ac:dyDescent="0.25">
      <c r="A240" s="25">
        <v>7601</v>
      </c>
      <c r="B240" s="26" t="s">
        <v>259</v>
      </c>
      <c r="C240" s="26" t="s">
        <v>754</v>
      </c>
      <c r="D240" s="26" t="s">
        <v>1254</v>
      </c>
      <c r="E240" s="27">
        <v>45296</v>
      </c>
      <c r="F240" s="26" t="s">
        <v>1753</v>
      </c>
      <c r="G240" s="26" t="s">
        <v>2221</v>
      </c>
      <c r="H240" s="26" t="s">
        <v>2404</v>
      </c>
      <c r="I240" s="26" t="s">
        <v>2408</v>
      </c>
      <c r="J240" s="26" t="s">
        <v>2411</v>
      </c>
      <c r="K240" s="26">
        <v>3</v>
      </c>
      <c r="L240" s="26">
        <v>502.71</v>
      </c>
      <c r="M240" s="26">
        <v>1508.13</v>
      </c>
      <c r="N240" s="26">
        <v>0.72</v>
      </c>
      <c r="O240" s="26">
        <v>150.81</v>
      </c>
      <c r="P240" s="26">
        <v>11.15</v>
      </c>
      <c r="Q240" s="26" t="s">
        <v>2417</v>
      </c>
      <c r="R240" s="26" t="s">
        <v>2656</v>
      </c>
      <c r="S240" s="26" t="s">
        <v>2921</v>
      </c>
      <c r="T240" s="26" t="s">
        <v>2923</v>
      </c>
      <c r="U240" s="26">
        <v>1345.45</v>
      </c>
      <c r="V240" s="26" t="s">
        <v>2925</v>
      </c>
      <c r="W240" s="26" t="s">
        <v>2928</v>
      </c>
      <c r="X240" t="str">
        <f t="shared" si="5"/>
        <v>Darlene Sweeney</v>
      </c>
      <c r="Y240" t="str">
        <f t="shared" si="5"/>
        <v/>
      </c>
      <c r="Z240" t="str">
        <f t="shared" si="5"/>
        <v/>
      </c>
      <c r="AA240" t="str">
        <f t="shared" si="4"/>
        <v/>
      </c>
    </row>
    <row r="241" spans="1:27" x14ac:dyDescent="0.25">
      <c r="A241" s="22">
        <v>1040</v>
      </c>
      <c r="B241" s="23" t="s">
        <v>260</v>
      </c>
      <c r="C241" s="23" t="s">
        <v>755</v>
      </c>
      <c r="D241" s="23" t="s">
        <v>1255</v>
      </c>
      <c r="E241" s="24">
        <v>45371</v>
      </c>
      <c r="F241" s="23" t="s">
        <v>1754</v>
      </c>
      <c r="G241" s="23" t="s">
        <v>2222</v>
      </c>
      <c r="H241" s="23" t="s">
        <v>2405</v>
      </c>
      <c r="I241" s="23" t="s">
        <v>2410</v>
      </c>
      <c r="J241" s="23" t="s">
        <v>2414</v>
      </c>
      <c r="K241" s="23">
        <v>3</v>
      </c>
      <c r="L241" s="23">
        <v>656.13</v>
      </c>
      <c r="M241" s="23">
        <v>1968.39</v>
      </c>
      <c r="N241" s="23">
        <v>34.75</v>
      </c>
      <c r="O241" s="23">
        <v>196.84</v>
      </c>
      <c r="P241" s="23">
        <v>17.22</v>
      </c>
      <c r="Q241" s="23" t="s">
        <v>2416</v>
      </c>
      <c r="R241" s="23" t="s">
        <v>2657</v>
      </c>
      <c r="S241" s="23" t="s">
        <v>2918</v>
      </c>
      <c r="T241" s="23" t="s">
        <v>2922</v>
      </c>
      <c r="U241" s="23">
        <v>1719.58</v>
      </c>
      <c r="V241" s="23" t="s">
        <v>2925</v>
      </c>
      <c r="W241" s="23" t="s">
        <v>2927</v>
      </c>
      <c r="X241" t="str">
        <f t="shared" si="5"/>
        <v/>
      </c>
      <c r="Y241" t="str">
        <f t="shared" si="5"/>
        <v/>
      </c>
      <c r="Z241" t="str">
        <f t="shared" si="5"/>
        <v/>
      </c>
      <c r="AA241" t="str">
        <f t="shared" si="4"/>
        <v>Samuel Fuller</v>
      </c>
    </row>
    <row r="242" spans="1:27" x14ac:dyDescent="0.25">
      <c r="A242" s="25">
        <v>6776</v>
      </c>
      <c r="B242" s="26" t="s">
        <v>261</v>
      </c>
      <c r="C242" s="26" t="s">
        <v>756</v>
      </c>
      <c r="D242" s="26" t="s">
        <v>1256</v>
      </c>
      <c r="E242" s="27">
        <v>45292</v>
      </c>
      <c r="F242" s="26" t="s">
        <v>1755</v>
      </c>
      <c r="G242" s="26" t="s">
        <v>2223</v>
      </c>
      <c r="H242" s="26" t="s">
        <v>2403</v>
      </c>
      <c r="I242" s="26" t="s">
        <v>2409</v>
      </c>
      <c r="J242" s="26" t="s">
        <v>2412</v>
      </c>
      <c r="K242" s="26">
        <v>5</v>
      </c>
      <c r="L242" s="26">
        <v>717.31</v>
      </c>
      <c r="M242" s="26">
        <v>3586.55</v>
      </c>
      <c r="N242" s="26">
        <v>14.92</v>
      </c>
      <c r="O242" s="26">
        <v>358.66</v>
      </c>
      <c r="P242" s="26">
        <v>16.95</v>
      </c>
      <c r="Q242" s="26" t="s">
        <v>2417</v>
      </c>
      <c r="R242" s="26" t="s">
        <v>2658</v>
      </c>
      <c r="S242" s="26" t="s">
        <v>2921</v>
      </c>
      <c r="T242" s="26" t="s">
        <v>2923</v>
      </c>
      <c r="U242" s="26">
        <v>3196.03</v>
      </c>
      <c r="V242" s="26" t="s">
        <v>2925</v>
      </c>
      <c r="W242" s="26" t="s">
        <v>2927</v>
      </c>
      <c r="X242" t="str">
        <f t="shared" si="5"/>
        <v/>
      </c>
      <c r="Y242" t="str">
        <f t="shared" si="5"/>
        <v>Sara Harding</v>
      </c>
      <c r="Z242" t="str">
        <f t="shared" si="5"/>
        <v/>
      </c>
      <c r="AA242" t="str">
        <f t="shared" si="4"/>
        <v/>
      </c>
    </row>
    <row r="243" spans="1:27" x14ac:dyDescent="0.25">
      <c r="A243" s="22">
        <v>6618</v>
      </c>
      <c r="B243" s="23" t="s">
        <v>262</v>
      </c>
      <c r="C243" s="23" t="s">
        <v>757</v>
      </c>
      <c r="D243" s="23" t="s">
        <v>1257</v>
      </c>
      <c r="E243" s="24">
        <v>45345</v>
      </c>
      <c r="F243" s="23" t="s">
        <v>1756</v>
      </c>
      <c r="G243" s="23" t="s">
        <v>2224</v>
      </c>
      <c r="H243" s="23" t="s">
        <v>2401</v>
      </c>
      <c r="I243" s="23" t="s">
        <v>2408</v>
      </c>
      <c r="J243" s="23" t="s">
        <v>2412</v>
      </c>
      <c r="K243" s="23">
        <v>4</v>
      </c>
      <c r="L243" s="23">
        <v>401.12</v>
      </c>
      <c r="M243" s="23">
        <v>1604.48</v>
      </c>
      <c r="N243" s="23">
        <v>4.97</v>
      </c>
      <c r="O243" s="23">
        <v>160.44999999999999</v>
      </c>
      <c r="P243" s="23">
        <v>18.399999999999999</v>
      </c>
      <c r="Q243" s="23" t="s">
        <v>2416</v>
      </c>
      <c r="R243" s="23" t="s">
        <v>2659</v>
      </c>
      <c r="S243" s="23" t="s">
        <v>2918</v>
      </c>
      <c r="T243" s="23" t="s">
        <v>2922</v>
      </c>
      <c r="U243" s="23">
        <v>1420.66</v>
      </c>
      <c r="V243" s="23" t="s">
        <v>2925</v>
      </c>
      <c r="W243" s="23" t="s">
        <v>2928</v>
      </c>
      <c r="X243" t="str">
        <f t="shared" si="5"/>
        <v/>
      </c>
      <c r="Y243" t="str">
        <f t="shared" si="5"/>
        <v>Tyrone Daniels</v>
      </c>
      <c r="Z243" t="str">
        <f t="shared" si="5"/>
        <v/>
      </c>
      <c r="AA243" t="str">
        <f t="shared" si="4"/>
        <v/>
      </c>
    </row>
    <row r="244" spans="1:27" x14ac:dyDescent="0.25">
      <c r="A244" s="25">
        <v>6354</v>
      </c>
      <c r="B244" s="26" t="s">
        <v>263</v>
      </c>
      <c r="C244" s="26" t="s">
        <v>758</v>
      </c>
      <c r="D244" s="26" t="s">
        <v>1258</v>
      </c>
      <c r="E244" s="27">
        <v>45306</v>
      </c>
      <c r="F244" s="26" t="s">
        <v>1757</v>
      </c>
      <c r="G244" s="26" t="s">
        <v>2067</v>
      </c>
      <c r="H244" s="26" t="s">
        <v>2401</v>
      </c>
      <c r="I244" s="26" t="s">
        <v>2410</v>
      </c>
      <c r="J244" s="26" t="s">
        <v>2413</v>
      </c>
      <c r="K244" s="26">
        <v>5</v>
      </c>
      <c r="L244" s="26">
        <v>77.63</v>
      </c>
      <c r="M244" s="26">
        <v>388.15</v>
      </c>
      <c r="N244" s="26">
        <v>4.25</v>
      </c>
      <c r="O244" s="26">
        <v>38.81</v>
      </c>
      <c r="P244" s="26">
        <v>14.18</v>
      </c>
      <c r="Q244" s="26" t="s">
        <v>2416</v>
      </c>
      <c r="R244" s="26" t="s">
        <v>2660</v>
      </c>
      <c r="S244" s="26" t="s">
        <v>2920</v>
      </c>
      <c r="T244" s="26" t="s">
        <v>2923</v>
      </c>
      <c r="U244" s="26">
        <v>330.9</v>
      </c>
      <c r="V244" s="26" t="s">
        <v>2925</v>
      </c>
      <c r="W244" s="26" t="s">
        <v>2928</v>
      </c>
      <c r="X244" t="str">
        <f t="shared" si="5"/>
        <v/>
      </c>
      <c r="Y244" t="str">
        <f t="shared" si="5"/>
        <v/>
      </c>
      <c r="Z244" t="str">
        <f t="shared" si="5"/>
        <v>Frank Guerrero</v>
      </c>
      <c r="AA244" t="str">
        <f t="shared" si="4"/>
        <v/>
      </c>
    </row>
    <row r="245" spans="1:27" x14ac:dyDescent="0.25">
      <c r="A245" s="22">
        <v>3260</v>
      </c>
      <c r="B245" s="23" t="s">
        <v>264</v>
      </c>
      <c r="C245" s="23" t="s">
        <v>759</v>
      </c>
      <c r="D245" s="23" t="s">
        <v>1259</v>
      </c>
      <c r="E245" s="24">
        <v>45361</v>
      </c>
      <c r="F245" s="23" t="s">
        <v>1758</v>
      </c>
      <c r="G245" s="23" t="s">
        <v>2225</v>
      </c>
      <c r="H245" s="23" t="s">
        <v>2406</v>
      </c>
      <c r="I245" s="23" t="s">
        <v>2409</v>
      </c>
      <c r="J245" s="23" t="s">
        <v>2412</v>
      </c>
      <c r="K245" s="23">
        <v>3</v>
      </c>
      <c r="L245" s="23">
        <v>589.94000000000005</v>
      </c>
      <c r="M245" s="23">
        <v>1769.82</v>
      </c>
      <c r="N245" s="23">
        <v>43.88</v>
      </c>
      <c r="O245" s="23">
        <v>176.98</v>
      </c>
      <c r="P245" s="23">
        <v>14.95</v>
      </c>
      <c r="Q245" s="23" t="s">
        <v>2415</v>
      </c>
      <c r="R245" s="23" t="s">
        <v>2661</v>
      </c>
      <c r="S245" s="23" t="s">
        <v>2918</v>
      </c>
      <c r="T245" s="23" t="s">
        <v>2922</v>
      </c>
      <c r="U245" s="23">
        <v>1534.01</v>
      </c>
      <c r="V245" s="23" t="s">
        <v>2924</v>
      </c>
      <c r="W245" s="23" t="s">
        <v>2927</v>
      </c>
      <c r="X245" t="str">
        <f t="shared" si="5"/>
        <v/>
      </c>
      <c r="Y245" t="str">
        <f t="shared" si="5"/>
        <v>Mitchell Doyle</v>
      </c>
      <c r="Z245" t="str">
        <f t="shared" si="5"/>
        <v/>
      </c>
      <c r="AA245" t="str">
        <f t="shared" si="4"/>
        <v/>
      </c>
    </row>
    <row r="246" spans="1:27" x14ac:dyDescent="0.25">
      <c r="A246" s="25">
        <v>7358</v>
      </c>
      <c r="B246" s="26" t="s">
        <v>265</v>
      </c>
      <c r="C246" s="26" t="s">
        <v>760</v>
      </c>
      <c r="D246" s="26" t="s">
        <v>1260</v>
      </c>
      <c r="E246" s="27">
        <v>45529</v>
      </c>
      <c r="F246" s="26" t="s">
        <v>1759</v>
      </c>
      <c r="G246" s="26" t="s">
        <v>2181</v>
      </c>
      <c r="H246" s="26" t="s">
        <v>2405</v>
      </c>
      <c r="I246" s="26" t="s">
        <v>2408</v>
      </c>
      <c r="J246" s="26" t="s">
        <v>2413</v>
      </c>
      <c r="K246" s="26">
        <v>4</v>
      </c>
      <c r="L246" s="26">
        <v>1383.17</v>
      </c>
      <c r="M246" s="26">
        <v>5532.68</v>
      </c>
      <c r="N246" s="26">
        <v>31.1</v>
      </c>
      <c r="O246" s="26">
        <v>553.27</v>
      </c>
      <c r="P246" s="26">
        <v>5.21</v>
      </c>
      <c r="Q246" s="26" t="s">
        <v>2415</v>
      </c>
      <c r="R246" s="26" t="s">
        <v>2662</v>
      </c>
      <c r="S246" s="26" t="s">
        <v>2918</v>
      </c>
      <c r="T246" s="26" t="s">
        <v>2922</v>
      </c>
      <c r="U246" s="26">
        <v>4943.1000000000004</v>
      </c>
      <c r="V246" s="26" t="s">
        <v>2925</v>
      </c>
      <c r="W246" s="26" t="s">
        <v>2928</v>
      </c>
      <c r="X246" t="str">
        <f t="shared" si="5"/>
        <v/>
      </c>
      <c r="Y246" t="str">
        <f t="shared" si="5"/>
        <v/>
      </c>
      <c r="Z246" t="str">
        <f t="shared" si="5"/>
        <v>Brian Wang</v>
      </c>
      <c r="AA246" t="str">
        <f t="shared" si="4"/>
        <v/>
      </c>
    </row>
    <row r="247" spans="1:27" x14ac:dyDescent="0.25">
      <c r="A247" s="22">
        <v>4649</v>
      </c>
      <c r="B247" s="23" t="s">
        <v>266</v>
      </c>
      <c r="C247" s="23" t="s">
        <v>761</v>
      </c>
      <c r="D247" s="23" t="s">
        <v>1261</v>
      </c>
      <c r="E247" s="24">
        <v>45474</v>
      </c>
      <c r="F247" s="23" t="s">
        <v>1760</v>
      </c>
      <c r="G247" s="23" t="s">
        <v>2226</v>
      </c>
      <c r="H247" s="23" t="s">
        <v>2406</v>
      </c>
      <c r="I247" s="23" t="s">
        <v>2410</v>
      </c>
      <c r="J247" s="23" t="s">
        <v>2411</v>
      </c>
      <c r="K247" s="23">
        <v>1</v>
      </c>
      <c r="L247" s="23">
        <v>1442.41</v>
      </c>
      <c r="M247" s="23">
        <v>1442.41</v>
      </c>
      <c r="N247" s="23">
        <v>25.67</v>
      </c>
      <c r="O247" s="23">
        <v>144.24</v>
      </c>
      <c r="P247" s="23">
        <v>19.72</v>
      </c>
      <c r="Q247" s="23" t="s">
        <v>2417</v>
      </c>
      <c r="R247" s="23" t="s">
        <v>2663</v>
      </c>
      <c r="S247" s="23" t="s">
        <v>2919</v>
      </c>
      <c r="T247" s="23" t="s">
        <v>2923</v>
      </c>
      <c r="U247" s="23">
        <v>1252.78</v>
      </c>
      <c r="V247" s="23" t="s">
        <v>2924</v>
      </c>
      <c r="W247" s="23" t="s">
        <v>2927</v>
      </c>
      <c r="X247" t="str">
        <f t="shared" si="5"/>
        <v>Jeffrey Gross</v>
      </c>
      <c r="Y247" t="str">
        <f t="shared" si="5"/>
        <v/>
      </c>
      <c r="Z247" t="str">
        <f t="shared" si="5"/>
        <v/>
      </c>
      <c r="AA247" t="str">
        <f t="shared" si="4"/>
        <v/>
      </c>
    </row>
    <row r="248" spans="1:27" x14ac:dyDescent="0.25">
      <c r="A248" s="25">
        <v>4211</v>
      </c>
      <c r="B248" s="26" t="s">
        <v>267</v>
      </c>
      <c r="C248" s="26" t="s">
        <v>762</v>
      </c>
      <c r="D248" s="26" t="s">
        <v>1262</v>
      </c>
      <c r="E248" s="27">
        <v>45482</v>
      </c>
      <c r="F248" s="26" t="s">
        <v>1761</v>
      </c>
      <c r="G248" s="26" t="s">
        <v>2146</v>
      </c>
      <c r="H248" s="26" t="s">
        <v>2405</v>
      </c>
      <c r="I248" s="26" t="s">
        <v>2410</v>
      </c>
      <c r="J248" s="26" t="s">
        <v>2413</v>
      </c>
      <c r="K248" s="26">
        <v>2</v>
      </c>
      <c r="L248" s="26">
        <v>1444.69</v>
      </c>
      <c r="M248" s="26">
        <v>2889.38</v>
      </c>
      <c r="N248" s="26">
        <v>32.36</v>
      </c>
      <c r="O248" s="26">
        <v>288.94</v>
      </c>
      <c r="P248" s="26">
        <v>6.69</v>
      </c>
      <c r="Q248" s="26" t="s">
        <v>2417</v>
      </c>
      <c r="R248" s="26" t="s">
        <v>2664</v>
      </c>
      <c r="S248" s="26" t="s">
        <v>2920</v>
      </c>
      <c r="T248" s="26" t="s">
        <v>2923</v>
      </c>
      <c r="U248" s="26">
        <v>2561.39</v>
      </c>
      <c r="V248" s="26" t="s">
        <v>2924</v>
      </c>
      <c r="W248" s="26" t="s">
        <v>2927</v>
      </c>
      <c r="X248" t="str">
        <f t="shared" si="5"/>
        <v/>
      </c>
      <c r="Y248" t="str">
        <f t="shared" si="5"/>
        <v/>
      </c>
      <c r="Z248" t="str">
        <f t="shared" si="5"/>
        <v>Michael Martin</v>
      </c>
      <c r="AA248" t="str">
        <f t="shared" si="4"/>
        <v/>
      </c>
    </row>
    <row r="249" spans="1:27" x14ac:dyDescent="0.25">
      <c r="A249" s="22">
        <v>8528</v>
      </c>
      <c r="B249" s="23" t="s">
        <v>268</v>
      </c>
      <c r="C249" s="23" t="s">
        <v>763</v>
      </c>
      <c r="D249" s="23" t="s">
        <v>1263</v>
      </c>
      <c r="E249" s="24">
        <v>45384</v>
      </c>
      <c r="F249" s="23" t="s">
        <v>1762</v>
      </c>
      <c r="G249" s="23" t="s">
        <v>2148</v>
      </c>
      <c r="H249" s="23" t="s">
        <v>2405</v>
      </c>
      <c r="I249" s="23" t="s">
        <v>2409</v>
      </c>
      <c r="J249" s="23" t="s">
        <v>2412</v>
      </c>
      <c r="K249" s="23">
        <v>2</v>
      </c>
      <c r="L249" s="23">
        <v>818.42</v>
      </c>
      <c r="M249" s="23">
        <v>1636.84</v>
      </c>
      <c r="N249" s="23">
        <v>28.74</v>
      </c>
      <c r="O249" s="23">
        <v>163.68</v>
      </c>
      <c r="P249" s="23">
        <v>13.89</v>
      </c>
      <c r="Q249" s="23" t="s">
        <v>2416</v>
      </c>
      <c r="R249" s="23" t="s">
        <v>2665</v>
      </c>
      <c r="S249" s="23" t="s">
        <v>2918</v>
      </c>
      <c r="T249" s="23" t="s">
        <v>2922</v>
      </c>
      <c r="U249" s="23">
        <v>1430.53</v>
      </c>
      <c r="V249" s="23" t="s">
        <v>2924</v>
      </c>
      <c r="W249" s="23" t="s">
        <v>2926</v>
      </c>
      <c r="X249" t="str">
        <f t="shared" si="5"/>
        <v/>
      </c>
      <c r="Y249" t="str">
        <f t="shared" si="5"/>
        <v>Kathryn Adkins</v>
      </c>
      <c r="Z249" t="str">
        <f t="shared" si="5"/>
        <v/>
      </c>
      <c r="AA249" t="str">
        <f t="shared" si="4"/>
        <v/>
      </c>
    </row>
    <row r="250" spans="1:27" x14ac:dyDescent="0.25">
      <c r="A250" s="25">
        <v>9852</v>
      </c>
      <c r="B250" s="26" t="s">
        <v>269</v>
      </c>
      <c r="C250" s="26" t="s">
        <v>764</v>
      </c>
      <c r="D250" s="26" t="s">
        <v>1264</v>
      </c>
      <c r="E250" s="27">
        <v>45370</v>
      </c>
      <c r="F250" s="26" t="s">
        <v>1763</v>
      </c>
      <c r="G250" s="26" t="s">
        <v>2227</v>
      </c>
      <c r="H250" s="26" t="s">
        <v>2407</v>
      </c>
      <c r="I250" s="26" t="s">
        <v>2409</v>
      </c>
      <c r="J250" s="26" t="s">
        <v>2414</v>
      </c>
      <c r="K250" s="26">
        <v>2</v>
      </c>
      <c r="L250" s="26">
        <v>67.09</v>
      </c>
      <c r="M250" s="26">
        <v>134.18</v>
      </c>
      <c r="N250" s="26">
        <v>30.8</v>
      </c>
      <c r="O250" s="26">
        <v>13.42</v>
      </c>
      <c r="P250" s="26">
        <v>14.74</v>
      </c>
      <c r="Q250" s="26" t="s">
        <v>2415</v>
      </c>
      <c r="R250" s="26" t="s">
        <v>2666</v>
      </c>
      <c r="S250" s="26" t="s">
        <v>2918</v>
      </c>
      <c r="T250" s="26" t="s">
        <v>2922</v>
      </c>
      <c r="U250" s="26">
        <v>75.22</v>
      </c>
      <c r="V250" s="26" t="s">
        <v>2924</v>
      </c>
      <c r="W250" s="26" t="s">
        <v>2928</v>
      </c>
      <c r="X250" t="str">
        <f t="shared" si="5"/>
        <v/>
      </c>
      <c r="Y250" t="str">
        <f t="shared" si="5"/>
        <v/>
      </c>
      <c r="Z250" t="str">
        <f t="shared" si="5"/>
        <v/>
      </c>
      <c r="AA250" t="str">
        <f t="shared" si="4"/>
        <v>Bianca Ayala</v>
      </c>
    </row>
    <row r="251" spans="1:27" x14ac:dyDescent="0.25">
      <c r="A251" s="22">
        <v>3095</v>
      </c>
      <c r="B251" s="23" t="s">
        <v>270</v>
      </c>
      <c r="C251" s="23" t="s">
        <v>765</v>
      </c>
      <c r="D251" s="23" t="s">
        <v>1265</v>
      </c>
      <c r="E251" s="24">
        <v>45558</v>
      </c>
      <c r="F251" s="23" t="s">
        <v>1764</v>
      </c>
      <c r="G251" s="23" t="s">
        <v>2228</v>
      </c>
      <c r="H251" s="23" t="s">
        <v>2406</v>
      </c>
      <c r="I251" s="23" t="s">
        <v>2410</v>
      </c>
      <c r="J251" s="23" t="s">
        <v>2412</v>
      </c>
      <c r="K251" s="23">
        <v>2</v>
      </c>
      <c r="L251" s="23">
        <v>488.32</v>
      </c>
      <c r="M251" s="23">
        <v>976.64</v>
      </c>
      <c r="N251" s="23">
        <v>13.77</v>
      </c>
      <c r="O251" s="23">
        <v>97.66</v>
      </c>
      <c r="P251" s="23">
        <v>13.76</v>
      </c>
      <c r="Q251" s="23" t="s">
        <v>2415</v>
      </c>
      <c r="R251" s="23" t="s">
        <v>2667</v>
      </c>
      <c r="S251" s="23" t="s">
        <v>2918</v>
      </c>
      <c r="T251" s="23" t="s">
        <v>2922</v>
      </c>
      <c r="U251" s="23">
        <v>851.45</v>
      </c>
      <c r="V251" s="23" t="s">
        <v>2924</v>
      </c>
      <c r="W251" s="23" t="s">
        <v>2927</v>
      </c>
      <c r="X251" t="str">
        <f t="shared" si="5"/>
        <v/>
      </c>
      <c r="Y251" t="str">
        <f t="shared" si="5"/>
        <v>Anthony Johnson</v>
      </c>
      <c r="Z251" t="str">
        <f t="shared" si="5"/>
        <v/>
      </c>
      <c r="AA251" t="str">
        <f t="shared" si="4"/>
        <v/>
      </c>
    </row>
    <row r="252" spans="1:27" x14ac:dyDescent="0.25">
      <c r="A252" s="25">
        <v>5574</v>
      </c>
      <c r="B252" s="26" t="s">
        <v>271</v>
      </c>
      <c r="C252" s="26" t="s">
        <v>766</v>
      </c>
      <c r="D252" s="26" t="s">
        <v>1266</v>
      </c>
      <c r="E252" s="27">
        <v>45464</v>
      </c>
      <c r="F252" s="26" t="s">
        <v>1765</v>
      </c>
      <c r="G252" s="26" t="s">
        <v>2229</v>
      </c>
      <c r="H252" s="26" t="s">
        <v>2403</v>
      </c>
      <c r="I252" s="26" t="s">
        <v>2409</v>
      </c>
      <c r="J252" s="26" t="s">
        <v>2412</v>
      </c>
      <c r="K252" s="26">
        <v>1</v>
      </c>
      <c r="L252" s="26">
        <v>1253.02</v>
      </c>
      <c r="M252" s="26">
        <v>1253.02</v>
      </c>
      <c r="N252" s="26">
        <v>3.01</v>
      </c>
      <c r="O252" s="26">
        <v>125.3</v>
      </c>
      <c r="P252" s="26">
        <v>5.3</v>
      </c>
      <c r="Q252" s="26" t="s">
        <v>2416</v>
      </c>
      <c r="R252" s="26" t="s">
        <v>2668</v>
      </c>
      <c r="S252" s="26" t="s">
        <v>2918</v>
      </c>
      <c r="T252" s="26" t="s">
        <v>2922</v>
      </c>
      <c r="U252" s="26">
        <v>1119.4100000000001</v>
      </c>
      <c r="V252" s="26" t="s">
        <v>2924</v>
      </c>
      <c r="W252" s="26" t="s">
        <v>2928</v>
      </c>
      <c r="X252" t="str">
        <f t="shared" si="5"/>
        <v/>
      </c>
      <c r="Y252" t="str">
        <f t="shared" si="5"/>
        <v>Cynthia Barron</v>
      </c>
      <c r="Z252" t="str">
        <f t="shared" si="5"/>
        <v/>
      </c>
      <c r="AA252" t="str">
        <f t="shared" si="4"/>
        <v/>
      </c>
    </row>
    <row r="253" spans="1:27" x14ac:dyDescent="0.25">
      <c r="A253" s="22">
        <v>1975</v>
      </c>
      <c r="B253" s="23" t="s">
        <v>272</v>
      </c>
      <c r="C253" s="23" t="s">
        <v>767</v>
      </c>
      <c r="D253" s="23" t="s">
        <v>1267</v>
      </c>
      <c r="E253" s="24">
        <v>45340</v>
      </c>
      <c r="F253" s="23" t="s">
        <v>1766</v>
      </c>
      <c r="G253" s="23" t="s">
        <v>2230</v>
      </c>
      <c r="H253" s="23" t="s">
        <v>2402</v>
      </c>
      <c r="I253" s="23" t="s">
        <v>2409</v>
      </c>
      <c r="J253" s="23" t="s">
        <v>2413</v>
      </c>
      <c r="K253" s="23">
        <v>2</v>
      </c>
      <c r="L253" s="23">
        <v>1359.57</v>
      </c>
      <c r="M253" s="23">
        <v>2719.14</v>
      </c>
      <c r="N253" s="23">
        <v>41.41</v>
      </c>
      <c r="O253" s="23">
        <v>271.91000000000003</v>
      </c>
      <c r="P253" s="23">
        <v>14.84</v>
      </c>
      <c r="Q253" s="23" t="s">
        <v>2417</v>
      </c>
      <c r="R253" s="23" t="s">
        <v>2669</v>
      </c>
      <c r="S253" s="23" t="s">
        <v>2918</v>
      </c>
      <c r="T253" s="23" t="s">
        <v>2922</v>
      </c>
      <c r="U253" s="23">
        <v>2390.98</v>
      </c>
      <c r="V253" s="23" t="s">
        <v>2925</v>
      </c>
      <c r="W253" s="23" t="s">
        <v>2927</v>
      </c>
      <c r="X253" t="str">
        <f t="shared" si="5"/>
        <v/>
      </c>
      <c r="Y253" t="str">
        <f t="shared" si="5"/>
        <v/>
      </c>
      <c r="Z253" t="str">
        <f t="shared" si="5"/>
        <v>Kristina Nguyen</v>
      </c>
      <c r="AA253" t="str">
        <f t="shared" si="4"/>
        <v/>
      </c>
    </row>
    <row r="254" spans="1:27" x14ac:dyDescent="0.25">
      <c r="A254" s="25">
        <v>2762</v>
      </c>
      <c r="B254" s="26" t="s">
        <v>273</v>
      </c>
      <c r="C254" s="26" t="s">
        <v>768</v>
      </c>
      <c r="D254" s="26" t="s">
        <v>1268</v>
      </c>
      <c r="E254" s="27">
        <v>45448</v>
      </c>
      <c r="F254" s="26" t="s">
        <v>1767</v>
      </c>
      <c r="G254" s="26" t="s">
        <v>2231</v>
      </c>
      <c r="H254" s="26" t="s">
        <v>2406</v>
      </c>
      <c r="I254" s="26" t="s">
        <v>2409</v>
      </c>
      <c r="J254" s="26" t="s">
        <v>2414</v>
      </c>
      <c r="K254" s="26">
        <v>5</v>
      </c>
      <c r="L254" s="26">
        <v>724.07</v>
      </c>
      <c r="M254" s="26">
        <v>3620.35</v>
      </c>
      <c r="N254" s="26">
        <v>42.78</v>
      </c>
      <c r="O254" s="26">
        <v>362.04</v>
      </c>
      <c r="P254" s="26">
        <v>7.83</v>
      </c>
      <c r="Q254" s="26" t="s">
        <v>2417</v>
      </c>
      <c r="R254" s="26" t="s">
        <v>2670</v>
      </c>
      <c r="S254" s="26" t="s">
        <v>2918</v>
      </c>
      <c r="T254" s="26" t="s">
        <v>2922</v>
      </c>
      <c r="U254" s="26">
        <v>3207.7</v>
      </c>
      <c r="V254" s="26" t="s">
        <v>2924</v>
      </c>
      <c r="W254" s="26" t="s">
        <v>2927</v>
      </c>
      <c r="X254" t="str">
        <f t="shared" si="5"/>
        <v/>
      </c>
      <c r="Y254" t="str">
        <f t="shared" si="5"/>
        <v/>
      </c>
      <c r="Z254" t="str">
        <f t="shared" si="5"/>
        <v/>
      </c>
      <c r="AA254" t="str">
        <f t="shared" si="4"/>
        <v>Cynthia Martinez</v>
      </c>
    </row>
    <row r="255" spans="1:27" x14ac:dyDescent="0.25">
      <c r="A255" s="22">
        <v>7435</v>
      </c>
      <c r="B255" s="23" t="s">
        <v>274</v>
      </c>
      <c r="C255" s="23" t="s">
        <v>769</v>
      </c>
      <c r="D255" s="23" t="s">
        <v>1269</v>
      </c>
      <c r="E255" s="24">
        <v>45527</v>
      </c>
      <c r="F255" s="23" t="s">
        <v>1768</v>
      </c>
      <c r="G255" s="23" t="s">
        <v>2232</v>
      </c>
      <c r="H255" s="23" t="s">
        <v>2401</v>
      </c>
      <c r="I255" s="23" t="s">
        <v>2408</v>
      </c>
      <c r="J255" s="23" t="s">
        <v>2412</v>
      </c>
      <c r="K255" s="23">
        <v>2</v>
      </c>
      <c r="L255" s="23">
        <v>671.82</v>
      </c>
      <c r="M255" s="23">
        <v>1343.64</v>
      </c>
      <c r="N255" s="23">
        <v>28.36</v>
      </c>
      <c r="O255" s="23">
        <v>134.36000000000001</v>
      </c>
      <c r="P255" s="23">
        <v>6.79</v>
      </c>
      <c r="Q255" s="23" t="s">
        <v>2416</v>
      </c>
      <c r="R255" s="23" t="s">
        <v>2671</v>
      </c>
      <c r="S255" s="23" t="s">
        <v>2921</v>
      </c>
      <c r="T255" s="23" t="s">
        <v>2923</v>
      </c>
      <c r="U255" s="23">
        <v>1174.1300000000001</v>
      </c>
      <c r="V255" s="23" t="s">
        <v>2925</v>
      </c>
      <c r="W255" s="23" t="s">
        <v>2926</v>
      </c>
      <c r="X255" t="str">
        <f t="shared" si="5"/>
        <v/>
      </c>
      <c r="Y255" t="str">
        <f t="shared" si="5"/>
        <v>Michael Perez</v>
      </c>
      <c r="Z255" t="str">
        <f t="shared" si="5"/>
        <v/>
      </c>
      <c r="AA255" t="str">
        <f t="shared" si="4"/>
        <v/>
      </c>
    </row>
    <row r="256" spans="1:27" x14ac:dyDescent="0.25">
      <c r="A256" s="25">
        <v>1939</v>
      </c>
      <c r="B256" s="26" t="s">
        <v>275</v>
      </c>
      <c r="C256" s="26" t="s">
        <v>770</v>
      </c>
      <c r="D256" s="26" t="s">
        <v>1270</v>
      </c>
      <c r="E256" s="27">
        <v>45399</v>
      </c>
      <c r="F256" s="26" t="s">
        <v>1769</v>
      </c>
      <c r="G256" s="26" t="s">
        <v>2233</v>
      </c>
      <c r="H256" s="26" t="s">
        <v>2401</v>
      </c>
      <c r="I256" s="26" t="s">
        <v>2410</v>
      </c>
      <c r="J256" s="26" t="s">
        <v>2411</v>
      </c>
      <c r="K256" s="26">
        <v>3</v>
      </c>
      <c r="L256" s="26">
        <v>1290.8699999999999</v>
      </c>
      <c r="M256" s="26">
        <v>3872.61</v>
      </c>
      <c r="N256" s="26">
        <v>34.97</v>
      </c>
      <c r="O256" s="26">
        <v>387.26</v>
      </c>
      <c r="P256" s="26">
        <v>11.73</v>
      </c>
      <c r="Q256" s="26" t="s">
        <v>2417</v>
      </c>
      <c r="R256" s="26" t="s">
        <v>2672</v>
      </c>
      <c r="S256" s="26" t="s">
        <v>2921</v>
      </c>
      <c r="T256" s="26" t="s">
        <v>2923</v>
      </c>
      <c r="U256" s="26">
        <v>3438.65</v>
      </c>
      <c r="V256" s="26" t="s">
        <v>2925</v>
      </c>
      <c r="W256" s="26" t="s">
        <v>2926</v>
      </c>
      <c r="X256" t="str">
        <f t="shared" si="5"/>
        <v>Devin Gray</v>
      </c>
      <c r="Y256" t="str">
        <f t="shared" si="5"/>
        <v/>
      </c>
      <c r="Z256" t="str">
        <f t="shared" si="5"/>
        <v/>
      </c>
      <c r="AA256" t="str">
        <f t="shared" si="4"/>
        <v/>
      </c>
    </row>
    <row r="257" spans="1:27" x14ac:dyDescent="0.25">
      <c r="A257" s="22">
        <v>7780</v>
      </c>
      <c r="B257" s="23" t="s">
        <v>276</v>
      </c>
      <c r="C257" s="23" t="s">
        <v>771</v>
      </c>
      <c r="D257" s="23" t="s">
        <v>1271</v>
      </c>
      <c r="E257" s="24">
        <v>45377</v>
      </c>
      <c r="F257" s="23" t="s">
        <v>1770</v>
      </c>
      <c r="G257" s="23" t="s">
        <v>2090</v>
      </c>
      <c r="H257" s="23" t="s">
        <v>2402</v>
      </c>
      <c r="I257" s="23" t="s">
        <v>2409</v>
      </c>
      <c r="J257" s="23" t="s">
        <v>2411</v>
      </c>
      <c r="K257" s="23">
        <v>2</v>
      </c>
      <c r="L257" s="23">
        <v>966.15</v>
      </c>
      <c r="M257" s="23">
        <v>1932.3</v>
      </c>
      <c r="N257" s="23">
        <v>11.61</v>
      </c>
      <c r="O257" s="23">
        <v>193.23</v>
      </c>
      <c r="P257" s="23">
        <v>11.81</v>
      </c>
      <c r="Q257" s="23" t="s">
        <v>2415</v>
      </c>
      <c r="R257" s="23" t="s">
        <v>2673</v>
      </c>
      <c r="S257" s="23" t="s">
        <v>2921</v>
      </c>
      <c r="T257" s="23" t="s">
        <v>2923</v>
      </c>
      <c r="U257" s="23">
        <v>1715.65</v>
      </c>
      <c r="V257" s="23" t="s">
        <v>2925</v>
      </c>
      <c r="W257" s="23" t="s">
        <v>2928</v>
      </c>
      <c r="X257" t="str">
        <f t="shared" si="5"/>
        <v>Ricardo Fuentes</v>
      </c>
      <c r="Y257" t="str">
        <f t="shared" si="5"/>
        <v/>
      </c>
      <c r="Z257" t="str">
        <f t="shared" si="5"/>
        <v/>
      </c>
      <c r="AA257" t="str">
        <f t="shared" si="4"/>
        <v/>
      </c>
    </row>
    <row r="258" spans="1:27" x14ac:dyDescent="0.25">
      <c r="A258" s="25">
        <v>2979</v>
      </c>
      <c r="B258" s="26" t="s">
        <v>277</v>
      </c>
      <c r="C258" s="26" t="s">
        <v>772</v>
      </c>
      <c r="D258" s="26" t="s">
        <v>1272</v>
      </c>
      <c r="E258" s="27">
        <v>45476</v>
      </c>
      <c r="F258" s="26" t="s">
        <v>1771</v>
      </c>
      <c r="G258" s="26" t="s">
        <v>2234</v>
      </c>
      <c r="H258" s="26" t="s">
        <v>2404</v>
      </c>
      <c r="I258" s="26" t="s">
        <v>2408</v>
      </c>
      <c r="J258" s="26" t="s">
        <v>2411</v>
      </c>
      <c r="K258" s="26">
        <v>3</v>
      </c>
      <c r="L258" s="26">
        <v>367.09</v>
      </c>
      <c r="M258" s="26">
        <v>1101.27</v>
      </c>
      <c r="N258" s="26">
        <v>41.25</v>
      </c>
      <c r="O258" s="26">
        <v>110.13</v>
      </c>
      <c r="P258" s="26">
        <v>12.96</v>
      </c>
      <c r="Q258" s="26" t="s">
        <v>2415</v>
      </c>
      <c r="R258" s="26" t="s">
        <v>2674</v>
      </c>
      <c r="S258" s="26" t="s">
        <v>2919</v>
      </c>
      <c r="T258" s="26" t="s">
        <v>2923</v>
      </c>
      <c r="U258" s="26">
        <v>936.93</v>
      </c>
      <c r="V258" s="26" t="s">
        <v>2924</v>
      </c>
      <c r="W258" s="26" t="s">
        <v>2928</v>
      </c>
      <c r="X258" t="str">
        <f t="shared" si="5"/>
        <v>Stephanie Cox</v>
      </c>
      <c r="Y258" t="str">
        <f t="shared" si="5"/>
        <v/>
      </c>
      <c r="Z258" t="str">
        <f t="shared" si="5"/>
        <v/>
      </c>
      <c r="AA258" t="str">
        <f t="shared" si="5"/>
        <v/>
      </c>
    </row>
    <row r="259" spans="1:27" x14ac:dyDescent="0.25">
      <c r="A259" s="22">
        <v>2077</v>
      </c>
      <c r="B259" s="23" t="s">
        <v>278</v>
      </c>
      <c r="C259" s="23" t="s">
        <v>773</v>
      </c>
      <c r="D259" s="23" t="s">
        <v>1273</v>
      </c>
      <c r="E259" s="24">
        <v>45491</v>
      </c>
      <c r="F259" s="23" t="s">
        <v>1772</v>
      </c>
      <c r="G259" s="23" t="s">
        <v>2235</v>
      </c>
      <c r="H259" s="23" t="s">
        <v>2406</v>
      </c>
      <c r="I259" s="23" t="s">
        <v>2408</v>
      </c>
      <c r="J259" s="23" t="s">
        <v>2413</v>
      </c>
      <c r="K259" s="23">
        <v>1</v>
      </c>
      <c r="L259" s="23">
        <v>26.25</v>
      </c>
      <c r="M259" s="23">
        <v>26.25</v>
      </c>
      <c r="N259" s="23">
        <v>22.52</v>
      </c>
      <c r="O259" s="23">
        <v>2.62</v>
      </c>
      <c r="P259" s="23">
        <v>6.55</v>
      </c>
      <c r="Q259" s="23" t="s">
        <v>2417</v>
      </c>
      <c r="R259" s="23" t="s">
        <v>2675</v>
      </c>
      <c r="S259" s="23" t="s">
        <v>2919</v>
      </c>
      <c r="T259" s="23" t="s">
        <v>2923</v>
      </c>
      <c r="U259" s="23">
        <v>-5.44</v>
      </c>
      <c r="V259" s="23" t="s">
        <v>2924</v>
      </c>
      <c r="W259" s="23" t="s">
        <v>2928</v>
      </c>
      <c r="X259" t="str">
        <f t="shared" ref="X259:AA322" si="6">IF($J259=X$1,$C259,"")</f>
        <v/>
      </c>
      <c r="Y259" t="str">
        <f t="shared" si="6"/>
        <v/>
      </c>
      <c r="Z259" t="str">
        <f t="shared" si="6"/>
        <v>Cheryl Garcia</v>
      </c>
      <c r="AA259" t="str">
        <f t="shared" si="6"/>
        <v/>
      </c>
    </row>
    <row r="260" spans="1:27" x14ac:dyDescent="0.25">
      <c r="A260" s="25">
        <v>5616</v>
      </c>
      <c r="B260" s="26" t="s">
        <v>279</v>
      </c>
      <c r="C260" s="26" t="s">
        <v>774</v>
      </c>
      <c r="D260" s="26" t="s">
        <v>1274</v>
      </c>
      <c r="E260" s="27">
        <v>45509</v>
      </c>
      <c r="F260" s="26" t="s">
        <v>1773</v>
      </c>
      <c r="G260" s="26" t="s">
        <v>2236</v>
      </c>
      <c r="H260" s="26" t="s">
        <v>2403</v>
      </c>
      <c r="I260" s="26" t="s">
        <v>2408</v>
      </c>
      <c r="J260" s="26" t="s">
        <v>2413</v>
      </c>
      <c r="K260" s="26">
        <v>4</v>
      </c>
      <c r="L260" s="26">
        <v>592.73</v>
      </c>
      <c r="M260" s="26">
        <v>2370.92</v>
      </c>
      <c r="N260" s="26">
        <v>7.21</v>
      </c>
      <c r="O260" s="26">
        <v>237.09</v>
      </c>
      <c r="P260" s="26">
        <v>5.84</v>
      </c>
      <c r="Q260" s="26" t="s">
        <v>2417</v>
      </c>
      <c r="R260" s="26" t="s">
        <v>2676</v>
      </c>
      <c r="S260" s="26" t="s">
        <v>2920</v>
      </c>
      <c r="T260" s="26" t="s">
        <v>2923</v>
      </c>
      <c r="U260" s="26">
        <v>2120.7800000000002</v>
      </c>
      <c r="V260" s="26" t="s">
        <v>2924</v>
      </c>
      <c r="W260" s="26" t="s">
        <v>2926</v>
      </c>
      <c r="X260" t="str">
        <f t="shared" si="6"/>
        <v/>
      </c>
      <c r="Y260" t="str">
        <f t="shared" si="6"/>
        <v/>
      </c>
      <c r="Z260" t="str">
        <f t="shared" si="6"/>
        <v>Eddie Anderson</v>
      </c>
      <c r="AA260" t="str">
        <f t="shared" si="6"/>
        <v/>
      </c>
    </row>
    <row r="261" spans="1:27" x14ac:dyDescent="0.25">
      <c r="A261" s="22">
        <v>2800</v>
      </c>
      <c r="B261" s="23" t="s">
        <v>280</v>
      </c>
      <c r="C261" s="23" t="s">
        <v>775</v>
      </c>
      <c r="D261" s="23" t="s">
        <v>1275</v>
      </c>
      <c r="E261" s="24">
        <v>45404</v>
      </c>
      <c r="F261" s="23" t="s">
        <v>1774</v>
      </c>
      <c r="G261" s="23" t="s">
        <v>2237</v>
      </c>
      <c r="H261" s="23" t="s">
        <v>2406</v>
      </c>
      <c r="I261" s="23" t="s">
        <v>2410</v>
      </c>
      <c r="J261" s="23" t="s">
        <v>2412</v>
      </c>
      <c r="K261" s="23">
        <v>1</v>
      </c>
      <c r="L261" s="23">
        <v>982.72</v>
      </c>
      <c r="M261" s="23">
        <v>982.72</v>
      </c>
      <c r="N261" s="23">
        <v>15.94</v>
      </c>
      <c r="O261" s="23">
        <v>98.27</v>
      </c>
      <c r="P261" s="23">
        <v>14.86</v>
      </c>
      <c r="Q261" s="23" t="s">
        <v>2415</v>
      </c>
      <c r="R261" s="23" t="s">
        <v>2677</v>
      </c>
      <c r="S261" s="23" t="s">
        <v>2921</v>
      </c>
      <c r="T261" s="23" t="s">
        <v>2923</v>
      </c>
      <c r="U261" s="23">
        <v>853.65</v>
      </c>
      <c r="V261" s="23" t="s">
        <v>2925</v>
      </c>
      <c r="W261" s="23" t="s">
        <v>2926</v>
      </c>
      <c r="X261" t="str">
        <f t="shared" si="6"/>
        <v/>
      </c>
      <c r="Y261" t="str">
        <f t="shared" si="6"/>
        <v>Christopher Riley</v>
      </c>
      <c r="Z261" t="str">
        <f t="shared" si="6"/>
        <v/>
      </c>
      <c r="AA261" t="str">
        <f t="shared" si="6"/>
        <v/>
      </c>
    </row>
    <row r="262" spans="1:27" x14ac:dyDescent="0.25">
      <c r="A262" s="25">
        <v>3047</v>
      </c>
      <c r="B262" s="26" t="s">
        <v>281</v>
      </c>
      <c r="C262" s="26" t="s">
        <v>776</v>
      </c>
      <c r="D262" s="26" t="s">
        <v>1276</v>
      </c>
      <c r="E262" s="27">
        <v>45398</v>
      </c>
      <c r="F262" s="26" t="s">
        <v>1775</v>
      </c>
      <c r="G262" s="26" t="s">
        <v>2238</v>
      </c>
      <c r="H262" s="26" t="s">
        <v>2404</v>
      </c>
      <c r="I262" s="26" t="s">
        <v>2408</v>
      </c>
      <c r="J262" s="26" t="s">
        <v>2412</v>
      </c>
      <c r="K262" s="26">
        <v>1</v>
      </c>
      <c r="L262" s="26">
        <v>617.96</v>
      </c>
      <c r="M262" s="26">
        <v>617.96</v>
      </c>
      <c r="N262" s="26">
        <v>7.1</v>
      </c>
      <c r="O262" s="26">
        <v>61.8</v>
      </c>
      <c r="P262" s="26">
        <v>18.04</v>
      </c>
      <c r="Q262" s="26" t="s">
        <v>2417</v>
      </c>
      <c r="R262" s="26" t="s">
        <v>2678</v>
      </c>
      <c r="S262" s="26" t="s">
        <v>2919</v>
      </c>
      <c r="T262" s="26" t="s">
        <v>2923</v>
      </c>
      <c r="U262" s="26">
        <v>531.02</v>
      </c>
      <c r="V262" s="26" t="s">
        <v>2924</v>
      </c>
      <c r="W262" s="26" t="s">
        <v>2927</v>
      </c>
      <c r="X262" t="str">
        <f t="shared" si="6"/>
        <v/>
      </c>
      <c r="Y262" t="str">
        <f t="shared" si="6"/>
        <v>Ashley Rodgers</v>
      </c>
      <c r="Z262" t="str">
        <f t="shared" si="6"/>
        <v/>
      </c>
      <c r="AA262" t="str">
        <f t="shared" si="6"/>
        <v/>
      </c>
    </row>
    <row r="263" spans="1:27" x14ac:dyDescent="0.25">
      <c r="A263" s="22">
        <v>4620</v>
      </c>
      <c r="B263" s="23" t="s">
        <v>282</v>
      </c>
      <c r="C263" s="23" t="s">
        <v>777</v>
      </c>
      <c r="D263" s="23" t="s">
        <v>1277</v>
      </c>
      <c r="E263" s="24">
        <v>45313</v>
      </c>
      <c r="F263" s="23" t="s">
        <v>1776</v>
      </c>
      <c r="G263" s="23" t="s">
        <v>2239</v>
      </c>
      <c r="H263" s="23" t="s">
        <v>2402</v>
      </c>
      <c r="I263" s="23" t="s">
        <v>2408</v>
      </c>
      <c r="J263" s="23" t="s">
        <v>2411</v>
      </c>
      <c r="K263" s="23">
        <v>4</v>
      </c>
      <c r="L263" s="23">
        <v>1042.24</v>
      </c>
      <c r="M263" s="23">
        <v>4168.96</v>
      </c>
      <c r="N263" s="23">
        <v>31.87</v>
      </c>
      <c r="O263" s="23">
        <v>416.9</v>
      </c>
      <c r="P263" s="23">
        <v>10.4</v>
      </c>
      <c r="Q263" s="23" t="s">
        <v>2416</v>
      </c>
      <c r="R263" s="23" t="s">
        <v>2679</v>
      </c>
      <c r="S263" s="23" t="s">
        <v>2921</v>
      </c>
      <c r="T263" s="23" t="s">
        <v>2923</v>
      </c>
      <c r="U263" s="23">
        <v>3709.79</v>
      </c>
      <c r="V263" s="23" t="s">
        <v>2925</v>
      </c>
      <c r="W263" s="23" t="s">
        <v>2928</v>
      </c>
      <c r="X263" t="str">
        <f t="shared" si="6"/>
        <v>Edward James</v>
      </c>
      <c r="Y263" t="str">
        <f t="shared" si="6"/>
        <v/>
      </c>
      <c r="Z263" t="str">
        <f t="shared" si="6"/>
        <v/>
      </c>
      <c r="AA263" t="str">
        <f t="shared" si="6"/>
        <v/>
      </c>
    </row>
    <row r="264" spans="1:27" x14ac:dyDescent="0.25">
      <c r="A264" s="25">
        <v>3922</v>
      </c>
      <c r="B264" s="26" t="s">
        <v>283</v>
      </c>
      <c r="C264" s="26" t="s">
        <v>778</v>
      </c>
      <c r="D264" s="26" t="s">
        <v>1278</v>
      </c>
      <c r="E264" s="27">
        <v>45413</v>
      </c>
      <c r="F264" s="26" t="s">
        <v>1777</v>
      </c>
      <c r="G264" s="26" t="s">
        <v>2240</v>
      </c>
      <c r="H264" s="26" t="s">
        <v>2402</v>
      </c>
      <c r="I264" s="26" t="s">
        <v>2410</v>
      </c>
      <c r="J264" s="26" t="s">
        <v>2414</v>
      </c>
      <c r="K264" s="26">
        <v>5</v>
      </c>
      <c r="L264" s="26">
        <v>122.28</v>
      </c>
      <c r="M264" s="26">
        <v>611.4</v>
      </c>
      <c r="N264" s="26">
        <v>48.75</v>
      </c>
      <c r="O264" s="26">
        <v>61.14</v>
      </c>
      <c r="P264" s="26">
        <v>17.3</v>
      </c>
      <c r="Q264" s="26" t="s">
        <v>2416</v>
      </c>
      <c r="R264" s="26" t="s">
        <v>2680</v>
      </c>
      <c r="S264" s="26" t="s">
        <v>2920</v>
      </c>
      <c r="T264" s="26" t="s">
        <v>2923</v>
      </c>
      <c r="U264" s="26">
        <v>484.21</v>
      </c>
      <c r="V264" s="26" t="s">
        <v>2925</v>
      </c>
      <c r="W264" s="26" t="s">
        <v>2926</v>
      </c>
      <c r="X264" t="str">
        <f t="shared" si="6"/>
        <v/>
      </c>
      <c r="Y264" t="str">
        <f t="shared" si="6"/>
        <v/>
      </c>
      <c r="Z264" t="str">
        <f t="shared" si="6"/>
        <v/>
      </c>
      <c r="AA264" t="str">
        <f t="shared" si="6"/>
        <v>Tony Bishop</v>
      </c>
    </row>
    <row r="265" spans="1:27" x14ac:dyDescent="0.25">
      <c r="A265" s="22">
        <v>7379</v>
      </c>
      <c r="B265" s="23" t="s">
        <v>284</v>
      </c>
      <c r="C265" s="23" t="s">
        <v>779</v>
      </c>
      <c r="D265" s="23" t="s">
        <v>1279</v>
      </c>
      <c r="E265" s="24">
        <v>45380</v>
      </c>
      <c r="F265" s="23" t="s">
        <v>1778</v>
      </c>
      <c r="G265" s="23" t="s">
        <v>2241</v>
      </c>
      <c r="H265" s="23" t="s">
        <v>2405</v>
      </c>
      <c r="I265" s="23" t="s">
        <v>2410</v>
      </c>
      <c r="J265" s="23" t="s">
        <v>2414</v>
      </c>
      <c r="K265" s="23">
        <v>4</v>
      </c>
      <c r="L265" s="23">
        <v>322.17</v>
      </c>
      <c r="M265" s="23">
        <v>1288.68</v>
      </c>
      <c r="N265" s="23">
        <v>8.43</v>
      </c>
      <c r="O265" s="23">
        <v>128.87</v>
      </c>
      <c r="P265" s="23">
        <v>10.08</v>
      </c>
      <c r="Q265" s="23" t="s">
        <v>2417</v>
      </c>
      <c r="R265" s="23" t="s">
        <v>2681</v>
      </c>
      <c r="S265" s="23" t="s">
        <v>2920</v>
      </c>
      <c r="T265" s="23" t="s">
        <v>2923</v>
      </c>
      <c r="U265" s="23">
        <v>1141.3</v>
      </c>
      <c r="V265" s="23" t="s">
        <v>2924</v>
      </c>
      <c r="W265" s="23" t="s">
        <v>2927</v>
      </c>
      <c r="X265" t="str">
        <f t="shared" si="6"/>
        <v/>
      </c>
      <c r="Y265" t="str">
        <f t="shared" si="6"/>
        <v/>
      </c>
      <c r="Z265" t="str">
        <f t="shared" si="6"/>
        <v/>
      </c>
      <c r="AA265" t="str">
        <f t="shared" si="6"/>
        <v>Linda Roberts</v>
      </c>
    </row>
    <row r="266" spans="1:27" x14ac:dyDescent="0.25">
      <c r="A266" s="25">
        <v>8685</v>
      </c>
      <c r="B266" s="26" t="s">
        <v>285</v>
      </c>
      <c r="C266" s="26" t="s">
        <v>780</v>
      </c>
      <c r="D266" s="26" t="s">
        <v>1280</v>
      </c>
      <c r="E266" s="27">
        <v>45382</v>
      </c>
      <c r="F266" s="26" t="s">
        <v>1779</v>
      </c>
      <c r="G266" s="26" t="s">
        <v>2242</v>
      </c>
      <c r="H266" s="26" t="s">
        <v>2405</v>
      </c>
      <c r="I266" s="26" t="s">
        <v>2410</v>
      </c>
      <c r="J266" s="26" t="s">
        <v>2411</v>
      </c>
      <c r="K266" s="26">
        <v>5</v>
      </c>
      <c r="L266" s="26">
        <v>968.99</v>
      </c>
      <c r="M266" s="26">
        <v>4844.95</v>
      </c>
      <c r="N266" s="26">
        <v>7.77</v>
      </c>
      <c r="O266" s="26">
        <v>484.5</v>
      </c>
      <c r="P266" s="26">
        <v>17.41</v>
      </c>
      <c r="Q266" s="26" t="s">
        <v>2415</v>
      </c>
      <c r="R266" s="26" t="s">
        <v>2682</v>
      </c>
      <c r="S266" s="26" t="s">
        <v>2921</v>
      </c>
      <c r="T266" s="26" t="s">
        <v>2923</v>
      </c>
      <c r="U266" s="26">
        <v>4335.2700000000004</v>
      </c>
      <c r="V266" s="26" t="s">
        <v>2924</v>
      </c>
      <c r="W266" s="26" t="s">
        <v>2927</v>
      </c>
      <c r="X266" t="str">
        <f t="shared" si="6"/>
        <v>Kelly Andrews</v>
      </c>
      <c r="Y266" t="str">
        <f t="shared" si="6"/>
        <v/>
      </c>
      <c r="Z266" t="str">
        <f t="shared" si="6"/>
        <v/>
      </c>
      <c r="AA266" t="str">
        <f t="shared" si="6"/>
        <v/>
      </c>
    </row>
    <row r="267" spans="1:27" x14ac:dyDescent="0.25">
      <c r="A267" s="22">
        <v>4434</v>
      </c>
      <c r="B267" s="23" t="s">
        <v>286</v>
      </c>
      <c r="C267" s="23" t="s">
        <v>781</v>
      </c>
      <c r="D267" s="23" t="s">
        <v>1281</v>
      </c>
      <c r="E267" s="24">
        <v>45384</v>
      </c>
      <c r="F267" s="23" t="s">
        <v>1780</v>
      </c>
      <c r="G267" s="23" t="s">
        <v>2243</v>
      </c>
      <c r="H267" s="23" t="s">
        <v>2407</v>
      </c>
      <c r="I267" s="23" t="s">
        <v>2408</v>
      </c>
      <c r="J267" s="23" t="s">
        <v>2413</v>
      </c>
      <c r="K267" s="23">
        <v>3</v>
      </c>
      <c r="L267" s="23">
        <v>455.78</v>
      </c>
      <c r="M267" s="23">
        <v>1367.34</v>
      </c>
      <c r="N267" s="23">
        <v>0.78</v>
      </c>
      <c r="O267" s="23">
        <v>136.72999999999999</v>
      </c>
      <c r="P267" s="23">
        <v>18.04</v>
      </c>
      <c r="Q267" s="23" t="s">
        <v>2417</v>
      </c>
      <c r="R267" s="23" t="s">
        <v>2683</v>
      </c>
      <c r="S267" s="23" t="s">
        <v>2918</v>
      </c>
      <c r="T267" s="23" t="s">
        <v>2922</v>
      </c>
      <c r="U267" s="23">
        <v>1211.79</v>
      </c>
      <c r="V267" s="23" t="s">
        <v>2924</v>
      </c>
      <c r="W267" s="23" t="s">
        <v>2926</v>
      </c>
      <c r="X267" t="str">
        <f t="shared" si="6"/>
        <v/>
      </c>
      <c r="Y267" t="str">
        <f t="shared" si="6"/>
        <v/>
      </c>
      <c r="Z267" t="str">
        <f t="shared" si="6"/>
        <v>Kyle Williams</v>
      </c>
      <c r="AA267" t="str">
        <f t="shared" si="6"/>
        <v/>
      </c>
    </row>
    <row r="268" spans="1:27" x14ac:dyDescent="0.25">
      <c r="A268" s="25">
        <v>7426</v>
      </c>
      <c r="B268" s="26" t="s">
        <v>287</v>
      </c>
      <c r="C268" s="26" t="s">
        <v>782</v>
      </c>
      <c r="D268" s="26" t="s">
        <v>1282</v>
      </c>
      <c r="E268" s="27">
        <v>45543</v>
      </c>
      <c r="F268" s="26" t="s">
        <v>1781</v>
      </c>
      <c r="G268" s="26" t="s">
        <v>2051</v>
      </c>
      <c r="H268" s="26" t="s">
        <v>2401</v>
      </c>
      <c r="I268" s="26" t="s">
        <v>2408</v>
      </c>
      <c r="J268" s="26" t="s">
        <v>2412</v>
      </c>
      <c r="K268" s="26">
        <v>1</v>
      </c>
      <c r="L268" s="26">
        <v>1168.56</v>
      </c>
      <c r="M268" s="26">
        <v>1168.56</v>
      </c>
      <c r="N268" s="26">
        <v>30.94</v>
      </c>
      <c r="O268" s="26">
        <v>116.86</v>
      </c>
      <c r="P268" s="26">
        <v>5.57</v>
      </c>
      <c r="Q268" s="26" t="s">
        <v>2416</v>
      </c>
      <c r="R268" s="26" t="s">
        <v>2684</v>
      </c>
      <c r="S268" s="26" t="s">
        <v>2921</v>
      </c>
      <c r="T268" s="26" t="s">
        <v>2923</v>
      </c>
      <c r="U268" s="26">
        <v>1015.19</v>
      </c>
      <c r="V268" s="26" t="s">
        <v>2924</v>
      </c>
      <c r="W268" s="26" t="s">
        <v>2928</v>
      </c>
      <c r="X268" t="str">
        <f t="shared" si="6"/>
        <v/>
      </c>
      <c r="Y268" t="str">
        <f t="shared" si="6"/>
        <v>Robert Hayes</v>
      </c>
      <c r="Z268" t="str">
        <f t="shared" si="6"/>
        <v/>
      </c>
      <c r="AA268" t="str">
        <f t="shared" si="6"/>
        <v/>
      </c>
    </row>
    <row r="269" spans="1:27" x14ac:dyDescent="0.25">
      <c r="A269" s="22">
        <v>2648</v>
      </c>
      <c r="B269" s="23" t="s">
        <v>288</v>
      </c>
      <c r="C269" s="23" t="s">
        <v>783</v>
      </c>
      <c r="D269" s="23" t="s">
        <v>1283</v>
      </c>
      <c r="E269" s="24">
        <v>45306</v>
      </c>
      <c r="F269" s="23" t="s">
        <v>1782</v>
      </c>
      <c r="G269" s="23" t="s">
        <v>2244</v>
      </c>
      <c r="H269" s="23" t="s">
        <v>2404</v>
      </c>
      <c r="I269" s="23" t="s">
        <v>2410</v>
      </c>
      <c r="J269" s="23" t="s">
        <v>2412</v>
      </c>
      <c r="K269" s="23">
        <v>3</v>
      </c>
      <c r="L269" s="23">
        <v>299.83</v>
      </c>
      <c r="M269" s="23">
        <v>899.49</v>
      </c>
      <c r="N269" s="23">
        <v>23.36</v>
      </c>
      <c r="O269" s="23">
        <v>89.95</v>
      </c>
      <c r="P269" s="23">
        <v>10.52</v>
      </c>
      <c r="Q269" s="23" t="s">
        <v>2416</v>
      </c>
      <c r="R269" s="23" t="s">
        <v>2685</v>
      </c>
      <c r="S269" s="23" t="s">
        <v>2921</v>
      </c>
      <c r="T269" s="23" t="s">
        <v>2923</v>
      </c>
      <c r="U269" s="23">
        <v>775.66</v>
      </c>
      <c r="V269" s="23" t="s">
        <v>2924</v>
      </c>
      <c r="W269" s="23" t="s">
        <v>2928</v>
      </c>
      <c r="X269" t="str">
        <f t="shared" si="6"/>
        <v/>
      </c>
      <c r="Y269" t="str">
        <f t="shared" si="6"/>
        <v>Tim Velez</v>
      </c>
      <c r="Z269" t="str">
        <f t="shared" si="6"/>
        <v/>
      </c>
      <c r="AA269" t="str">
        <f t="shared" si="6"/>
        <v/>
      </c>
    </row>
    <row r="270" spans="1:27" x14ac:dyDescent="0.25">
      <c r="A270" s="25">
        <v>9228</v>
      </c>
      <c r="B270" s="26" t="s">
        <v>289</v>
      </c>
      <c r="C270" s="26" t="s">
        <v>784</v>
      </c>
      <c r="D270" s="26" t="s">
        <v>1284</v>
      </c>
      <c r="E270" s="27">
        <v>45472</v>
      </c>
      <c r="F270" s="26" t="s">
        <v>1783</v>
      </c>
      <c r="G270" s="26" t="s">
        <v>2245</v>
      </c>
      <c r="H270" s="26" t="s">
        <v>2406</v>
      </c>
      <c r="I270" s="26" t="s">
        <v>2408</v>
      </c>
      <c r="J270" s="26" t="s">
        <v>2414</v>
      </c>
      <c r="K270" s="26">
        <v>1</v>
      </c>
      <c r="L270" s="26">
        <v>508.8</v>
      </c>
      <c r="M270" s="26">
        <v>508.8</v>
      </c>
      <c r="N270" s="26">
        <v>28.48</v>
      </c>
      <c r="O270" s="26">
        <v>50.88</v>
      </c>
      <c r="P270" s="26">
        <v>18.239999999999998</v>
      </c>
      <c r="Q270" s="26" t="s">
        <v>2417</v>
      </c>
      <c r="R270" s="26" t="s">
        <v>2686</v>
      </c>
      <c r="S270" s="26" t="s">
        <v>2920</v>
      </c>
      <c r="T270" s="26" t="s">
        <v>2923</v>
      </c>
      <c r="U270" s="26">
        <v>411.2</v>
      </c>
      <c r="V270" s="26" t="s">
        <v>2924</v>
      </c>
      <c r="W270" s="26" t="s">
        <v>2927</v>
      </c>
      <c r="X270" t="str">
        <f t="shared" si="6"/>
        <v/>
      </c>
      <c r="Y270" t="str">
        <f t="shared" si="6"/>
        <v/>
      </c>
      <c r="Z270" t="str">
        <f t="shared" si="6"/>
        <v/>
      </c>
      <c r="AA270" t="str">
        <f t="shared" si="6"/>
        <v>Jeffrey Clarke</v>
      </c>
    </row>
    <row r="271" spans="1:27" x14ac:dyDescent="0.25">
      <c r="A271" s="22">
        <v>1912</v>
      </c>
      <c r="B271" s="23" t="s">
        <v>290</v>
      </c>
      <c r="C271" s="23" t="s">
        <v>785</v>
      </c>
      <c r="D271" s="23" t="s">
        <v>1285</v>
      </c>
      <c r="E271" s="24">
        <v>45544</v>
      </c>
      <c r="F271" s="23" t="s">
        <v>1784</v>
      </c>
      <c r="G271" s="23" t="s">
        <v>2246</v>
      </c>
      <c r="H271" s="23" t="s">
        <v>2406</v>
      </c>
      <c r="I271" s="23" t="s">
        <v>2410</v>
      </c>
      <c r="J271" s="23" t="s">
        <v>2411</v>
      </c>
      <c r="K271" s="23">
        <v>5</v>
      </c>
      <c r="L271" s="23">
        <v>122.3</v>
      </c>
      <c r="M271" s="23">
        <v>611.5</v>
      </c>
      <c r="N271" s="23">
        <v>43.32</v>
      </c>
      <c r="O271" s="23">
        <v>61.15</v>
      </c>
      <c r="P271" s="23">
        <v>14.48</v>
      </c>
      <c r="Q271" s="23" t="s">
        <v>2417</v>
      </c>
      <c r="R271" s="23" t="s">
        <v>2687</v>
      </c>
      <c r="S271" s="23" t="s">
        <v>2918</v>
      </c>
      <c r="T271" s="23" t="s">
        <v>2922</v>
      </c>
      <c r="U271" s="23">
        <v>492.55</v>
      </c>
      <c r="V271" s="23" t="s">
        <v>2924</v>
      </c>
      <c r="W271" s="23" t="s">
        <v>2928</v>
      </c>
      <c r="X271" t="str">
        <f t="shared" si="6"/>
        <v>Donna Smith</v>
      </c>
      <c r="Y271" t="str">
        <f t="shared" si="6"/>
        <v/>
      </c>
      <c r="Z271" t="str">
        <f t="shared" si="6"/>
        <v/>
      </c>
      <c r="AA271" t="str">
        <f t="shared" si="6"/>
        <v/>
      </c>
    </row>
    <row r="272" spans="1:27" x14ac:dyDescent="0.25">
      <c r="A272" s="25">
        <v>4443</v>
      </c>
      <c r="B272" s="26" t="s">
        <v>291</v>
      </c>
      <c r="C272" s="26" t="s">
        <v>786</v>
      </c>
      <c r="D272" s="26" t="s">
        <v>1286</v>
      </c>
      <c r="E272" s="27">
        <v>45507</v>
      </c>
      <c r="F272" s="26" t="s">
        <v>1785</v>
      </c>
      <c r="G272" s="26" t="s">
        <v>2247</v>
      </c>
      <c r="H272" s="26" t="s">
        <v>2406</v>
      </c>
      <c r="I272" s="26" t="s">
        <v>2410</v>
      </c>
      <c r="J272" s="26" t="s">
        <v>2413</v>
      </c>
      <c r="K272" s="26">
        <v>5</v>
      </c>
      <c r="L272" s="26">
        <v>705.29</v>
      </c>
      <c r="M272" s="26">
        <v>3526.45</v>
      </c>
      <c r="N272" s="26">
        <v>37.520000000000003</v>
      </c>
      <c r="O272" s="26">
        <v>352.64</v>
      </c>
      <c r="P272" s="26">
        <v>6.56</v>
      </c>
      <c r="Q272" s="26" t="s">
        <v>2415</v>
      </c>
      <c r="R272" s="26" t="s">
        <v>2688</v>
      </c>
      <c r="S272" s="26" t="s">
        <v>2919</v>
      </c>
      <c r="T272" s="26" t="s">
        <v>2923</v>
      </c>
      <c r="U272" s="26">
        <v>3129.72</v>
      </c>
      <c r="V272" s="26" t="s">
        <v>2924</v>
      </c>
      <c r="W272" s="26" t="s">
        <v>2928</v>
      </c>
      <c r="X272" t="str">
        <f t="shared" si="6"/>
        <v/>
      </c>
      <c r="Y272" t="str">
        <f t="shared" si="6"/>
        <v/>
      </c>
      <c r="Z272" t="str">
        <f t="shared" si="6"/>
        <v>Alexander Snow</v>
      </c>
      <c r="AA272" t="str">
        <f t="shared" si="6"/>
        <v/>
      </c>
    </row>
    <row r="273" spans="1:27" x14ac:dyDescent="0.25">
      <c r="A273" s="22">
        <v>7870</v>
      </c>
      <c r="B273" s="23" t="s">
        <v>292</v>
      </c>
      <c r="C273" s="23" t="s">
        <v>787</v>
      </c>
      <c r="D273" s="23" t="s">
        <v>1287</v>
      </c>
      <c r="E273" s="24">
        <v>45331</v>
      </c>
      <c r="F273" s="23" t="s">
        <v>1786</v>
      </c>
      <c r="G273" s="23" t="s">
        <v>2248</v>
      </c>
      <c r="H273" s="23" t="s">
        <v>2405</v>
      </c>
      <c r="I273" s="23" t="s">
        <v>2408</v>
      </c>
      <c r="J273" s="23" t="s">
        <v>2414</v>
      </c>
      <c r="K273" s="23">
        <v>5</v>
      </c>
      <c r="L273" s="23">
        <v>250.69</v>
      </c>
      <c r="M273" s="23">
        <v>1253.45</v>
      </c>
      <c r="N273" s="23">
        <v>41.77</v>
      </c>
      <c r="O273" s="23">
        <v>125.35</v>
      </c>
      <c r="P273" s="23">
        <v>7.18</v>
      </c>
      <c r="Q273" s="23" t="s">
        <v>2417</v>
      </c>
      <c r="R273" s="23" t="s">
        <v>2689</v>
      </c>
      <c r="S273" s="23" t="s">
        <v>2920</v>
      </c>
      <c r="T273" s="23" t="s">
        <v>2923</v>
      </c>
      <c r="U273" s="23">
        <v>1079.1500000000001</v>
      </c>
      <c r="V273" s="23" t="s">
        <v>2925</v>
      </c>
      <c r="W273" s="23" t="s">
        <v>2926</v>
      </c>
      <c r="X273" t="str">
        <f t="shared" si="6"/>
        <v/>
      </c>
      <c r="Y273" t="str">
        <f t="shared" si="6"/>
        <v/>
      </c>
      <c r="Z273" t="str">
        <f t="shared" si="6"/>
        <v/>
      </c>
      <c r="AA273" t="str">
        <f t="shared" si="6"/>
        <v>Denise Lewis</v>
      </c>
    </row>
    <row r="274" spans="1:27" x14ac:dyDescent="0.25">
      <c r="A274" s="25">
        <v>1658</v>
      </c>
      <c r="B274" s="26" t="s">
        <v>293</v>
      </c>
      <c r="C274" s="26" t="s">
        <v>788</v>
      </c>
      <c r="D274" s="26" t="s">
        <v>1288</v>
      </c>
      <c r="E274" s="27">
        <v>45380</v>
      </c>
      <c r="F274" s="26" t="s">
        <v>1787</v>
      </c>
      <c r="G274" s="26" t="s">
        <v>2069</v>
      </c>
      <c r="H274" s="26" t="s">
        <v>2401</v>
      </c>
      <c r="I274" s="26" t="s">
        <v>2408</v>
      </c>
      <c r="J274" s="26" t="s">
        <v>2412</v>
      </c>
      <c r="K274" s="26">
        <v>2</v>
      </c>
      <c r="L274" s="26">
        <v>370.05</v>
      </c>
      <c r="M274" s="26">
        <v>740.1</v>
      </c>
      <c r="N274" s="26">
        <v>31.63</v>
      </c>
      <c r="O274" s="26">
        <v>74.010000000000005</v>
      </c>
      <c r="P274" s="26">
        <v>7.71</v>
      </c>
      <c r="Q274" s="26" t="s">
        <v>2417</v>
      </c>
      <c r="R274" s="26" t="s">
        <v>2690</v>
      </c>
      <c r="S274" s="26" t="s">
        <v>2919</v>
      </c>
      <c r="T274" s="26" t="s">
        <v>2923</v>
      </c>
      <c r="U274" s="26">
        <v>626.75</v>
      </c>
      <c r="V274" s="26" t="s">
        <v>2925</v>
      </c>
      <c r="W274" s="26" t="s">
        <v>2927</v>
      </c>
      <c r="X274" t="str">
        <f t="shared" si="6"/>
        <v/>
      </c>
      <c r="Y274" t="str">
        <f t="shared" si="6"/>
        <v>Joy Herrera</v>
      </c>
      <c r="Z274" t="str">
        <f t="shared" si="6"/>
        <v/>
      </c>
      <c r="AA274" t="str">
        <f t="shared" si="6"/>
        <v/>
      </c>
    </row>
    <row r="275" spans="1:27" x14ac:dyDescent="0.25">
      <c r="A275" s="22">
        <v>4577</v>
      </c>
      <c r="B275" s="23" t="s">
        <v>294</v>
      </c>
      <c r="C275" s="23" t="s">
        <v>789</v>
      </c>
      <c r="D275" s="23" t="s">
        <v>1289</v>
      </c>
      <c r="E275" s="24">
        <v>45329</v>
      </c>
      <c r="F275" s="23" t="s">
        <v>1788</v>
      </c>
      <c r="G275" s="23" t="s">
        <v>2059</v>
      </c>
      <c r="H275" s="23" t="s">
        <v>2406</v>
      </c>
      <c r="I275" s="23" t="s">
        <v>2409</v>
      </c>
      <c r="J275" s="23" t="s">
        <v>2411</v>
      </c>
      <c r="K275" s="23">
        <v>3</v>
      </c>
      <c r="L275" s="23">
        <v>1008.58</v>
      </c>
      <c r="M275" s="23">
        <v>3025.74</v>
      </c>
      <c r="N275" s="23">
        <v>46.25</v>
      </c>
      <c r="O275" s="23">
        <v>302.57</v>
      </c>
      <c r="P275" s="23">
        <v>7.26</v>
      </c>
      <c r="Q275" s="23" t="s">
        <v>2415</v>
      </c>
      <c r="R275" s="23" t="s">
        <v>2691</v>
      </c>
      <c r="S275" s="23" t="s">
        <v>2920</v>
      </c>
      <c r="T275" s="23" t="s">
        <v>2923</v>
      </c>
      <c r="U275" s="23">
        <v>2669.66</v>
      </c>
      <c r="V275" s="23" t="s">
        <v>2925</v>
      </c>
      <c r="W275" s="23" t="s">
        <v>2927</v>
      </c>
      <c r="X275" t="str">
        <f t="shared" si="6"/>
        <v>Christine Mccormick</v>
      </c>
      <c r="Y275" t="str">
        <f t="shared" si="6"/>
        <v/>
      </c>
      <c r="Z275" t="str">
        <f t="shared" si="6"/>
        <v/>
      </c>
      <c r="AA275" t="str">
        <f t="shared" si="6"/>
        <v/>
      </c>
    </row>
    <row r="276" spans="1:27" x14ac:dyDescent="0.25">
      <c r="A276" s="25">
        <v>6860</v>
      </c>
      <c r="B276" s="26" t="s">
        <v>295</v>
      </c>
      <c r="C276" s="26" t="s">
        <v>790</v>
      </c>
      <c r="D276" s="26" t="s">
        <v>1290</v>
      </c>
      <c r="E276" s="27">
        <v>45364</v>
      </c>
      <c r="F276" s="26" t="s">
        <v>1789</v>
      </c>
      <c r="G276" s="26" t="s">
        <v>2249</v>
      </c>
      <c r="H276" s="26" t="s">
        <v>2406</v>
      </c>
      <c r="I276" s="26" t="s">
        <v>2408</v>
      </c>
      <c r="J276" s="26" t="s">
        <v>2412</v>
      </c>
      <c r="K276" s="26">
        <v>5</v>
      </c>
      <c r="L276" s="26">
        <v>645.36</v>
      </c>
      <c r="M276" s="26">
        <v>3226.8</v>
      </c>
      <c r="N276" s="26">
        <v>13.77</v>
      </c>
      <c r="O276" s="26">
        <v>322.68</v>
      </c>
      <c r="P276" s="26">
        <v>10.29</v>
      </c>
      <c r="Q276" s="26" t="s">
        <v>2415</v>
      </c>
      <c r="R276" s="26" t="s">
        <v>2692</v>
      </c>
      <c r="S276" s="26" t="s">
        <v>2919</v>
      </c>
      <c r="T276" s="26" t="s">
        <v>2923</v>
      </c>
      <c r="U276" s="26">
        <v>2880.06</v>
      </c>
      <c r="V276" s="26" t="s">
        <v>2924</v>
      </c>
      <c r="W276" s="26" t="s">
        <v>2926</v>
      </c>
      <c r="X276" t="str">
        <f t="shared" si="6"/>
        <v/>
      </c>
      <c r="Y276" t="str">
        <f t="shared" si="6"/>
        <v>Daniel Ramirez</v>
      </c>
      <c r="Z276" t="str">
        <f t="shared" si="6"/>
        <v/>
      </c>
      <c r="AA276" t="str">
        <f t="shared" si="6"/>
        <v/>
      </c>
    </row>
    <row r="277" spans="1:27" x14ac:dyDescent="0.25">
      <c r="A277" s="22">
        <v>2939</v>
      </c>
      <c r="B277" s="23" t="s">
        <v>296</v>
      </c>
      <c r="C277" s="23" t="s">
        <v>791</v>
      </c>
      <c r="D277" s="23" t="s">
        <v>1291</v>
      </c>
      <c r="E277" s="24">
        <v>45343</v>
      </c>
      <c r="F277" s="23" t="s">
        <v>1790</v>
      </c>
      <c r="G277" s="23" t="s">
        <v>2112</v>
      </c>
      <c r="H277" s="23" t="s">
        <v>2402</v>
      </c>
      <c r="I277" s="23" t="s">
        <v>2409</v>
      </c>
      <c r="J277" s="23" t="s">
        <v>2413</v>
      </c>
      <c r="K277" s="23">
        <v>2</v>
      </c>
      <c r="L277" s="23">
        <v>960.37</v>
      </c>
      <c r="M277" s="23">
        <v>1920.74</v>
      </c>
      <c r="N277" s="23">
        <v>2.0299999999999998</v>
      </c>
      <c r="O277" s="23">
        <v>192.07</v>
      </c>
      <c r="P277" s="23">
        <v>7.15</v>
      </c>
      <c r="Q277" s="23" t="s">
        <v>2417</v>
      </c>
      <c r="R277" s="23" t="s">
        <v>2693</v>
      </c>
      <c r="S277" s="23" t="s">
        <v>2921</v>
      </c>
      <c r="T277" s="23" t="s">
        <v>2923</v>
      </c>
      <c r="U277" s="23">
        <v>1719.49</v>
      </c>
      <c r="V277" s="23" t="s">
        <v>2925</v>
      </c>
      <c r="W277" s="23" t="s">
        <v>2927</v>
      </c>
      <c r="X277" t="str">
        <f t="shared" si="6"/>
        <v/>
      </c>
      <c r="Y277" t="str">
        <f t="shared" si="6"/>
        <v/>
      </c>
      <c r="Z277" t="str">
        <f t="shared" si="6"/>
        <v>Cindy Hawkins</v>
      </c>
      <c r="AA277" t="str">
        <f t="shared" si="6"/>
        <v/>
      </c>
    </row>
    <row r="278" spans="1:27" x14ac:dyDescent="0.25">
      <c r="A278" s="25">
        <v>4882</v>
      </c>
      <c r="B278" s="26" t="s">
        <v>297</v>
      </c>
      <c r="C278" s="26" t="s">
        <v>792</v>
      </c>
      <c r="D278" s="26" t="s">
        <v>1292</v>
      </c>
      <c r="E278" s="27">
        <v>45434</v>
      </c>
      <c r="F278" s="26" t="s">
        <v>1791</v>
      </c>
      <c r="G278" s="26" t="s">
        <v>2250</v>
      </c>
      <c r="H278" s="26" t="s">
        <v>2401</v>
      </c>
      <c r="I278" s="26" t="s">
        <v>2410</v>
      </c>
      <c r="J278" s="26" t="s">
        <v>2413</v>
      </c>
      <c r="K278" s="26">
        <v>1</v>
      </c>
      <c r="L278" s="26">
        <v>416.77</v>
      </c>
      <c r="M278" s="26">
        <v>416.77</v>
      </c>
      <c r="N278" s="26">
        <v>29.75</v>
      </c>
      <c r="O278" s="26">
        <v>41.68</v>
      </c>
      <c r="P278" s="26">
        <v>16.07</v>
      </c>
      <c r="Q278" s="26" t="s">
        <v>2417</v>
      </c>
      <c r="R278" s="26" t="s">
        <v>2694</v>
      </c>
      <c r="S278" s="26" t="s">
        <v>2920</v>
      </c>
      <c r="T278" s="26" t="s">
        <v>2923</v>
      </c>
      <c r="U278" s="26">
        <v>329.27</v>
      </c>
      <c r="V278" s="26" t="s">
        <v>2924</v>
      </c>
      <c r="W278" s="26" t="s">
        <v>2928</v>
      </c>
      <c r="X278" t="str">
        <f t="shared" si="6"/>
        <v/>
      </c>
      <c r="Y278" t="str">
        <f t="shared" si="6"/>
        <v/>
      </c>
      <c r="Z278" t="str">
        <f t="shared" si="6"/>
        <v>Lindsey Kelly</v>
      </c>
      <c r="AA278" t="str">
        <f t="shared" si="6"/>
        <v/>
      </c>
    </row>
    <row r="279" spans="1:27" x14ac:dyDescent="0.25">
      <c r="A279" s="22">
        <v>2321</v>
      </c>
      <c r="B279" s="23" t="s">
        <v>298</v>
      </c>
      <c r="C279" s="23" t="s">
        <v>793</v>
      </c>
      <c r="D279" s="23" t="s">
        <v>1293</v>
      </c>
      <c r="E279" s="24">
        <v>45446</v>
      </c>
      <c r="F279" s="23" t="s">
        <v>1792</v>
      </c>
      <c r="G279" s="23" t="s">
        <v>2251</v>
      </c>
      <c r="H279" s="23" t="s">
        <v>2406</v>
      </c>
      <c r="I279" s="23" t="s">
        <v>2410</v>
      </c>
      <c r="J279" s="23" t="s">
        <v>2411</v>
      </c>
      <c r="K279" s="23">
        <v>4</v>
      </c>
      <c r="L279" s="23">
        <v>1487.84</v>
      </c>
      <c r="M279" s="23">
        <v>5951.36</v>
      </c>
      <c r="N279" s="23">
        <v>44.94</v>
      </c>
      <c r="O279" s="23">
        <v>595.14</v>
      </c>
      <c r="P279" s="23">
        <v>19.25</v>
      </c>
      <c r="Q279" s="23" t="s">
        <v>2417</v>
      </c>
      <c r="R279" s="23" t="s">
        <v>2695</v>
      </c>
      <c r="S279" s="23" t="s">
        <v>2920</v>
      </c>
      <c r="T279" s="23" t="s">
        <v>2923</v>
      </c>
      <c r="U279" s="23">
        <v>5292.03</v>
      </c>
      <c r="V279" s="23" t="s">
        <v>2924</v>
      </c>
      <c r="W279" s="23" t="s">
        <v>2928</v>
      </c>
      <c r="X279" t="str">
        <f t="shared" si="6"/>
        <v>Joseph Thomas</v>
      </c>
      <c r="Y279" t="str">
        <f t="shared" si="6"/>
        <v/>
      </c>
      <c r="Z279" t="str">
        <f t="shared" si="6"/>
        <v/>
      </c>
      <c r="AA279" t="str">
        <f t="shared" si="6"/>
        <v/>
      </c>
    </row>
    <row r="280" spans="1:27" x14ac:dyDescent="0.25">
      <c r="A280" s="25">
        <v>4481</v>
      </c>
      <c r="B280" s="26" t="s">
        <v>299</v>
      </c>
      <c r="C280" s="26" t="s">
        <v>794</v>
      </c>
      <c r="D280" s="26" t="s">
        <v>1294</v>
      </c>
      <c r="E280" s="27">
        <v>45534</v>
      </c>
      <c r="F280" s="26" t="s">
        <v>1793</v>
      </c>
      <c r="G280" s="26" t="s">
        <v>2252</v>
      </c>
      <c r="H280" s="26" t="s">
        <v>2406</v>
      </c>
      <c r="I280" s="26" t="s">
        <v>2408</v>
      </c>
      <c r="J280" s="26" t="s">
        <v>2411</v>
      </c>
      <c r="K280" s="26">
        <v>4</v>
      </c>
      <c r="L280" s="26">
        <v>1110.1099999999999</v>
      </c>
      <c r="M280" s="26">
        <v>4440.4399999999996</v>
      </c>
      <c r="N280" s="26">
        <v>46.46</v>
      </c>
      <c r="O280" s="26">
        <v>444.04</v>
      </c>
      <c r="P280" s="26">
        <v>19.82</v>
      </c>
      <c r="Q280" s="26" t="s">
        <v>2417</v>
      </c>
      <c r="R280" s="26" t="s">
        <v>2696</v>
      </c>
      <c r="S280" s="26" t="s">
        <v>2920</v>
      </c>
      <c r="T280" s="26" t="s">
        <v>2923</v>
      </c>
      <c r="U280" s="26">
        <v>3930.12</v>
      </c>
      <c r="V280" s="26" t="s">
        <v>2924</v>
      </c>
      <c r="W280" s="26" t="s">
        <v>2928</v>
      </c>
      <c r="X280" t="str">
        <f t="shared" si="6"/>
        <v>Garrett Ho</v>
      </c>
      <c r="Y280" t="str">
        <f t="shared" si="6"/>
        <v/>
      </c>
      <c r="Z280" t="str">
        <f t="shared" si="6"/>
        <v/>
      </c>
      <c r="AA280" t="str">
        <f t="shared" si="6"/>
        <v/>
      </c>
    </row>
    <row r="281" spans="1:27" x14ac:dyDescent="0.25">
      <c r="A281" s="22">
        <v>8713</v>
      </c>
      <c r="B281" s="23" t="s">
        <v>300</v>
      </c>
      <c r="C281" s="23" t="s">
        <v>795</v>
      </c>
      <c r="D281" s="23" t="s">
        <v>1295</v>
      </c>
      <c r="E281" s="24">
        <v>45400</v>
      </c>
      <c r="F281" s="23" t="s">
        <v>1794</v>
      </c>
      <c r="G281" s="23" t="s">
        <v>2253</v>
      </c>
      <c r="H281" s="23" t="s">
        <v>2401</v>
      </c>
      <c r="I281" s="23" t="s">
        <v>2408</v>
      </c>
      <c r="J281" s="23" t="s">
        <v>2412</v>
      </c>
      <c r="K281" s="23">
        <v>5</v>
      </c>
      <c r="L281" s="23">
        <v>269.08</v>
      </c>
      <c r="M281" s="23">
        <v>1345.4</v>
      </c>
      <c r="N281" s="23">
        <v>1.85</v>
      </c>
      <c r="O281" s="23">
        <v>134.54</v>
      </c>
      <c r="P281" s="23">
        <v>7.42</v>
      </c>
      <c r="Q281" s="23" t="s">
        <v>2416</v>
      </c>
      <c r="R281" s="23" t="s">
        <v>2697</v>
      </c>
      <c r="S281" s="23" t="s">
        <v>2918</v>
      </c>
      <c r="T281" s="23" t="s">
        <v>2922</v>
      </c>
      <c r="U281" s="23">
        <v>1201.5899999999999</v>
      </c>
      <c r="V281" s="23" t="s">
        <v>2925</v>
      </c>
      <c r="W281" s="23" t="s">
        <v>2927</v>
      </c>
      <c r="X281" t="str">
        <f t="shared" si="6"/>
        <v/>
      </c>
      <c r="Y281" t="str">
        <f t="shared" si="6"/>
        <v>Paul Harvey</v>
      </c>
      <c r="Z281" t="str">
        <f t="shared" si="6"/>
        <v/>
      </c>
      <c r="AA281" t="str">
        <f t="shared" si="6"/>
        <v/>
      </c>
    </row>
    <row r="282" spans="1:27" x14ac:dyDescent="0.25">
      <c r="A282" s="25">
        <v>8021</v>
      </c>
      <c r="B282" s="26" t="s">
        <v>301</v>
      </c>
      <c r="C282" s="26" t="s">
        <v>796</v>
      </c>
      <c r="D282" s="26" t="s">
        <v>1296</v>
      </c>
      <c r="E282" s="27">
        <v>45472</v>
      </c>
      <c r="F282" s="26" t="s">
        <v>1795</v>
      </c>
      <c r="G282" s="26" t="s">
        <v>2254</v>
      </c>
      <c r="H282" s="26" t="s">
        <v>2405</v>
      </c>
      <c r="I282" s="26" t="s">
        <v>2410</v>
      </c>
      <c r="J282" s="26" t="s">
        <v>2413</v>
      </c>
      <c r="K282" s="26">
        <v>1</v>
      </c>
      <c r="L282" s="26">
        <v>924.63</v>
      </c>
      <c r="M282" s="26">
        <v>924.63</v>
      </c>
      <c r="N282" s="26">
        <v>37.43</v>
      </c>
      <c r="O282" s="26">
        <v>92.46</v>
      </c>
      <c r="P282" s="26">
        <v>12.31</v>
      </c>
      <c r="Q282" s="26" t="s">
        <v>2416</v>
      </c>
      <c r="R282" s="26" t="s">
        <v>2698</v>
      </c>
      <c r="S282" s="26" t="s">
        <v>2918</v>
      </c>
      <c r="T282" s="26" t="s">
        <v>2922</v>
      </c>
      <c r="U282" s="26">
        <v>782.43</v>
      </c>
      <c r="V282" s="26" t="s">
        <v>2924</v>
      </c>
      <c r="W282" s="26" t="s">
        <v>2927</v>
      </c>
      <c r="X282" t="str">
        <f t="shared" si="6"/>
        <v/>
      </c>
      <c r="Y282" t="str">
        <f t="shared" si="6"/>
        <v/>
      </c>
      <c r="Z282" t="str">
        <f t="shared" si="6"/>
        <v>Amy Johnson</v>
      </c>
      <c r="AA282" t="str">
        <f t="shared" si="6"/>
        <v/>
      </c>
    </row>
    <row r="283" spans="1:27" x14ac:dyDescent="0.25">
      <c r="A283" s="22">
        <v>6215</v>
      </c>
      <c r="B283" s="23" t="s">
        <v>302</v>
      </c>
      <c r="C283" s="23" t="s">
        <v>797</v>
      </c>
      <c r="D283" s="23" t="s">
        <v>1297</v>
      </c>
      <c r="E283" s="24">
        <v>45307</v>
      </c>
      <c r="F283" s="23" t="s">
        <v>1796</v>
      </c>
      <c r="G283" s="23" t="s">
        <v>2255</v>
      </c>
      <c r="H283" s="23" t="s">
        <v>2404</v>
      </c>
      <c r="I283" s="23" t="s">
        <v>2409</v>
      </c>
      <c r="J283" s="23" t="s">
        <v>2414</v>
      </c>
      <c r="K283" s="23">
        <v>3</v>
      </c>
      <c r="L283" s="23">
        <v>470.46</v>
      </c>
      <c r="M283" s="23">
        <v>1411.38</v>
      </c>
      <c r="N283" s="23">
        <v>34.92</v>
      </c>
      <c r="O283" s="23">
        <v>141.13999999999999</v>
      </c>
      <c r="P283" s="23">
        <v>9.1999999999999993</v>
      </c>
      <c r="Q283" s="23" t="s">
        <v>2417</v>
      </c>
      <c r="R283" s="23" t="s">
        <v>2699</v>
      </c>
      <c r="S283" s="23" t="s">
        <v>2919</v>
      </c>
      <c r="T283" s="23" t="s">
        <v>2923</v>
      </c>
      <c r="U283" s="23">
        <v>1226.1199999999999</v>
      </c>
      <c r="V283" s="23" t="s">
        <v>2924</v>
      </c>
      <c r="W283" s="23" t="s">
        <v>2928</v>
      </c>
      <c r="X283" t="str">
        <f t="shared" si="6"/>
        <v/>
      </c>
      <c r="Y283" t="str">
        <f t="shared" si="6"/>
        <v/>
      </c>
      <c r="Z283" t="str">
        <f t="shared" si="6"/>
        <v/>
      </c>
      <c r="AA283" t="str">
        <f t="shared" si="6"/>
        <v>Jacqueline Montes</v>
      </c>
    </row>
    <row r="284" spans="1:27" x14ac:dyDescent="0.25">
      <c r="A284" s="25">
        <v>5405</v>
      </c>
      <c r="B284" s="26" t="s">
        <v>303</v>
      </c>
      <c r="C284" s="26" t="s">
        <v>798</v>
      </c>
      <c r="D284" s="26" t="s">
        <v>1298</v>
      </c>
      <c r="E284" s="27">
        <v>45407</v>
      </c>
      <c r="F284" s="26" t="s">
        <v>1797</v>
      </c>
      <c r="G284" s="26" t="s">
        <v>2256</v>
      </c>
      <c r="H284" s="26" t="s">
        <v>2403</v>
      </c>
      <c r="I284" s="26" t="s">
        <v>2409</v>
      </c>
      <c r="J284" s="26" t="s">
        <v>2411</v>
      </c>
      <c r="K284" s="26">
        <v>3</v>
      </c>
      <c r="L284" s="26">
        <v>796.7</v>
      </c>
      <c r="M284" s="26">
        <v>2390.1</v>
      </c>
      <c r="N284" s="26">
        <v>10.57</v>
      </c>
      <c r="O284" s="26">
        <v>239.01</v>
      </c>
      <c r="P284" s="26">
        <v>12.82</v>
      </c>
      <c r="Q284" s="26" t="s">
        <v>2417</v>
      </c>
      <c r="R284" s="26" t="s">
        <v>2700</v>
      </c>
      <c r="S284" s="26" t="s">
        <v>2919</v>
      </c>
      <c r="T284" s="26" t="s">
        <v>2923</v>
      </c>
      <c r="U284" s="26">
        <v>2127.6999999999998</v>
      </c>
      <c r="V284" s="26" t="s">
        <v>2924</v>
      </c>
      <c r="W284" s="26" t="s">
        <v>2928</v>
      </c>
      <c r="X284" t="str">
        <f t="shared" si="6"/>
        <v>Judy Johnson</v>
      </c>
      <c r="Y284" t="str">
        <f t="shared" si="6"/>
        <v/>
      </c>
      <c r="Z284" t="str">
        <f t="shared" si="6"/>
        <v/>
      </c>
      <c r="AA284" t="str">
        <f t="shared" si="6"/>
        <v/>
      </c>
    </row>
    <row r="285" spans="1:27" x14ac:dyDescent="0.25">
      <c r="A285" s="22">
        <v>5320</v>
      </c>
      <c r="B285" s="23" t="s">
        <v>304</v>
      </c>
      <c r="C285" s="23" t="s">
        <v>799</v>
      </c>
      <c r="D285" s="23" t="s">
        <v>1299</v>
      </c>
      <c r="E285" s="24">
        <v>45292</v>
      </c>
      <c r="F285" s="23" t="s">
        <v>1798</v>
      </c>
      <c r="G285" s="23" t="s">
        <v>2257</v>
      </c>
      <c r="H285" s="23" t="s">
        <v>2406</v>
      </c>
      <c r="I285" s="23" t="s">
        <v>2408</v>
      </c>
      <c r="J285" s="23" t="s">
        <v>2411</v>
      </c>
      <c r="K285" s="23">
        <v>3</v>
      </c>
      <c r="L285" s="23">
        <v>578.48</v>
      </c>
      <c r="M285" s="23">
        <v>1735.44</v>
      </c>
      <c r="N285" s="23">
        <v>20.329999999999998</v>
      </c>
      <c r="O285" s="23">
        <v>173.54</v>
      </c>
      <c r="P285" s="23">
        <v>8.09</v>
      </c>
      <c r="Q285" s="23" t="s">
        <v>2416</v>
      </c>
      <c r="R285" s="23" t="s">
        <v>2701</v>
      </c>
      <c r="S285" s="23" t="s">
        <v>2920</v>
      </c>
      <c r="T285" s="23" t="s">
        <v>2923</v>
      </c>
      <c r="U285" s="23">
        <v>1533.48</v>
      </c>
      <c r="V285" s="23" t="s">
        <v>2925</v>
      </c>
      <c r="W285" s="23" t="s">
        <v>2928</v>
      </c>
      <c r="X285" t="str">
        <f t="shared" si="6"/>
        <v>Teresa Ramirez</v>
      </c>
      <c r="Y285" t="str">
        <f t="shared" si="6"/>
        <v/>
      </c>
      <c r="Z285" t="str">
        <f t="shared" si="6"/>
        <v/>
      </c>
      <c r="AA285" t="str">
        <f t="shared" si="6"/>
        <v/>
      </c>
    </row>
    <row r="286" spans="1:27" x14ac:dyDescent="0.25">
      <c r="A286" s="25">
        <v>1668</v>
      </c>
      <c r="B286" s="26" t="s">
        <v>305</v>
      </c>
      <c r="C286" s="26" t="s">
        <v>800</v>
      </c>
      <c r="D286" s="26" t="s">
        <v>1300</v>
      </c>
      <c r="E286" s="27">
        <v>45294</v>
      </c>
      <c r="F286" s="26" t="s">
        <v>1799</v>
      </c>
      <c r="G286" s="26" t="s">
        <v>2258</v>
      </c>
      <c r="H286" s="26" t="s">
        <v>2401</v>
      </c>
      <c r="I286" s="26" t="s">
        <v>2408</v>
      </c>
      <c r="J286" s="26" t="s">
        <v>2413</v>
      </c>
      <c r="K286" s="26">
        <v>4</v>
      </c>
      <c r="L286" s="26">
        <v>708.77</v>
      </c>
      <c r="M286" s="26">
        <v>2835.08</v>
      </c>
      <c r="N286" s="26">
        <v>2.37</v>
      </c>
      <c r="O286" s="26">
        <v>283.51</v>
      </c>
      <c r="P286" s="26">
        <v>19.2</v>
      </c>
      <c r="Q286" s="26" t="s">
        <v>2416</v>
      </c>
      <c r="R286" s="26" t="s">
        <v>2702</v>
      </c>
      <c r="S286" s="26" t="s">
        <v>2921</v>
      </c>
      <c r="T286" s="26" t="s">
        <v>2923</v>
      </c>
      <c r="U286" s="26">
        <v>2530</v>
      </c>
      <c r="V286" s="26" t="s">
        <v>2925</v>
      </c>
      <c r="W286" s="26" t="s">
        <v>2926</v>
      </c>
      <c r="X286" t="str">
        <f t="shared" si="6"/>
        <v/>
      </c>
      <c r="Y286" t="str">
        <f t="shared" si="6"/>
        <v/>
      </c>
      <c r="Z286" t="str">
        <f t="shared" si="6"/>
        <v>Christopher Clay</v>
      </c>
      <c r="AA286" t="str">
        <f t="shared" si="6"/>
        <v/>
      </c>
    </row>
    <row r="287" spans="1:27" x14ac:dyDescent="0.25">
      <c r="A287" s="22">
        <v>4784</v>
      </c>
      <c r="B287" s="23" t="s">
        <v>306</v>
      </c>
      <c r="C287" s="23" t="s">
        <v>801</v>
      </c>
      <c r="D287" s="23" t="s">
        <v>1301</v>
      </c>
      <c r="E287" s="24">
        <v>45438</v>
      </c>
      <c r="F287" s="23" t="s">
        <v>1800</v>
      </c>
      <c r="G287" s="23" t="s">
        <v>2259</v>
      </c>
      <c r="H287" s="23" t="s">
        <v>2405</v>
      </c>
      <c r="I287" s="23" t="s">
        <v>2409</v>
      </c>
      <c r="J287" s="23" t="s">
        <v>2411</v>
      </c>
      <c r="K287" s="23">
        <v>2</v>
      </c>
      <c r="L287" s="23">
        <v>1111.3800000000001</v>
      </c>
      <c r="M287" s="23">
        <v>2222.7600000000002</v>
      </c>
      <c r="N287" s="23">
        <v>7.24</v>
      </c>
      <c r="O287" s="23">
        <v>222.28</v>
      </c>
      <c r="P287" s="23">
        <v>7.26</v>
      </c>
      <c r="Q287" s="23" t="s">
        <v>2416</v>
      </c>
      <c r="R287" s="23" t="s">
        <v>2703</v>
      </c>
      <c r="S287" s="23" t="s">
        <v>2920</v>
      </c>
      <c r="T287" s="23" t="s">
        <v>2923</v>
      </c>
      <c r="U287" s="23">
        <v>1985.98</v>
      </c>
      <c r="V287" s="23" t="s">
        <v>2924</v>
      </c>
      <c r="W287" s="23" t="s">
        <v>2928</v>
      </c>
      <c r="X287" t="str">
        <f t="shared" si="6"/>
        <v>Carl Bryan</v>
      </c>
      <c r="Y287" t="str">
        <f t="shared" si="6"/>
        <v/>
      </c>
      <c r="Z287" t="str">
        <f t="shared" si="6"/>
        <v/>
      </c>
      <c r="AA287" t="str">
        <f t="shared" si="6"/>
        <v/>
      </c>
    </row>
    <row r="288" spans="1:27" x14ac:dyDescent="0.25">
      <c r="A288" s="25">
        <v>3787</v>
      </c>
      <c r="B288" s="26" t="s">
        <v>307</v>
      </c>
      <c r="C288" s="26" t="s">
        <v>802</v>
      </c>
      <c r="D288" s="26" t="s">
        <v>1302</v>
      </c>
      <c r="E288" s="27">
        <v>45437</v>
      </c>
      <c r="F288" s="26" t="s">
        <v>1801</v>
      </c>
      <c r="G288" s="26" t="s">
        <v>2260</v>
      </c>
      <c r="H288" s="26" t="s">
        <v>2402</v>
      </c>
      <c r="I288" s="26" t="s">
        <v>2409</v>
      </c>
      <c r="J288" s="26" t="s">
        <v>2414</v>
      </c>
      <c r="K288" s="26">
        <v>3</v>
      </c>
      <c r="L288" s="26">
        <v>1432.46</v>
      </c>
      <c r="M288" s="26">
        <v>4297.38</v>
      </c>
      <c r="N288" s="26">
        <v>29.44</v>
      </c>
      <c r="O288" s="26">
        <v>429.74</v>
      </c>
      <c r="P288" s="26">
        <v>10.39</v>
      </c>
      <c r="Q288" s="26" t="s">
        <v>2415</v>
      </c>
      <c r="R288" s="26" t="s">
        <v>2704</v>
      </c>
      <c r="S288" s="26" t="s">
        <v>2918</v>
      </c>
      <c r="T288" s="26" t="s">
        <v>2922</v>
      </c>
      <c r="U288" s="26">
        <v>3827.81</v>
      </c>
      <c r="V288" s="26" t="s">
        <v>2925</v>
      </c>
      <c r="W288" s="26" t="s">
        <v>2927</v>
      </c>
      <c r="X288" t="str">
        <f t="shared" si="6"/>
        <v/>
      </c>
      <c r="Y288" t="str">
        <f t="shared" si="6"/>
        <v/>
      </c>
      <c r="Z288" t="str">
        <f t="shared" si="6"/>
        <v/>
      </c>
      <c r="AA288" t="str">
        <f t="shared" si="6"/>
        <v>Nicholas Quinn</v>
      </c>
    </row>
    <row r="289" spans="1:27" x14ac:dyDescent="0.25">
      <c r="A289" s="22">
        <v>2518</v>
      </c>
      <c r="B289" s="23" t="s">
        <v>308</v>
      </c>
      <c r="C289" s="23" t="s">
        <v>803</v>
      </c>
      <c r="D289" s="23" t="s">
        <v>1303</v>
      </c>
      <c r="E289" s="24">
        <v>45534</v>
      </c>
      <c r="F289" s="23" t="s">
        <v>1802</v>
      </c>
      <c r="G289" s="23" t="s">
        <v>2261</v>
      </c>
      <c r="H289" s="23" t="s">
        <v>2401</v>
      </c>
      <c r="I289" s="23" t="s">
        <v>2410</v>
      </c>
      <c r="J289" s="23" t="s">
        <v>2414</v>
      </c>
      <c r="K289" s="23">
        <v>1</v>
      </c>
      <c r="L289" s="23">
        <v>203.1</v>
      </c>
      <c r="M289" s="23">
        <v>203.1</v>
      </c>
      <c r="N289" s="23">
        <v>36.630000000000003</v>
      </c>
      <c r="O289" s="23">
        <v>20.309999999999999</v>
      </c>
      <c r="P289" s="23">
        <v>6.43</v>
      </c>
      <c r="Q289" s="23" t="s">
        <v>2415</v>
      </c>
      <c r="R289" s="23" t="s">
        <v>2705</v>
      </c>
      <c r="S289" s="23" t="s">
        <v>2921</v>
      </c>
      <c r="T289" s="23" t="s">
        <v>2923</v>
      </c>
      <c r="U289" s="23">
        <v>139.72999999999999</v>
      </c>
      <c r="V289" s="23" t="s">
        <v>2924</v>
      </c>
      <c r="W289" s="23" t="s">
        <v>2926</v>
      </c>
      <c r="X289" t="str">
        <f t="shared" si="6"/>
        <v/>
      </c>
      <c r="Y289" t="str">
        <f t="shared" si="6"/>
        <v/>
      </c>
      <c r="Z289" t="str">
        <f t="shared" si="6"/>
        <v/>
      </c>
      <c r="AA289" t="str">
        <f t="shared" si="6"/>
        <v>Tammy Washington</v>
      </c>
    </row>
    <row r="290" spans="1:27" x14ac:dyDescent="0.25">
      <c r="A290" s="25">
        <v>9244</v>
      </c>
      <c r="B290" s="26" t="s">
        <v>309</v>
      </c>
      <c r="C290" s="26" t="s">
        <v>804</v>
      </c>
      <c r="D290" s="26" t="s">
        <v>1304</v>
      </c>
      <c r="E290" s="27">
        <v>45326</v>
      </c>
      <c r="F290" s="26" t="s">
        <v>1803</v>
      </c>
      <c r="G290" s="26" t="s">
        <v>2170</v>
      </c>
      <c r="H290" s="26" t="s">
        <v>2407</v>
      </c>
      <c r="I290" s="26" t="s">
        <v>2409</v>
      </c>
      <c r="J290" s="26" t="s">
        <v>2413</v>
      </c>
      <c r="K290" s="26">
        <v>4</v>
      </c>
      <c r="L290" s="26">
        <v>837.56</v>
      </c>
      <c r="M290" s="26">
        <v>3350.24</v>
      </c>
      <c r="N290" s="26">
        <v>13.48</v>
      </c>
      <c r="O290" s="26">
        <v>335.02</v>
      </c>
      <c r="P290" s="26">
        <v>5.81</v>
      </c>
      <c r="Q290" s="26" t="s">
        <v>2416</v>
      </c>
      <c r="R290" s="26" t="s">
        <v>2706</v>
      </c>
      <c r="S290" s="26" t="s">
        <v>2920</v>
      </c>
      <c r="T290" s="26" t="s">
        <v>2923</v>
      </c>
      <c r="U290" s="26">
        <v>2995.93</v>
      </c>
      <c r="V290" s="26" t="s">
        <v>2924</v>
      </c>
      <c r="W290" s="26" t="s">
        <v>2928</v>
      </c>
      <c r="X290" t="str">
        <f t="shared" si="6"/>
        <v/>
      </c>
      <c r="Y290" t="str">
        <f t="shared" si="6"/>
        <v/>
      </c>
      <c r="Z290" t="str">
        <f t="shared" si="6"/>
        <v>Raymond Williams</v>
      </c>
      <c r="AA290" t="str">
        <f t="shared" si="6"/>
        <v/>
      </c>
    </row>
    <row r="291" spans="1:27" x14ac:dyDescent="0.25">
      <c r="A291" s="22">
        <v>1408</v>
      </c>
      <c r="B291" s="23" t="s">
        <v>310</v>
      </c>
      <c r="C291" s="23" t="s">
        <v>805</v>
      </c>
      <c r="D291" s="23" t="s">
        <v>1305</v>
      </c>
      <c r="E291" s="24">
        <v>45296</v>
      </c>
      <c r="F291" s="23" t="s">
        <v>1804</v>
      </c>
      <c r="G291" s="23" t="s">
        <v>2262</v>
      </c>
      <c r="H291" s="23" t="s">
        <v>2406</v>
      </c>
      <c r="I291" s="23" t="s">
        <v>2410</v>
      </c>
      <c r="J291" s="23" t="s">
        <v>2411</v>
      </c>
      <c r="K291" s="23">
        <v>3</v>
      </c>
      <c r="L291" s="23">
        <v>747.74</v>
      </c>
      <c r="M291" s="23">
        <v>2243.2199999999998</v>
      </c>
      <c r="N291" s="23">
        <v>41.32</v>
      </c>
      <c r="O291" s="23">
        <v>224.32</v>
      </c>
      <c r="P291" s="23">
        <v>15.52</v>
      </c>
      <c r="Q291" s="23" t="s">
        <v>2415</v>
      </c>
      <c r="R291" s="23" t="s">
        <v>2707</v>
      </c>
      <c r="S291" s="23" t="s">
        <v>2921</v>
      </c>
      <c r="T291" s="23" t="s">
        <v>2923</v>
      </c>
      <c r="U291" s="23">
        <v>1962.06</v>
      </c>
      <c r="V291" s="23" t="s">
        <v>2924</v>
      </c>
      <c r="W291" s="23" t="s">
        <v>2926</v>
      </c>
      <c r="X291" t="str">
        <f t="shared" si="6"/>
        <v>Tyler Jacobs</v>
      </c>
      <c r="Y291" t="str">
        <f t="shared" si="6"/>
        <v/>
      </c>
      <c r="Z291" t="str">
        <f t="shared" si="6"/>
        <v/>
      </c>
      <c r="AA291" t="str">
        <f t="shared" si="6"/>
        <v/>
      </c>
    </row>
    <row r="292" spans="1:27" x14ac:dyDescent="0.25">
      <c r="A292" s="25">
        <v>8667</v>
      </c>
      <c r="B292" s="26" t="s">
        <v>311</v>
      </c>
      <c r="C292" s="26" t="s">
        <v>806</v>
      </c>
      <c r="D292" s="26" t="s">
        <v>1306</v>
      </c>
      <c r="E292" s="27">
        <v>45525</v>
      </c>
      <c r="F292" s="26" t="s">
        <v>1805</v>
      </c>
      <c r="G292" s="26" t="s">
        <v>2263</v>
      </c>
      <c r="H292" s="26" t="s">
        <v>2404</v>
      </c>
      <c r="I292" s="26" t="s">
        <v>2409</v>
      </c>
      <c r="J292" s="26" t="s">
        <v>2412</v>
      </c>
      <c r="K292" s="26">
        <v>5</v>
      </c>
      <c r="L292" s="26">
        <v>899.88</v>
      </c>
      <c r="M292" s="26">
        <v>4499.3999999999996</v>
      </c>
      <c r="N292" s="26">
        <v>29.31</v>
      </c>
      <c r="O292" s="26">
        <v>449.94</v>
      </c>
      <c r="P292" s="26">
        <v>6.02</v>
      </c>
      <c r="Q292" s="26" t="s">
        <v>2417</v>
      </c>
      <c r="R292" s="26" t="s">
        <v>2708</v>
      </c>
      <c r="S292" s="26" t="s">
        <v>2921</v>
      </c>
      <c r="T292" s="26" t="s">
        <v>2923</v>
      </c>
      <c r="U292" s="26">
        <v>4014.13</v>
      </c>
      <c r="V292" s="26" t="s">
        <v>2925</v>
      </c>
      <c r="W292" s="26" t="s">
        <v>2928</v>
      </c>
      <c r="X292" t="str">
        <f t="shared" si="6"/>
        <v/>
      </c>
      <c r="Y292" t="str">
        <f t="shared" si="6"/>
        <v>Veronica Walls</v>
      </c>
      <c r="Z292" t="str">
        <f t="shared" si="6"/>
        <v/>
      </c>
      <c r="AA292" t="str">
        <f t="shared" si="6"/>
        <v/>
      </c>
    </row>
    <row r="293" spans="1:27" x14ac:dyDescent="0.25">
      <c r="A293" s="22">
        <v>4455</v>
      </c>
      <c r="B293" s="23" t="s">
        <v>312</v>
      </c>
      <c r="C293" s="23" t="s">
        <v>807</v>
      </c>
      <c r="D293" s="23" t="s">
        <v>1307</v>
      </c>
      <c r="E293" s="24">
        <v>45564</v>
      </c>
      <c r="F293" s="23" t="s">
        <v>1806</v>
      </c>
      <c r="G293" s="23" t="s">
        <v>2264</v>
      </c>
      <c r="H293" s="23" t="s">
        <v>2404</v>
      </c>
      <c r="I293" s="23" t="s">
        <v>2410</v>
      </c>
      <c r="J293" s="23" t="s">
        <v>2414</v>
      </c>
      <c r="K293" s="23">
        <v>1</v>
      </c>
      <c r="L293" s="23">
        <v>277.25</v>
      </c>
      <c r="M293" s="23">
        <v>277.25</v>
      </c>
      <c r="N293" s="23">
        <v>20.11</v>
      </c>
      <c r="O293" s="23">
        <v>27.73</v>
      </c>
      <c r="P293" s="23">
        <v>19.45</v>
      </c>
      <c r="Q293" s="23" t="s">
        <v>2415</v>
      </c>
      <c r="R293" s="23" t="s">
        <v>2709</v>
      </c>
      <c r="S293" s="23" t="s">
        <v>2919</v>
      </c>
      <c r="T293" s="23" t="s">
        <v>2923</v>
      </c>
      <c r="U293" s="23">
        <v>209.97</v>
      </c>
      <c r="V293" s="23" t="s">
        <v>2925</v>
      </c>
      <c r="W293" s="23" t="s">
        <v>2927</v>
      </c>
      <c r="X293" t="str">
        <f t="shared" si="6"/>
        <v/>
      </c>
      <c r="Y293" t="str">
        <f t="shared" si="6"/>
        <v/>
      </c>
      <c r="Z293" t="str">
        <f t="shared" si="6"/>
        <v/>
      </c>
      <c r="AA293" t="str">
        <f t="shared" si="6"/>
        <v>Christopher Cooper</v>
      </c>
    </row>
    <row r="294" spans="1:27" x14ac:dyDescent="0.25">
      <c r="A294" s="25">
        <v>1313</v>
      </c>
      <c r="B294" s="26" t="s">
        <v>313</v>
      </c>
      <c r="C294" s="26" t="s">
        <v>808</v>
      </c>
      <c r="D294" s="26" t="s">
        <v>1308</v>
      </c>
      <c r="E294" s="27">
        <v>45489</v>
      </c>
      <c r="F294" s="26" t="s">
        <v>1807</v>
      </c>
      <c r="G294" s="26" t="s">
        <v>2110</v>
      </c>
      <c r="H294" s="26" t="s">
        <v>2402</v>
      </c>
      <c r="I294" s="26" t="s">
        <v>2410</v>
      </c>
      <c r="J294" s="26" t="s">
        <v>2414</v>
      </c>
      <c r="K294" s="26">
        <v>3</v>
      </c>
      <c r="L294" s="26">
        <v>1021.37</v>
      </c>
      <c r="M294" s="26">
        <v>3064.11</v>
      </c>
      <c r="N294" s="26">
        <v>16.64</v>
      </c>
      <c r="O294" s="26">
        <v>306.41000000000003</v>
      </c>
      <c r="P294" s="26">
        <v>16.89</v>
      </c>
      <c r="Q294" s="26" t="s">
        <v>2417</v>
      </c>
      <c r="R294" s="26" t="s">
        <v>2710</v>
      </c>
      <c r="S294" s="26" t="s">
        <v>2918</v>
      </c>
      <c r="T294" s="26" t="s">
        <v>2922</v>
      </c>
      <c r="U294" s="26">
        <v>2724.17</v>
      </c>
      <c r="V294" s="26" t="s">
        <v>2925</v>
      </c>
      <c r="W294" s="26" t="s">
        <v>2928</v>
      </c>
      <c r="X294" t="str">
        <f t="shared" si="6"/>
        <v/>
      </c>
      <c r="Y294" t="str">
        <f t="shared" si="6"/>
        <v/>
      </c>
      <c r="Z294" t="str">
        <f t="shared" si="6"/>
        <v/>
      </c>
      <c r="AA294" t="str">
        <f t="shared" si="6"/>
        <v>Corey Castillo</v>
      </c>
    </row>
    <row r="295" spans="1:27" x14ac:dyDescent="0.25">
      <c r="A295" s="22">
        <v>2380</v>
      </c>
      <c r="B295" s="23" t="s">
        <v>314</v>
      </c>
      <c r="C295" s="23" t="s">
        <v>809</v>
      </c>
      <c r="D295" s="23" t="s">
        <v>1309</v>
      </c>
      <c r="E295" s="24">
        <v>45361</v>
      </c>
      <c r="F295" s="23" t="s">
        <v>1808</v>
      </c>
      <c r="G295" s="23" t="s">
        <v>2265</v>
      </c>
      <c r="H295" s="23" t="s">
        <v>2404</v>
      </c>
      <c r="I295" s="23" t="s">
        <v>2408</v>
      </c>
      <c r="J295" s="23" t="s">
        <v>2411</v>
      </c>
      <c r="K295" s="23">
        <v>5</v>
      </c>
      <c r="L295" s="23">
        <v>300.5</v>
      </c>
      <c r="M295" s="23">
        <v>1502.5</v>
      </c>
      <c r="N295" s="23">
        <v>40.97</v>
      </c>
      <c r="O295" s="23">
        <v>150.25</v>
      </c>
      <c r="P295" s="23">
        <v>12.82</v>
      </c>
      <c r="Q295" s="23" t="s">
        <v>2417</v>
      </c>
      <c r="R295" s="23" t="s">
        <v>2711</v>
      </c>
      <c r="S295" s="23" t="s">
        <v>2919</v>
      </c>
      <c r="T295" s="23" t="s">
        <v>2923</v>
      </c>
      <c r="U295" s="23">
        <v>1298.46</v>
      </c>
      <c r="V295" s="23" t="s">
        <v>2924</v>
      </c>
      <c r="W295" s="23" t="s">
        <v>2927</v>
      </c>
      <c r="X295" t="str">
        <f t="shared" si="6"/>
        <v>Michael White</v>
      </c>
      <c r="Y295" t="str">
        <f t="shared" si="6"/>
        <v/>
      </c>
      <c r="Z295" t="str">
        <f t="shared" si="6"/>
        <v/>
      </c>
      <c r="AA295" t="str">
        <f t="shared" si="6"/>
        <v/>
      </c>
    </row>
    <row r="296" spans="1:27" x14ac:dyDescent="0.25">
      <c r="A296" s="25">
        <v>8016</v>
      </c>
      <c r="B296" s="26" t="s">
        <v>315</v>
      </c>
      <c r="C296" s="26" t="s">
        <v>810</v>
      </c>
      <c r="D296" s="26" t="s">
        <v>1310</v>
      </c>
      <c r="E296" s="27">
        <v>45355</v>
      </c>
      <c r="F296" s="26" t="s">
        <v>1809</v>
      </c>
      <c r="G296" s="26" t="s">
        <v>2266</v>
      </c>
      <c r="H296" s="26" t="s">
        <v>2404</v>
      </c>
      <c r="I296" s="26" t="s">
        <v>2410</v>
      </c>
      <c r="J296" s="26" t="s">
        <v>2413</v>
      </c>
      <c r="K296" s="26">
        <v>4</v>
      </c>
      <c r="L296" s="26">
        <v>991.15</v>
      </c>
      <c r="M296" s="26">
        <v>3964.6</v>
      </c>
      <c r="N296" s="26">
        <v>36.22</v>
      </c>
      <c r="O296" s="26">
        <v>396.46</v>
      </c>
      <c r="P296" s="26">
        <v>16.309999999999999</v>
      </c>
      <c r="Q296" s="26" t="s">
        <v>2415</v>
      </c>
      <c r="R296" s="26" t="s">
        <v>2712</v>
      </c>
      <c r="S296" s="26" t="s">
        <v>2920</v>
      </c>
      <c r="T296" s="26" t="s">
        <v>2923</v>
      </c>
      <c r="U296" s="26">
        <v>3515.61</v>
      </c>
      <c r="V296" s="26" t="s">
        <v>2924</v>
      </c>
      <c r="W296" s="26" t="s">
        <v>2927</v>
      </c>
      <c r="X296" t="str">
        <f t="shared" si="6"/>
        <v/>
      </c>
      <c r="Y296" t="str">
        <f t="shared" si="6"/>
        <v/>
      </c>
      <c r="Z296" t="str">
        <f t="shared" si="6"/>
        <v>Michelle Powers</v>
      </c>
      <c r="AA296" t="str">
        <f t="shared" si="6"/>
        <v/>
      </c>
    </row>
    <row r="297" spans="1:27" x14ac:dyDescent="0.25">
      <c r="A297" s="22">
        <v>6069</v>
      </c>
      <c r="B297" s="23" t="s">
        <v>316</v>
      </c>
      <c r="C297" s="23" t="s">
        <v>811</v>
      </c>
      <c r="D297" s="23" t="s">
        <v>1311</v>
      </c>
      <c r="E297" s="24">
        <v>45344</v>
      </c>
      <c r="F297" s="23" t="s">
        <v>1810</v>
      </c>
      <c r="G297" s="23" t="s">
        <v>2267</v>
      </c>
      <c r="H297" s="23" t="s">
        <v>2401</v>
      </c>
      <c r="I297" s="23" t="s">
        <v>2410</v>
      </c>
      <c r="J297" s="23" t="s">
        <v>2414</v>
      </c>
      <c r="K297" s="23">
        <v>4</v>
      </c>
      <c r="L297" s="23">
        <v>622.19000000000005</v>
      </c>
      <c r="M297" s="23">
        <v>2488.7600000000002</v>
      </c>
      <c r="N297" s="23">
        <v>13</v>
      </c>
      <c r="O297" s="23">
        <v>248.88</v>
      </c>
      <c r="P297" s="23">
        <v>16.829999999999998</v>
      </c>
      <c r="Q297" s="23" t="s">
        <v>2415</v>
      </c>
      <c r="R297" s="23" t="s">
        <v>2713</v>
      </c>
      <c r="S297" s="23" t="s">
        <v>2921</v>
      </c>
      <c r="T297" s="23" t="s">
        <v>2923</v>
      </c>
      <c r="U297" s="23">
        <v>2210.0500000000002</v>
      </c>
      <c r="V297" s="23" t="s">
        <v>2924</v>
      </c>
      <c r="W297" s="23" t="s">
        <v>2928</v>
      </c>
      <c r="X297" t="str">
        <f t="shared" si="6"/>
        <v/>
      </c>
      <c r="Y297" t="str">
        <f t="shared" si="6"/>
        <v/>
      </c>
      <c r="Z297" t="str">
        <f t="shared" si="6"/>
        <v/>
      </c>
      <c r="AA297" t="str">
        <f t="shared" si="6"/>
        <v>Zachary Holt</v>
      </c>
    </row>
    <row r="298" spans="1:27" x14ac:dyDescent="0.25">
      <c r="A298" s="25">
        <v>4748</v>
      </c>
      <c r="B298" s="26" t="s">
        <v>317</v>
      </c>
      <c r="C298" s="26" t="s">
        <v>812</v>
      </c>
      <c r="D298" s="26" t="s">
        <v>1312</v>
      </c>
      <c r="E298" s="27">
        <v>45302</v>
      </c>
      <c r="F298" s="26" t="s">
        <v>1811</v>
      </c>
      <c r="G298" s="26" t="s">
        <v>2268</v>
      </c>
      <c r="H298" s="26" t="s">
        <v>2405</v>
      </c>
      <c r="I298" s="26" t="s">
        <v>2410</v>
      </c>
      <c r="J298" s="26" t="s">
        <v>2412</v>
      </c>
      <c r="K298" s="26">
        <v>3</v>
      </c>
      <c r="L298" s="26">
        <v>696.79</v>
      </c>
      <c r="M298" s="26">
        <v>2090.37</v>
      </c>
      <c r="N298" s="26">
        <v>33.090000000000003</v>
      </c>
      <c r="O298" s="26">
        <v>209.04</v>
      </c>
      <c r="P298" s="26">
        <v>15.13</v>
      </c>
      <c r="Q298" s="26" t="s">
        <v>2415</v>
      </c>
      <c r="R298" s="26" t="s">
        <v>2714</v>
      </c>
      <c r="S298" s="26" t="s">
        <v>2919</v>
      </c>
      <c r="T298" s="26" t="s">
        <v>2923</v>
      </c>
      <c r="U298" s="26">
        <v>1833.11</v>
      </c>
      <c r="V298" s="26" t="s">
        <v>2924</v>
      </c>
      <c r="W298" s="26" t="s">
        <v>2928</v>
      </c>
      <c r="X298" t="str">
        <f t="shared" si="6"/>
        <v/>
      </c>
      <c r="Y298" t="str">
        <f t="shared" si="6"/>
        <v>Dennis Miller</v>
      </c>
      <c r="Z298" t="str">
        <f t="shared" si="6"/>
        <v/>
      </c>
      <c r="AA298" t="str">
        <f t="shared" si="6"/>
        <v/>
      </c>
    </row>
    <row r="299" spans="1:27" x14ac:dyDescent="0.25">
      <c r="A299" s="22">
        <v>9565</v>
      </c>
      <c r="B299" s="23" t="s">
        <v>318</v>
      </c>
      <c r="C299" s="23" t="s">
        <v>813</v>
      </c>
      <c r="D299" s="23" t="s">
        <v>1313</v>
      </c>
      <c r="E299" s="24">
        <v>45509</v>
      </c>
      <c r="F299" s="23" t="s">
        <v>1812</v>
      </c>
      <c r="G299" s="23" t="s">
        <v>2269</v>
      </c>
      <c r="H299" s="23" t="s">
        <v>2406</v>
      </c>
      <c r="I299" s="23" t="s">
        <v>2408</v>
      </c>
      <c r="J299" s="23" t="s">
        <v>2413</v>
      </c>
      <c r="K299" s="23">
        <v>2</v>
      </c>
      <c r="L299" s="23">
        <v>38.380000000000003</v>
      </c>
      <c r="M299" s="23">
        <v>76.760000000000005</v>
      </c>
      <c r="N299" s="23">
        <v>17.989999999999998</v>
      </c>
      <c r="O299" s="23">
        <v>7.68</v>
      </c>
      <c r="P299" s="23">
        <v>11.24</v>
      </c>
      <c r="Q299" s="23" t="s">
        <v>2417</v>
      </c>
      <c r="R299" s="23" t="s">
        <v>2715</v>
      </c>
      <c r="S299" s="23" t="s">
        <v>2921</v>
      </c>
      <c r="T299" s="23" t="s">
        <v>2923</v>
      </c>
      <c r="U299" s="23">
        <v>39.85</v>
      </c>
      <c r="V299" s="23" t="s">
        <v>2924</v>
      </c>
      <c r="W299" s="23" t="s">
        <v>2926</v>
      </c>
      <c r="X299" t="str">
        <f t="shared" si="6"/>
        <v/>
      </c>
      <c r="Y299" t="str">
        <f t="shared" si="6"/>
        <v/>
      </c>
      <c r="Z299" t="str">
        <f t="shared" si="6"/>
        <v>Lindsay Leach MD</v>
      </c>
      <c r="AA299" t="str">
        <f t="shared" si="6"/>
        <v/>
      </c>
    </row>
    <row r="300" spans="1:27" x14ac:dyDescent="0.25">
      <c r="A300" s="25">
        <v>9775</v>
      </c>
      <c r="B300" s="26" t="s">
        <v>319</v>
      </c>
      <c r="C300" s="26" t="s">
        <v>814</v>
      </c>
      <c r="D300" s="26" t="s">
        <v>1314</v>
      </c>
      <c r="E300" s="27">
        <v>45562</v>
      </c>
      <c r="F300" s="26" t="s">
        <v>1813</v>
      </c>
      <c r="G300" s="26" t="s">
        <v>2270</v>
      </c>
      <c r="H300" s="26" t="s">
        <v>2406</v>
      </c>
      <c r="I300" s="26" t="s">
        <v>2408</v>
      </c>
      <c r="J300" s="26" t="s">
        <v>2411</v>
      </c>
      <c r="K300" s="26">
        <v>3</v>
      </c>
      <c r="L300" s="26">
        <v>25.39</v>
      </c>
      <c r="M300" s="26">
        <v>76.17</v>
      </c>
      <c r="N300" s="26">
        <v>45.42</v>
      </c>
      <c r="O300" s="26">
        <v>7.62</v>
      </c>
      <c r="P300" s="26">
        <v>19.25</v>
      </c>
      <c r="Q300" s="26" t="s">
        <v>2415</v>
      </c>
      <c r="R300" s="26" t="s">
        <v>2716</v>
      </c>
      <c r="S300" s="26" t="s">
        <v>2921</v>
      </c>
      <c r="T300" s="26" t="s">
        <v>2923</v>
      </c>
      <c r="U300" s="26">
        <v>3.88</v>
      </c>
      <c r="V300" s="26" t="s">
        <v>2925</v>
      </c>
      <c r="W300" s="26" t="s">
        <v>2926</v>
      </c>
      <c r="X300" t="str">
        <f t="shared" si="6"/>
        <v>Curtis Dominguez</v>
      </c>
      <c r="Y300" t="str">
        <f t="shared" si="6"/>
        <v/>
      </c>
      <c r="Z300" t="str">
        <f t="shared" si="6"/>
        <v/>
      </c>
      <c r="AA300" t="str">
        <f t="shared" si="6"/>
        <v/>
      </c>
    </row>
    <row r="301" spans="1:27" x14ac:dyDescent="0.25">
      <c r="A301" s="22">
        <v>2303</v>
      </c>
      <c r="B301" s="23" t="s">
        <v>320</v>
      </c>
      <c r="C301" s="23" t="s">
        <v>815</v>
      </c>
      <c r="D301" s="23" t="s">
        <v>1315</v>
      </c>
      <c r="E301" s="24">
        <v>45457</v>
      </c>
      <c r="F301" s="23" t="s">
        <v>1814</v>
      </c>
      <c r="G301" s="23" t="s">
        <v>2083</v>
      </c>
      <c r="H301" s="23" t="s">
        <v>2406</v>
      </c>
      <c r="I301" s="23" t="s">
        <v>2409</v>
      </c>
      <c r="J301" s="23" t="s">
        <v>2412</v>
      </c>
      <c r="K301" s="23">
        <v>5</v>
      </c>
      <c r="L301" s="23">
        <v>1362.48</v>
      </c>
      <c r="M301" s="23">
        <v>6812.4</v>
      </c>
      <c r="N301" s="23">
        <v>21.3</v>
      </c>
      <c r="O301" s="23">
        <v>681.24</v>
      </c>
      <c r="P301" s="23">
        <v>8.6</v>
      </c>
      <c r="Q301" s="23" t="s">
        <v>2416</v>
      </c>
      <c r="R301" s="23" t="s">
        <v>2717</v>
      </c>
      <c r="S301" s="23" t="s">
        <v>2918</v>
      </c>
      <c r="T301" s="23" t="s">
        <v>2922</v>
      </c>
      <c r="U301" s="23">
        <v>6101.26</v>
      </c>
      <c r="V301" s="23" t="s">
        <v>2924</v>
      </c>
      <c r="W301" s="23" t="s">
        <v>2926</v>
      </c>
      <c r="X301" t="str">
        <f t="shared" si="6"/>
        <v/>
      </c>
      <c r="Y301" t="str">
        <f t="shared" si="6"/>
        <v>Michael Brown</v>
      </c>
      <c r="Z301" t="str">
        <f t="shared" si="6"/>
        <v/>
      </c>
      <c r="AA301" t="str">
        <f t="shared" si="6"/>
        <v/>
      </c>
    </row>
    <row r="302" spans="1:27" x14ac:dyDescent="0.25">
      <c r="A302" s="25">
        <v>4387</v>
      </c>
      <c r="B302" s="26" t="s">
        <v>321</v>
      </c>
      <c r="C302" s="26" t="s">
        <v>816</v>
      </c>
      <c r="D302" s="26" t="s">
        <v>1316</v>
      </c>
      <c r="E302" s="27">
        <v>45509</v>
      </c>
      <c r="F302" s="26" t="s">
        <v>1815</v>
      </c>
      <c r="G302" s="26" t="s">
        <v>2271</v>
      </c>
      <c r="H302" s="26" t="s">
        <v>2402</v>
      </c>
      <c r="I302" s="26" t="s">
        <v>2409</v>
      </c>
      <c r="J302" s="26" t="s">
        <v>2411</v>
      </c>
      <c r="K302" s="26">
        <v>1</v>
      </c>
      <c r="L302" s="26">
        <v>1467.45</v>
      </c>
      <c r="M302" s="26">
        <v>1467.45</v>
      </c>
      <c r="N302" s="26">
        <v>4.1399999999999997</v>
      </c>
      <c r="O302" s="26">
        <v>146.75</v>
      </c>
      <c r="P302" s="26">
        <v>13.59</v>
      </c>
      <c r="Q302" s="26" t="s">
        <v>2415</v>
      </c>
      <c r="R302" s="26" t="s">
        <v>2718</v>
      </c>
      <c r="S302" s="26" t="s">
        <v>2919</v>
      </c>
      <c r="T302" s="26" t="s">
        <v>2923</v>
      </c>
      <c r="U302" s="26">
        <v>1302.97</v>
      </c>
      <c r="V302" s="26" t="s">
        <v>2925</v>
      </c>
      <c r="W302" s="26" t="s">
        <v>2926</v>
      </c>
      <c r="X302" t="str">
        <f t="shared" si="6"/>
        <v>Terry Ramirez</v>
      </c>
      <c r="Y302" t="str">
        <f t="shared" si="6"/>
        <v/>
      </c>
      <c r="Z302" t="str">
        <f t="shared" si="6"/>
        <v/>
      </c>
      <c r="AA302" t="str">
        <f t="shared" si="6"/>
        <v/>
      </c>
    </row>
    <row r="303" spans="1:27" x14ac:dyDescent="0.25">
      <c r="A303" s="22">
        <v>9328</v>
      </c>
      <c r="B303" s="23" t="s">
        <v>322</v>
      </c>
      <c r="C303" s="23" t="s">
        <v>817</v>
      </c>
      <c r="D303" s="23" t="s">
        <v>1317</v>
      </c>
      <c r="E303" s="24">
        <v>45398</v>
      </c>
      <c r="F303" s="23" t="s">
        <v>1816</v>
      </c>
      <c r="G303" s="23" t="s">
        <v>2272</v>
      </c>
      <c r="H303" s="23" t="s">
        <v>2404</v>
      </c>
      <c r="I303" s="23" t="s">
        <v>2409</v>
      </c>
      <c r="J303" s="23" t="s">
        <v>2411</v>
      </c>
      <c r="K303" s="23">
        <v>2</v>
      </c>
      <c r="L303" s="23">
        <v>320.81</v>
      </c>
      <c r="M303" s="23">
        <v>641.62</v>
      </c>
      <c r="N303" s="23">
        <v>49.95</v>
      </c>
      <c r="O303" s="23">
        <v>64.16</v>
      </c>
      <c r="P303" s="23">
        <v>18.97</v>
      </c>
      <c r="Q303" s="23" t="s">
        <v>2416</v>
      </c>
      <c r="R303" s="23" t="s">
        <v>2719</v>
      </c>
      <c r="S303" s="23" t="s">
        <v>2921</v>
      </c>
      <c r="T303" s="23" t="s">
        <v>2923</v>
      </c>
      <c r="U303" s="23">
        <v>508.54</v>
      </c>
      <c r="V303" s="23" t="s">
        <v>2925</v>
      </c>
      <c r="W303" s="23" t="s">
        <v>2928</v>
      </c>
      <c r="X303" t="str">
        <f t="shared" si="6"/>
        <v>Jason Griffin</v>
      </c>
      <c r="Y303" t="str">
        <f t="shared" si="6"/>
        <v/>
      </c>
      <c r="Z303" t="str">
        <f t="shared" si="6"/>
        <v/>
      </c>
      <c r="AA303" t="str">
        <f t="shared" si="6"/>
        <v/>
      </c>
    </row>
    <row r="304" spans="1:27" x14ac:dyDescent="0.25">
      <c r="A304" s="25">
        <v>3163</v>
      </c>
      <c r="B304" s="26" t="s">
        <v>323</v>
      </c>
      <c r="C304" s="26" t="s">
        <v>818</v>
      </c>
      <c r="D304" s="26" t="s">
        <v>1318</v>
      </c>
      <c r="E304" s="27">
        <v>45349</v>
      </c>
      <c r="F304" s="26" t="s">
        <v>1817</v>
      </c>
      <c r="G304" s="26" t="s">
        <v>2273</v>
      </c>
      <c r="H304" s="26" t="s">
        <v>2405</v>
      </c>
      <c r="I304" s="26" t="s">
        <v>2410</v>
      </c>
      <c r="J304" s="26" t="s">
        <v>2411</v>
      </c>
      <c r="K304" s="26">
        <v>5</v>
      </c>
      <c r="L304" s="26">
        <v>79.67</v>
      </c>
      <c r="M304" s="26">
        <v>398.35</v>
      </c>
      <c r="N304" s="26">
        <v>47.97</v>
      </c>
      <c r="O304" s="26">
        <v>39.840000000000003</v>
      </c>
      <c r="P304" s="26">
        <v>18.7</v>
      </c>
      <c r="Q304" s="26" t="s">
        <v>2417</v>
      </c>
      <c r="R304" s="26" t="s">
        <v>2720</v>
      </c>
      <c r="S304" s="26" t="s">
        <v>2919</v>
      </c>
      <c r="T304" s="26" t="s">
        <v>2923</v>
      </c>
      <c r="U304" s="26">
        <v>291.83999999999997</v>
      </c>
      <c r="V304" s="26" t="s">
        <v>2924</v>
      </c>
      <c r="W304" s="26" t="s">
        <v>2927</v>
      </c>
      <c r="X304" t="str">
        <f t="shared" si="6"/>
        <v>Angela White</v>
      </c>
      <c r="Y304" t="str">
        <f t="shared" si="6"/>
        <v/>
      </c>
      <c r="Z304" t="str">
        <f t="shared" si="6"/>
        <v/>
      </c>
      <c r="AA304" t="str">
        <f t="shared" si="6"/>
        <v/>
      </c>
    </row>
    <row r="305" spans="1:27" x14ac:dyDescent="0.25">
      <c r="A305" s="22">
        <v>6358</v>
      </c>
      <c r="B305" s="23" t="s">
        <v>324</v>
      </c>
      <c r="C305" s="23" t="s">
        <v>819</v>
      </c>
      <c r="D305" s="23" t="s">
        <v>1319</v>
      </c>
      <c r="E305" s="24">
        <v>45340</v>
      </c>
      <c r="F305" s="23" t="s">
        <v>1818</v>
      </c>
      <c r="G305" s="23" t="s">
        <v>2274</v>
      </c>
      <c r="H305" s="23" t="s">
        <v>2404</v>
      </c>
      <c r="I305" s="23" t="s">
        <v>2410</v>
      </c>
      <c r="J305" s="23" t="s">
        <v>2412</v>
      </c>
      <c r="K305" s="23">
        <v>3</v>
      </c>
      <c r="L305" s="23">
        <v>635.23</v>
      </c>
      <c r="M305" s="23">
        <v>1905.69</v>
      </c>
      <c r="N305" s="23">
        <v>44.81</v>
      </c>
      <c r="O305" s="23">
        <v>190.57</v>
      </c>
      <c r="P305" s="23">
        <v>16.309999999999999</v>
      </c>
      <c r="Q305" s="23" t="s">
        <v>2415</v>
      </c>
      <c r="R305" s="23" t="s">
        <v>2721</v>
      </c>
      <c r="S305" s="23" t="s">
        <v>2921</v>
      </c>
      <c r="T305" s="23" t="s">
        <v>2923</v>
      </c>
      <c r="U305" s="23">
        <v>1654</v>
      </c>
      <c r="V305" s="23" t="s">
        <v>2925</v>
      </c>
      <c r="W305" s="23" t="s">
        <v>2928</v>
      </c>
      <c r="X305" t="str">
        <f t="shared" si="6"/>
        <v/>
      </c>
      <c r="Y305" t="str">
        <f t="shared" si="6"/>
        <v>Kelly Wright</v>
      </c>
      <c r="Z305" t="str">
        <f t="shared" si="6"/>
        <v/>
      </c>
      <c r="AA305" t="str">
        <f t="shared" si="6"/>
        <v/>
      </c>
    </row>
    <row r="306" spans="1:27" x14ac:dyDescent="0.25">
      <c r="A306" s="25">
        <v>7357</v>
      </c>
      <c r="B306" s="26" t="s">
        <v>325</v>
      </c>
      <c r="C306" s="26" t="s">
        <v>820</v>
      </c>
      <c r="D306" s="26" t="s">
        <v>1320</v>
      </c>
      <c r="E306" s="27">
        <v>45528</v>
      </c>
      <c r="F306" s="26" t="s">
        <v>1819</v>
      </c>
      <c r="G306" s="26" t="s">
        <v>2275</v>
      </c>
      <c r="H306" s="26" t="s">
        <v>2405</v>
      </c>
      <c r="I306" s="26" t="s">
        <v>2409</v>
      </c>
      <c r="J306" s="26" t="s">
        <v>2414</v>
      </c>
      <c r="K306" s="26">
        <v>2</v>
      </c>
      <c r="L306" s="26">
        <v>734.86</v>
      </c>
      <c r="M306" s="26">
        <v>1469.72</v>
      </c>
      <c r="N306" s="26">
        <v>40.19</v>
      </c>
      <c r="O306" s="26">
        <v>146.97</v>
      </c>
      <c r="P306" s="26">
        <v>17.11</v>
      </c>
      <c r="Q306" s="26" t="s">
        <v>2416</v>
      </c>
      <c r="R306" s="26" t="s">
        <v>2722</v>
      </c>
      <c r="S306" s="26" t="s">
        <v>2921</v>
      </c>
      <c r="T306" s="26" t="s">
        <v>2923</v>
      </c>
      <c r="U306" s="26">
        <v>1265.45</v>
      </c>
      <c r="V306" s="26" t="s">
        <v>2924</v>
      </c>
      <c r="W306" s="26" t="s">
        <v>2927</v>
      </c>
      <c r="X306" t="str">
        <f t="shared" si="6"/>
        <v/>
      </c>
      <c r="Y306" t="str">
        <f t="shared" si="6"/>
        <v/>
      </c>
      <c r="Z306" t="str">
        <f t="shared" si="6"/>
        <v/>
      </c>
      <c r="AA306" t="str">
        <f t="shared" si="6"/>
        <v>Anthony Wu</v>
      </c>
    </row>
    <row r="307" spans="1:27" x14ac:dyDescent="0.25">
      <c r="A307" s="22">
        <v>2560</v>
      </c>
      <c r="B307" s="23" t="s">
        <v>326</v>
      </c>
      <c r="C307" s="23" t="s">
        <v>821</v>
      </c>
      <c r="D307" s="23" t="s">
        <v>1321</v>
      </c>
      <c r="E307" s="24">
        <v>45456</v>
      </c>
      <c r="F307" s="23" t="s">
        <v>1820</v>
      </c>
      <c r="G307" s="23" t="s">
        <v>2276</v>
      </c>
      <c r="H307" s="23" t="s">
        <v>2402</v>
      </c>
      <c r="I307" s="23" t="s">
        <v>2408</v>
      </c>
      <c r="J307" s="23" t="s">
        <v>2413</v>
      </c>
      <c r="K307" s="23">
        <v>4</v>
      </c>
      <c r="L307" s="23">
        <v>480.63</v>
      </c>
      <c r="M307" s="23">
        <v>1922.52</v>
      </c>
      <c r="N307" s="23">
        <v>44.5</v>
      </c>
      <c r="O307" s="23">
        <v>192.25</v>
      </c>
      <c r="P307" s="23">
        <v>17.98</v>
      </c>
      <c r="Q307" s="23" t="s">
        <v>2416</v>
      </c>
      <c r="R307" s="23" t="s">
        <v>2723</v>
      </c>
      <c r="S307" s="23" t="s">
        <v>2918</v>
      </c>
      <c r="T307" s="23" t="s">
        <v>2922</v>
      </c>
      <c r="U307" s="23">
        <v>1667.79</v>
      </c>
      <c r="V307" s="23" t="s">
        <v>2925</v>
      </c>
      <c r="W307" s="23" t="s">
        <v>2928</v>
      </c>
      <c r="X307" t="str">
        <f t="shared" si="6"/>
        <v/>
      </c>
      <c r="Y307" t="str">
        <f t="shared" si="6"/>
        <v/>
      </c>
      <c r="Z307" t="str">
        <f t="shared" si="6"/>
        <v>Michael Wilkerson</v>
      </c>
      <c r="AA307" t="str">
        <f t="shared" si="6"/>
        <v/>
      </c>
    </row>
    <row r="308" spans="1:27" x14ac:dyDescent="0.25">
      <c r="A308" s="25">
        <v>6770</v>
      </c>
      <c r="B308" s="26" t="s">
        <v>327</v>
      </c>
      <c r="C308" s="26" t="s">
        <v>822</v>
      </c>
      <c r="D308" s="26" t="s">
        <v>1322</v>
      </c>
      <c r="E308" s="27">
        <v>45354</v>
      </c>
      <c r="F308" s="26" t="s">
        <v>1821</v>
      </c>
      <c r="G308" s="26" t="s">
        <v>2072</v>
      </c>
      <c r="H308" s="26" t="s">
        <v>2405</v>
      </c>
      <c r="I308" s="26" t="s">
        <v>2409</v>
      </c>
      <c r="J308" s="26" t="s">
        <v>2412</v>
      </c>
      <c r="K308" s="26">
        <v>5</v>
      </c>
      <c r="L308" s="26">
        <v>599.48</v>
      </c>
      <c r="M308" s="26">
        <v>2997.4</v>
      </c>
      <c r="N308" s="26">
        <v>46</v>
      </c>
      <c r="O308" s="26">
        <v>299.74</v>
      </c>
      <c r="P308" s="26">
        <v>18.03</v>
      </c>
      <c r="Q308" s="26" t="s">
        <v>2417</v>
      </c>
      <c r="R308" s="26" t="s">
        <v>2724</v>
      </c>
      <c r="S308" s="26" t="s">
        <v>2921</v>
      </c>
      <c r="T308" s="26" t="s">
        <v>2923</v>
      </c>
      <c r="U308" s="26">
        <v>2633.63</v>
      </c>
      <c r="V308" s="26" t="s">
        <v>2924</v>
      </c>
      <c r="W308" s="26" t="s">
        <v>2927</v>
      </c>
      <c r="X308" t="str">
        <f t="shared" si="6"/>
        <v/>
      </c>
      <c r="Y308" t="str">
        <f t="shared" si="6"/>
        <v>Thomas Collins</v>
      </c>
      <c r="Z308" t="str">
        <f t="shared" si="6"/>
        <v/>
      </c>
      <c r="AA308" t="str">
        <f t="shared" si="6"/>
        <v/>
      </c>
    </row>
    <row r="309" spans="1:27" x14ac:dyDescent="0.25">
      <c r="A309" s="22">
        <v>2563</v>
      </c>
      <c r="B309" s="23" t="s">
        <v>328</v>
      </c>
      <c r="C309" s="23" t="s">
        <v>823</v>
      </c>
      <c r="D309" s="23" t="s">
        <v>1323</v>
      </c>
      <c r="E309" s="24">
        <v>45431</v>
      </c>
      <c r="F309" s="23" t="s">
        <v>1822</v>
      </c>
      <c r="G309" s="23" t="s">
        <v>2277</v>
      </c>
      <c r="H309" s="23" t="s">
        <v>2406</v>
      </c>
      <c r="I309" s="23" t="s">
        <v>2408</v>
      </c>
      <c r="J309" s="23" t="s">
        <v>2414</v>
      </c>
      <c r="K309" s="23">
        <v>1</v>
      </c>
      <c r="L309" s="23">
        <v>840.45</v>
      </c>
      <c r="M309" s="23">
        <v>840.45</v>
      </c>
      <c r="N309" s="23">
        <v>12.69</v>
      </c>
      <c r="O309" s="23">
        <v>84.05</v>
      </c>
      <c r="P309" s="23">
        <v>18.84</v>
      </c>
      <c r="Q309" s="23" t="s">
        <v>2415</v>
      </c>
      <c r="R309" s="23" t="s">
        <v>2725</v>
      </c>
      <c r="S309" s="23" t="s">
        <v>2919</v>
      </c>
      <c r="T309" s="23" t="s">
        <v>2923</v>
      </c>
      <c r="U309" s="23">
        <v>724.87</v>
      </c>
      <c r="V309" s="23" t="s">
        <v>2924</v>
      </c>
      <c r="W309" s="23" t="s">
        <v>2926</v>
      </c>
      <c r="X309" t="str">
        <f t="shared" si="6"/>
        <v/>
      </c>
      <c r="Y309" t="str">
        <f t="shared" si="6"/>
        <v/>
      </c>
      <c r="Z309" t="str">
        <f t="shared" si="6"/>
        <v/>
      </c>
      <c r="AA309" t="str">
        <f t="shared" si="6"/>
        <v>Brandon Atkinson</v>
      </c>
    </row>
    <row r="310" spans="1:27" x14ac:dyDescent="0.25">
      <c r="A310" s="25">
        <v>3332</v>
      </c>
      <c r="B310" s="26" t="s">
        <v>329</v>
      </c>
      <c r="C310" s="26" t="s">
        <v>824</v>
      </c>
      <c r="D310" s="26" t="s">
        <v>1324</v>
      </c>
      <c r="E310" s="27">
        <v>45361</v>
      </c>
      <c r="F310" s="26" t="s">
        <v>1823</v>
      </c>
      <c r="G310" s="26" t="s">
        <v>2278</v>
      </c>
      <c r="H310" s="26" t="s">
        <v>2406</v>
      </c>
      <c r="I310" s="26" t="s">
        <v>2410</v>
      </c>
      <c r="J310" s="26" t="s">
        <v>2414</v>
      </c>
      <c r="K310" s="26">
        <v>4</v>
      </c>
      <c r="L310" s="26">
        <v>796.99</v>
      </c>
      <c r="M310" s="26">
        <v>3187.96</v>
      </c>
      <c r="N310" s="26">
        <v>16.329999999999998</v>
      </c>
      <c r="O310" s="26">
        <v>318.8</v>
      </c>
      <c r="P310" s="26">
        <v>13.14</v>
      </c>
      <c r="Q310" s="26" t="s">
        <v>2417</v>
      </c>
      <c r="R310" s="26" t="s">
        <v>2726</v>
      </c>
      <c r="S310" s="26" t="s">
        <v>2919</v>
      </c>
      <c r="T310" s="26" t="s">
        <v>2923</v>
      </c>
      <c r="U310" s="26">
        <v>2839.69</v>
      </c>
      <c r="V310" s="26" t="s">
        <v>2924</v>
      </c>
      <c r="W310" s="26" t="s">
        <v>2928</v>
      </c>
      <c r="X310" t="str">
        <f t="shared" si="6"/>
        <v/>
      </c>
      <c r="Y310" t="str">
        <f t="shared" si="6"/>
        <v/>
      </c>
      <c r="Z310" t="str">
        <f t="shared" si="6"/>
        <v/>
      </c>
      <c r="AA310" t="str">
        <f t="shared" si="6"/>
        <v>Karen Briggs</v>
      </c>
    </row>
    <row r="311" spans="1:27" x14ac:dyDescent="0.25">
      <c r="A311" s="22">
        <v>5829</v>
      </c>
      <c r="B311" s="23" t="s">
        <v>330</v>
      </c>
      <c r="C311" s="23" t="s">
        <v>825</v>
      </c>
      <c r="D311" s="23" t="s">
        <v>1325</v>
      </c>
      <c r="E311" s="24">
        <v>45560</v>
      </c>
      <c r="F311" s="23" t="s">
        <v>1824</v>
      </c>
      <c r="G311" s="23" t="s">
        <v>2279</v>
      </c>
      <c r="H311" s="23" t="s">
        <v>2403</v>
      </c>
      <c r="I311" s="23" t="s">
        <v>2410</v>
      </c>
      <c r="J311" s="23" t="s">
        <v>2412</v>
      </c>
      <c r="K311" s="23">
        <v>5</v>
      </c>
      <c r="L311" s="23">
        <v>822.88</v>
      </c>
      <c r="M311" s="23">
        <v>4114.3999999999996</v>
      </c>
      <c r="N311" s="23">
        <v>21.03</v>
      </c>
      <c r="O311" s="23">
        <v>411.44</v>
      </c>
      <c r="P311" s="23">
        <v>8.1300000000000008</v>
      </c>
      <c r="Q311" s="23" t="s">
        <v>2416</v>
      </c>
      <c r="R311" s="23" t="s">
        <v>2727</v>
      </c>
      <c r="S311" s="23" t="s">
        <v>2919</v>
      </c>
      <c r="T311" s="23" t="s">
        <v>2923</v>
      </c>
      <c r="U311" s="23">
        <v>3673.8</v>
      </c>
      <c r="V311" s="23" t="s">
        <v>2925</v>
      </c>
      <c r="W311" s="23" t="s">
        <v>2926</v>
      </c>
      <c r="X311" t="str">
        <f t="shared" si="6"/>
        <v/>
      </c>
      <c r="Y311" t="str">
        <f t="shared" si="6"/>
        <v>Angelica Little</v>
      </c>
      <c r="Z311" t="str">
        <f t="shared" si="6"/>
        <v/>
      </c>
      <c r="AA311" t="str">
        <f t="shared" si="6"/>
        <v/>
      </c>
    </row>
    <row r="312" spans="1:27" x14ac:dyDescent="0.25">
      <c r="A312" s="25">
        <v>9409</v>
      </c>
      <c r="B312" s="26" t="s">
        <v>331</v>
      </c>
      <c r="C312" s="26" t="s">
        <v>826</v>
      </c>
      <c r="D312" s="26" t="s">
        <v>1326</v>
      </c>
      <c r="E312" s="27">
        <v>45474</v>
      </c>
      <c r="F312" s="26" t="s">
        <v>1825</v>
      </c>
      <c r="G312" s="26" t="s">
        <v>2093</v>
      </c>
      <c r="H312" s="26" t="s">
        <v>2406</v>
      </c>
      <c r="I312" s="26" t="s">
        <v>2409</v>
      </c>
      <c r="J312" s="26" t="s">
        <v>2414</v>
      </c>
      <c r="K312" s="26">
        <v>5</v>
      </c>
      <c r="L312" s="26">
        <v>707.46</v>
      </c>
      <c r="M312" s="26">
        <v>3537.3</v>
      </c>
      <c r="N312" s="26">
        <v>44.16</v>
      </c>
      <c r="O312" s="26">
        <v>353.73</v>
      </c>
      <c r="P312" s="26">
        <v>17.7</v>
      </c>
      <c r="Q312" s="26" t="s">
        <v>2417</v>
      </c>
      <c r="R312" s="26" t="s">
        <v>2728</v>
      </c>
      <c r="S312" s="26" t="s">
        <v>2920</v>
      </c>
      <c r="T312" s="26" t="s">
        <v>2923</v>
      </c>
      <c r="U312" s="26">
        <v>3121.71</v>
      </c>
      <c r="V312" s="26" t="s">
        <v>2925</v>
      </c>
      <c r="W312" s="26" t="s">
        <v>2926</v>
      </c>
      <c r="X312" t="str">
        <f t="shared" si="6"/>
        <v/>
      </c>
      <c r="Y312" t="str">
        <f t="shared" si="6"/>
        <v/>
      </c>
      <c r="Z312" t="str">
        <f t="shared" si="6"/>
        <v/>
      </c>
      <c r="AA312" t="str">
        <f t="shared" si="6"/>
        <v>Jeffrey Sandoval</v>
      </c>
    </row>
    <row r="313" spans="1:27" x14ac:dyDescent="0.25">
      <c r="A313" s="22">
        <v>1438</v>
      </c>
      <c r="B313" s="23" t="s">
        <v>332</v>
      </c>
      <c r="C313" s="23" t="s">
        <v>827</v>
      </c>
      <c r="D313" s="23" t="s">
        <v>1327</v>
      </c>
      <c r="E313" s="24">
        <v>45481</v>
      </c>
      <c r="F313" s="23" t="s">
        <v>1826</v>
      </c>
      <c r="G313" s="23" t="s">
        <v>2280</v>
      </c>
      <c r="H313" s="23" t="s">
        <v>2406</v>
      </c>
      <c r="I313" s="23" t="s">
        <v>2410</v>
      </c>
      <c r="J313" s="23" t="s">
        <v>2414</v>
      </c>
      <c r="K313" s="23">
        <v>4</v>
      </c>
      <c r="L313" s="23">
        <v>315.3</v>
      </c>
      <c r="M313" s="23">
        <v>1261.2</v>
      </c>
      <c r="N313" s="23">
        <v>41.74</v>
      </c>
      <c r="O313" s="23">
        <v>126.12</v>
      </c>
      <c r="P313" s="23">
        <v>15.74</v>
      </c>
      <c r="Q313" s="23" t="s">
        <v>2415</v>
      </c>
      <c r="R313" s="23" t="s">
        <v>2729</v>
      </c>
      <c r="S313" s="23" t="s">
        <v>2921</v>
      </c>
      <c r="T313" s="23" t="s">
        <v>2923</v>
      </c>
      <c r="U313" s="23">
        <v>1077.5999999999999</v>
      </c>
      <c r="V313" s="23" t="s">
        <v>2924</v>
      </c>
      <c r="W313" s="23" t="s">
        <v>2928</v>
      </c>
      <c r="X313" t="str">
        <f t="shared" si="6"/>
        <v/>
      </c>
      <c r="Y313" t="str">
        <f t="shared" si="6"/>
        <v/>
      </c>
      <c r="Z313" t="str">
        <f t="shared" si="6"/>
        <v/>
      </c>
      <c r="AA313" t="str">
        <f t="shared" si="6"/>
        <v>Alan Harris</v>
      </c>
    </row>
    <row r="314" spans="1:27" x14ac:dyDescent="0.25">
      <c r="A314" s="25">
        <v>8825</v>
      </c>
      <c r="B314" s="26" t="s">
        <v>333</v>
      </c>
      <c r="C314" s="26" t="s">
        <v>828</v>
      </c>
      <c r="D314" s="26" t="s">
        <v>1328</v>
      </c>
      <c r="E314" s="27">
        <v>45337</v>
      </c>
      <c r="F314" s="26" t="s">
        <v>1827</v>
      </c>
      <c r="G314" s="26" t="s">
        <v>2225</v>
      </c>
      <c r="H314" s="26" t="s">
        <v>2405</v>
      </c>
      <c r="I314" s="26" t="s">
        <v>2408</v>
      </c>
      <c r="J314" s="26" t="s">
        <v>2412</v>
      </c>
      <c r="K314" s="26">
        <v>3</v>
      </c>
      <c r="L314" s="26">
        <v>144.11000000000001</v>
      </c>
      <c r="M314" s="26">
        <v>432.33</v>
      </c>
      <c r="N314" s="26">
        <v>5.59</v>
      </c>
      <c r="O314" s="26">
        <v>43.23</v>
      </c>
      <c r="P314" s="26">
        <v>16.79</v>
      </c>
      <c r="Q314" s="26" t="s">
        <v>2416</v>
      </c>
      <c r="R314" s="26" t="s">
        <v>2730</v>
      </c>
      <c r="S314" s="26" t="s">
        <v>2918</v>
      </c>
      <c r="T314" s="26" t="s">
        <v>2922</v>
      </c>
      <c r="U314" s="26">
        <v>366.72</v>
      </c>
      <c r="V314" s="26" t="s">
        <v>2924</v>
      </c>
      <c r="W314" s="26" t="s">
        <v>2928</v>
      </c>
      <c r="X314" t="str">
        <f t="shared" si="6"/>
        <v/>
      </c>
      <c r="Y314" t="str">
        <f t="shared" si="6"/>
        <v>Scott Bennett</v>
      </c>
      <c r="Z314" t="str">
        <f t="shared" si="6"/>
        <v/>
      </c>
      <c r="AA314" t="str">
        <f t="shared" si="6"/>
        <v/>
      </c>
    </row>
    <row r="315" spans="1:27" x14ac:dyDescent="0.25">
      <c r="A315" s="22">
        <v>6890</v>
      </c>
      <c r="B315" s="23" t="s">
        <v>334</v>
      </c>
      <c r="C315" s="23" t="s">
        <v>829</v>
      </c>
      <c r="D315" s="23" t="s">
        <v>1329</v>
      </c>
      <c r="E315" s="24">
        <v>45474</v>
      </c>
      <c r="F315" s="23" t="s">
        <v>1828</v>
      </c>
      <c r="G315" s="23" t="s">
        <v>2281</v>
      </c>
      <c r="H315" s="23" t="s">
        <v>2406</v>
      </c>
      <c r="I315" s="23" t="s">
        <v>2408</v>
      </c>
      <c r="J315" s="23" t="s">
        <v>2414</v>
      </c>
      <c r="K315" s="23">
        <v>3</v>
      </c>
      <c r="L315" s="23">
        <v>192.66</v>
      </c>
      <c r="M315" s="23">
        <v>577.98</v>
      </c>
      <c r="N315" s="23">
        <v>6.95</v>
      </c>
      <c r="O315" s="23">
        <v>57.8</v>
      </c>
      <c r="P315" s="23">
        <v>10.36</v>
      </c>
      <c r="Q315" s="23" t="s">
        <v>2415</v>
      </c>
      <c r="R315" s="23" t="s">
        <v>2731</v>
      </c>
      <c r="S315" s="23" t="s">
        <v>2918</v>
      </c>
      <c r="T315" s="23" t="s">
        <v>2922</v>
      </c>
      <c r="U315" s="23">
        <v>502.87</v>
      </c>
      <c r="V315" s="23" t="s">
        <v>2924</v>
      </c>
      <c r="W315" s="23" t="s">
        <v>2926</v>
      </c>
      <c r="X315" t="str">
        <f t="shared" si="6"/>
        <v/>
      </c>
      <c r="Y315" t="str">
        <f t="shared" si="6"/>
        <v/>
      </c>
      <c r="Z315" t="str">
        <f t="shared" si="6"/>
        <v/>
      </c>
      <c r="AA315" t="str">
        <f t="shared" si="6"/>
        <v>Nancy Scott</v>
      </c>
    </row>
    <row r="316" spans="1:27" x14ac:dyDescent="0.25">
      <c r="A316" s="25">
        <v>3830</v>
      </c>
      <c r="B316" s="26" t="s">
        <v>335</v>
      </c>
      <c r="C316" s="26" t="s">
        <v>830</v>
      </c>
      <c r="D316" s="26" t="s">
        <v>1330</v>
      </c>
      <c r="E316" s="27">
        <v>45562</v>
      </c>
      <c r="F316" s="26" t="s">
        <v>1829</v>
      </c>
      <c r="G316" s="26" t="s">
        <v>2282</v>
      </c>
      <c r="H316" s="26" t="s">
        <v>2402</v>
      </c>
      <c r="I316" s="26" t="s">
        <v>2408</v>
      </c>
      <c r="J316" s="26" t="s">
        <v>2413</v>
      </c>
      <c r="K316" s="26">
        <v>4</v>
      </c>
      <c r="L316" s="26">
        <v>1196.3699999999999</v>
      </c>
      <c r="M316" s="26">
        <v>4785.4799999999996</v>
      </c>
      <c r="N316" s="26">
        <v>17.739999999999998</v>
      </c>
      <c r="O316" s="26">
        <v>478.55</v>
      </c>
      <c r="P316" s="26">
        <v>12.04</v>
      </c>
      <c r="Q316" s="26" t="s">
        <v>2416</v>
      </c>
      <c r="R316" s="26" t="s">
        <v>2732</v>
      </c>
      <c r="S316" s="26" t="s">
        <v>2918</v>
      </c>
      <c r="T316" s="26" t="s">
        <v>2922</v>
      </c>
      <c r="U316" s="26">
        <v>4277.1499999999996</v>
      </c>
      <c r="V316" s="26" t="s">
        <v>2925</v>
      </c>
      <c r="W316" s="26" t="s">
        <v>2926</v>
      </c>
      <c r="X316" t="str">
        <f t="shared" si="6"/>
        <v/>
      </c>
      <c r="Y316" t="str">
        <f t="shared" si="6"/>
        <v/>
      </c>
      <c r="Z316" t="str">
        <f t="shared" si="6"/>
        <v>Erica Serrano</v>
      </c>
      <c r="AA316" t="str">
        <f t="shared" si="6"/>
        <v/>
      </c>
    </row>
    <row r="317" spans="1:27" x14ac:dyDescent="0.25">
      <c r="A317" s="22">
        <v>4162</v>
      </c>
      <c r="B317" s="23" t="s">
        <v>336</v>
      </c>
      <c r="C317" s="23" t="s">
        <v>831</v>
      </c>
      <c r="D317" s="23" t="s">
        <v>1331</v>
      </c>
      <c r="E317" s="24">
        <v>45535</v>
      </c>
      <c r="F317" s="23" t="s">
        <v>1830</v>
      </c>
      <c r="G317" s="23" t="s">
        <v>2283</v>
      </c>
      <c r="H317" s="23" t="s">
        <v>2404</v>
      </c>
      <c r="I317" s="23" t="s">
        <v>2408</v>
      </c>
      <c r="J317" s="23" t="s">
        <v>2414</v>
      </c>
      <c r="K317" s="23">
        <v>4</v>
      </c>
      <c r="L317" s="23">
        <v>576.75</v>
      </c>
      <c r="M317" s="23">
        <v>2307</v>
      </c>
      <c r="N317" s="23">
        <v>31.57</v>
      </c>
      <c r="O317" s="23">
        <v>230.7</v>
      </c>
      <c r="P317" s="23">
        <v>17.78</v>
      </c>
      <c r="Q317" s="23" t="s">
        <v>2416</v>
      </c>
      <c r="R317" s="23" t="s">
        <v>2733</v>
      </c>
      <c r="S317" s="23" t="s">
        <v>2920</v>
      </c>
      <c r="T317" s="23" t="s">
        <v>2923</v>
      </c>
      <c r="U317" s="23">
        <v>2026.95</v>
      </c>
      <c r="V317" s="23" t="s">
        <v>2925</v>
      </c>
      <c r="W317" s="23" t="s">
        <v>2926</v>
      </c>
      <c r="X317" t="str">
        <f t="shared" si="6"/>
        <v/>
      </c>
      <c r="Y317" t="str">
        <f t="shared" si="6"/>
        <v/>
      </c>
      <c r="Z317" t="str">
        <f t="shared" si="6"/>
        <v/>
      </c>
      <c r="AA317" t="str">
        <f t="shared" si="6"/>
        <v>Jodi Jones</v>
      </c>
    </row>
    <row r="318" spans="1:27" x14ac:dyDescent="0.25">
      <c r="A318" s="25">
        <v>6134</v>
      </c>
      <c r="B318" s="26" t="s">
        <v>337</v>
      </c>
      <c r="C318" s="26" t="s">
        <v>832</v>
      </c>
      <c r="D318" s="26" t="s">
        <v>1332</v>
      </c>
      <c r="E318" s="27">
        <v>45368</v>
      </c>
      <c r="F318" s="26" t="s">
        <v>1831</v>
      </c>
      <c r="G318" s="26" t="s">
        <v>2284</v>
      </c>
      <c r="H318" s="26" t="s">
        <v>2405</v>
      </c>
      <c r="I318" s="26" t="s">
        <v>2410</v>
      </c>
      <c r="J318" s="26" t="s">
        <v>2414</v>
      </c>
      <c r="K318" s="26">
        <v>3</v>
      </c>
      <c r="L318" s="26">
        <v>44.19</v>
      </c>
      <c r="M318" s="26">
        <v>132.57</v>
      </c>
      <c r="N318" s="26">
        <v>20.84</v>
      </c>
      <c r="O318" s="26">
        <v>13.26</v>
      </c>
      <c r="P318" s="26">
        <v>5.24</v>
      </c>
      <c r="Q318" s="26" t="s">
        <v>2416</v>
      </c>
      <c r="R318" s="26" t="s">
        <v>2734</v>
      </c>
      <c r="S318" s="26" t="s">
        <v>2919</v>
      </c>
      <c r="T318" s="26" t="s">
        <v>2923</v>
      </c>
      <c r="U318" s="26">
        <v>93.23</v>
      </c>
      <c r="V318" s="26" t="s">
        <v>2924</v>
      </c>
      <c r="W318" s="26" t="s">
        <v>2928</v>
      </c>
      <c r="X318" t="str">
        <f t="shared" si="6"/>
        <v/>
      </c>
      <c r="Y318" t="str">
        <f t="shared" si="6"/>
        <v/>
      </c>
      <c r="Z318" t="str">
        <f t="shared" si="6"/>
        <v/>
      </c>
      <c r="AA318" t="str">
        <f t="shared" si="6"/>
        <v>Mr. Damon Vargas MD</v>
      </c>
    </row>
    <row r="319" spans="1:27" x14ac:dyDescent="0.25">
      <c r="A319" s="22">
        <v>5530</v>
      </c>
      <c r="B319" s="23" t="s">
        <v>338</v>
      </c>
      <c r="C319" s="23" t="s">
        <v>833</v>
      </c>
      <c r="D319" s="23" t="s">
        <v>1333</v>
      </c>
      <c r="E319" s="24">
        <v>45530</v>
      </c>
      <c r="F319" s="23" t="s">
        <v>1832</v>
      </c>
      <c r="G319" s="23" t="s">
        <v>2052</v>
      </c>
      <c r="H319" s="23" t="s">
        <v>2405</v>
      </c>
      <c r="I319" s="23" t="s">
        <v>2408</v>
      </c>
      <c r="J319" s="23" t="s">
        <v>2413</v>
      </c>
      <c r="K319" s="23">
        <v>5</v>
      </c>
      <c r="L319" s="23">
        <v>1114.69</v>
      </c>
      <c r="M319" s="23">
        <v>5573.45</v>
      </c>
      <c r="N319" s="23">
        <v>28.92</v>
      </c>
      <c r="O319" s="23">
        <v>557.35</v>
      </c>
      <c r="P319" s="23">
        <v>6.18</v>
      </c>
      <c r="Q319" s="23" t="s">
        <v>2417</v>
      </c>
      <c r="R319" s="23" t="s">
        <v>2735</v>
      </c>
      <c r="S319" s="23" t="s">
        <v>2918</v>
      </c>
      <c r="T319" s="23" t="s">
        <v>2922</v>
      </c>
      <c r="U319" s="23">
        <v>4981</v>
      </c>
      <c r="V319" s="23" t="s">
        <v>2924</v>
      </c>
      <c r="W319" s="23" t="s">
        <v>2926</v>
      </c>
      <c r="X319" t="str">
        <f t="shared" si="6"/>
        <v/>
      </c>
      <c r="Y319" t="str">
        <f t="shared" si="6"/>
        <v/>
      </c>
      <c r="Z319" t="str">
        <f t="shared" si="6"/>
        <v>Bryan Harris</v>
      </c>
      <c r="AA319" t="str">
        <f t="shared" si="6"/>
        <v/>
      </c>
    </row>
    <row r="320" spans="1:27" x14ac:dyDescent="0.25">
      <c r="A320" s="25">
        <v>7020</v>
      </c>
      <c r="B320" s="26" t="s">
        <v>339</v>
      </c>
      <c r="C320" s="26" t="s">
        <v>834</v>
      </c>
      <c r="D320" s="26" t="s">
        <v>1334</v>
      </c>
      <c r="E320" s="27">
        <v>45371</v>
      </c>
      <c r="F320" s="26" t="s">
        <v>1833</v>
      </c>
      <c r="G320" s="26" t="s">
        <v>2285</v>
      </c>
      <c r="H320" s="26" t="s">
        <v>2404</v>
      </c>
      <c r="I320" s="26" t="s">
        <v>2410</v>
      </c>
      <c r="J320" s="26" t="s">
        <v>2411</v>
      </c>
      <c r="K320" s="26">
        <v>1</v>
      </c>
      <c r="L320" s="26">
        <v>502.94</v>
      </c>
      <c r="M320" s="26">
        <v>502.94</v>
      </c>
      <c r="N320" s="26">
        <v>0.96</v>
      </c>
      <c r="O320" s="26">
        <v>50.29</v>
      </c>
      <c r="P320" s="26">
        <v>11.48</v>
      </c>
      <c r="Q320" s="26" t="s">
        <v>2415</v>
      </c>
      <c r="R320" s="26" t="s">
        <v>2736</v>
      </c>
      <c r="S320" s="26" t="s">
        <v>2921</v>
      </c>
      <c r="T320" s="26" t="s">
        <v>2923</v>
      </c>
      <c r="U320" s="26">
        <v>440.21</v>
      </c>
      <c r="V320" s="26" t="s">
        <v>2924</v>
      </c>
      <c r="W320" s="26" t="s">
        <v>2927</v>
      </c>
      <c r="X320" t="str">
        <f t="shared" si="6"/>
        <v>Dr. Hailey Cole MD</v>
      </c>
      <c r="Y320" t="str">
        <f t="shared" si="6"/>
        <v/>
      </c>
      <c r="Z320" t="str">
        <f t="shared" si="6"/>
        <v/>
      </c>
      <c r="AA320" t="str">
        <f t="shared" si="6"/>
        <v/>
      </c>
    </row>
    <row r="321" spans="1:27" x14ac:dyDescent="0.25">
      <c r="A321" s="22">
        <v>7170</v>
      </c>
      <c r="B321" s="23" t="s">
        <v>340</v>
      </c>
      <c r="C321" s="23" t="s">
        <v>835</v>
      </c>
      <c r="D321" s="23" t="s">
        <v>1335</v>
      </c>
      <c r="E321" s="24">
        <v>45294</v>
      </c>
      <c r="F321" s="23" t="s">
        <v>1834</v>
      </c>
      <c r="G321" s="23" t="s">
        <v>2022</v>
      </c>
      <c r="H321" s="23" t="s">
        <v>2407</v>
      </c>
      <c r="I321" s="23" t="s">
        <v>2409</v>
      </c>
      <c r="J321" s="23" t="s">
        <v>2412</v>
      </c>
      <c r="K321" s="23">
        <v>2</v>
      </c>
      <c r="L321" s="23">
        <v>1331.51</v>
      </c>
      <c r="M321" s="23">
        <v>2663.02</v>
      </c>
      <c r="N321" s="23">
        <v>47.14</v>
      </c>
      <c r="O321" s="23">
        <v>266.3</v>
      </c>
      <c r="P321" s="23">
        <v>16.34</v>
      </c>
      <c r="Q321" s="23" t="s">
        <v>2417</v>
      </c>
      <c r="R321" s="23" t="s">
        <v>2737</v>
      </c>
      <c r="S321" s="23" t="s">
        <v>2921</v>
      </c>
      <c r="T321" s="23" t="s">
        <v>2923</v>
      </c>
      <c r="U321" s="23">
        <v>2333.2399999999998</v>
      </c>
      <c r="V321" s="23" t="s">
        <v>2925</v>
      </c>
      <c r="W321" s="23" t="s">
        <v>2927</v>
      </c>
      <c r="X321" t="str">
        <f t="shared" si="6"/>
        <v/>
      </c>
      <c r="Y321" t="str">
        <f t="shared" si="6"/>
        <v>Jennifer Pierce</v>
      </c>
      <c r="Z321" t="str">
        <f t="shared" si="6"/>
        <v/>
      </c>
      <c r="AA321" t="str">
        <f t="shared" si="6"/>
        <v/>
      </c>
    </row>
    <row r="322" spans="1:27" x14ac:dyDescent="0.25">
      <c r="A322" s="25">
        <v>6520</v>
      </c>
      <c r="B322" s="26" t="s">
        <v>341</v>
      </c>
      <c r="C322" s="26" t="s">
        <v>836</v>
      </c>
      <c r="D322" s="26" t="s">
        <v>1336</v>
      </c>
      <c r="E322" s="27">
        <v>45457</v>
      </c>
      <c r="F322" s="26" t="s">
        <v>1835</v>
      </c>
      <c r="G322" s="26" t="s">
        <v>2286</v>
      </c>
      <c r="H322" s="26" t="s">
        <v>2405</v>
      </c>
      <c r="I322" s="26" t="s">
        <v>2408</v>
      </c>
      <c r="J322" s="26" t="s">
        <v>2412</v>
      </c>
      <c r="K322" s="26">
        <v>4</v>
      </c>
      <c r="L322" s="26">
        <v>1015.62</v>
      </c>
      <c r="M322" s="26">
        <v>4062.48</v>
      </c>
      <c r="N322" s="26">
        <v>1.88</v>
      </c>
      <c r="O322" s="26">
        <v>406.25</v>
      </c>
      <c r="P322" s="26">
        <v>19.23</v>
      </c>
      <c r="Q322" s="26" t="s">
        <v>2417</v>
      </c>
      <c r="R322" s="26" t="s">
        <v>2738</v>
      </c>
      <c r="S322" s="26" t="s">
        <v>2918</v>
      </c>
      <c r="T322" s="26" t="s">
        <v>2922</v>
      </c>
      <c r="U322" s="26">
        <v>3635.12</v>
      </c>
      <c r="V322" s="26" t="s">
        <v>2924</v>
      </c>
      <c r="W322" s="26" t="s">
        <v>2926</v>
      </c>
      <c r="X322" t="str">
        <f t="shared" si="6"/>
        <v/>
      </c>
      <c r="Y322" t="str">
        <f t="shared" si="6"/>
        <v>Joshua Fox</v>
      </c>
      <c r="Z322" t="str">
        <f t="shared" si="6"/>
        <v/>
      </c>
      <c r="AA322" t="str">
        <f t="shared" ref="AA322:AA385" si="7">IF($J322=AA$1,$C322,"")</f>
        <v/>
      </c>
    </row>
    <row r="323" spans="1:27" x14ac:dyDescent="0.25">
      <c r="A323" s="22">
        <v>3675</v>
      </c>
      <c r="B323" s="23" t="s">
        <v>342</v>
      </c>
      <c r="C323" s="23" t="s">
        <v>837</v>
      </c>
      <c r="D323" s="23" t="s">
        <v>1337</v>
      </c>
      <c r="E323" s="24">
        <v>45415</v>
      </c>
      <c r="F323" s="23" t="s">
        <v>1836</v>
      </c>
      <c r="G323" s="23" t="s">
        <v>2287</v>
      </c>
      <c r="H323" s="23" t="s">
        <v>2407</v>
      </c>
      <c r="I323" s="23" t="s">
        <v>2409</v>
      </c>
      <c r="J323" s="23" t="s">
        <v>2412</v>
      </c>
      <c r="K323" s="23">
        <v>2</v>
      </c>
      <c r="L323" s="23">
        <v>779.91</v>
      </c>
      <c r="M323" s="23">
        <v>1559.82</v>
      </c>
      <c r="N323" s="23">
        <v>46.25</v>
      </c>
      <c r="O323" s="23">
        <v>155.97999999999999</v>
      </c>
      <c r="P323" s="23">
        <v>8.73</v>
      </c>
      <c r="Q323" s="23" t="s">
        <v>2417</v>
      </c>
      <c r="R323" s="23" t="s">
        <v>2739</v>
      </c>
      <c r="S323" s="23" t="s">
        <v>2921</v>
      </c>
      <c r="T323" s="23" t="s">
        <v>2923</v>
      </c>
      <c r="U323" s="23">
        <v>1348.86</v>
      </c>
      <c r="V323" s="23" t="s">
        <v>2924</v>
      </c>
      <c r="W323" s="23" t="s">
        <v>2928</v>
      </c>
      <c r="X323" t="str">
        <f t="shared" ref="X323:AA386" si="8">IF($J323=X$1,$C323,"")</f>
        <v/>
      </c>
      <c r="Y323" t="str">
        <f t="shared" si="8"/>
        <v>Emily Long</v>
      </c>
      <c r="Z323" t="str">
        <f t="shared" si="8"/>
        <v/>
      </c>
      <c r="AA323" t="str">
        <f t="shared" si="7"/>
        <v/>
      </c>
    </row>
    <row r="324" spans="1:27" x14ac:dyDescent="0.25">
      <c r="A324" s="25">
        <v>6875</v>
      </c>
      <c r="B324" s="26" t="s">
        <v>343</v>
      </c>
      <c r="C324" s="26" t="s">
        <v>838</v>
      </c>
      <c r="D324" s="26" t="s">
        <v>1338</v>
      </c>
      <c r="E324" s="27">
        <v>45554</v>
      </c>
      <c r="F324" s="26" t="s">
        <v>1837</v>
      </c>
      <c r="G324" s="26" t="s">
        <v>2288</v>
      </c>
      <c r="H324" s="26" t="s">
        <v>2407</v>
      </c>
      <c r="I324" s="26" t="s">
        <v>2409</v>
      </c>
      <c r="J324" s="26" t="s">
        <v>2414</v>
      </c>
      <c r="K324" s="26">
        <v>3</v>
      </c>
      <c r="L324" s="26">
        <v>1129.77</v>
      </c>
      <c r="M324" s="26">
        <v>3389.31</v>
      </c>
      <c r="N324" s="26">
        <v>46.09</v>
      </c>
      <c r="O324" s="26">
        <v>338.93</v>
      </c>
      <c r="P324" s="26">
        <v>5.82</v>
      </c>
      <c r="Q324" s="26" t="s">
        <v>2415</v>
      </c>
      <c r="R324" s="26" t="s">
        <v>2740</v>
      </c>
      <c r="S324" s="26" t="s">
        <v>2919</v>
      </c>
      <c r="T324" s="26" t="s">
        <v>2923</v>
      </c>
      <c r="U324" s="26">
        <v>2998.47</v>
      </c>
      <c r="V324" s="26" t="s">
        <v>2925</v>
      </c>
      <c r="W324" s="26" t="s">
        <v>2928</v>
      </c>
      <c r="X324" t="str">
        <f t="shared" si="8"/>
        <v/>
      </c>
      <c r="Y324" t="str">
        <f t="shared" si="8"/>
        <v/>
      </c>
      <c r="Z324" t="str">
        <f t="shared" si="8"/>
        <v/>
      </c>
      <c r="AA324" t="str">
        <f t="shared" si="7"/>
        <v>Cheyenne White</v>
      </c>
    </row>
    <row r="325" spans="1:27" x14ac:dyDescent="0.25">
      <c r="A325" s="22">
        <v>1428</v>
      </c>
      <c r="B325" s="23" t="s">
        <v>344</v>
      </c>
      <c r="C325" s="23" t="s">
        <v>839</v>
      </c>
      <c r="D325" s="23" t="s">
        <v>1339</v>
      </c>
      <c r="E325" s="24">
        <v>45344</v>
      </c>
      <c r="F325" s="23" t="s">
        <v>1838</v>
      </c>
      <c r="G325" s="23" t="s">
        <v>2289</v>
      </c>
      <c r="H325" s="23" t="s">
        <v>2406</v>
      </c>
      <c r="I325" s="23" t="s">
        <v>2409</v>
      </c>
      <c r="J325" s="23" t="s">
        <v>2414</v>
      </c>
      <c r="K325" s="23">
        <v>4</v>
      </c>
      <c r="L325" s="23">
        <v>1333.87</v>
      </c>
      <c r="M325" s="23">
        <v>5335.48</v>
      </c>
      <c r="N325" s="23">
        <v>13.19</v>
      </c>
      <c r="O325" s="23">
        <v>533.54999999999995</v>
      </c>
      <c r="P325" s="23">
        <v>19.04</v>
      </c>
      <c r="Q325" s="23" t="s">
        <v>2417</v>
      </c>
      <c r="R325" s="23" t="s">
        <v>2741</v>
      </c>
      <c r="S325" s="23" t="s">
        <v>2918</v>
      </c>
      <c r="T325" s="23" t="s">
        <v>2922</v>
      </c>
      <c r="U325" s="23">
        <v>4769.7</v>
      </c>
      <c r="V325" s="23" t="s">
        <v>2925</v>
      </c>
      <c r="W325" s="23" t="s">
        <v>2927</v>
      </c>
      <c r="X325" t="str">
        <f t="shared" si="8"/>
        <v/>
      </c>
      <c r="Y325" t="str">
        <f t="shared" si="8"/>
        <v/>
      </c>
      <c r="Z325" t="str">
        <f t="shared" si="8"/>
        <v/>
      </c>
      <c r="AA325" t="str">
        <f t="shared" si="7"/>
        <v>Jennifer Davis</v>
      </c>
    </row>
    <row r="326" spans="1:27" x14ac:dyDescent="0.25">
      <c r="A326" s="25">
        <v>7085</v>
      </c>
      <c r="B326" s="26" t="s">
        <v>345</v>
      </c>
      <c r="C326" s="26" t="s">
        <v>840</v>
      </c>
      <c r="D326" s="26" t="s">
        <v>1340</v>
      </c>
      <c r="E326" s="27">
        <v>45456</v>
      </c>
      <c r="F326" s="26" t="s">
        <v>1839</v>
      </c>
      <c r="G326" s="26" t="s">
        <v>2251</v>
      </c>
      <c r="H326" s="26" t="s">
        <v>2403</v>
      </c>
      <c r="I326" s="26" t="s">
        <v>2408</v>
      </c>
      <c r="J326" s="26" t="s">
        <v>2413</v>
      </c>
      <c r="K326" s="26">
        <v>3</v>
      </c>
      <c r="L326" s="26">
        <v>42.95</v>
      </c>
      <c r="M326" s="26">
        <v>128.85</v>
      </c>
      <c r="N326" s="26">
        <v>24.5</v>
      </c>
      <c r="O326" s="26">
        <v>12.88</v>
      </c>
      <c r="P326" s="26">
        <v>18.399999999999999</v>
      </c>
      <c r="Q326" s="26" t="s">
        <v>2417</v>
      </c>
      <c r="R326" s="26" t="s">
        <v>2742</v>
      </c>
      <c r="S326" s="26" t="s">
        <v>2921</v>
      </c>
      <c r="T326" s="26" t="s">
        <v>2923</v>
      </c>
      <c r="U326" s="26">
        <v>73.06</v>
      </c>
      <c r="V326" s="26" t="s">
        <v>2925</v>
      </c>
      <c r="W326" s="26" t="s">
        <v>2927</v>
      </c>
      <c r="X326" t="str">
        <f t="shared" si="8"/>
        <v/>
      </c>
      <c r="Y326" t="str">
        <f t="shared" si="8"/>
        <v/>
      </c>
      <c r="Z326" t="str">
        <f t="shared" si="8"/>
        <v>Veronica Black</v>
      </c>
      <c r="AA326" t="str">
        <f t="shared" si="7"/>
        <v/>
      </c>
    </row>
    <row r="327" spans="1:27" x14ac:dyDescent="0.25">
      <c r="A327" s="22">
        <v>9416</v>
      </c>
      <c r="B327" s="23" t="s">
        <v>346</v>
      </c>
      <c r="C327" s="23" t="s">
        <v>841</v>
      </c>
      <c r="D327" s="23" t="s">
        <v>1341</v>
      </c>
      <c r="E327" s="24">
        <v>45399</v>
      </c>
      <c r="F327" s="23" t="s">
        <v>1840</v>
      </c>
      <c r="G327" s="23" t="s">
        <v>2146</v>
      </c>
      <c r="H327" s="23" t="s">
        <v>2406</v>
      </c>
      <c r="I327" s="23" t="s">
        <v>2408</v>
      </c>
      <c r="J327" s="23" t="s">
        <v>2414</v>
      </c>
      <c r="K327" s="23">
        <v>1</v>
      </c>
      <c r="L327" s="23">
        <v>818.41</v>
      </c>
      <c r="M327" s="23">
        <v>818.41</v>
      </c>
      <c r="N327" s="23">
        <v>35.81</v>
      </c>
      <c r="O327" s="23">
        <v>81.84</v>
      </c>
      <c r="P327" s="23">
        <v>15.48</v>
      </c>
      <c r="Q327" s="23" t="s">
        <v>2417</v>
      </c>
      <c r="R327" s="23" t="s">
        <v>2743</v>
      </c>
      <c r="S327" s="23" t="s">
        <v>2920</v>
      </c>
      <c r="T327" s="23" t="s">
        <v>2923</v>
      </c>
      <c r="U327" s="23">
        <v>685.28</v>
      </c>
      <c r="V327" s="23" t="s">
        <v>2924</v>
      </c>
      <c r="W327" s="23" t="s">
        <v>2926</v>
      </c>
      <c r="X327" t="str">
        <f t="shared" si="8"/>
        <v/>
      </c>
      <c r="Y327" t="str">
        <f t="shared" si="8"/>
        <v/>
      </c>
      <c r="Z327" t="str">
        <f t="shared" si="8"/>
        <v/>
      </c>
      <c r="AA327" t="str">
        <f t="shared" si="7"/>
        <v>Tara Hale</v>
      </c>
    </row>
    <row r="328" spans="1:27" x14ac:dyDescent="0.25">
      <c r="A328" s="25">
        <v>7567</v>
      </c>
      <c r="B328" s="26" t="s">
        <v>347</v>
      </c>
      <c r="C328" s="26" t="s">
        <v>842</v>
      </c>
      <c r="D328" s="26" t="s">
        <v>1342</v>
      </c>
      <c r="E328" s="27">
        <v>45401</v>
      </c>
      <c r="F328" s="26" t="s">
        <v>1841</v>
      </c>
      <c r="G328" s="26" t="s">
        <v>2290</v>
      </c>
      <c r="H328" s="26" t="s">
        <v>2405</v>
      </c>
      <c r="I328" s="26" t="s">
        <v>2408</v>
      </c>
      <c r="J328" s="26" t="s">
        <v>2414</v>
      </c>
      <c r="K328" s="26">
        <v>4</v>
      </c>
      <c r="L328" s="26">
        <v>1320.25</v>
      </c>
      <c r="M328" s="26">
        <v>5281</v>
      </c>
      <c r="N328" s="26">
        <v>34.700000000000003</v>
      </c>
      <c r="O328" s="26">
        <v>528.1</v>
      </c>
      <c r="P328" s="26">
        <v>15.51</v>
      </c>
      <c r="Q328" s="26" t="s">
        <v>2416</v>
      </c>
      <c r="R328" s="26" t="s">
        <v>2744</v>
      </c>
      <c r="S328" s="26" t="s">
        <v>2918</v>
      </c>
      <c r="T328" s="26" t="s">
        <v>2922</v>
      </c>
      <c r="U328" s="26">
        <v>4702.6899999999996</v>
      </c>
      <c r="V328" s="26" t="s">
        <v>2925</v>
      </c>
      <c r="W328" s="26" t="s">
        <v>2927</v>
      </c>
      <c r="X328" t="str">
        <f t="shared" si="8"/>
        <v/>
      </c>
      <c r="Y328" t="str">
        <f t="shared" si="8"/>
        <v/>
      </c>
      <c r="Z328" t="str">
        <f t="shared" si="8"/>
        <v/>
      </c>
      <c r="AA328" t="str">
        <f t="shared" si="7"/>
        <v>Jasmine Shaw</v>
      </c>
    </row>
    <row r="329" spans="1:27" x14ac:dyDescent="0.25">
      <c r="A329" s="22">
        <v>7295</v>
      </c>
      <c r="B329" s="23" t="s">
        <v>348</v>
      </c>
      <c r="C329" s="23" t="s">
        <v>843</v>
      </c>
      <c r="D329" s="23" t="s">
        <v>1343</v>
      </c>
      <c r="E329" s="24">
        <v>45401</v>
      </c>
      <c r="F329" s="23" t="s">
        <v>1738</v>
      </c>
      <c r="G329" s="23" t="s">
        <v>2291</v>
      </c>
      <c r="H329" s="23" t="s">
        <v>2405</v>
      </c>
      <c r="I329" s="23" t="s">
        <v>2409</v>
      </c>
      <c r="J329" s="23" t="s">
        <v>2411</v>
      </c>
      <c r="K329" s="23">
        <v>1</v>
      </c>
      <c r="L329" s="23">
        <v>1411.13</v>
      </c>
      <c r="M329" s="23">
        <v>1411.13</v>
      </c>
      <c r="N329" s="23">
        <v>41.81</v>
      </c>
      <c r="O329" s="23">
        <v>141.11000000000001</v>
      </c>
      <c r="P329" s="23">
        <v>5.7</v>
      </c>
      <c r="Q329" s="23" t="s">
        <v>2416</v>
      </c>
      <c r="R329" s="23" t="s">
        <v>2745</v>
      </c>
      <c r="S329" s="23" t="s">
        <v>2918</v>
      </c>
      <c r="T329" s="23" t="s">
        <v>2922</v>
      </c>
      <c r="U329" s="23">
        <v>1222.51</v>
      </c>
      <c r="V329" s="23" t="s">
        <v>2925</v>
      </c>
      <c r="W329" s="23" t="s">
        <v>2928</v>
      </c>
      <c r="X329" t="str">
        <f t="shared" si="8"/>
        <v>Patricia Snyder</v>
      </c>
      <c r="Y329" t="str">
        <f t="shared" si="8"/>
        <v/>
      </c>
      <c r="Z329" t="str">
        <f t="shared" si="8"/>
        <v/>
      </c>
      <c r="AA329" t="str">
        <f t="shared" si="7"/>
        <v/>
      </c>
    </row>
    <row r="330" spans="1:27" x14ac:dyDescent="0.25">
      <c r="A330" s="25">
        <v>2611</v>
      </c>
      <c r="B330" s="26" t="s">
        <v>349</v>
      </c>
      <c r="C330" s="26" t="s">
        <v>844</v>
      </c>
      <c r="D330" s="26" t="s">
        <v>1344</v>
      </c>
      <c r="E330" s="27">
        <v>45339</v>
      </c>
      <c r="F330" s="26" t="s">
        <v>1842</v>
      </c>
      <c r="G330" s="26" t="s">
        <v>2292</v>
      </c>
      <c r="H330" s="26" t="s">
        <v>2405</v>
      </c>
      <c r="I330" s="26" t="s">
        <v>2408</v>
      </c>
      <c r="J330" s="26" t="s">
        <v>2411</v>
      </c>
      <c r="K330" s="26">
        <v>1</v>
      </c>
      <c r="L330" s="26">
        <v>538.08000000000004</v>
      </c>
      <c r="M330" s="26">
        <v>538.08000000000004</v>
      </c>
      <c r="N330" s="26">
        <v>33.869999999999997</v>
      </c>
      <c r="O330" s="26">
        <v>53.81</v>
      </c>
      <c r="P330" s="26">
        <v>13.83</v>
      </c>
      <c r="Q330" s="26" t="s">
        <v>2415</v>
      </c>
      <c r="R330" s="26" t="s">
        <v>2746</v>
      </c>
      <c r="S330" s="26" t="s">
        <v>2919</v>
      </c>
      <c r="T330" s="26" t="s">
        <v>2923</v>
      </c>
      <c r="U330" s="26">
        <v>436.57</v>
      </c>
      <c r="V330" s="26" t="s">
        <v>2924</v>
      </c>
      <c r="W330" s="26" t="s">
        <v>2926</v>
      </c>
      <c r="X330" t="str">
        <f t="shared" si="8"/>
        <v>Aaron Wilson</v>
      </c>
      <c r="Y330" t="str">
        <f t="shared" si="8"/>
        <v/>
      </c>
      <c r="Z330" t="str">
        <f t="shared" si="8"/>
        <v/>
      </c>
      <c r="AA330" t="str">
        <f t="shared" si="7"/>
        <v/>
      </c>
    </row>
    <row r="331" spans="1:27" x14ac:dyDescent="0.25">
      <c r="A331" s="22">
        <v>7121</v>
      </c>
      <c r="B331" s="23" t="s">
        <v>350</v>
      </c>
      <c r="C331" s="23" t="s">
        <v>845</v>
      </c>
      <c r="D331" s="23" t="s">
        <v>1345</v>
      </c>
      <c r="E331" s="24">
        <v>45559</v>
      </c>
      <c r="F331" s="23" t="s">
        <v>1843</v>
      </c>
      <c r="G331" s="23" t="s">
        <v>2293</v>
      </c>
      <c r="H331" s="23" t="s">
        <v>2406</v>
      </c>
      <c r="I331" s="23" t="s">
        <v>2408</v>
      </c>
      <c r="J331" s="23" t="s">
        <v>2414</v>
      </c>
      <c r="K331" s="23">
        <v>2</v>
      </c>
      <c r="L331" s="23">
        <v>1446.57</v>
      </c>
      <c r="M331" s="23">
        <v>2893.14</v>
      </c>
      <c r="N331" s="23">
        <v>39.880000000000003</v>
      </c>
      <c r="O331" s="23">
        <v>289.31</v>
      </c>
      <c r="P331" s="23">
        <v>19.43</v>
      </c>
      <c r="Q331" s="23" t="s">
        <v>2417</v>
      </c>
      <c r="R331" s="23" t="s">
        <v>2747</v>
      </c>
      <c r="S331" s="23" t="s">
        <v>2919</v>
      </c>
      <c r="T331" s="23" t="s">
        <v>2923</v>
      </c>
      <c r="U331" s="23">
        <v>2544.52</v>
      </c>
      <c r="V331" s="23" t="s">
        <v>2925</v>
      </c>
      <c r="W331" s="23" t="s">
        <v>2926</v>
      </c>
      <c r="X331" t="str">
        <f t="shared" si="8"/>
        <v/>
      </c>
      <c r="Y331" t="str">
        <f t="shared" si="8"/>
        <v/>
      </c>
      <c r="Z331" t="str">
        <f t="shared" si="8"/>
        <v/>
      </c>
      <c r="AA331" t="str">
        <f t="shared" si="7"/>
        <v>Victoria Curry</v>
      </c>
    </row>
    <row r="332" spans="1:27" x14ac:dyDescent="0.25">
      <c r="A332" s="25">
        <v>7449</v>
      </c>
      <c r="B332" s="26" t="s">
        <v>351</v>
      </c>
      <c r="C332" s="26" t="s">
        <v>846</v>
      </c>
      <c r="D332" s="26" t="s">
        <v>1346</v>
      </c>
      <c r="E332" s="27">
        <v>45539</v>
      </c>
      <c r="F332" s="26" t="s">
        <v>1844</v>
      </c>
      <c r="G332" s="26" t="s">
        <v>2158</v>
      </c>
      <c r="H332" s="26" t="s">
        <v>2401</v>
      </c>
      <c r="I332" s="26" t="s">
        <v>2408</v>
      </c>
      <c r="J332" s="26" t="s">
        <v>2412</v>
      </c>
      <c r="K332" s="26">
        <v>1</v>
      </c>
      <c r="L332" s="26">
        <v>1140.6500000000001</v>
      </c>
      <c r="M332" s="26">
        <v>1140.6500000000001</v>
      </c>
      <c r="N332" s="26">
        <v>34.61</v>
      </c>
      <c r="O332" s="26">
        <v>114.07</v>
      </c>
      <c r="P332" s="26">
        <v>15.13</v>
      </c>
      <c r="Q332" s="26" t="s">
        <v>2415</v>
      </c>
      <c r="R332" s="26" t="s">
        <v>2748</v>
      </c>
      <c r="S332" s="26" t="s">
        <v>2918</v>
      </c>
      <c r="T332" s="26" t="s">
        <v>2922</v>
      </c>
      <c r="U332" s="26">
        <v>976.85</v>
      </c>
      <c r="V332" s="26" t="s">
        <v>2925</v>
      </c>
      <c r="W332" s="26" t="s">
        <v>2928</v>
      </c>
      <c r="X332" t="str">
        <f t="shared" si="8"/>
        <v/>
      </c>
      <c r="Y332" t="str">
        <f t="shared" si="8"/>
        <v>Charles Lee</v>
      </c>
      <c r="Z332" t="str">
        <f t="shared" si="8"/>
        <v/>
      </c>
      <c r="AA332" t="str">
        <f t="shared" si="7"/>
        <v/>
      </c>
    </row>
    <row r="333" spans="1:27" x14ac:dyDescent="0.25">
      <c r="A333" s="22">
        <v>7009</v>
      </c>
      <c r="B333" s="23" t="s">
        <v>352</v>
      </c>
      <c r="C333" s="23" t="s">
        <v>847</v>
      </c>
      <c r="D333" s="23" t="s">
        <v>1347</v>
      </c>
      <c r="E333" s="24">
        <v>45504</v>
      </c>
      <c r="F333" s="23" t="s">
        <v>1845</v>
      </c>
      <c r="G333" s="23" t="s">
        <v>2075</v>
      </c>
      <c r="H333" s="23" t="s">
        <v>2407</v>
      </c>
      <c r="I333" s="23" t="s">
        <v>2408</v>
      </c>
      <c r="J333" s="23" t="s">
        <v>2414</v>
      </c>
      <c r="K333" s="23">
        <v>3</v>
      </c>
      <c r="L333" s="23">
        <v>475.09</v>
      </c>
      <c r="M333" s="23">
        <v>1425.27</v>
      </c>
      <c r="N333" s="23">
        <v>46.99</v>
      </c>
      <c r="O333" s="23">
        <v>142.53</v>
      </c>
      <c r="P333" s="23">
        <v>13.4</v>
      </c>
      <c r="Q333" s="23" t="s">
        <v>2416</v>
      </c>
      <c r="R333" s="23" t="s">
        <v>2749</v>
      </c>
      <c r="S333" s="23" t="s">
        <v>2919</v>
      </c>
      <c r="T333" s="23" t="s">
        <v>2923</v>
      </c>
      <c r="U333" s="23">
        <v>1222.3499999999999</v>
      </c>
      <c r="V333" s="23" t="s">
        <v>2925</v>
      </c>
      <c r="W333" s="23" t="s">
        <v>2928</v>
      </c>
      <c r="X333" t="str">
        <f t="shared" si="8"/>
        <v/>
      </c>
      <c r="Y333" t="str">
        <f t="shared" si="8"/>
        <v/>
      </c>
      <c r="Z333" t="str">
        <f t="shared" si="8"/>
        <v/>
      </c>
      <c r="AA333" t="str">
        <f t="shared" si="7"/>
        <v>Kimberly Livingston</v>
      </c>
    </row>
    <row r="334" spans="1:27" x14ac:dyDescent="0.25">
      <c r="A334" s="25">
        <v>2309</v>
      </c>
      <c r="B334" s="26" t="s">
        <v>353</v>
      </c>
      <c r="C334" s="26" t="s">
        <v>848</v>
      </c>
      <c r="D334" s="26" t="s">
        <v>1348</v>
      </c>
      <c r="E334" s="27">
        <v>45313</v>
      </c>
      <c r="F334" s="26" t="s">
        <v>1846</v>
      </c>
      <c r="G334" s="26" t="s">
        <v>2294</v>
      </c>
      <c r="H334" s="26" t="s">
        <v>2401</v>
      </c>
      <c r="I334" s="26" t="s">
        <v>2410</v>
      </c>
      <c r="J334" s="26" t="s">
        <v>2414</v>
      </c>
      <c r="K334" s="26">
        <v>4</v>
      </c>
      <c r="L334" s="26">
        <v>1400.55</v>
      </c>
      <c r="M334" s="26">
        <v>5602.2</v>
      </c>
      <c r="N334" s="26">
        <v>21.62</v>
      </c>
      <c r="O334" s="26">
        <v>560.22</v>
      </c>
      <c r="P334" s="26">
        <v>15.79</v>
      </c>
      <c r="Q334" s="26" t="s">
        <v>2416</v>
      </c>
      <c r="R334" s="26" t="s">
        <v>2750</v>
      </c>
      <c r="S334" s="26" t="s">
        <v>2920</v>
      </c>
      <c r="T334" s="26" t="s">
        <v>2923</v>
      </c>
      <c r="U334" s="26">
        <v>5004.57</v>
      </c>
      <c r="V334" s="26" t="s">
        <v>2924</v>
      </c>
      <c r="W334" s="26" t="s">
        <v>2928</v>
      </c>
      <c r="X334" t="str">
        <f t="shared" si="8"/>
        <v/>
      </c>
      <c r="Y334" t="str">
        <f t="shared" si="8"/>
        <v/>
      </c>
      <c r="Z334" t="str">
        <f t="shared" si="8"/>
        <v/>
      </c>
      <c r="AA334" t="str">
        <f t="shared" si="7"/>
        <v>Christopher Walker</v>
      </c>
    </row>
    <row r="335" spans="1:27" x14ac:dyDescent="0.25">
      <c r="A335" s="22">
        <v>2695</v>
      </c>
      <c r="B335" s="23" t="s">
        <v>354</v>
      </c>
      <c r="C335" s="23" t="s">
        <v>849</v>
      </c>
      <c r="D335" s="23" t="s">
        <v>1349</v>
      </c>
      <c r="E335" s="24">
        <v>45297</v>
      </c>
      <c r="F335" s="23" t="s">
        <v>1847</v>
      </c>
      <c r="G335" s="23" t="s">
        <v>2295</v>
      </c>
      <c r="H335" s="23" t="s">
        <v>2406</v>
      </c>
      <c r="I335" s="23" t="s">
        <v>2409</v>
      </c>
      <c r="J335" s="23" t="s">
        <v>2414</v>
      </c>
      <c r="K335" s="23">
        <v>2</v>
      </c>
      <c r="L335" s="23">
        <v>215.28</v>
      </c>
      <c r="M335" s="23">
        <v>430.56</v>
      </c>
      <c r="N335" s="23">
        <v>5.7</v>
      </c>
      <c r="O335" s="23">
        <v>43.06</v>
      </c>
      <c r="P335" s="23">
        <v>11.48</v>
      </c>
      <c r="Q335" s="23" t="s">
        <v>2417</v>
      </c>
      <c r="R335" s="23" t="s">
        <v>2751</v>
      </c>
      <c r="S335" s="23" t="s">
        <v>2921</v>
      </c>
      <c r="T335" s="23" t="s">
        <v>2923</v>
      </c>
      <c r="U335" s="23">
        <v>370.32</v>
      </c>
      <c r="V335" s="23" t="s">
        <v>2925</v>
      </c>
      <c r="W335" s="23" t="s">
        <v>2927</v>
      </c>
      <c r="X335" t="str">
        <f t="shared" si="8"/>
        <v/>
      </c>
      <c r="Y335" t="str">
        <f t="shared" si="8"/>
        <v/>
      </c>
      <c r="Z335" t="str">
        <f t="shared" si="8"/>
        <v/>
      </c>
      <c r="AA335" t="str">
        <f t="shared" si="7"/>
        <v>Jamie Vincent</v>
      </c>
    </row>
    <row r="336" spans="1:27" x14ac:dyDescent="0.25">
      <c r="A336" s="25">
        <v>8688</v>
      </c>
      <c r="B336" s="26" t="s">
        <v>355</v>
      </c>
      <c r="C336" s="26" t="s">
        <v>850</v>
      </c>
      <c r="D336" s="26" t="s">
        <v>1350</v>
      </c>
      <c r="E336" s="27">
        <v>45317</v>
      </c>
      <c r="F336" s="26" t="s">
        <v>1848</v>
      </c>
      <c r="G336" s="26" t="s">
        <v>2296</v>
      </c>
      <c r="H336" s="26" t="s">
        <v>2405</v>
      </c>
      <c r="I336" s="26" t="s">
        <v>2410</v>
      </c>
      <c r="J336" s="26" t="s">
        <v>2413</v>
      </c>
      <c r="K336" s="26">
        <v>4</v>
      </c>
      <c r="L336" s="26">
        <v>1286.05</v>
      </c>
      <c r="M336" s="26">
        <v>5144.2</v>
      </c>
      <c r="N336" s="26">
        <v>3.26</v>
      </c>
      <c r="O336" s="26">
        <v>514.41999999999996</v>
      </c>
      <c r="P336" s="26">
        <v>6.86</v>
      </c>
      <c r="Q336" s="26" t="s">
        <v>2415</v>
      </c>
      <c r="R336" s="26" t="s">
        <v>2752</v>
      </c>
      <c r="S336" s="26" t="s">
        <v>2919</v>
      </c>
      <c r="T336" s="26" t="s">
        <v>2923</v>
      </c>
      <c r="U336" s="26">
        <v>4619.66</v>
      </c>
      <c r="V336" s="26" t="s">
        <v>2924</v>
      </c>
      <c r="W336" s="26" t="s">
        <v>2927</v>
      </c>
      <c r="X336" t="str">
        <f t="shared" si="8"/>
        <v/>
      </c>
      <c r="Y336" t="str">
        <f t="shared" si="8"/>
        <v/>
      </c>
      <c r="Z336" t="str">
        <f t="shared" si="8"/>
        <v>Elizabeth Russell</v>
      </c>
      <c r="AA336" t="str">
        <f t="shared" si="7"/>
        <v/>
      </c>
    </row>
    <row r="337" spans="1:27" x14ac:dyDescent="0.25">
      <c r="A337" s="22">
        <v>3090</v>
      </c>
      <c r="B337" s="23" t="s">
        <v>356</v>
      </c>
      <c r="C337" s="23" t="s">
        <v>851</v>
      </c>
      <c r="D337" s="23" t="s">
        <v>1351</v>
      </c>
      <c r="E337" s="24">
        <v>45400</v>
      </c>
      <c r="F337" s="23" t="s">
        <v>1849</v>
      </c>
      <c r="G337" s="23" t="s">
        <v>2297</v>
      </c>
      <c r="H337" s="23" t="s">
        <v>2401</v>
      </c>
      <c r="I337" s="23" t="s">
        <v>2410</v>
      </c>
      <c r="J337" s="23" t="s">
        <v>2413</v>
      </c>
      <c r="K337" s="23">
        <v>3</v>
      </c>
      <c r="L337" s="23">
        <v>1167.2</v>
      </c>
      <c r="M337" s="23">
        <v>3501.6</v>
      </c>
      <c r="N337" s="23">
        <v>13.86</v>
      </c>
      <c r="O337" s="23">
        <v>350.16</v>
      </c>
      <c r="P337" s="23">
        <v>6.12</v>
      </c>
      <c r="Q337" s="23" t="s">
        <v>2415</v>
      </c>
      <c r="R337" s="23" t="s">
        <v>2753</v>
      </c>
      <c r="S337" s="23" t="s">
        <v>2920</v>
      </c>
      <c r="T337" s="23" t="s">
        <v>2923</v>
      </c>
      <c r="U337" s="23">
        <v>3131.46</v>
      </c>
      <c r="V337" s="23" t="s">
        <v>2925</v>
      </c>
      <c r="W337" s="23" t="s">
        <v>2927</v>
      </c>
      <c r="X337" t="str">
        <f t="shared" si="8"/>
        <v/>
      </c>
      <c r="Y337" t="str">
        <f t="shared" si="8"/>
        <v/>
      </c>
      <c r="Z337" t="str">
        <f t="shared" si="8"/>
        <v>Jack Edwards</v>
      </c>
      <c r="AA337" t="str">
        <f t="shared" si="7"/>
        <v/>
      </c>
    </row>
    <row r="338" spans="1:27" x14ac:dyDescent="0.25">
      <c r="A338" s="25">
        <v>8271</v>
      </c>
      <c r="B338" s="26" t="s">
        <v>357</v>
      </c>
      <c r="C338" s="26" t="s">
        <v>852</v>
      </c>
      <c r="D338" s="26" t="s">
        <v>1352</v>
      </c>
      <c r="E338" s="27">
        <v>45497</v>
      </c>
      <c r="F338" s="26" t="s">
        <v>1850</v>
      </c>
      <c r="G338" s="26" t="s">
        <v>2298</v>
      </c>
      <c r="H338" s="26" t="s">
        <v>2405</v>
      </c>
      <c r="I338" s="26" t="s">
        <v>2409</v>
      </c>
      <c r="J338" s="26" t="s">
        <v>2411</v>
      </c>
      <c r="K338" s="26">
        <v>4</v>
      </c>
      <c r="L338" s="26">
        <v>424.3</v>
      </c>
      <c r="M338" s="26">
        <v>1697.2</v>
      </c>
      <c r="N338" s="26">
        <v>3.37</v>
      </c>
      <c r="O338" s="26">
        <v>169.72</v>
      </c>
      <c r="P338" s="26">
        <v>9.02</v>
      </c>
      <c r="Q338" s="26" t="s">
        <v>2415</v>
      </c>
      <c r="R338" s="26" t="s">
        <v>2754</v>
      </c>
      <c r="S338" s="26" t="s">
        <v>2919</v>
      </c>
      <c r="T338" s="26" t="s">
        <v>2923</v>
      </c>
      <c r="U338" s="26">
        <v>1515.09</v>
      </c>
      <c r="V338" s="26" t="s">
        <v>2925</v>
      </c>
      <c r="W338" s="26" t="s">
        <v>2928</v>
      </c>
      <c r="X338" t="str">
        <f t="shared" si="8"/>
        <v>Susan Hobbs</v>
      </c>
      <c r="Y338" t="str">
        <f t="shared" si="8"/>
        <v/>
      </c>
      <c r="Z338" t="str">
        <f t="shared" si="8"/>
        <v/>
      </c>
      <c r="AA338" t="str">
        <f t="shared" si="7"/>
        <v/>
      </c>
    </row>
    <row r="339" spans="1:27" x14ac:dyDescent="0.25">
      <c r="A339" s="22">
        <v>5484</v>
      </c>
      <c r="B339" s="23" t="s">
        <v>358</v>
      </c>
      <c r="C339" s="23" t="s">
        <v>853</v>
      </c>
      <c r="D339" s="23" t="s">
        <v>1353</v>
      </c>
      <c r="E339" s="24">
        <v>45293</v>
      </c>
      <c r="F339" s="23" t="s">
        <v>1851</v>
      </c>
      <c r="G339" s="23" t="s">
        <v>2156</v>
      </c>
      <c r="H339" s="23" t="s">
        <v>2402</v>
      </c>
      <c r="I339" s="23" t="s">
        <v>2409</v>
      </c>
      <c r="J339" s="23" t="s">
        <v>2413</v>
      </c>
      <c r="K339" s="23">
        <v>4</v>
      </c>
      <c r="L339" s="23">
        <v>1208.76</v>
      </c>
      <c r="M339" s="23">
        <v>4835.04</v>
      </c>
      <c r="N339" s="23">
        <v>11.41</v>
      </c>
      <c r="O339" s="23">
        <v>483.5</v>
      </c>
      <c r="P339" s="23">
        <v>6.77</v>
      </c>
      <c r="Q339" s="23" t="s">
        <v>2416</v>
      </c>
      <c r="R339" s="23" t="s">
        <v>2755</v>
      </c>
      <c r="S339" s="23" t="s">
        <v>2920</v>
      </c>
      <c r="T339" s="23" t="s">
        <v>2923</v>
      </c>
      <c r="U339" s="23">
        <v>4333.3599999999997</v>
      </c>
      <c r="V339" s="23" t="s">
        <v>2924</v>
      </c>
      <c r="W339" s="23" t="s">
        <v>2927</v>
      </c>
      <c r="X339" t="str">
        <f t="shared" si="8"/>
        <v/>
      </c>
      <c r="Y339" t="str">
        <f t="shared" si="8"/>
        <v/>
      </c>
      <c r="Z339" t="str">
        <f t="shared" si="8"/>
        <v>Russell Solomon</v>
      </c>
      <c r="AA339" t="str">
        <f t="shared" si="7"/>
        <v/>
      </c>
    </row>
    <row r="340" spans="1:27" x14ac:dyDescent="0.25">
      <c r="A340" s="25">
        <v>4004</v>
      </c>
      <c r="B340" s="26" t="s">
        <v>125</v>
      </c>
      <c r="C340" s="26" t="s">
        <v>854</v>
      </c>
      <c r="D340" s="26" t="s">
        <v>1354</v>
      </c>
      <c r="E340" s="27">
        <v>45409</v>
      </c>
      <c r="F340" s="26" t="s">
        <v>1852</v>
      </c>
      <c r="G340" s="26" t="s">
        <v>2221</v>
      </c>
      <c r="H340" s="26" t="s">
        <v>2402</v>
      </c>
      <c r="I340" s="26" t="s">
        <v>2408</v>
      </c>
      <c r="J340" s="26" t="s">
        <v>2411</v>
      </c>
      <c r="K340" s="26">
        <v>3</v>
      </c>
      <c r="L340" s="26">
        <v>421.93</v>
      </c>
      <c r="M340" s="26">
        <v>1265.79</v>
      </c>
      <c r="N340" s="26">
        <v>2.5499999999999998</v>
      </c>
      <c r="O340" s="26">
        <v>126.58</v>
      </c>
      <c r="P340" s="26">
        <v>11.12</v>
      </c>
      <c r="Q340" s="26" t="s">
        <v>2417</v>
      </c>
      <c r="R340" s="26" t="s">
        <v>2756</v>
      </c>
      <c r="S340" s="26" t="s">
        <v>2921</v>
      </c>
      <c r="T340" s="26" t="s">
        <v>2923</v>
      </c>
      <c r="U340" s="26">
        <v>1125.54</v>
      </c>
      <c r="V340" s="26" t="s">
        <v>2924</v>
      </c>
      <c r="W340" s="26" t="s">
        <v>2926</v>
      </c>
      <c r="X340" t="str">
        <f t="shared" si="8"/>
        <v>Matthew Rodriguez</v>
      </c>
      <c r="Y340" t="str">
        <f t="shared" si="8"/>
        <v/>
      </c>
      <c r="Z340" t="str">
        <f t="shared" si="8"/>
        <v/>
      </c>
      <c r="AA340" t="str">
        <f t="shared" si="7"/>
        <v/>
      </c>
    </row>
    <row r="341" spans="1:27" x14ac:dyDescent="0.25">
      <c r="A341" s="22">
        <v>8954</v>
      </c>
      <c r="B341" s="23" t="s">
        <v>359</v>
      </c>
      <c r="C341" s="23" t="s">
        <v>855</v>
      </c>
      <c r="D341" s="23" t="s">
        <v>1355</v>
      </c>
      <c r="E341" s="24">
        <v>45357</v>
      </c>
      <c r="F341" s="23" t="s">
        <v>1853</v>
      </c>
      <c r="G341" s="23" t="s">
        <v>2299</v>
      </c>
      <c r="H341" s="23" t="s">
        <v>2404</v>
      </c>
      <c r="I341" s="23" t="s">
        <v>2409</v>
      </c>
      <c r="J341" s="23" t="s">
        <v>2413</v>
      </c>
      <c r="K341" s="23">
        <v>1</v>
      </c>
      <c r="L341" s="23">
        <v>181.96</v>
      </c>
      <c r="M341" s="23">
        <v>181.96</v>
      </c>
      <c r="N341" s="23">
        <v>32.04</v>
      </c>
      <c r="O341" s="23">
        <v>18.2</v>
      </c>
      <c r="P341" s="23">
        <v>6.65</v>
      </c>
      <c r="Q341" s="23" t="s">
        <v>2416</v>
      </c>
      <c r="R341" s="23" t="s">
        <v>2757</v>
      </c>
      <c r="S341" s="23" t="s">
        <v>2921</v>
      </c>
      <c r="T341" s="23" t="s">
        <v>2923</v>
      </c>
      <c r="U341" s="23">
        <v>125.07</v>
      </c>
      <c r="V341" s="23" t="s">
        <v>2925</v>
      </c>
      <c r="W341" s="23" t="s">
        <v>2927</v>
      </c>
      <c r="X341" t="str">
        <f t="shared" si="8"/>
        <v/>
      </c>
      <c r="Y341" t="str">
        <f t="shared" si="8"/>
        <v/>
      </c>
      <c r="Z341" t="str">
        <f t="shared" si="8"/>
        <v>Joseph Taylor</v>
      </c>
      <c r="AA341" t="str">
        <f t="shared" si="7"/>
        <v/>
      </c>
    </row>
    <row r="342" spans="1:27" x14ac:dyDescent="0.25">
      <c r="A342" s="25">
        <v>9753</v>
      </c>
      <c r="B342" s="26" t="s">
        <v>360</v>
      </c>
      <c r="C342" s="26" t="s">
        <v>856</v>
      </c>
      <c r="D342" s="26" t="s">
        <v>1356</v>
      </c>
      <c r="E342" s="27">
        <v>45419</v>
      </c>
      <c r="F342" s="26" t="s">
        <v>1854</v>
      </c>
      <c r="G342" s="26" t="s">
        <v>2014</v>
      </c>
      <c r="H342" s="26" t="s">
        <v>2404</v>
      </c>
      <c r="I342" s="26" t="s">
        <v>2408</v>
      </c>
      <c r="J342" s="26" t="s">
        <v>2412</v>
      </c>
      <c r="K342" s="26">
        <v>1</v>
      </c>
      <c r="L342" s="26">
        <v>267.57</v>
      </c>
      <c r="M342" s="26">
        <v>267.57</v>
      </c>
      <c r="N342" s="26">
        <v>27.97</v>
      </c>
      <c r="O342" s="26">
        <v>26.76</v>
      </c>
      <c r="P342" s="26">
        <v>10.06</v>
      </c>
      <c r="Q342" s="26" t="s">
        <v>2415</v>
      </c>
      <c r="R342" s="26" t="s">
        <v>2758</v>
      </c>
      <c r="S342" s="26" t="s">
        <v>2918</v>
      </c>
      <c r="T342" s="26" t="s">
        <v>2922</v>
      </c>
      <c r="U342" s="26">
        <v>202.78</v>
      </c>
      <c r="V342" s="26" t="s">
        <v>2924</v>
      </c>
      <c r="W342" s="26" t="s">
        <v>2927</v>
      </c>
      <c r="X342" t="str">
        <f t="shared" si="8"/>
        <v/>
      </c>
      <c r="Y342" t="str">
        <f t="shared" si="8"/>
        <v>Beth Chang</v>
      </c>
      <c r="Z342" t="str">
        <f t="shared" si="8"/>
        <v/>
      </c>
      <c r="AA342" t="str">
        <f t="shared" si="7"/>
        <v/>
      </c>
    </row>
    <row r="343" spans="1:27" x14ac:dyDescent="0.25">
      <c r="A343" s="22">
        <v>6993</v>
      </c>
      <c r="B343" s="23" t="s">
        <v>345</v>
      </c>
      <c r="C343" s="23" t="s">
        <v>857</v>
      </c>
      <c r="D343" s="23" t="s">
        <v>1357</v>
      </c>
      <c r="E343" s="24">
        <v>45304</v>
      </c>
      <c r="F343" s="23" t="s">
        <v>1855</v>
      </c>
      <c r="G343" s="23" t="s">
        <v>2231</v>
      </c>
      <c r="H343" s="23" t="s">
        <v>2403</v>
      </c>
      <c r="I343" s="23" t="s">
        <v>2410</v>
      </c>
      <c r="J343" s="23" t="s">
        <v>2412</v>
      </c>
      <c r="K343" s="23">
        <v>1</v>
      </c>
      <c r="L343" s="23">
        <v>1462.56</v>
      </c>
      <c r="M343" s="23">
        <v>1462.56</v>
      </c>
      <c r="N343" s="23">
        <v>31.98</v>
      </c>
      <c r="O343" s="23">
        <v>146.26</v>
      </c>
      <c r="P343" s="23">
        <v>15.14</v>
      </c>
      <c r="Q343" s="23" t="s">
        <v>2416</v>
      </c>
      <c r="R343" s="23" t="s">
        <v>2759</v>
      </c>
      <c r="S343" s="23" t="s">
        <v>2919</v>
      </c>
      <c r="T343" s="23" t="s">
        <v>2923</v>
      </c>
      <c r="U343" s="23">
        <v>1269.18</v>
      </c>
      <c r="V343" s="23" t="s">
        <v>2925</v>
      </c>
      <c r="W343" s="23" t="s">
        <v>2928</v>
      </c>
      <c r="X343" t="str">
        <f t="shared" si="8"/>
        <v/>
      </c>
      <c r="Y343" t="str">
        <f t="shared" si="8"/>
        <v>Heather Kaiser</v>
      </c>
      <c r="Z343" t="str">
        <f t="shared" si="8"/>
        <v/>
      </c>
      <c r="AA343" t="str">
        <f t="shared" si="7"/>
        <v/>
      </c>
    </row>
    <row r="344" spans="1:27" x14ac:dyDescent="0.25">
      <c r="A344" s="25">
        <v>7016</v>
      </c>
      <c r="B344" s="26" t="s">
        <v>361</v>
      </c>
      <c r="C344" s="26" t="s">
        <v>858</v>
      </c>
      <c r="D344" s="26" t="s">
        <v>1358</v>
      </c>
      <c r="E344" s="27">
        <v>45323</v>
      </c>
      <c r="F344" s="26" t="s">
        <v>1856</v>
      </c>
      <c r="G344" s="26" t="s">
        <v>2300</v>
      </c>
      <c r="H344" s="26" t="s">
        <v>2402</v>
      </c>
      <c r="I344" s="26" t="s">
        <v>2408</v>
      </c>
      <c r="J344" s="26" t="s">
        <v>2413</v>
      </c>
      <c r="K344" s="26">
        <v>3</v>
      </c>
      <c r="L344" s="26">
        <v>585.42999999999995</v>
      </c>
      <c r="M344" s="26">
        <v>1756.29</v>
      </c>
      <c r="N344" s="26">
        <v>18.079999999999998</v>
      </c>
      <c r="O344" s="26">
        <v>175.63</v>
      </c>
      <c r="P344" s="26">
        <v>17.91</v>
      </c>
      <c r="Q344" s="26" t="s">
        <v>2415</v>
      </c>
      <c r="R344" s="26" t="s">
        <v>2760</v>
      </c>
      <c r="S344" s="26" t="s">
        <v>2921</v>
      </c>
      <c r="T344" s="26" t="s">
        <v>2923</v>
      </c>
      <c r="U344" s="26">
        <v>1544.67</v>
      </c>
      <c r="V344" s="26" t="s">
        <v>2925</v>
      </c>
      <c r="W344" s="26" t="s">
        <v>2927</v>
      </c>
      <c r="X344" t="str">
        <f t="shared" si="8"/>
        <v/>
      </c>
      <c r="Y344" t="str">
        <f t="shared" si="8"/>
        <v/>
      </c>
      <c r="Z344" t="str">
        <f t="shared" si="8"/>
        <v>Grace Edwards</v>
      </c>
      <c r="AA344" t="str">
        <f t="shared" si="7"/>
        <v/>
      </c>
    </row>
    <row r="345" spans="1:27" x14ac:dyDescent="0.25">
      <c r="A345" s="22">
        <v>8753</v>
      </c>
      <c r="B345" s="23" t="s">
        <v>362</v>
      </c>
      <c r="C345" s="23" t="s">
        <v>859</v>
      </c>
      <c r="D345" s="23" t="s">
        <v>1359</v>
      </c>
      <c r="E345" s="24">
        <v>45347</v>
      </c>
      <c r="F345" s="23" t="s">
        <v>1857</v>
      </c>
      <c r="G345" s="23" t="s">
        <v>2301</v>
      </c>
      <c r="H345" s="23" t="s">
        <v>2401</v>
      </c>
      <c r="I345" s="23" t="s">
        <v>2408</v>
      </c>
      <c r="J345" s="23" t="s">
        <v>2414</v>
      </c>
      <c r="K345" s="23">
        <v>1</v>
      </c>
      <c r="L345" s="23">
        <v>268.55</v>
      </c>
      <c r="M345" s="23">
        <v>268.55</v>
      </c>
      <c r="N345" s="23">
        <v>34.22</v>
      </c>
      <c r="O345" s="23">
        <v>26.86</v>
      </c>
      <c r="P345" s="23">
        <v>16.489999999999998</v>
      </c>
      <c r="Q345" s="23" t="s">
        <v>2415</v>
      </c>
      <c r="R345" s="23" t="s">
        <v>2761</v>
      </c>
      <c r="S345" s="23" t="s">
        <v>2919</v>
      </c>
      <c r="T345" s="23" t="s">
        <v>2923</v>
      </c>
      <c r="U345" s="23">
        <v>190.98</v>
      </c>
      <c r="V345" s="23" t="s">
        <v>2924</v>
      </c>
      <c r="W345" s="23" t="s">
        <v>2928</v>
      </c>
      <c r="X345" t="str">
        <f t="shared" si="8"/>
        <v/>
      </c>
      <c r="Y345" t="str">
        <f t="shared" si="8"/>
        <v/>
      </c>
      <c r="Z345" t="str">
        <f t="shared" si="8"/>
        <v/>
      </c>
      <c r="AA345" t="str">
        <f t="shared" si="7"/>
        <v>Richard Phillips</v>
      </c>
    </row>
    <row r="346" spans="1:27" x14ac:dyDescent="0.25">
      <c r="A346" s="25">
        <v>4322</v>
      </c>
      <c r="B346" s="26" t="s">
        <v>363</v>
      </c>
      <c r="C346" s="26" t="s">
        <v>860</v>
      </c>
      <c r="D346" s="26" t="s">
        <v>1360</v>
      </c>
      <c r="E346" s="27">
        <v>45430</v>
      </c>
      <c r="F346" s="26" t="s">
        <v>1858</v>
      </c>
      <c r="G346" s="26" t="s">
        <v>2052</v>
      </c>
      <c r="H346" s="26" t="s">
        <v>2401</v>
      </c>
      <c r="I346" s="26" t="s">
        <v>2408</v>
      </c>
      <c r="J346" s="26" t="s">
        <v>2413</v>
      </c>
      <c r="K346" s="26">
        <v>1</v>
      </c>
      <c r="L346" s="26">
        <v>835.18</v>
      </c>
      <c r="M346" s="26">
        <v>835.18</v>
      </c>
      <c r="N346" s="26">
        <v>16.2</v>
      </c>
      <c r="O346" s="26">
        <v>83.52</v>
      </c>
      <c r="P346" s="26">
        <v>13.78</v>
      </c>
      <c r="Q346" s="26" t="s">
        <v>2415</v>
      </c>
      <c r="R346" s="26" t="s">
        <v>2762</v>
      </c>
      <c r="S346" s="26" t="s">
        <v>2918</v>
      </c>
      <c r="T346" s="26" t="s">
        <v>2922</v>
      </c>
      <c r="U346" s="26">
        <v>721.68</v>
      </c>
      <c r="V346" s="26" t="s">
        <v>2924</v>
      </c>
      <c r="W346" s="26" t="s">
        <v>2928</v>
      </c>
      <c r="X346" t="str">
        <f t="shared" si="8"/>
        <v/>
      </c>
      <c r="Y346" t="str">
        <f t="shared" si="8"/>
        <v/>
      </c>
      <c r="Z346" t="str">
        <f t="shared" si="8"/>
        <v>Lauren Duncan</v>
      </c>
      <c r="AA346" t="str">
        <f t="shared" si="7"/>
        <v/>
      </c>
    </row>
    <row r="347" spans="1:27" x14ac:dyDescent="0.25">
      <c r="A347" s="22">
        <v>2042</v>
      </c>
      <c r="B347" s="23" t="s">
        <v>364</v>
      </c>
      <c r="C347" s="23" t="s">
        <v>861</v>
      </c>
      <c r="D347" s="23" t="s">
        <v>1361</v>
      </c>
      <c r="E347" s="24">
        <v>45533</v>
      </c>
      <c r="F347" s="23" t="s">
        <v>1859</v>
      </c>
      <c r="G347" s="23" t="s">
        <v>2302</v>
      </c>
      <c r="H347" s="23" t="s">
        <v>2404</v>
      </c>
      <c r="I347" s="23" t="s">
        <v>2410</v>
      </c>
      <c r="J347" s="23" t="s">
        <v>2413</v>
      </c>
      <c r="K347" s="23">
        <v>5</v>
      </c>
      <c r="L347" s="23">
        <v>479.72</v>
      </c>
      <c r="M347" s="23">
        <v>2398.6</v>
      </c>
      <c r="N347" s="23">
        <v>7.29</v>
      </c>
      <c r="O347" s="23">
        <v>239.86</v>
      </c>
      <c r="P347" s="23">
        <v>13.4</v>
      </c>
      <c r="Q347" s="23" t="s">
        <v>2417</v>
      </c>
      <c r="R347" s="23" t="s">
        <v>2763</v>
      </c>
      <c r="S347" s="23" t="s">
        <v>2920</v>
      </c>
      <c r="T347" s="23" t="s">
        <v>2923</v>
      </c>
      <c r="U347" s="23">
        <v>2138.0500000000002</v>
      </c>
      <c r="V347" s="23" t="s">
        <v>2925</v>
      </c>
      <c r="W347" s="23" t="s">
        <v>2928</v>
      </c>
      <c r="X347" t="str">
        <f t="shared" si="8"/>
        <v/>
      </c>
      <c r="Y347" t="str">
        <f t="shared" si="8"/>
        <v/>
      </c>
      <c r="Z347" t="str">
        <f t="shared" si="8"/>
        <v>Robin Henderson</v>
      </c>
      <c r="AA347" t="str">
        <f t="shared" si="7"/>
        <v/>
      </c>
    </row>
    <row r="348" spans="1:27" x14ac:dyDescent="0.25">
      <c r="A348" s="25">
        <v>5076</v>
      </c>
      <c r="B348" s="26" t="s">
        <v>365</v>
      </c>
      <c r="C348" s="26" t="s">
        <v>862</v>
      </c>
      <c r="D348" s="26" t="s">
        <v>1362</v>
      </c>
      <c r="E348" s="27">
        <v>45316</v>
      </c>
      <c r="F348" s="26" t="s">
        <v>1860</v>
      </c>
      <c r="G348" s="26" t="s">
        <v>2259</v>
      </c>
      <c r="H348" s="26" t="s">
        <v>2403</v>
      </c>
      <c r="I348" s="26" t="s">
        <v>2409</v>
      </c>
      <c r="J348" s="26" t="s">
        <v>2413</v>
      </c>
      <c r="K348" s="26">
        <v>1</v>
      </c>
      <c r="L348" s="26">
        <v>895.41</v>
      </c>
      <c r="M348" s="26">
        <v>895.41</v>
      </c>
      <c r="N348" s="26">
        <v>12.03</v>
      </c>
      <c r="O348" s="26">
        <v>89.54</v>
      </c>
      <c r="P348" s="26">
        <v>13.2</v>
      </c>
      <c r="Q348" s="26" t="s">
        <v>2417</v>
      </c>
      <c r="R348" s="26" t="s">
        <v>2764</v>
      </c>
      <c r="S348" s="26" t="s">
        <v>2919</v>
      </c>
      <c r="T348" s="26" t="s">
        <v>2923</v>
      </c>
      <c r="U348" s="26">
        <v>780.64</v>
      </c>
      <c r="V348" s="26" t="s">
        <v>2925</v>
      </c>
      <c r="W348" s="26" t="s">
        <v>2928</v>
      </c>
      <c r="X348" t="str">
        <f t="shared" si="8"/>
        <v/>
      </c>
      <c r="Y348" t="str">
        <f t="shared" si="8"/>
        <v/>
      </c>
      <c r="Z348" t="str">
        <f t="shared" si="8"/>
        <v>Dustin Robinson</v>
      </c>
      <c r="AA348" t="str">
        <f t="shared" si="7"/>
        <v/>
      </c>
    </row>
    <row r="349" spans="1:27" x14ac:dyDescent="0.25">
      <c r="A349" s="22">
        <v>1633</v>
      </c>
      <c r="B349" s="23" t="s">
        <v>366</v>
      </c>
      <c r="C349" s="23" t="s">
        <v>863</v>
      </c>
      <c r="D349" s="23" t="s">
        <v>1363</v>
      </c>
      <c r="E349" s="24">
        <v>45462</v>
      </c>
      <c r="F349" s="23" t="s">
        <v>1861</v>
      </c>
      <c r="G349" s="23" t="s">
        <v>2303</v>
      </c>
      <c r="H349" s="23" t="s">
        <v>2403</v>
      </c>
      <c r="I349" s="23" t="s">
        <v>2408</v>
      </c>
      <c r="J349" s="23" t="s">
        <v>2411</v>
      </c>
      <c r="K349" s="23">
        <v>5</v>
      </c>
      <c r="L349" s="23">
        <v>371.38</v>
      </c>
      <c r="M349" s="23">
        <v>1856.9</v>
      </c>
      <c r="N349" s="23">
        <v>33.79</v>
      </c>
      <c r="O349" s="23">
        <v>185.69</v>
      </c>
      <c r="P349" s="23">
        <v>9.02</v>
      </c>
      <c r="Q349" s="23" t="s">
        <v>2415</v>
      </c>
      <c r="R349" s="23" t="s">
        <v>2765</v>
      </c>
      <c r="S349" s="23" t="s">
        <v>2918</v>
      </c>
      <c r="T349" s="23" t="s">
        <v>2922</v>
      </c>
      <c r="U349" s="23">
        <v>1628.4</v>
      </c>
      <c r="V349" s="23" t="s">
        <v>2924</v>
      </c>
      <c r="W349" s="23" t="s">
        <v>2928</v>
      </c>
      <c r="X349" t="str">
        <f t="shared" si="8"/>
        <v>Linda Graves</v>
      </c>
      <c r="Y349" t="str">
        <f t="shared" si="8"/>
        <v/>
      </c>
      <c r="Z349" t="str">
        <f t="shared" si="8"/>
        <v/>
      </c>
      <c r="AA349" t="str">
        <f t="shared" si="7"/>
        <v/>
      </c>
    </row>
    <row r="350" spans="1:27" x14ac:dyDescent="0.25">
      <c r="A350" s="25">
        <v>5340</v>
      </c>
      <c r="B350" s="26" t="s">
        <v>367</v>
      </c>
      <c r="C350" s="26" t="s">
        <v>864</v>
      </c>
      <c r="D350" s="26" t="s">
        <v>1364</v>
      </c>
      <c r="E350" s="27">
        <v>45487</v>
      </c>
      <c r="F350" s="26" t="s">
        <v>1862</v>
      </c>
      <c r="G350" s="26" t="s">
        <v>2304</v>
      </c>
      <c r="H350" s="26" t="s">
        <v>2404</v>
      </c>
      <c r="I350" s="26" t="s">
        <v>2410</v>
      </c>
      <c r="J350" s="26" t="s">
        <v>2412</v>
      </c>
      <c r="K350" s="26">
        <v>5</v>
      </c>
      <c r="L350" s="26">
        <v>670.52</v>
      </c>
      <c r="M350" s="26">
        <v>3352.6</v>
      </c>
      <c r="N350" s="26">
        <v>29.2</v>
      </c>
      <c r="O350" s="26">
        <v>335.26</v>
      </c>
      <c r="P350" s="26">
        <v>17.63</v>
      </c>
      <c r="Q350" s="26" t="s">
        <v>2415</v>
      </c>
      <c r="R350" s="26" t="s">
        <v>2766</v>
      </c>
      <c r="S350" s="26" t="s">
        <v>2921</v>
      </c>
      <c r="T350" s="26" t="s">
        <v>2923</v>
      </c>
      <c r="U350" s="26">
        <v>2970.51</v>
      </c>
      <c r="V350" s="26" t="s">
        <v>2925</v>
      </c>
      <c r="W350" s="26" t="s">
        <v>2928</v>
      </c>
      <c r="X350" t="str">
        <f t="shared" si="8"/>
        <v/>
      </c>
      <c r="Y350" t="str">
        <f t="shared" si="8"/>
        <v>Donald Freeman</v>
      </c>
      <c r="Z350" t="str">
        <f t="shared" si="8"/>
        <v/>
      </c>
      <c r="AA350" t="str">
        <f t="shared" si="7"/>
        <v/>
      </c>
    </row>
    <row r="351" spans="1:27" x14ac:dyDescent="0.25">
      <c r="A351" s="22">
        <v>5571</v>
      </c>
      <c r="B351" s="23" t="s">
        <v>368</v>
      </c>
      <c r="C351" s="23" t="s">
        <v>865</v>
      </c>
      <c r="D351" s="23" t="s">
        <v>1365</v>
      </c>
      <c r="E351" s="24">
        <v>45325</v>
      </c>
      <c r="F351" s="23" t="s">
        <v>1863</v>
      </c>
      <c r="G351" s="23" t="s">
        <v>2305</v>
      </c>
      <c r="H351" s="23" t="s">
        <v>2403</v>
      </c>
      <c r="I351" s="23" t="s">
        <v>2410</v>
      </c>
      <c r="J351" s="23" t="s">
        <v>2411</v>
      </c>
      <c r="K351" s="23">
        <v>5</v>
      </c>
      <c r="L351" s="23">
        <v>441.05</v>
      </c>
      <c r="M351" s="23">
        <v>2205.25</v>
      </c>
      <c r="N351" s="23">
        <v>42.06</v>
      </c>
      <c r="O351" s="23">
        <v>220.53</v>
      </c>
      <c r="P351" s="23">
        <v>12.94</v>
      </c>
      <c r="Q351" s="23" t="s">
        <v>2417</v>
      </c>
      <c r="R351" s="23" t="s">
        <v>2767</v>
      </c>
      <c r="S351" s="23" t="s">
        <v>2919</v>
      </c>
      <c r="T351" s="23" t="s">
        <v>2923</v>
      </c>
      <c r="U351" s="23">
        <v>1929.72</v>
      </c>
      <c r="V351" s="23" t="s">
        <v>2924</v>
      </c>
      <c r="W351" s="23" t="s">
        <v>2926</v>
      </c>
      <c r="X351" t="str">
        <f t="shared" si="8"/>
        <v>Kevin Zamora</v>
      </c>
      <c r="Y351" t="str">
        <f t="shared" si="8"/>
        <v/>
      </c>
      <c r="Z351" t="str">
        <f t="shared" si="8"/>
        <v/>
      </c>
      <c r="AA351" t="str">
        <f t="shared" si="7"/>
        <v/>
      </c>
    </row>
    <row r="352" spans="1:27" x14ac:dyDescent="0.25">
      <c r="A352" s="25">
        <v>6548</v>
      </c>
      <c r="B352" s="26" t="s">
        <v>369</v>
      </c>
      <c r="C352" s="26" t="s">
        <v>866</v>
      </c>
      <c r="D352" s="26" t="s">
        <v>1366</v>
      </c>
      <c r="E352" s="27">
        <v>45516</v>
      </c>
      <c r="F352" s="26" t="s">
        <v>1864</v>
      </c>
      <c r="G352" s="26" t="s">
        <v>2306</v>
      </c>
      <c r="H352" s="26" t="s">
        <v>2403</v>
      </c>
      <c r="I352" s="26" t="s">
        <v>2409</v>
      </c>
      <c r="J352" s="26" t="s">
        <v>2412</v>
      </c>
      <c r="K352" s="26">
        <v>2</v>
      </c>
      <c r="L352" s="26">
        <v>1047.1600000000001</v>
      </c>
      <c r="M352" s="26">
        <v>2094.3200000000002</v>
      </c>
      <c r="N352" s="26">
        <v>5.31</v>
      </c>
      <c r="O352" s="26">
        <v>209.43</v>
      </c>
      <c r="P352" s="26">
        <v>5.72</v>
      </c>
      <c r="Q352" s="26" t="s">
        <v>2416</v>
      </c>
      <c r="R352" s="26" t="s">
        <v>2768</v>
      </c>
      <c r="S352" s="26" t="s">
        <v>2921</v>
      </c>
      <c r="T352" s="26" t="s">
        <v>2923</v>
      </c>
      <c r="U352" s="26">
        <v>1873.86</v>
      </c>
      <c r="V352" s="26" t="s">
        <v>2924</v>
      </c>
      <c r="W352" s="26" t="s">
        <v>2926</v>
      </c>
      <c r="X352" t="str">
        <f t="shared" si="8"/>
        <v/>
      </c>
      <c r="Y352" t="str">
        <f t="shared" si="8"/>
        <v>Jeffrey Molina</v>
      </c>
      <c r="Z352" t="str">
        <f t="shared" si="8"/>
        <v/>
      </c>
      <c r="AA352" t="str">
        <f t="shared" si="7"/>
        <v/>
      </c>
    </row>
    <row r="353" spans="1:27" x14ac:dyDescent="0.25">
      <c r="A353" s="22">
        <v>9464</v>
      </c>
      <c r="B353" s="23" t="s">
        <v>370</v>
      </c>
      <c r="C353" s="23" t="s">
        <v>867</v>
      </c>
      <c r="D353" s="23" t="s">
        <v>1367</v>
      </c>
      <c r="E353" s="24">
        <v>45404</v>
      </c>
      <c r="F353" s="23" t="s">
        <v>1865</v>
      </c>
      <c r="G353" s="23" t="s">
        <v>2307</v>
      </c>
      <c r="H353" s="23" t="s">
        <v>2406</v>
      </c>
      <c r="I353" s="23" t="s">
        <v>2410</v>
      </c>
      <c r="J353" s="23" t="s">
        <v>2413</v>
      </c>
      <c r="K353" s="23">
        <v>3</v>
      </c>
      <c r="L353" s="23">
        <v>987.59</v>
      </c>
      <c r="M353" s="23">
        <v>2962.77</v>
      </c>
      <c r="N353" s="23">
        <v>27.46</v>
      </c>
      <c r="O353" s="23">
        <v>296.27999999999997</v>
      </c>
      <c r="P353" s="23">
        <v>7.51</v>
      </c>
      <c r="Q353" s="23" t="s">
        <v>2417</v>
      </c>
      <c r="R353" s="23" t="s">
        <v>2769</v>
      </c>
      <c r="S353" s="23" t="s">
        <v>2918</v>
      </c>
      <c r="T353" s="23" t="s">
        <v>2922</v>
      </c>
      <c r="U353" s="23">
        <v>2631.52</v>
      </c>
      <c r="V353" s="23" t="s">
        <v>2924</v>
      </c>
      <c r="W353" s="23" t="s">
        <v>2927</v>
      </c>
      <c r="X353" t="str">
        <f t="shared" si="8"/>
        <v/>
      </c>
      <c r="Y353" t="str">
        <f t="shared" si="8"/>
        <v/>
      </c>
      <c r="Z353" t="str">
        <f t="shared" si="8"/>
        <v>David Hoover</v>
      </c>
      <c r="AA353" t="str">
        <f t="shared" si="7"/>
        <v/>
      </c>
    </row>
    <row r="354" spans="1:27" x14ac:dyDescent="0.25">
      <c r="A354" s="25">
        <v>1155</v>
      </c>
      <c r="B354" s="26" t="s">
        <v>371</v>
      </c>
      <c r="C354" s="26" t="s">
        <v>868</v>
      </c>
      <c r="D354" s="26" t="s">
        <v>1368</v>
      </c>
      <c r="E354" s="27">
        <v>45480</v>
      </c>
      <c r="F354" s="26" t="s">
        <v>1866</v>
      </c>
      <c r="G354" s="26" t="s">
        <v>2308</v>
      </c>
      <c r="H354" s="26" t="s">
        <v>2401</v>
      </c>
      <c r="I354" s="26" t="s">
        <v>2408</v>
      </c>
      <c r="J354" s="26" t="s">
        <v>2412</v>
      </c>
      <c r="K354" s="26">
        <v>4</v>
      </c>
      <c r="L354" s="26">
        <v>1349.65</v>
      </c>
      <c r="M354" s="26">
        <v>5398.6</v>
      </c>
      <c r="N354" s="26">
        <v>18.850000000000001</v>
      </c>
      <c r="O354" s="26">
        <v>539.86</v>
      </c>
      <c r="P354" s="26">
        <v>19.62</v>
      </c>
      <c r="Q354" s="26" t="s">
        <v>2415</v>
      </c>
      <c r="R354" s="26" t="s">
        <v>2770</v>
      </c>
      <c r="S354" s="26" t="s">
        <v>2921</v>
      </c>
      <c r="T354" s="26" t="s">
        <v>2923</v>
      </c>
      <c r="U354" s="26">
        <v>4820.2700000000004</v>
      </c>
      <c r="V354" s="26" t="s">
        <v>2925</v>
      </c>
      <c r="W354" s="26" t="s">
        <v>2927</v>
      </c>
      <c r="X354" t="str">
        <f t="shared" si="8"/>
        <v/>
      </c>
      <c r="Y354" t="str">
        <f t="shared" si="8"/>
        <v>Roy Stewart</v>
      </c>
      <c r="Z354" t="str">
        <f t="shared" si="8"/>
        <v/>
      </c>
      <c r="AA354" t="str">
        <f t="shared" si="7"/>
        <v/>
      </c>
    </row>
    <row r="355" spans="1:27" x14ac:dyDescent="0.25">
      <c r="A355" s="22">
        <v>5909</v>
      </c>
      <c r="B355" s="23" t="s">
        <v>372</v>
      </c>
      <c r="C355" s="23" t="s">
        <v>869</v>
      </c>
      <c r="D355" s="23" t="s">
        <v>1369</v>
      </c>
      <c r="E355" s="24">
        <v>45506</v>
      </c>
      <c r="F355" s="23" t="s">
        <v>1867</v>
      </c>
      <c r="G355" s="23" t="s">
        <v>2186</v>
      </c>
      <c r="H355" s="23" t="s">
        <v>2402</v>
      </c>
      <c r="I355" s="23" t="s">
        <v>2409</v>
      </c>
      <c r="J355" s="23" t="s">
        <v>2411</v>
      </c>
      <c r="K355" s="23">
        <v>3</v>
      </c>
      <c r="L355" s="23">
        <v>1414.18</v>
      </c>
      <c r="M355" s="23">
        <v>4242.54</v>
      </c>
      <c r="N355" s="23">
        <v>40.369999999999997</v>
      </c>
      <c r="O355" s="23">
        <v>424.25</v>
      </c>
      <c r="P355" s="23">
        <v>5.12</v>
      </c>
      <c r="Q355" s="23" t="s">
        <v>2417</v>
      </c>
      <c r="R355" s="23" t="s">
        <v>2771</v>
      </c>
      <c r="S355" s="23" t="s">
        <v>2921</v>
      </c>
      <c r="T355" s="23" t="s">
        <v>2923</v>
      </c>
      <c r="U355" s="23">
        <v>3772.8</v>
      </c>
      <c r="V355" s="23" t="s">
        <v>2924</v>
      </c>
      <c r="W355" s="23" t="s">
        <v>2926</v>
      </c>
      <c r="X355" t="str">
        <f t="shared" si="8"/>
        <v>Marcus Dean</v>
      </c>
      <c r="Y355" t="str">
        <f t="shared" si="8"/>
        <v/>
      </c>
      <c r="Z355" t="str">
        <f t="shared" si="8"/>
        <v/>
      </c>
      <c r="AA355" t="str">
        <f t="shared" si="7"/>
        <v/>
      </c>
    </row>
    <row r="356" spans="1:27" x14ac:dyDescent="0.25">
      <c r="A356" s="25">
        <v>9054</v>
      </c>
      <c r="B356" s="26" t="s">
        <v>373</v>
      </c>
      <c r="C356" s="26" t="s">
        <v>870</v>
      </c>
      <c r="D356" s="26" t="s">
        <v>1370</v>
      </c>
      <c r="E356" s="27">
        <v>45365</v>
      </c>
      <c r="F356" s="26" t="s">
        <v>1868</v>
      </c>
      <c r="G356" s="26" t="s">
        <v>2309</v>
      </c>
      <c r="H356" s="26" t="s">
        <v>2407</v>
      </c>
      <c r="I356" s="26" t="s">
        <v>2408</v>
      </c>
      <c r="J356" s="26" t="s">
        <v>2413</v>
      </c>
      <c r="K356" s="26">
        <v>4</v>
      </c>
      <c r="L356" s="26">
        <v>1287.42</v>
      </c>
      <c r="M356" s="26">
        <v>5149.68</v>
      </c>
      <c r="N356" s="26">
        <v>1.65</v>
      </c>
      <c r="O356" s="26">
        <v>514.97</v>
      </c>
      <c r="P356" s="26">
        <v>13.29</v>
      </c>
      <c r="Q356" s="26" t="s">
        <v>2417</v>
      </c>
      <c r="R356" s="26" t="s">
        <v>2772</v>
      </c>
      <c r="S356" s="26" t="s">
        <v>2920</v>
      </c>
      <c r="T356" s="26" t="s">
        <v>2923</v>
      </c>
      <c r="U356" s="26">
        <v>4619.7700000000004</v>
      </c>
      <c r="V356" s="26" t="s">
        <v>2925</v>
      </c>
      <c r="W356" s="26" t="s">
        <v>2927</v>
      </c>
      <c r="X356" t="str">
        <f t="shared" si="8"/>
        <v/>
      </c>
      <c r="Y356" t="str">
        <f t="shared" si="8"/>
        <v/>
      </c>
      <c r="Z356" t="str">
        <f t="shared" si="8"/>
        <v>Heather Neal</v>
      </c>
      <c r="AA356" t="str">
        <f t="shared" si="7"/>
        <v/>
      </c>
    </row>
    <row r="357" spans="1:27" x14ac:dyDescent="0.25">
      <c r="A357" s="22">
        <v>4816</v>
      </c>
      <c r="B357" s="23" t="s">
        <v>374</v>
      </c>
      <c r="C357" s="23" t="s">
        <v>871</v>
      </c>
      <c r="D357" s="23" t="s">
        <v>1371</v>
      </c>
      <c r="E357" s="24">
        <v>45526</v>
      </c>
      <c r="F357" s="23" t="s">
        <v>1869</v>
      </c>
      <c r="G357" s="23" t="s">
        <v>2310</v>
      </c>
      <c r="H357" s="23" t="s">
        <v>2404</v>
      </c>
      <c r="I357" s="23" t="s">
        <v>2410</v>
      </c>
      <c r="J357" s="23" t="s">
        <v>2411</v>
      </c>
      <c r="K357" s="23">
        <v>4</v>
      </c>
      <c r="L357" s="23">
        <v>601.88</v>
      </c>
      <c r="M357" s="23">
        <v>2407.52</v>
      </c>
      <c r="N357" s="23">
        <v>18.66</v>
      </c>
      <c r="O357" s="23">
        <v>240.75</v>
      </c>
      <c r="P357" s="23">
        <v>6.46</v>
      </c>
      <c r="Q357" s="23" t="s">
        <v>2416</v>
      </c>
      <c r="R357" s="23" t="s">
        <v>2773</v>
      </c>
      <c r="S357" s="23" t="s">
        <v>2918</v>
      </c>
      <c r="T357" s="23" t="s">
        <v>2922</v>
      </c>
      <c r="U357" s="23">
        <v>2141.65</v>
      </c>
      <c r="V357" s="23" t="s">
        <v>2925</v>
      </c>
      <c r="W357" s="23" t="s">
        <v>2926</v>
      </c>
      <c r="X357" t="str">
        <f t="shared" si="8"/>
        <v>Angela Long</v>
      </c>
      <c r="Y357" t="str">
        <f t="shared" si="8"/>
        <v/>
      </c>
      <c r="Z357" t="str">
        <f t="shared" si="8"/>
        <v/>
      </c>
      <c r="AA357" t="str">
        <f t="shared" si="7"/>
        <v/>
      </c>
    </row>
    <row r="358" spans="1:27" x14ac:dyDescent="0.25">
      <c r="A358" s="25">
        <v>7058</v>
      </c>
      <c r="B358" s="26" t="s">
        <v>375</v>
      </c>
      <c r="C358" s="26" t="s">
        <v>872</v>
      </c>
      <c r="D358" s="26" t="s">
        <v>1372</v>
      </c>
      <c r="E358" s="27">
        <v>45368</v>
      </c>
      <c r="F358" s="26" t="s">
        <v>1870</v>
      </c>
      <c r="G358" s="26" t="s">
        <v>2311</v>
      </c>
      <c r="H358" s="26" t="s">
        <v>2402</v>
      </c>
      <c r="I358" s="26" t="s">
        <v>2410</v>
      </c>
      <c r="J358" s="26" t="s">
        <v>2413</v>
      </c>
      <c r="K358" s="26">
        <v>1</v>
      </c>
      <c r="L358" s="26">
        <v>720.45</v>
      </c>
      <c r="M358" s="26">
        <v>720.45</v>
      </c>
      <c r="N358" s="26">
        <v>41.46</v>
      </c>
      <c r="O358" s="26">
        <v>72.05</v>
      </c>
      <c r="P358" s="26">
        <v>13.39</v>
      </c>
      <c r="Q358" s="26" t="s">
        <v>2416</v>
      </c>
      <c r="R358" s="26" t="s">
        <v>2774</v>
      </c>
      <c r="S358" s="26" t="s">
        <v>2920</v>
      </c>
      <c r="T358" s="26" t="s">
        <v>2923</v>
      </c>
      <c r="U358" s="26">
        <v>593.55999999999995</v>
      </c>
      <c r="V358" s="26" t="s">
        <v>2925</v>
      </c>
      <c r="W358" s="26" t="s">
        <v>2927</v>
      </c>
      <c r="X358" t="str">
        <f t="shared" si="8"/>
        <v/>
      </c>
      <c r="Y358" t="str">
        <f t="shared" si="8"/>
        <v/>
      </c>
      <c r="Z358" t="str">
        <f t="shared" si="8"/>
        <v>Oscar Galvan</v>
      </c>
      <c r="AA358" t="str">
        <f t="shared" si="7"/>
        <v/>
      </c>
    </row>
    <row r="359" spans="1:27" x14ac:dyDescent="0.25">
      <c r="A359" s="22">
        <v>8352</v>
      </c>
      <c r="B359" s="23" t="s">
        <v>376</v>
      </c>
      <c r="C359" s="23" t="s">
        <v>873</v>
      </c>
      <c r="D359" s="23" t="s">
        <v>1373</v>
      </c>
      <c r="E359" s="24">
        <v>45537</v>
      </c>
      <c r="F359" s="23" t="s">
        <v>1871</v>
      </c>
      <c r="G359" s="23" t="s">
        <v>2312</v>
      </c>
      <c r="H359" s="23" t="s">
        <v>2406</v>
      </c>
      <c r="I359" s="23" t="s">
        <v>2410</v>
      </c>
      <c r="J359" s="23" t="s">
        <v>2413</v>
      </c>
      <c r="K359" s="23">
        <v>3</v>
      </c>
      <c r="L359" s="23">
        <v>870.7</v>
      </c>
      <c r="M359" s="23">
        <v>2612.1</v>
      </c>
      <c r="N359" s="23">
        <v>8.16</v>
      </c>
      <c r="O359" s="23">
        <v>261.20999999999998</v>
      </c>
      <c r="P359" s="23">
        <v>8.89</v>
      </c>
      <c r="Q359" s="23" t="s">
        <v>2415</v>
      </c>
      <c r="R359" s="23" t="s">
        <v>2775</v>
      </c>
      <c r="S359" s="23" t="s">
        <v>2921</v>
      </c>
      <c r="T359" s="23" t="s">
        <v>2923</v>
      </c>
      <c r="U359" s="23">
        <v>2333.84</v>
      </c>
      <c r="V359" s="23" t="s">
        <v>2925</v>
      </c>
      <c r="W359" s="23" t="s">
        <v>2926</v>
      </c>
      <c r="X359" t="str">
        <f t="shared" si="8"/>
        <v/>
      </c>
      <c r="Y359" t="str">
        <f t="shared" si="8"/>
        <v/>
      </c>
      <c r="Z359" t="str">
        <f t="shared" si="8"/>
        <v>Veronica Hill</v>
      </c>
      <c r="AA359" t="str">
        <f t="shared" si="7"/>
        <v/>
      </c>
    </row>
    <row r="360" spans="1:27" x14ac:dyDescent="0.25">
      <c r="A360" s="25">
        <v>5881</v>
      </c>
      <c r="B360" s="26" t="s">
        <v>377</v>
      </c>
      <c r="C360" s="26" t="s">
        <v>874</v>
      </c>
      <c r="D360" s="26" t="s">
        <v>1374</v>
      </c>
      <c r="E360" s="27">
        <v>45535</v>
      </c>
      <c r="F360" s="26" t="s">
        <v>1872</v>
      </c>
      <c r="G360" s="26" t="s">
        <v>2313</v>
      </c>
      <c r="H360" s="26" t="s">
        <v>2405</v>
      </c>
      <c r="I360" s="26" t="s">
        <v>2409</v>
      </c>
      <c r="J360" s="26" t="s">
        <v>2413</v>
      </c>
      <c r="K360" s="26">
        <v>3</v>
      </c>
      <c r="L360" s="26">
        <v>1298.8499999999999</v>
      </c>
      <c r="M360" s="26">
        <v>3896.55</v>
      </c>
      <c r="N360" s="26">
        <v>4.83</v>
      </c>
      <c r="O360" s="26">
        <v>389.66</v>
      </c>
      <c r="P360" s="26">
        <v>17.36</v>
      </c>
      <c r="Q360" s="26" t="s">
        <v>2415</v>
      </c>
      <c r="R360" s="26" t="s">
        <v>2776</v>
      </c>
      <c r="S360" s="26" t="s">
        <v>2920</v>
      </c>
      <c r="T360" s="26" t="s">
        <v>2923</v>
      </c>
      <c r="U360" s="26">
        <v>3484.7</v>
      </c>
      <c r="V360" s="26" t="s">
        <v>2924</v>
      </c>
      <c r="W360" s="26" t="s">
        <v>2927</v>
      </c>
      <c r="X360" t="str">
        <f t="shared" si="8"/>
        <v/>
      </c>
      <c r="Y360" t="str">
        <f t="shared" si="8"/>
        <v/>
      </c>
      <c r="Z360" t="str">
        <f t="shared" si="8"/>
        <v>Kevin Thompson</v>
      </c>
      <c r="AA360" t="str">
        <f t="shared" si="7"/>
        <v/>
      </c>
    </row>
    <row r="361" spans="1:27" x14ac:dyDescent="0.25">
      <c r="A361" s="22">
        <v>7905</v>
      </c>
      <c r="B361" s="23" t="s">
        <v>378</v>
      </c>
      <c r="C361" s="23" t="s">
        <v>875</v>
      </c>
      <c r="D361" s="23" t="s">
        <v>1375</v>
      </c>
      <c r="E361" s="24">
        <v>45345</v>
      </c>
      <c r="F361" s="23" t="s">
        <v>1873</v>
      </c>
      <c r="G361" s="23" t="s">
        <v>2314</v>
      </c>
      <c r="H361" s="23" t="s">
        <v>2402</v>
      </c>
      <c r="I361" s="23" t="s">
        <v>2408</v>
      </c>
      <c r="J361" s="23" t="s">
        <v>2412</v>
      </c>
      <c r="K361" s="23">
        <v>5</v>
      </c>
      <c r="L361" s="23">
        <v>72.48</v>
      </c>
      <c r="M361" s="23">
        <v>362.4</v>
      </c>
      <c r="N361" s="23">
        <v>40.28</v>
      </c>
      <c r="O361" s="23">
        <v>36.24</v>
      </c>
      <c r="P361" s="23">
        <v>14.99</v>
      </c>
      <c r="Q361" s="23" t="s">
        <v>2416</v>
      </c>
      <c r="R361" s="23" t="s">
        <v>2777</v>
      </c>
      <c r="S361" s="23" t="s">
        <v>2920</v>
      </c>
      <c r="T361" s="23" t="s">
        <v>2923</v>
      </c>
      <c r="U361" s="23">
        <v>270.89</v>
      </c>
      <c r="V361" s="23" t="s">
        <v>2924</v>
      </c>
      <c r="W361" s="23" t="s">
        <v>2927</v>
      </c>
      <c r="X361" t="str">
        <f t="shared" si="8"/>
        <v/>
      </c>
      <c r="Y361" t="str">
        <f t="shared" si="8"/>
        <v>Timothy Aguilar</v>
      </c>
      <c r="Z361" t="str">
        <f t="shared" si="8"/>
        <v/>
      </c>
      <c r="AA361" t="str">
        <f t="shared" si="7"/>
        <v/>
      </c>
    </row>
    <row r="362" spans="1:27" x14ac:dyDescent="0.25">
      <c r="A362" s="25">
        <v>3830</v>
      </c>
      <c r="B362" s="26" t="s">
        <v>379</v>
      </c>
      <c r="C362" s="26" t="s">
        <v>876</v>
      </c>
      <c r="D362" s="26" t="s">
        <v>1376</v>
      </c>
      <c r="E362" s="27">
        <v>45319</v>
      </c>
      <c r="F362" s="26" t="s">
        <v>1874</v>
      </c>
      <c r="G362" s="26" t="s">
        <v>2315</v>
      </c>
      <c r="H362" s="26" t="s">
        <v>2406</v>
      </c>
      <c r="I362" s="26" t="s">
        <v>2410</v>
      </c>
      <c r="J362" s="26" t="s">
        <v>2414</v>
      </c>
      <c r="K362" s="26">
        <v>4</v>
      </c>
      <c r="L362" s="26">
        <v>368.55</v>
      </c>
      <c r="M362" s="26">
        <v>1474.2</v>
      </c>
      <c r="N362" s="26">
        <v>22.65</v>
      </c>
      <c r="O362" s="26">
        <v>147.41999999999999</v>
      </c>
      <c r="P362" s="26">
        <v>8.49</v>
      </c>
      <c r="Q362" s="26" t="s">
        <v>2415</v>
      </c>
      <c r="R362" s="26" t="s">
        <v>2778</v>
      </c>
      <c r="S362" s="26" t="s">
        <v>2921</v>
      </c>
      <c r="T362" s="26" t="s">
        <v>2923</v>
      </c>
      <c r="U362" s="26">
        <v>1295.6400000000001</v>
      </c>
      <c r="V362" s="26" t="s">
        <v>2924</v>
      </c>
      <c r="W362" s="26" t="s">
        <v>2927</v>
      </c>
      <c r="X362" t="str">
        <f t="shared" si="8"/>
        <v/>
      </c>
      <c r="Y362" t="str">
        <f t="shared" si="8"/>
        <v/>
      </c>
      <c r="Z362" t="str">
        <f t="shared" si="8"/>
        <v/>
      </c>
      <c r="AA362" t="str">
        <f t="shared" si="7"/>
        <v>Jason Walker</v>
      </c>
    </row>
    <row r="363" spans="1:27" x14ac:dyDescent="0.25">
      <c r="A363" s="22">
        <v>8816</v>
      </c>
      <c r="B363" s="23" t="s">
        <v>380</v>
      </c>
      <c r="C363" s="23" t="s">
        <v>877</v>
      </c>
      <c r="D363" s="23" t="s">
        <v>1377</v>
      </c>
      <c r="E363" s="24">
        <v>45451</v>
      </c>
      <c r="F363" s="23" t="s">
        <v>1875</v>
      </c>
      <c r="G363" s="23" t="s">
        <v>2316</v>
      </c>
      <c r="H363" s="23" t="s">
        <v>2401</v>
      </c>
      <c r="I363" s="23" t="s">
        <v>2410</v>
      </c>
      <c r="J363" s="23" t="s">
        <v>2413</v>
      </c>
      <c r="K363" s="23">
        <v>3</v>
      </c>
      <c r="L363" s="23">
        <v>764.9</v>
      </c>
      <c r="M363" s="23">
        <v>2294.6999999999998</v>
      </c>
      <c r="N363" s="23">
        <v>48.09</v>
      </c>
      <c r="O363" s="23">
        <v>229.47</v>
      </c>
      <c r="P363" s="23">
        <v>8.4499999999999993</v>
      </c>
      <c r="Q363" s="23" t="s">
        <v>2417</v>
      </c>
      <c r="R363" s="23" t="s">
        <v>2779</v>
      </c>
      <c r="S363" s="23" t="s">
        <v>2919</v>
      </c>
      <c r="T363" s="23" t="s">
        <v>2923</v>
      </c>
      <c r="U363" s="23">
        <v>2008.69</v>
      </c>
      <c r="V363" s="23" t="s">
        <v>2924</v>
      </c>
      <c r="W363" s="23" t="s">
        <v>2926</v>
      </c>
      <c r="X363" t="str">
        <f t="shared" si="8"/>
        <v/>
      </c>
      <c r="Y363" t="str">
        <f t="shared" si="8"/>
        <v/>
      </c>
      <c r="Z363" t="str">
        <f t="shared" si="8"/>
        <v>Lindsey Johnson</v>
      </c>
      <c r="AA363" t="str">
        <f t="shared" si="7"/>
        <v/>
      </c>
    </row>
    <row r="364" spans="1:27" x14ac:dyDescent="0.25">
      <c r="A364" s="25">
        <v>1516</v>
      </c>
      <c r="B364" s="26" t="s">
        <v>381</v>
      </c>
      <c r="C364" s="26" t="s">
        <v>878</v>
      </c>
      <c r="D364" s="26" t="s">
        <v>1378</v>
      </c>
      <c r="E364" s="27">
        <v>45526</v>
      </c>
      <c r="F364" s="26" t="s">
        <v>1876</v>
      </c>
      <c r="G364" s="26" t="s">
        <v>2056</v>
      </c>
      <c r="H364" s="26" t="s">
        <v>2403</v>
      </c>
      <c r="I364" s="26" t="s">
        <v>2408</v>
      </c>
      <c r="J364" s="26" t="s">
        <v>2412</v>
      </c>
      <c r="K364" s="26">
        <v>5</v>
      </c>
      <c r="L364" s="26">
        <v>414.43</v>
      </c>
      <c r="M364" s="26">
        <v>2072.15</v>
      </c>
      <c r="N364" s="26">
        <v>42.01</v>
      </c>
      <c r="O364" s="26">
        <v>207.22</v>
      </c>
      <c r="P364" s="26">
        <v>17.48</v>
      </c>
      <c r="Q364" s="26" t="s">
        <v>2417</v>
      </c>
      <c r="R364" s="26" t="s">
        <v>2780</v>
      </c>
      <c r="S364" s="26" t="s">
        <v>2920</v>
      </c>
      <c r="T364" s="26" t="s">
        <v>2923</v>
      </c>
      <c r="U364" s="26">
        <v>1805.44</v>
      </c>
      <c r="V364" s="26" t="s">
        <v>2924</v>
      </c>
      <c r="W364" s="26" t="s">
        <v>2926</v>
      </c>
      <c r="X364" t="str">
        <f t="shared" si="8"/>
        <v/>
      </c>
      <c r="Y364" t="str">
        <f t="shared" si="8"/>
        <v>Debbie Smith</v>
      </c>
      <c r="Z364" t="str">
        <f t="shared" si="8"/>
        <v/>
      </c>
      <c r="AA364" t="str">
        <f t="shared" si="7"/>
        <v/>
      </c>
    </row>
    <row r="365" spans="1:27" x14ac:dyDescent="0.25">
      <c r="A365" s="22">
        <v>5192</v>
      </c>
      <c r="B365" s="23" t="s">
        <v>382</v>
      </c>
      <c r="C365" s="23" t="s">
        <v>879</v>
      </c>
      <c r="D365" s="23" t="s">
        <v>1379</v>
      </c>
      <c r="E365" s="24">
        <v>45488</v>
      </c>
      <c r="F365" s="23" t="s">
        <v>1877</v>
      </c>
      <c r="G365" s="23" t="s">
        <v>2317</v>
      </c>
      <c r="H365" s="23" t="s">
        <v>2402</v>
      </c>
      <c r="I365" s="23" t="s">
        <v>2409</v>
      </c>
      <c r="J365" s="23" t="s">
        <v>2412</v>
      </c>
      <c r="K365" s="23">
        <v>4</v>
      </c>
      <c r="L365" s="23">
        <v>1366.16</v>
      </c>
      <c r="M365" s="23">
        <v>5464.64</v>
      </c>
      <c r="N365" s="23">
        <v>42.53</v>
      </c>
      <c r="O365" s="23">
        <v>546.46</v>
      </c>
      <c r="P365" s="23">
        <v>10.06</v>
      </c>
      <c r="Q365" s="23" t="s">
        <v>2415</v>
      </c>
      <c r="R365" s="23" t="s">
        <v>2781</v>
      </c>
      <c r="S365" s="23" t="s">
        <v>2918</v>
      </c>
      <c r="T365" s="23" t="s">
        <v>2922</v>
      </c>
      <c r="U365" s="23">
        <v>4865.59</v>
      </c>
      <c r="V365" s="23" t="s">
        <v>2925</v>
      </c>
      <c r="W365" s="23" t="s">
        <v>2926</v>
      </c>
      <c r="X365" t="str">
        <f t="shared" si="8"/>
        <v/>
      </c>
      <c r="Y365" t="str">
        <f t="shared" si="8"/>
        <v>Andrea Morrison</v>
      </c>
      <c r="Z365" t="str">
        <f t="shared" si="8"/>
        <v/>
      </c>
      <c r="AA365" t="str">
        <f t="shared" si="7"/>
        <v/>
      </c>
    </row>
    <row r="366" spans="1:27" x14ac:dyDescent="0.25">
      <c r="A366" s="25">
        <v>4430</v>
      </c>
      <c r="B366" s="26" t="s">
        <v>383</v>
      </c>
      <c r="C366" s="26" t="s">
        <v>880</v>
      </c>
      <c r="D366" s="26" t="s">
        <v>1380</v>
      </c>
      <c r="E366" s="27">
        <v>45457</v>
      </c>
      <c r="F366" s="26" t="s">
        <v>1878</v>
      </c>
      <c r="G366" s="26" t="s">
        <v>2018</v>
      </c>
      <c r="H366" s="26" t="s">
        <v>2402</v>
      </c>
      <c r="I366" s="26" t="s">
        <v>2408</v>
      </c>
      <c r="J366" s="26" t="s">
        <v>2413</v>
      </c>
      <c r="K366" s="26">
        <v>5</v>
      </c>
      <c r="L366" s="26">
        <v>371.14</v>
      </c>
      <c r="M366" s="26">
        <v>1855.7</v>
      </c>
      <c r="N366" s="26">
        <v>2.46</v>
      </c>
      <c r="O366" s="26">
        <v>185.57</v>
      </c>
      <c r="P366" s="26">
        <v>5.6</v>
      </c>
      <c r="Q366" s="26" t="s">
        <v>2417</v>
      </c>
      <c r="R366" s="26" t="s">
        <v>2782</v>
      </c>
      <c r="S366" s="26" t="s">
        <v>2919</v>
      </c>
      <c r="T366" s="26" t="s">
        <v>2923</v>
      </c>
      <c r="U366" s="26">
        <v>1662.07</v>
      </c>
      <c r="V366" s="26" t="s">
        <v>2924</v>
      </c>
      <c r="W366" s="26" t="s">
        <v>2926</v>
      </c>
      <c r="X366" t="str">
        <f t="shared" si="8"/>
        <v/>
      </c>
      <c r="Y366" t="str">
        <f t="shared" si="8"/>
        <v/>
      </c>
      <c r="Z366" t="str">
        <f t="shared" si="8"/>
        <v>Roy Berg</v>
      </c>
      <c r="AA366" t="str">
        <f t="shared" si="7"/>
        <v/>
      </c>
    </row>
    <row r="367" spans="1:27" x14ac:dyDescent="0.25">
      <c r="A367" s="22">
        <v>7010</v>
      </c>
      <c r="B367" s="23" t="s">
        <v>384</v>
      </c>
      <c r="C367" s="23" t="s">
        <v>881</v>
      </c>
      <c r="D367" s="23" t="s">
        <v>1381</v>
      </c>
      <c r="E367" s="24">
        <v>45308</v>
      </c>
      <c r="F367" s="23" t="s">
        <v>1879</v>
      </c>
      <c r="G367" s="23" t="s">
        <v>2318</v>
      </c>
      <c r="H367" s="23" t="s">
        <v>2402</v>
      </c>
      <c r="I367" s="23" t="s">
        <v>2408</v>
      </c>
      <c r="J367" s="23" t="s">
        <v>2412</v>
      </c>
      <c r="K367" s="23">
        <v>1</v>
      </c>
      <c r="L367" s="23">
        <v>1202.06</v>
      </c>
      <c r="M367" s="23">
        <v>1202.06</v>
      </c>
      <c r="N367" s="23">
        <v>13.44</v>
      </c>
      <c r="O367" s="23">
        <v>120.21</v>
      </c>
      <c r="P367" s="23">
        <v>13.93</v>
      </c>
      <c r="Q367" s="23" t="s">
        <v>2415</v>
      </c>
      <c r="R367" s="23" t="s">
        <v>2783</v>
      </c>
      <c r="S367" s="23" t="s">
        <v>2920</v>
      </c>
      <c r="T367" s="23" t="s">
        <v>2923</v>
      </c>
      <c r="U367" s="23">
        <v>1054.48</v>
      </c>
      <c r="V367" s="23" t="s">
        <v>2925</v>
      </c>
      <c r="W367" s="23" t="s">
        <v>2927</v>
      </c>
      <c r="X367" t="str">
        <f t="shared" si="8"/>
        <v/>
      </c>
      <c r="Y367" t="str">
        <f t="shared" si="8"/>
        <v>James Avila</v>
      </c>
      <c r="Z367" t="str">
        <f t="shared" si="8"/>
        <v/>
      </c>
      <c r="AA367" t="str">
        <f t="shared" si="7"/>
        <v/>
      </c>
    </row>
    <row r="368" spans="1:27" x14ac:dyDescent="0.25">
      <c r="A368" s="25">
        <v>4023</v>
      </c>
      <c r="B368" s="26" t="s">
        <v>385</v>
      </c>
      <c r="C368" s="26" t="s">
        <v>882</v>
      </c>
      <c r="D368" s="26" t="s">
        <v>1382</v>
      </c>
      <c r="E368" s="27">
        <v>45488</v>
      </c>
      <c r="F368" s="26" t="s">
        <v>1880</v>
      </c>
      <c r="G368" s="26" t="s">
        <v>2166</v>
      </c>
      <c r="H368" s="26" t="s">
        <v>2407</v>
      </c>
      <c r="I368" s="26" t="s">
        <v>2408</v>
      </c>
      <c r="J368" s="26" t="s">
        <v>2413</v>
      </c>
      <c r="K368" s="26">
        <v>1</v>
      </c>
      <c r="L368" s="26">
        <v>1021.06</v>
      </c>
      <c r="M368" s="26">
        <v>1021.06</v>
      </c>
      <c r="N368" s="26">
        <v>38.58</v>
      </c>
      <c r="O368" s="26">
        <v>102.11</v>
      </c>
      <c r="P368" s="26">
        <v>12.35</v>
      </c>
      <c r="Q368" s="26" t="s">
        <v>2415</v>
      </c>
      <c r="R368" s="26" t="s">
        <v>2784</v>
      </c>
      <c r="S368" s="26" t="s">
        <v>2920</v>
      </c>
      <c r="T368" s="26" t="s">
        <v>2923</v>
      </c>
      <c r="U368" s="26">
        <v>868.02</v>
      </c>
      <c r="V368" s="26" t="s">
        <v>2925</v>
      </c>
      <c r="W368" s="26" t="s">
        <v>2927</v>
      </c>
      <c r="X368" t="str">
        <f t="shared" si="8"/>
        <v/>
      </c>
      <c r="Y368" t="str">
        <f t="shared" si="8"/>
        <v/>
      </c>
      <c r="Z368" t="str">
        <f t="shared" si="8"/>
        <v>Daniel Williams</v>
      </c>
      <c r="AA368" t="str">
        <f t="shared" si="7"/>
        <v/>
      </c>
    </row>
    <row r="369" spans="1:27" x14ac:dyDescent="0.25">
      <c r="A369" s="22">
        <v>4970</v>
      </c>
      <c r="B369" s="23" t="s">
        <v>386</v>
      </c>
      <c r="C369" s="23" t="s">
        <v>883</v>
      </c>
      <c r="D369" s="23" t="s">
        <v>1383</v>
      </c>
      <c r="E369" s="24">
        <v>45517</v>
      </c>
      <c r="F369" s="23" t="s">
        <v>1561</v>
      </c>
      <c r="G369" s="23" t="s">
        <v>2103</v>
      </c>
      <c r="H369" s="23" t="s">
        <v>2402</v>
      </c>
      <c r="I369" s="23" t="s">
        <v>2410</v>
      </c>
      <c r="J369" s="23" t="s">
        <v>2412</v>
      </c>
      <c r="K369" s="23">
        <v>5</v>
      </c>
      <c r="L369" s="23">
        <v>946.81</v>
      </c>
      <c r="M369" s="23">
        <v>4734.05</v>
      </c>
      <c r="N369" s="23">
        <v>44.43</v>
      </c>
      <c r="O369" s="23">
        <v>473.41</v>
      </c>
      <c r="P369" s="23">
        <v>9.3699999999999992</v>
      </c>
      <c r="Q369" s="23" t="s">
        <v>2415</v>
      </c>
      <c r="R369" s="23" t="s">
        <v>2785</v>
      </c>
      <c r="S369" s="23" t="s">
        <v>2920</v>
      </c>
      <c r="T369" s="23" t="s">
        <v>2923</v>
      </c>
      <c r="U369" s="23">
        <v>4206.8500000000004</v>
      </c>
      <c r="V369" s="23" t="s">
        <v>2925</v>
      </c>
      <c r="W369" s="23" t="s">
        <v>2927</v>
      </c>
      <c r="X369" t="str">
        <f t="shared" si="8"/>
        <v/>
      </c>
      <c r="Y369" t="str">
        <f t="shared" si="8"/>
        <v>Cassandra Doyle</v>
      </c>
      <c r="Z369" t="str">
        <f t="shared" si="8"/>
        <v/>
      </c>
      <c r="AA369" t="str">
        <f t="shared" si="7"/>
        <v/>
      </c>
    </row>
    <row r="370" spans="1:27" x14ac:dyDescent="0.25">
      <c r="A370" s="25">
        <v>3253</v>
      </c>
      <c r="B370" s="26" t="s">
        <v>387</v>
      </c>
      <c r="C370" s="26" t="s">
        <v>884</v>
      </c>
      <c r="D370" s="26" t="s">
        <v>1384</v>
      </c>
      <c r="E370" s="27">
        <v>45389</v>
      </c>
      <c r="F370" s="26" t="s">
        <v>1881</v>
      </c>
      <c r="G370" s="26" t="s">
        <v>2319</v>
      </c>
      <c r="H370" s="26" t="s">
        <v>2402</v>
      </c>
      <c r="I370" s="26" t="s">
        <v>2409</v>
      </c>
      <c r="J370" s="26" t="s">
        <v>2412</v>
      </c>
      <c r="K370" s="26">
        <v>2</v>
      </c>
      <c r="L370" s="26">
        <v>734.7</v>
      </c>
      <c r="M370" s="26">
        <v>1469.4</v>
      </c>
      <c r="N370" s="26">
        <v>45.99</v>
      </c>
      <c r="O370" s="26">
        <v>146.94</v>
      </c>
      <c r="P370" s="26">
        <v>6.28</v>
      </c>
      <c r="Q370" s="26" t="s">
        <v>2416</v>
      </c>
      <c r="R370" s="26" t="s">
        <v>2786</v>
      </c>
      <c r="S370" s="26" t="s">
        <v>2918</v>
      </c>
      <c r="T370" s="26" t="s">
        <v>2922</v>
      </c>
      <c r="U370" s="26">
        <v>1270.19</v>
      </c>
      <c r="V370" s="26" t="s">
        <v>2925</v>
      </c>
      <c r="W370" s="26" t="s">
        <v>2927</v>
      </c>
      <c r="X370" t="str">
        <f t="shared" si="8"/>
        <v/>
      </c>
      <c r="Y370" t="str">
        <f t="shared" si="8"/>
        <v>Kevin Rice</v>
      </c>
      <c r="Z370" t="str">
        <f t="shared" si="8"/>
        <v/>
      </c>
      <c r="AA370" t="str">
        <f t="shared" si="7"/>
        <v/>
      </c>
    </row>
    <row r="371" spans="1:27" x14ac:dyDescent="0.25">
      <c r="A371" s="22">
        <v>5173</v>
      </c>
      <c r="B371" s="23" t="s">
        <v>388</v>
      </c>
      <c r="C371" s="23" t="s">
        <v>885</v>
      </c>
      <c r="D371" s="23" t="s">
        <v>1385</v>
      </c>
      <c r="E371" s="24">
        <v>45349</v>
      </c>
      <c r="F371" s="23" t="s">
        <v>1882</v>
      </c>
      <c r="G371" s="23" t="s">
        <v>2320</v>
      </c>
      <c r="H371" s="23" t="s">
        <v>2401</v>
      </c>
      <c r="I371" s="23" t="s">
        <v>2410</v>
      </c>
      <c r="J371" s="23" t="s">
        <v>2411</v>
      </c>
      <c r="K371" s="23">
        <v>2</v>
      </c>
      <c r="L371" s="23">
        <v>953.05</v>
      </c>
      <c r="M371" s="23">
        <v>1906.1</v>
      </c>
      <c r="N371" s="23">
        <v>29.81</v>
      </c>
      <c r="O371" s="23">
        <v>190.61</v>
      </c>
      <c r="P371" s="23">
        <v>5.16</v>
      </c>
      <c r="Q371" s="23" t="s">
        <v>2416</v>
      </c>
      <c r="R371" s="23" t="s">
        <v>2787</v>
      </c>
      <c r="S371" s="23" t="s">
        <v>2921</v>
      </c>
      <c r="T371" s="23" t="s">
        <v>2923</v>
      </c>
      <c r="U371" s="23">
        <v>1680.52</v>
      </c>
      <c r="V371" s="23" t="s">
        <v>2924</v>
      </c>
      <c r="W371" s="23" t="s">
        <v>2928</v>
      </c>
      <c r="X371" t="str">
        <f t="shared" si="8"/>
        <v>Mallory Phillips</v>
      </c>
      <c r="Y371" t="str">
        <f t="shared" si="8"/>
        <v/>
      </c>
      <c r="Z371" t="str">
        <f t="shared" si="8"/>
        <v/>
      </c>
      <c r="AA371" t="str">
        <f t="shared" si="7"/>
        <v/>
      </c>
    </row>
    <row r="372" spans="1:27" x14ac:dyDescent="0.25">
      <c r="A372" s="25">
        <v>6171</v>
      </c>
      <c r="B372" s="26" t="s">
        <v>389</v>
      </c>
      <c r="C372" s="26" t="s">
        <v>886</v>
      </c>
      <c r="D372" s="26" t="s">
        <v>1386</v>
      </c>
      <c r="E372" s="27">
        <v>45342</v>
      </c>
      <c r="F372" s="26" t="s">
        <v>1883</v>
      </c>
      <c r="G372" s="26" t="s">
        <v>2174</v>
      </c>
      <c r="H372" s="26" t="s">
        <v>2402</v>
      </c>
      <c r="I372" s="26" t="s">
        <v>2410</v>
      </c>
      <c r="J372" s="26" t="s">
        <v>2411</v>
      </c>
      <c r="K372" s="26">
        <v>2</v>
      </c>
      <c r="L372" s="26">
        <v>854.38</v>
      </c>
      <c r="M372" s="26">
        <v>1708.76</v>
      </c>
      <c r="N372" s="26">
        <v>47.21</v>
      </c>
      <c r="O372" s="26">
        <v>170.88</v>
      </c>
      <c r="P372" s="26">
        <v>8.6999999999999993</v>
      </c>
      <c r="Q372" s="26" t="s">
        <v>2417</v>
      </c>
      <c r="R372" s="26" t="s">
        <v>2788</v>
      </c>
      <c r="S372" s="26" t="s">
        <v>2919</v>
      </c>
      <c r="T372" s="26" t="s">
        <v>2923</v>
      </c>
      <c r="U372" s="26">
        <v>1481.97</v>
      </c>
      <c r="V372" s="26" t="s">
        <v>2925</v>
      </c>
      <c r="W372" s="26" t="s">
        <v>2926</v>
      </c>
      <c r="X372" t="str">
        <f t="shared" si="8"/>
        <v>Mr. Johnny Jackson</v>
      </c>
      <c r="Y372" t="str">
        <f t="shared" si="8"/>
        <v/>
      </c>
      <c r="Z372" t="str">
        <f t="shared" si="8"/>
        <v/>
      </c>
      <c r="AA372" t="str">
        <f t="shared" si="7"/>
        <v/>
      </c>
    </row>
    <row r="373" spans="1:27" x14ac:dyDescent="0.25">
      <c r="A373" s="22">
        <v>4708</v>
      </c>
      <c r="B373" s="23" t="s">
        <v>390</v>
      </c>
      <c r="C373" s="23" t="s">
        <v>887</v>
      </c>
      <c r="D373" s="23" t="s">
        <v>1387</v>
      </c>
      <c r="E373" s="24">
        <v>45484</v>
      </c>
      <c r="F373" s="23" t="s">
        <v>1884</v>
      </c>
      <c r="G373" s="23" t="s">
        <v>2321</v>
      </c>
      <c r="H373" s="23" t="s">
        <v>2407</v>
      </c>
      <c r="I373" s="23" t="s">
        <v>2410</v>
      </c>
      <c r="J373" s="23" t="s">
        <v>2411</v>
      </c>
      <c r="K373" s="23">
        <v>5</v>
      </c>
      <c r="L373" s="23">
        <v>16.760000000000002</v>
      </c>
      <c r="M373" s="23">
        <v>83.8</v>
      </c>
      <c r="N373" s="23">
        <v>28.36</v>
      </c>
      <c r="O373" s="23">
        <v>8.3800000000000008</v>
      </c>
      <c r="P373" s="23">
        <v>6.17</v>
      </c>
      <c r="Q373" s="23" t="s">
        <v>2416</v>
      </c>
      <c r="R373" s="23" t="s">
        <v>2789</v>
      </c>
      <c r="S373" s="23" t="s">
        <v>2920</v>
      </c>
      <c r="T373" s="23" t="s">
        <v>2923</v>
      </c>
      <c r="U373" s="23">
        <v>40.89</v>
      </c>
      <c r="V373" s="23" t="s">
        <v>2925</v>
      </c>
      <c r="W373" s="23" t="s">
        <v>2928</v>
      </c>
      <c r="X373" t="str">
        <f t="shared" si="8"/>
        <v>Brett Golden</v>
      </c>
      <c r="Y373" t="str">
        <f t="shared" si="8"/>
        <v/>
      </c>
      <c r="Z373" t="str">
        <f t="shared" si="8"/>
        <v/>
      </c>
      <c r="AA373" t="str">
        <f t="shared" si="7"/>
        <v/>
      </c>
    </row>
    <row r="374" spans="1:27" x14ac:dyDescent="0.25">
      <c r="A374" s="25">
        <v>7072</v>
      </c>
      <c r="B374" s="26" t="s">
        <v>391</v>
      </c>
      <c r="C374" s="26" t="s">
        <v>888</v>
      </c>
      <c r="D374" s="26" t="s">
        <v>1388</v>
      </c>
      <c r="E374" s="27">
        <v>45358</v>
      </c>
      <c r="F374" s="26" t="s">
        <v>1885</v>
      </c>
      <c r="G374" s="26" t="s">
        <v>2286</v>
      </c>
      <c r="H374" s="26" t="s">
        <v>2403</v>
      </c>
      <c r="I374" s="26" t="s">
        <v>2409</v>
      </c>
      <c r="J374" s="26" t="s">
        <v>2414</v>
      </c>
      <c r="K374" s="26">
        <v>1</v>
      </c>
      <c r="L374" s="26">
        <v>61.29</v>
      </c>
      <c r="M374" s="26">
        <v>61.29</v>
      </c>
      <c r="N374" s="26">
        <v>14.83</v>
      </c>
      <c r="O374" s="26">
        <v>6.13</v>
      </c>
      <c r="P374" s="26">
        <v>11.06</v>
      </c>
      <c r="Q374" s="26" t="s">
        <v>2416</v>
      </c>
      <c r="R374" s="26" t="s">
        <v>2790</v>
      </c>
      <c r="S374" s="26" t="s">
        <v>2918</v>
      </c>
      <c r="T374" s="26" t="s">
        <v>2922</v>
      </c>
      <c r="U374" s="26">
        <v>29.27</v>
      </c>
      <c r="V374" s="26" t="s">
        <v>2925</v>
      </c>
      <c r="W374" s="26" t="s">
        <v>2926</v>
      </c>
      <c r="X374" t="str">
        <f t="shared" si="8"/>
        <v/>
      </c>
      <c r="Y374" t="str">
        <f t="shared" si="8"/>
        <v/>
      </c>
      <c r="Z374" t="str">
        <f t="shared" si="8"/>
        <v/>
      </c>
      <c r="AA374" t="str">
        <f t="shared" si="7"/>
        <v>Stephanie Cook</v>
      </c>
    </row>
    <row r="375" spans="1:27" x14ac:dyDescent="0.25">
      <c r="A375" s="22">
        <v>4293</v>
      </c>
      <c r="B375" s="23" t="s">
        <v>392</v>
      </c>
      <c r="C375" s="23" t="s">
        <v>889</v>
      </c>
      <c r="D375" s="23" t="s">
        <v>1389</v>
      </c>
      <c r="E375" s="24">
        <v>45376</v>
      </c>
      <c r="F375" s="23" t="s">
        <v>1886</v>
      </c>
      <c r="G375" s="23" t="s">
        <v>2322</v>
      </c>
      <c r="H375" s="23" t="s">
        <v>2402</v>
      </c>
      <c r="I375" s="23" t="s">
        <v>2410</v>
      </c>
      <c r="J375" s="23" t="s">
        <v>2414</v>
      </c>
      <c r="K375" s="23">
        <v>4</v>
      </c>
      <c r="L375" s="23">
        <v>377.17</v>
      </c>
      <c r="M375" s="23">
        <v>1508.68</v>
      </c>
      <c r="N375" s="23">
        <v>32.520000000000003</v>
      </c>
      <c r="O375" s="23">
        <v>150.87</v>
      </c>
      <c r="P375" s="23">
        <v>14.08</v>
      </c>
      <c r="Q375" s="23" t="s">
        <v>2416</v>
      </c>
      <c r="R375" s="23" t="s">
        <v>2791</v>
      </c>
      <c r="S375" s="23" t="s">
        <v>2918</v>
      </c>
      <c r="T375" s="23" t="s">
        <v>2922</v>
      </c>
      <c r="U375" s="23">
        <v>1311.21</v>
      </c>
      <c r="V375" s="23" t="s">
        <v>2925</v>
      </c>
      <c r="W375" s="23" t="s">
        <v>2926</v>
      </c>
      <c r="X375" t="str">
        <f t="shared" si="8"/>
        <v/>
      </c>
      <c r="Y375" t="str">
        <f t="shared" si="8"/>
        <v/>
      </c>
      <c r="Z375" t="str">
        <f t="shared" si="8"/>
        <v/>
      </c>
      <c r="AA375" t="str">
        <f t="shared" si="7"/>
        <v>Sandra Olson</v>
      </c>
    </row>
    <row r="376" spans="1:27" x14ac:dyDescent="0.25">
      <c r="A376" s="25">
        <v>8502</v>
      </c>
      <c r="B376" s="26" t="s">
        <v>393</v>
      </c>
      <c r="C376" s="26" t="s">
        <v>890</v>
      </c>
      <c r="D376" s="26" t="s">
        <v>1390</v>
      </c>
      <c r="E376" s="27">
        <v>45556</v>
      </c>
      <c r="F376" s="26" t="s">
        <v>1887</v>
      </c>
      <c r="G376" s="26" t="s">
        <v>2234</v>
      </c>
      <c r="H376" s="26" t="s">
        <v>2404</v>
      </c>
      <c r="I376" s="26" t="s">
        <v>2410</v>
      </c>
      <c r="J376" s="26" t="s">
        <v>2412</v>
      </c>
      <c r="K376" s="26">
        <v>1</v>
      </c>
      <c r="L376" s="26">
        <v>981.15</v>
      </c>
      <c r="M376" s="26">
        <v>981.15</v>
      </c>
      <c r="N376" s="26">
        <v>9.91</v>
      </c>
      <c r="O376" s="26">
        <v>98.12</v>
      </c>
      <c r="P376" s="26">
        <v>17.05</v>
      </c>
      <c r="Q376" s="26" t="s">
        <v>2417</v>
      </c>
      <c r="R376" s="26" t="s">
        <v>2792</v>
      </c>
      <c r="S376" s="26" t="s">
        <v>2918</v>
      </c>
      <c r="T376" s="26" t="s">
        <v>2922</v>
      </c>
      <c r="U376" s="26">
        <v>856.08</v>
      </c>
      <c r="V376" s="26" t="s">
        <v>2924</v>
      </c>
      <c r="W376" s="26" t="s">
        <v>2927</v>
      </c>
      <c r="X376" t="str">
        <f t="shared" si="8"/>
        <v/>
      </c>
      <c r="Y376" t="str">
        <f t="shared" si="8"/>
        <v>Erin Vincent</v>
      </c>
      <c r="Z376" t="str">
        <f t="shared" si="8"/>
        <v/>
      </c>
      <c r="AA376" t="str">
        <f t="shared" si="7"/>
        <v/>
      </c>
    </row>
    <row r="377" spans="1:27" x14ac:dyDescent="0.25">
      <c r="A377" s="22">
        <v>6233</v>
      </c>
      <c r="B377" s="23" t="s">
        <v>394</v>
      </c>
      <c r="C377" s="23" t="s">
        <v>891</v>
      </c>
      <c r="D377" s="23" t="s">
        <v>1391</v>
      </c>
      <c r="E377" s="24">
        <v>45470</v>
      </c>
      <c r="F377" s="23" t="s">
        <v>1888</v>
      </c>
      <c r="G377" s="23" t="s">
        <v>2323</v>
      </c>
      <c r="H377" s="23" t="s">
        <v>2402</v>
      </c>
      <c r="I377" s="23" t="s">
        <v>2410</v>
      </c>
      <c r="J377" s="23" t="s">
        <v>2411</v>
      </c>
      <c r="K377" s="23">
        <v>3</v>
      </c>
      <c r="L377" s="23">
        <v>718.1</v>
      </c>
      <c r="M377" s="23">
        <v>2154.3000000000002</v>
      </c>
      <c r="N377" s="23">
        <v>48.4</v>
      </c>
      <c r="O377" s="23">
        <v>215.43</v>
      </c>
      <c r="P377" s="23">
        <v>17.27</v>
      </c>
      <c r="Q377" s="23" t="s">
        <v>2415</v>
      </c>
      <c r="R377" s="23" t="s">
        <v>2793</v>
      </c>
      <c r="S377" s="23" t="s">
        <v>2921</v>
      </c>
      <c r="T377" s="23" t="s">
        <v>2923</v>
      </c>
      <c r="U377" s="23">
        <v>1873.2</v>
      </c>
      <c r="V377" s="23" t="s">
        <v>2925</v>
      </c>
      <c r="W377" s="23" t="s">
        <v>2927</v>
      </c>
      <c r="X377" t="str">
        <f t="shared" si="8"/>
        <v>Daniel Fitzgerald</v>
      </c>
      <c r="Y377" t="str">
        <f t="shared" si="8"/>
        <v/>
      </c>
      <c r="Z377" t="str">
        <f t="shared" si="8"/>
        <v/>
      </c>
      <c r="AA377" t="str">
        <f t="shared" si="7"/>
        <v/>
      </c>
    </row>
    <row r="378" spans="1:27" x14ac:dyDescent="0.25">
      <c r="A378" s="25">
        <v>1568</v>
      </c>
      <c r="B378" s="26" t="s">
        <v>395</v>
      </c>
      <c r="C378" s="26" t="s">
        <v>892</v>
      </c>
      <c r="D378" s="26" t="s">
        <v>1392</v>
      </c>
      <c r="E378" s="27">
        <v>45356</v>
      </c>
      <c r="F378" s="26" t="s">
        <v>1889</v>
      </c>
      <c r="G378" s="26" t="s">
        <v>2324</v>
      </c>
      <c r="H378" s="26" t="s">
        <v>2401</v>
      </c>
      <c r="I378" s="26" t="s">
        <v>2409</v>
      </c>
      <c r="J378" s="26" t="s">
        <v>2411</v>
      </c>
      <c r="K378" s="26">
        <v>4</v>
      </c>
      <c r="L378" s="26">
        <v>762.21</v>
      </c>
      <c r="M378" s="26">
        <v>3048.84</v>
      </c>
      <c r="N378" s="26">
        <v>49.09</v>
      </c>
      <c r="O378" s="26">
        <v>304.88</v>
      </c>
      <c r="P378" s="26">
        <v>5.6</v>
      </c>
      <c r="Q378" s="26" t="s">
        <v>2417</v>
      </c>
      <c r="R378" s="26" t="s">
        <v>2794</v>
      </c>
      <c r="S378" s="26" t="s">
        <v>2919</v>
      </c>
      <c r="T378" s="26" t="s">
        <v>2923</v>
      </c>
      <c r="U378" s="26">
        <v>2689.27</v>
      </c>
      <c r="V378" s="26" t="s">
        <v>2925</v>
      </c>
      <c r="W378" s="26" t="s">
        <v>2928</v>
      </c>
      <c r="X378" t="str">
        <f t="shared" si="8"/>
        <v>Henry Garner</v>
      </c>
      <c r="Y378" t="str">
        <f t="shared" si="8"/>
        <v/>
      </c>
      <c r="Z378" t="str">
        <f t="shared" si="8"/>
        <v/>
      </c>
      <c r="AA378" t="str">
        <f t="shared" si="7"/>
        <v/>
      </c>
    </row>
    <row r="379" spans="1:27" x14ac:dyDescent="0.25">
      <c r="A379" s="22">
        <v>3748</v>
      </c>
      <c r="B379" s="23" t="s">
        <v>396</v>
      </c>
      <c r="C379" s="23" t="s">
        <v>893</v>
      </c>
      <c r="D379" s="23" t="s">
        <v>1393</v>
      </c>
      <c r="E379" s="24">
        <v>45478</v>
      </c>
      <c r="F379" s="23" t="s">
        <v>1890</v>
      </c>
      <c r="G379" s="23" t="s">
        <v>2153</v>
      </c>
      <c r="H379" s="23" t="s">
        <v>2407</v>
      </c>
      <c r="I379" s="23" t="s">
        <v>2410</v>
      </c>
      <c r="J379" s="23" t="s">
        <v>2413</v>
      </c>
      <c r="K379" s="23">
        <v>3</v>
      </c>
      <c r="L379" s="23">
        <v>626.39</v>
      </c>
      <c r="M379" s="23">
        <v>1879.17</v>
      </c>
      <c r="N379" s="23">
        <v>30.61</v>
      </c>
      <c r="O379" s="23">
        <v>187.92</v>
      </c>
      <c r="P379" s="23">
        <v>16.61</v>
      </c>
      <c r="Q379" s="23" t="s">
        <v>2415</v>
      </c>
      <c r="R379" s="23" t="s">
        <v>2795</v>
      </c>
      <c r="S379" s="23" t="s">
        <v>2921</v>
      </c>
      <c r="T379" s="23" t="s">
        <v>2923</v>
      </c>
      <c r="U379" s="23">
        <v>1644.03</v>
      </c>
      <c r="V379" s="23" t="s">
        <v>2924</v>
      </c>
      <c r="W379" s="23" t="s">
        <v>2928</v>
      </c>
      <c r="X379" t="str">
        <f t="shared" si="8"/>
        <v/>
      </c>
      <c r="Y379" t="str">
        <f t="shared" si="8"/>
        <v/>
      </c>
      <c r="Z379" t="str">
        <f t="shared" si="8"/>
        <v>Michael Dunn</v>
      </c>
      <c r="AA379" t="str">
        <f t="shared" si="7"/>
        <v/>
      </c>
    </row>
    <row r="380" spans="1:27" x14ac:dyDescent="0.25">
      <c r="A380" s="25">
        <v>3215</v>
      </c>
      <c r="B380" s="26" t="s">
        <v>397</v>
      </c>
      <c r="C380" s="26" t="s">
        <v>894</v>
      </c>
      <c r="D380" s="26" t="s">
        <v>1394</v>
      </c>
      <c r="E380" s="27">
        <v>45312</v>
      </c>
      <c r="F380" s="26" t="s">
        <v>1891</v>
      </c>
      <c r="G380" s="26" t="s">
        <v>2325</v>
      </c>
      <c r="H380" s="26" t="s">
        <v>2402</v>
      </c>
      <c r="I380" s="26" t="s">
        <v>2408</v>
      </c>
      <c r="J380" s="26" t="s">
        <v>2411</v>
      </c>
      <c r="K380" s="26">
        <v>3</v>
      </c>
      <c r="L380" s="26">
        <v>147.57</v>
      </c>
      <c r="M380" s="26">
        <v>442.71</v>
      </c>
      <c r="N380" s="26">
        <v>48.57</v>
      </c>
      <c r="O380" s="26">
        <v>44.27</v>
      </c>
      <c r="P380" s="26">
        <v>9.33</v>
      </c>
      <c r="Q380" s="26" t="s">
        <v>2416</v>
      </c>
      <c r="R380" s="26" t="s">
        <v>2796</v>
      </c>
      <c r="S380" s="26" t="s">
        <v>2918</v>
      </c>
      <c r="T380" s="26" t="s">
        <v>2922</v>
      </c>
      <c r="U380" s="26">
        <v>340.54</v>
      </c>
      <c r="V380" s="26" t="s">
        <v>2924</v>
      </c>
      <c r="W380" s="26" t="s">
        <v>2926</v>
      </c>
      <c r="X380" t="str">
        <f t="shared" si="8"/>
        <v>Steven Hudson</v>
      </c>
      <c r="Y380" t="str">
        <f t="shared" si="8"/>
        <v/>
      </c>
      <c r="Z380" t="str">
        <f t="shared" si="8"/>
        <v/>
      </c>
      <c r="AA380" t="str">
        <f t="shared" si="7"/>
        <v/>
      </c>
    </row>
    <row r="381" spans="1:27" x14ac:dyDescent="0.25">
      <c r="A381" s="22">
        <v>7251</v>
      </c>
      <c r="B381" s="23" t="s">
        <v>398</v>
      </c>
      <c r="C381" s="23" t="s">
        <v>895</v>
      </c>
      <c r="D381" s="23" t="s">
        <v>1395</v>
      </c>
      <c r="E381" s="24">
        <v>45302</v>
      </c>
      <c r="F381" s="23" t="s">
        <v>1892</v>
      </c>
      <c r="G381" s="23" t="s">
        <v>2326</v>
      </c>
      <c r="H381" s="23" t="s">
        <v>2406</v>
      </c>
      <c r="I381" s="23" t="s">
        <v>2409</v>
      </c>
      <c r="J381" s="23" t="s">
        <v>2412</v>
      </c>
      <c r="K381" s="23">
        <v>5</v>
      </c>
      <c r="L381" s="23">
        <v>1434.67</v>
      </c>
      <c r="M381" s="23">
        <v>7173.35</v>
      </c>
      <c r="N381" s="23">
        <v>4.24</v>
      </c>
      <c r="O381" s="23">
        <v>717.34</v>
      </c>
      <c r="P381" s="23">
        <v>17.79</v>
      </c>
      <c r="Q381" s="23" t="s">
        <v>2415</v>
      </c>
      <c r="R381" s="23" t="s">
        <v>2797</v>
      </c>
      <c r="S381" s="23" t="s">
        <v>2921</v>
      </c>
      <c r="T381" s="23" t="s">
        <v>2923</v>
      </c>
      <c r="U381" s="23">
        <v>6433.99</v>
      </c>
      <c r="V381" s="23" t="s">
        <v>2925</v>
      </c>
      <c r="W381" s="23" t="s">
        <v>2928</v>
      </c>
      <c r="X381" t="str">
        <f t="shared" si="8"/>
        <v/>
      </c>
      <c r="Y381" t="str">
        <f t="shared" si="8"/>
        <v>Christopher Campbell</v>
      </c>
      <c r="Z381" t="str">
        <f t="shared" si="8"/>
        <v/>
      </c>
      <c r="AA381" t="str">
        <f t="shared" si="7"/>
        <v/>
      </c>
    </row>
    <row r="382" spans="1:27" x14ac:dyDescent="0.25">
      <c r="A382" s="25">
        <v>6986</v>
      </c>
      <c r="B382" s="26" t="s">
        <v>399</v>
      </c>
      <c r="C382" s="26" t="s">
        <v>896</v>
      </c>
      <c r="D382" s="26" t="s">
        <v>1396</v>
      </c>
      <c r="E382" s="27">
        <v>45395</v>
      </c>
      <c r="F382" s="26" t="s">
        <v>1893</v>
      </c>
      <c r="G382" s="26" t="s">
        <v>2190</v>
      </c>
      <c r="H382" s="26" t="s">
        <v>2407</v>
      </c>
      <c r="I382" s="26" t="s">
        <v>2410</v>
      </c>
      <c r="J382" s="26" t="s">
        <v>2414</v>
      </c>
      <c r="K382" s="26">
        <v>4</v>
      </c>
      <c r="L382" s="26">
        <v>1292.0999999999999</v>
      </c>
      <c r="M382" s="26">
        <v>5168.3999999999996</v>
      </c>
      <c r="N382" s="26">
        <v>42.05</v>
      </c>
      <c r="O382" s="26">
        <v>516.84</v>
      </c>
      <c r="P382" s="26">
        <v>12.12</v>
      </c>
      <c r="Q382" s="26" t="s">
        <v>2416</v>
      </c>
      <c r="R382" s="26" t="s">
        <v>2798</v>
      </c>
      <c r="S382" s="26" t="s">
        <v>2920</v>
      </c>
      <c r="T382" s="26" t="s">
        <v>2923</v>
      </c>
      <c r="U382" s="26">
        <v>4597.3900000000003</v>
      </c>
      <c r="V382" s="26" t="s">
        <v>2924</v>
      </c>
      <c r="W382" s="26" t="s">
        <v>2927</v>
      </c>
      <c r="X382" t="str">
        <f t="shared" si="8"/>
        <v/>
      </c>
      <c r="Y382" t="str">
        <f t="shared" si="8"/>
        <v/>
      </c>
      <c r="Z382" t="str">
        <f t="shared" si="8"/>
        <v/>
      </c>
      <c r="AA382" t="str">
        <f t="shared" si="7"/>
        <v>Mr. Jonathan Smith</v>
      </c>
    </row>
    <row r="383" spans="1:27" x14ac:dyDescent="0.25">
      <c r="A383" s="22">
        <v>9404</v>
      </c>
      <c r="B383" s="23" t="s">
        <v>400</v>
      </c>
      <c r="C383" s="23" t="s">
        <v>897</v>
      </c>
      <c r="D383" s="23" t="s">
        <v>1397</v>
      </c>
      <c r="E383" s="24">
        <v>45378</v>
      </c>
      <c r="F383" s="23" t="s">
        <v>1894</v>
      </c>
      <c r="G383" s="23" t="s">
        <v>2327</v>
      </c>
      <c r="H383" s="23" t="s">
        <v>2401</v>
      </c>
      <c r="I383" s="23" t="s">
        <v>2410</v>
      </c>
      <c r="J383" s="23" t="s">
        <v>2411</v>
      </c>
      <c r="K383" s="23">
        <v>1</v>
      </c>
      <c r="L383" s="23">
        <v>1149.43</v>
      </c>
      <c r="M383" s="23">
        <v>1149.43</v>
      </c>
      <c r="N383" s="23">
        <v>1</v>
      </c>
      <c r="O383" s="23">
        <v>114.94</v>
      </c>
      <c r="P383" s="23">
        <v>13.61</v>
      </c>
      <c r="Q383" s="23" t="s">
        <v>2415</v>
      </c>
      <c r="R383" s="23" t="s">
        <v>2799</v>
      </c>
      <c r="S383" s="23" t="s">
        <v>2919</v>
      </c>
      <c r="T383" s="23" t="s">
        <v>2923</v>
      </c>
      <c r="U383" s="23">
        <v>1019.88</v>
      </c>
      <c r="V383" s="23" t="s">
        <v>2924</v>
      </c>
      <c r="W383" s="23" t="s">
        <v>2926</v>
      </c>
      <c r="X383" t="str">
        <f t="shared" si="8"/>
        <v>Leslie Coleman</v>
      </c>
      <c r="Y383" t="str">
        <f t="shared" si="8"/>
        <v/>
      </c>
      <c r="Z383" t="str">
        <f t="shared" si="8"/>
        <v/>
      </c>
      <c r="AA383" t="str">
        <f t="shared" si="7"/>
        <v/>
      </c>
    </row>
    <row r="384" spans="1:27" x14ac:dyDescent="0.25">
      <c r="A384" s="25">
        <v>3547</v>
      </c>
      <c r="B384" s="26" t="s">
        <v>401</v>
      </c>
      <c r="C384" s="26" t="s">
        <v>898</v>
      </c>
      <c r="D384" s="26" t="s">
        <v>1398</v>
      </c>
      <c r="E384" s="27">
        <v>45545</v>
      </c>
      <c r="F384" s="26" t="s">
        <v>1895</v>
      </c>
      <c r="G384" s="26" t="s">
        <v>2146</v>
      </c>
      <c r="H384" s="26" t="s">
        <v>2407</v>
      </c>
      <c r="I384" s="26" t="s">
        <v>2408</v>
      </c>
      <c r="J384" s="26" t="s">
        <v>2414</v>
      </c>
      <c r="K384" s="26">
        <v>1</v>
      </c>
      <c r="L384" s="26">
        <v>1265.28</v>
      </c>
      <c r="M384" s="26">
        <v>1265.28</v>
      </c>
      <c r="N384" s="26">
        <v>42.81</v>
      </c>
      <c r="O384" s="26">
        <v>126.53</v>
      </c>
      <c r="P384" s="26">
        <v>11.32</v>
      </c>
      <c r="Q384" s="26" t="s">
        <v>2416</v>
      </c>
      <c r="R384" s="26" t="s">
        <v>2800</v>
      </c>
      <c r="S384" s="26" t="s">
        <v>2921</v>
      </c>
      <c r="T384" s="26" t="s">
        <v>2923</v>
      </c>
      <c r="U384" s="26">
        <v>1084.6199999999999</v>
      </c>
      <c r="V384" s="26" t="s">
        <v>2925</v>
      </c>
      <c r="W384" s="26" t="s">
        <v>2926</v>
      </c>
      <c r="X384" t="str">
        <f t="shared" si="8"/>
        <v/>
      </c>
      <c r="Y384" t="str">
        <f t="shared" si="8"/>
        <v/>
      </c>
      <c r="Z384" t="str">
        <f t="shared" si="8"/>
        <v/>
      </c>
      <c r="AA384" t="str">
        <f t="shared" si="7"/>
        <v>Robert Heath</v>
      </c>
    </row>
    <row r="385" spans="1:27" x14ac:dyDescent="0.25">
      <c r="A385" s="22">
        <v>1503</v>
      </c>
      <c r="B385" s="23" t="s">
        <v>402</v>
      </c>
      <c r="C385" s="23" t="s">
        <v>899</v>
      </c>
      <c r="D385" s="23" t="s">
        <v>1399</v>
      </c>
      <c r="E385" s="24">
        <v>45554</v>
      </c>
      <c r="F385" s="23" t="s">
        <v>1896</v>
      </c>
      <c r="G385" s="23" t="s">
        <v>2033</v>
      </c>
      <c r="H385" s="23" t="s">
        <v>2404</v>
      </c>
      <c r="I385" s="23" t="s">
        <v>2408</v>
      </c>
      <c r="J385" s="23" t="s">
        <v>2414</v>
      </c>
      <c r="K385" s="23">
        <v>1</v>
      </c>
      <c r="L385" s="23">
        <v>200.35</v>
      </c>
      <c r="M385" s="23">
        <v>200.35</v>
      </c>
      <c r="N385" s="23">
        <v>12.85</v>
      </c>
      <c r="O385" s="23">
        <v>20.04</v>
      </c>
      <c r="P385" s="23">
        <v>16.8</v>
      </c>
      <c r="Q385" s="23" t="s">
        <v>2417</v>
      </c>
      <c r="R385" s="23" t="s">
        <v>2801</v>
      </c>
      <c r="S385" s="23" t="s">
        <v>2918</v>
      </c>
      <c r="T385" s="23" t="s">
        <v>2922</v>
      </c>
      <c r="U385" s="23">
        <v>150.66</v>
      </c>
      <c r="V385" s="23" t="s">
        <v>2925</v>
      </c>
      <c r="W385" s="23" t="s">
        <v>2927</v>
      </c>
      <c r="X385" t="str">
        <f t="shared" si="8"/>
        <v/>
      </c>
      <c r="Y385" t="str">
        <f t="shared" si="8"/>
        <v/>
      </c>
      <c r="Z385" t="str">
        <f t="shared" si="8"/>
        <v/>
      </c>
      <c r="AA385" t="str">
        <f t="shared" si="7"/>
        <v>Stephen Lewis</v>
      </c>
    </row>
    <row r="386" spans="1:27" x14ac:dyDescent="0.25">
      <c r="A386" s="25">
        <v>3111</v>
      </c>
      <c r="B386" s="26" t="s">
        <v>403</v>
      </c>
      <c r="C386" s="26" t="s">
        <v>900</v>
      </c>
      <c r="D386" s="26" t="s">
        <v>1400</v>
      </c>
      <c r="E386" s="27">
        <v>45347</v>
      </c>
      <c r="F386" s="26" t="s">
        <v>1897</v>
      </c>
      <c r="G386" s="26" t="s">
        <v>2103</v>
      </c>
      <c r="H386" s="26" t="s">
        <v>2401</v>
      </c>
      <c r="I386" s="26" t="s">
        <v>2408</v>
      </c>
      <c r="J386" s="26" t="s">
        <v>2412</v>
      </c>
      <c r="K386" s="26">
        <v>3</v>
      </c>
      <c r="L386" s="26">
        <v>869.84</v>
      </c>
      <c r="M386" s="26">
        <v>2609.52</v>
      </c>
      <c r="N386" s="26">
        <v>2</v>
      </c>
      <c r="O386" s="26">
        <v>260.95</v>
      </c>
      <c r="P386" s="26">
        <v>16.7</v>
      </c>
      <c r="Q386" s="26" t="s">
        <v>2417</v>
      </c>
      <c r="R386" s="26" t="s">
        <v>2802</v>
      </c>
      <c r="S386" s="26" t="s">
        <v>2919</v>
      </c>
      <c r="T386" s="26" t="s">
        <v>2923</v>
      </c>
      <c r="U386" s="26">
        <v>2329.87</v>
      </c>
      <c r="V386" s="26" t="s">
        <v>2924</v>
      </c>
      <c r="W386" s="26" t="s">
        <v>2926</v>
      </c>
      <c r="X386" t="str">
        <f t="shared" si="8"/>
        <v/>
      </c>
      <c r="Y386" t="str">
        <f t="shared" si="8"/>
        <v>John George</v>
      </c>
      <c r="Z386" t="str">
        <f t="shared" si="8"/>
        <v/>
      </c>
      <c r="AA386" t="str">
        <f t="shared" si="8"/>
        <v/>
      </c>
    </row>
    <row r="387" spans="1:27" x14ac:dyDescent="0.25">
      <c r="A387" s="22">
        <v>2360</v>
      </c>
      <c r="B387" s="23" t="s">
        <v>404</v>
      </c>
      <c r="C387" s="23" t="s">
        <v>901</v>
      </c>
      <c r="D387" s="23" t="s">
        <v>1401</v>
      </c>
      <c r="E387" s="24">
        <v>45354</v>
      </c>
      <c r="F387" s="23" t="s">
        <v>1898</v>
      </c>
      <c r="G387" s="23" t="s">
        <v>2328</v>
      </c>
      <c r="H387" s="23" t="s">
        <v>2407</v>
      </c>
      <c r="I387" s="23" t="s">
        <v>2408</v>
      </c>
      <c r="J387" s="23" t="s">
        <v>2414</v>
      </c>
      <c r="K387" s="23">
        <v>1</v>
      </c>
      <c r="L387" s="23">
        <v>412.48</v>
      </c>
      <c r="M387" s="23">
        <v>412.48</v>
      </c>
      <c r="N387" s="23">
        <v>1.51</v>
      </c>
      <c r="O387" s="23">
        <v>41.25</v>
      </c>
      <c r="P387" s="23">
        <v>11.84</v>
      </c>
      <c r="Q387" s="23" t="s">
        <v>2417</v>
      </c>
      <c r="R387" s="23" t="s">
        <v>2803</v>
      </c>
      <c r="S387" s="23" t="s">
        <v>2919</v>
      </c>
      <c r="T387" s="23" t="s">
        <v>2923</v>
      </c>
      <c r="U387" s="23">
        <v>357.88</v>
      </c>
      <c r="V387" s="23" t="s">
        <v>2924</v>
      </c>
      <c r="W387" s="23" t="s">
        <v>2927</v>
      </c>
      <c r="X387" t="str">
        <f t="shared" ref="X387:AA450" si="9">IF($J387=X$1,$C387,"")</f>
        <v/>
      </c>
      <c r="Y387" t="str">
        <f t="shared" si="9"/>
        <v/>
      </c>
      <c r="Z387" t="str">
        <f t="shared" si="9"/>
        <v/>
      </c>
      <c r="AA387" t="str">
        <f t="shared" si="9"/>
        <v>Mike Vaughn</v>
      </c>
    </row>
    <row r="388" spans="1:27" x14ac:dyDescent="0.25">
      <c r="A388" s="25">
        <v>6153</v>
      </c>
      <c r="B388" s="26" t="s">
        <v>405</v>
      </c>
      <c r="C388" s="26" t="s">
        <v>902</v>
      </c>
      <c r="D388" s="26" t="s">
        <v>1402</v>
      </c>
      <c r="E388" s="27">
        <v>45379</v>
      </c>
      <c r="F388" s="26" t="s">
        <v>1899</v>
      </c>
      <c r="G388" s="26" t="s">
        <v>2329</v>
      </c>
      <c r="H388" s="26" t="s">
        <v>2402</v>
      </c>
      <c r="I388" s="26" t="s">
        <v>2408</v>
      </c>
      <c r="J388" s="26" t="s">
        <v>2411</v>
      </c>
      <c r="K388" s="26">
        <v>4</v>
      </c>
      <c r="L388" s="26">
        <v>820.53</v>
      </c>
      <c r="M388" s="26">
        <v>3282.12</v>
      </c>
      <c r="N388" s="26">
        <v>39.479999999999997</v>
      </c>
      <c r="O388" s="26">
        <v>328.21</v>
      </c>
      <c r="P388" s="26">
        <v>17.84</v>
      </c>
      <c r="Q388" s="26" t="s">
        <v>2415</v>
      </c>
      <c r="R388" s="26" t="s">
        <v>2804</v>
      </c>
      <c r="S388" s="26" t="s">
        <v>2919</v>
      </c>
      <c r="T388" s="26" t="s">
        <v>2923</v>
      </c>
      <c r="U388" s="26">
        <v>2896.59</v>
      </c>
      <c r="V388" s="26" t="s">
        <v>2925</v>
      </c>
      <c r="W388" s="26" t="s">
        <v>2927</v>
      </c>
      <c r="X388" t="str">
        <f t="shared" si="9"/>
        <v>Andrew Durham</v>
      </c>
      <c r="Y388" t="str">
        <f t="shared" si="9"/>
        <v/>
      </c>
      <c r="Z388" t="str">
        <f t="shared" si="9"/>
        <v/>
      </c>
      <c r="AA388" t="str">
        <f t="shared" si="9"/>
        <v/>
      </c>
    </row>
    <row r="389" spans="1:27" x14ac:dyDescent="0.25">
      <c r="A389" s="22">
        <v>3773</v>
      </c>
      <c r="B389" s="23" t="s">
        <v>406</v>
      </c>
      <c r="C389" s="23" t="s">
        <v>903</v>
      </c>
      <c r="D389" s="23" t="s">
        <v>1403</v>
      </c>
      <c r="E389" s="24">
        <v>45511</v>
      </c>
      <c r="F389" s="23" t="s">
        <v>1900</v>
      </c>
      <c r="G389" s="23" t="s">
        <v>2330</v>
      </c>
      <c r="H389" s="23" t="s">
        <v>2403</v>
      </c>
      <c r="I389" s="23" t="s">
        <v>2410</v>
      </c>
      <c r="J389" s="23" t="s">
        <v>2413</v>
      </c>
      <c r="K389" s="23">
        <v>4</v>
      </c>
      <c r="L389" s="23">
        <v>992.64</v>
      </c>
      <c r="M389" s="23">
        <v>3970.56</v>
      </c>
      <c r="N389" s="23">
        <v>35.24</v>
      </c>
      <c r="O389" s="23">
        <v>397.06</v>
      </c>
      <c r="P389" s="23">
        <v>14.87</v>
      </c>
      <c r="Q389" s="23" t="s">
        <v>2417</v>
      </c>
      <c r="R389" s="23" t="s">
        <v>2805</v>
      </c>
      <c r="S389" s="23" t="s">
        <v>2921</v>
      </c>
      <c r="T389" s="23" t="s">
        <v>2923</v>
      </c>
      <c r="U389" s="23">
        <v>3523.39</v>
      </c>
      <c r="V389" s="23" t="s">
        <v>2924</v>
      </c>
      <c r="W389" s="23" t="s">
        <v>2928</v>
      </c>
      <c r="X389" t="str">
        <f t="shared" si="9"/>
        <v/>
      </c>
      <c r="Y389" t="str">
        <f t="shared" si="9"/>
        <v/>
      </c>
      <c r="Z389" t="str">
        <f t="shared" si="9"/>
        <v>Kenneth Terry</v>
      </c>
      <c r="AA389" t="str">
        <f t="shared" si="9"/>
        <v/>
      </c>
    </row>
    <row r="390" spans="1:27" x14ac:dyDescent="0.25">
      <c r="A390" s="25">
        <v>9486</v>
      </c>
      <c r="B390" s="26" t="s">
        <v>407</v>
      </c>
      <c r="C390" s="26" t="s">
        <v>904</v>
      </c>
      <c r="D390" s="26" t="s">
        <v>1404</v>
      </c>
      <c r="E390" s="27">
        <v>45448</v>
      </c>
      <c r="F390" s="26" t="s">
        <v>1901</v>
      </c>
      <c r="G390" s="26" t="s">
        <v>2282</v>
      </c>
      <c r="H390" s="26" t="s">
        <v>2402</v>
      </c>
      <c r="I390" s="26" t="s">
        <v>2410</v>
      </c>
      <c r="J390" s="26" t="s">
        <v>2414</v>
      </c>
      <c r="K390" s="26">
        <v>4</v>
      </c>
      <c r="L390" s="26">
        <v>744.73</v>
      </c>
      <c r="M390" s="26">
        <v>2978.92</v>
      </c>
      <c r="N390" s="26">
        <v>23.36</v>
      </c>
      <c r="O390" s="26">
        <v>297.89</v>
      </c>
      <c r="P390" s="26">
        <v>10.48</v>
      </c>
      <c r="Q390" s="26" t="s">
        <v>2417</v>
      </c>
      <c r="R390" s="26" t="s">
        <v>2806</v>
      </c>
      <c r="S390" s="26" t="s">
        <v>2920</v>
      </c>
      <c r="T390" s="26" t="s">
        <v>2923</v>
      </c>
      <c r="U390" s="26">
        <v>2647.19</v>
      </c>
      <c r="V390" s="26" t="s">
        <v>2924</v>
      </c>
      <c r="W390" s="26" t="s">
        <v>2926</v>
      </c>
      <c r="X390" t="str">
        <f t="shared" si="9"/>
        <v/>
      </c>
      <c r="Y390" t="str">
        <f t="shared" si="9"/>
        <v/>
      </c>
      <c r="Z390" t="str">
        <f t="shared" si="9"/>
        <v/>
      </c>
      <c r="AA390" t="str">
        <f t="shared" si="9"/>
        <v>Samuel Snyder</v>
      </c>
    </row>
    <row r="391" spans="1:27" x14ac:dyDescent="0.25">
      <c r="A391" s="22">
        <v>6884</v>
      </c>
      <c r="B391" s="23" t="s">
        <v>408</v>
      </c>
      <c r="C391" s="23" t="s">
        <v>905</v>
      </c>
      <c r="D391" s="23" t="s">
        <v>1405</v>
      </c>
      <c r="E391" s="24">
        <v>45445</v>
      </c>
      <c r="F391" s="23" t="s">
        <v>1902</v>
      </c>
      <c r="G391" s="23" t="s">
        <v>2331</v>
      </c>
      <c r="H391" s="23" t="s">
        <v>2402</v>
      </c>
      <c r="I391" s="23" t="s">
        <v>2408</v>
      </c>
      <c r="J391" s="23" t="s">
        <v>2413</v>
      </c>
      <c r="K391" s="23">
        <v>3</v>
      </c>
      <c r="L391" s="23">
        <v>760.2</v>
      </c>
      <c r="M391" s="23">
        <v>2280.6</v>
      </c>
      <c r="N391" s="23">
        <v>1.42</v>
      </c>
      <c r="O391" s="23">
        <v>228.06</v>
      </c>
      <c r="P391" s="23">
        <v>14.09</v>
      </c>
      <c r="Q391" s="23" t="s">
        <v>2416</v>
      </c>
      <c r="R391" s="23" t="s">
        <v>2807</v>
      </c>
      <c r="S391" s="23" t="s">
        <v>2921</v>
      </c>
      <c r="T391" s="23" t="s">
        <v>2923</v>
      </c>
      <c r="U391" s="23">
        <v>2037.03</v>
      </c>
      <c r="V391" s="23" t="s">
        <v>2924</v>
      </c>
      <c r="W391" s="23" t="s">
        <v>2927</v>
      </c>
      <c r="X391" t="str">
        <f t="shared" si="9"/>
        <v/>
      </c>
      <c r="Y391" t="str">
        <f t="shared" si="9"/>
        <v/>
      </c>
      <c r="Z391" t="str">
        <f t="shared" si="9"/>
        <v>Cheryl Moreno</v>
      </c>
      <c r="AA391" t="str">
        <f t="shared" si="9"/>
        <v/>
      </c>
    </row>
    <row r="392" spans="1:27" x14ac:dyDescent="0.25">
      <c r="A392" s="25">
        <v>7531</v>
      </c>
      <c r="B392" s="26" t="s">
        <v>409</v>
      </c>
      <c r="C392" s="26" t="s">
        <v>906</v>
      </c>
      <c r="D392" s="26" t="s">
        <v>1406</v>
      </c>
      <c r="E392" s="27">
        <v>45441</v>
      </c>
      <c r="F392" s="26" t="s">
        <v>1903</v>
      </c>
      <c r="G392" s="26" t="s">
        <v>2332</v>
      </c>
      <c r="H392" s="26" t="s">
        <v>2401</v>
      </c>
      <c r="I392" s="26" t="s">
        <v>2408</v>
      </c>
      <c r="J392" s="26" t="s">
        <v>2412</v>
      </c>
      <c r="K392" s="26">
        <v>4</v>
      </c>
      <c r="L392" s="26">
        <v>987.22</v>
      </c>
      <c r="M392" s="26">
        <v>3948.88</v>
      </c>
      <c r="N392" s="26">
        <v>6.89</v>
      </c>
      <c r="O392" s="26">
        <v>394.89</v>
      </c>
      <c r="P392" s="26">
        <v>10.94</v>
      </c>
      <c r="Q392" s="26" t="s">
        <v>2417</v>
      </c>
      <c r="R392" s="26" t="s">
        <v>2808</v>
      </c>
      <c r="S392" s="26" t="s">
        <v>2920</v>
      </c>
      <c r="T392" s="26" t="s">
        <v>2923</v>
      </c>
      <c r="U392" s="26">
        <v>3536.16</v>
      </c>
      <c r="V392" s="26" t="s">
        <v>2925</v>
      </c>
      <c r="W392" s="26" t="s">
        <v>2926</v>
      </c>
      <c r="X392" t="str">
        <f t="shared" si="9"/>
        <v/>
      </c>
      <c r="Y392" t="str">
        <f t="shared" si="9"/>
        <v>Ian Wise</v>
      </c>
      <c r="Z392" t="str">
        <f t="shared" si="9"/>
        <v/>
      </c>
      <c r="AA392" t="str">
        <f t="shared" si="9"/>
        <v/>
      </c>
    </row>
    <row r="393" spans="1:27" x14ac:dyDescent="0.25">
      <c r="A393" s="22">
        <v>6791</v>
      </c>
      <c r="B393" s="23" t="s">
        <v>410</v>
      </c>
      <c r="C393" s="23" t="s">
        <v>907</v>
      </c>
      <c r="D393" s="23" t="s">
        <v>1407</v>
      </c>
      <c r="E393" s="24">
        <v>45405</v>
      </c>
      <c r="F393" s="23" t="s">
        <v>1904</v>
      </c>
      <c r="G393" s="23" t="s">
        <v>2319</v>
      </c>
      <c r="H393" s="23" t="s">
        <v>2401</v>
      </c>
      <c r="I393" s="23" t="s">
        <v>2410</v>
      </c>
      <c r="J393" s="23" t="s">
        <v>2414</v>
      </c>
      <c r="K393" s="23">
        <v>4</v>
      </c>
      <c r="L393" s="23">
        <v>475.38</v>
      </c>
      <c r="M393" s="23">
        <v>1901.52</v>
      </c>
      <c r="N393" s="23">
        <v>22.75</v>
      </c>
      <c r="O393" s="23">
        <v>190.15</v>
      </c>
      <c r="P393" s="23">
        <v>19.579999999999998</v>
      </c>
      <c r="Q393" s="23" t="s">
        <v>2417</v>
      </c>
      <c r="R393" s="23" t="s">
        <v>2809</v>
      </c>
      <c r="S393" s="23" t="s">
        <v>2918</v>
      </c>
      <c r="T393" s="23" t="s">
        <v>2922</v>
      </c>
      <c r="U393" s="23">
        <v>1669.04</v>
      </c>
      <c r="V393" s="23" t="s">
        <v>2924</v>
      </c>
      <c r="W393" s="23" t="s">
        <v>2928</v>
      </c>
      <c r="X393" t="str">
        <f t="shared" si="9"/>
        <v/>
      </c>
      <c r="Y393" t="str">
        <f t="shared" si="9"/>
        <v/>
      </c>
      <c r="Z393" t="str">
        <f t="shared" si="9"/>
        <v/>
      </c>
      <c r="AA393" t="str">
        <f t="shared" si="9"/>
        <v>Adam Williams</v>
      </c>
    </row>
    <row r="394" spans="1:27" x14ac:dyDescent="0.25">
      <c r="A394" s="25">
        <v>8089</v>
      </c>
      <c r="B394" s="26" t="s">
        <v>411</v>
      </c>
      <c r="C394" s="26" t="s">
        <v>908</v>
      </c>
      <c r="D394" s="26" t="s">
        <v>1408</v>
      </c>
      <c r="E394" s="27">
        <v>45310</v>
      </c>
      <c r="F394" s="26" t="s">
        <v>1905</v>
      </c>
      <c r="G394" s="26" t="s">
        <v>2060</v>
      </c>
      <c r="H394" s="26" t="s">
        <v>2407</v>
      </c>
      <c r="I394" s="26" t="s">
        <v>2409</v>
      </c>
      <c r="J394" s="26" t="s">
        <v>2411</v>
      </c>
      <c r="K394" s="26">
        <v>2</v>
      </c>
      <c r="L394" s="26">
        <v>35.26</v>
      </c>
      <c r="M394" s="26">
        <v>70.52</v>
      </c>
      <c r="N394" s="26">
        <v>37.700000000000003</v>
      </c>
      <c r="O394" s="26">
        <v>7.05</v>
      </c>
      <c r="P394" s="26">
        <v>13.27</v>
      </c>
      <c r="Q394" s="26" t="s">
        <v>2416</v>
      </c>
      <c r="R394" s="26" t="s">
        <v>2810</v>
      </c>
      <c r="S394" s="26" t="s">
        <v>2919</v>
      </c>
      <c r="T394" s="26" t="s">
        <v>2923</v>
      </c>
      <c r="U394" s="26">
        <v>12.5</v>
      </c>
      <c r="V394" s="26" t="s">
        <v>2924</v>
      </c>
      <c r="W394" s="26" t="s">
        <v>2926</v>
      </c>
      <c r="X394" t="str">
        <f t="shared" si="9"/>
        <v>Kevin Wagner</v>
      </c>
      <c r="Y394" t="str">
        <f t="shared" si="9"/>
        <v/>
      </c>
      <c r="Z394" t="str">
        <f t="shared" si="9"/>
        <v/>
      </c>
      <c r="AA394" t="str">
        <f t="shared" si="9"/>
        <v/>
      </c>
    </row>
    <row r="395" spans="1:27" x14ac:dyDescent="0.25">
      <c r="A395" s="22">
        <v>6695</v>
      </c>
      <c r="B395" s="23" t="s">
        <v>412</v>
      </c>
      <c r="C395" s="23" t="s">
        <v>909</v>
      </c>
      <c r="D395" s="23" t="s">
        <v>1409</v>
      </c>
      <c r="E395" s="24">
        <v>45398</v>
      </c>
      <c r="F395" s="23" t="s">
        <v>1906</v>
      </c>
      <c r="G395" s="23" t="s">
        <v>2333</v>
      </c>
      <c r="H395" s="23" t="s">
        <v>2403</v>
      </c>
      <c r="I395" s="23" t="s">
        <v>2409</v>
      </c>
      <c r="J395" s="23" t="s">
        <v>2414</v>
      </c>
      <c r="K395" s="23">
        <v>5</v>
      </c>
      <c r="L395" s="23">
        <v>402.21</v>
      </c>
      <c r="M395" s="23">
        <v>2011.05</v>
      </c>
      <c r="N395" s="23">
        <v>29.34</v>
      </c>
      <c r="O395" s="23">
        <v>201.11</v>
      </c>
      <c r="P395" s="23">
        <v>5.4</v>
      </c>
      <c r="Q395" s="23" t="s">
        <v>2415</v>
      </c>
      <c r="R395" s="23" t="s">
        <v>2811</v>
      </c>
      <c r="S395" s="23" t="s">
        <v>2918</v>
      </c>
      <c r="T395" s="23" t="s">
        <v>2922</v>
      </c>
      <c r="U395" s="23">
        <v>1775.2</v>
      </c>
      <c r="V395" s="23" t="s">
        <v>2925</v>
      </c>
      <c r="W395" s="23" t="s">
        <v>2927</v>
      </c>
      <c r="X395" t="str">
        <f t="shared" si="9"/>
        <v/>
      </c>
      <c r="Y395" t="str">
        <f t="shared" si="9"/>
        <v/>
      </c>
      <c r="Z395" t="str">
        <f t="shared" si="9"/>
        <v/>
      </c>
      <c r="AA395" t="str">
        <f t="shared" si="9"/>
        <v>Veronica Bell</v>
      </c>
    </row>
    <row r="396" spans="1:27" x14ac:dyDescent="0.25">
      <c r="A396" s="25">
        <v>7559</v>
      </c>
      <c r="B396" s="26" t="s">
        <v>413</v>
      </c>
      <c r="C396" s="26" t="s">
        <v>910</v>
      </c>
      <c r="D396" s="26" t="s">
        <v>1410</v>
      </c>
      <c r="E396" s="27">
        <v>45457</v>
      </c>
      <c r="F396" s="26" t="s">
        <v>1907</v>
      </c>
      <c r="G396" s="26" t="s">
        <v>2334</v>
      </c>
      <c r="H396" s="26" t="s">
        <v>2401</v>
      </c>
      <c r="I396" s="26" t="s">
        <v>2408</v>
      </c>
      <c r="J396" s="26" t="s">
        <v>2411</v>
      </c>
      <c r="K396" s="26">
        <v>3</v>
      </c>
      <c r="L396" s="26">
        <v>385.92</v>
      </c>
      <c r="M396" s="26">
        <v>1157.76</v>
      </c>
      <c r="N396" s="26">
        <v>5.97</v>
      </c>
      <c r="O396" s="26">
        <v>115.78</v>
      </c>
      <c r="P396" s="26">
        <v>13.78</v>
      </c>
      <c r="Q396" s="26" t="s">
        <v>2415</v>
      </c>
      <c r="R396" s="26" t="s">
        <v>2812</v>
      </c>
      <c r="S396" s="26" t="s">
        <v>2918</v>
      </c>
      <c r="T396" s="26" t="s">
        <v>2922</v>
      </c>
      <c r="U396" s="26">
        <v>1022.23</v>
      </c>
      <c r="V396" s="26" t="s">
        <v>2924</v>
      </c>
      <c r="W396" s="26" t="s">
        <v>2927</v>
      </c>
      <c r="X396" t="str">
        <f t="shared" si="9"/>
        <v>Heather Smith</v>
      </c>
      <c r="Y396" t="str">
        <f t="shared" si="9"/>
        <v/>
      </c>
      <c r="Z396" t="str">
        <f t="shared" si="9"/>
        <v/>
      </c>
      <c r="AA396" t="str">
        <f t="shared" si="9"/>
        <v/>
      </c>
    </row>
    <row r="397" spans="1:27" x14ac:dyDescent="0.25">
      <c r="A397" s="22">
        <v>3802</v>
      </c>
      <c r="B397" s="23" t="s">
        <v>414</v>
      </c>
      <c r="C397" s="23" t="s">
        <v>911</v>
      </c>
      <c r="D397" s="23" t="s">
        <v>1411</v>
      </c>
      <c r="E397" s="24">
        <v>45485</v>
      </c>
      <c r="F397" s="23" t="s">
        <v>1908</v>
      </c>
      <c r="G397" s="23" t="s">
        <v>2106</v>
      </c>
      <c r="H397" s="23" t="s">
        <v>2407</v>
      </c>
      <c r="I397" s="23" t="s">
        <v>2408</v>
      </c>
      <c r="J397" s="23" t="s">
        <v>2413</v>
      </c>
      <c r="K397" s="23">
        <v>4</v>
      </c>
      <c r="L397" s="23">
        <v>240.24</v>
      </c>
      <c r="M397" s="23">
        <v>960.96</v>
      </c>
      <c r="N397" s="23">
        <v>19.920000000000002</v>
      </c>
      <c r="O397" s="23">
        <v>96.1</v>
      </c>
      <c r="P397" s="23">
        <v>10.91</v>
      </c>
      <c r="Q397" s="23" t="s">
        <v>2417</v>
      </c>
      <c r="R397" s="23" t="s">
        <v>2813</v>
      </c>
      <c r="S397" s="23" t="s">
        <v>2918</v>
      </c>
      <c r="T397" s="23" t="s">
        <v>2922</v>
      </c>
      <c r="U397" s="23">
        <v>834.03</v>
      </c>
      <c r="V397" s="23" t="s">
        <v>2925</v>
      </c>
      <c r="W397" s="23" t="s">
        <v>2927</v>
      </c>
      <c r="X397" t="str">
        <f t="shared" si="9"/>
        <v/>
      </c>
      <c r="Y397" t="str">
        <f t="shared" si="9"/>
        <v/>
      </c>
      <c r="Z397" t="str">
        <f t="shared" si="9"/>
        <v>Debbie James</v>
      </c>
      <c r="AA397" t="str">
        <f t="shared" si="9"/>
        <v/>
      </c>
    </row>
    <row r="398" spans="1:27" x14ac:dyDescent="0.25">
      <c r="A398" s="25">
        <v>8808</v>
      </c>
      <c r="B398" s="26" t="s">
        <v>415</v>
      </c>
      <c r="C398" s="26" t="s">
        <v>912</v>
      </c>
      <c r="D398" s="26" t="s">
        <v>1412</v>
      </c>
      <c r="E398" s="27">
        <v>45380</v>
      </c>
      <c r="F398" s="26" t="s">
        <v>1909</v>
      </c>
      <c r="G398" s="26" t="s">
        <v>2296</v>
      </c>
      <c r="H398" s="26" t="s">
        <v>2403</v>
      </c>
      <c r="I398" s="26" t="s">
        <v>2409</v>
      </c>
      <c r="J398" s="26" t="s">
        <v>2412</v>
      </c>
      <c r="K398" s="26">
        <v>1</v>
      </c>
      <c r="L398" s="26">
        <v>1429.14</v>
      </c>
      <c r="M398" s="26">
        <v>1429.14</v>
      </c>
      <c r="N398" s="26">
        <v>9.2200000000000006</v>
      </c>
      <c r="O398" s="26">
        <v>142.91</v>
      </c>
      <c r="P398" s="26">
        <v>19.21</v>
      </c>
      <c r="Q398" s="26" t="s">
        <v>2415</v>
      </c>
      <c r="R398" s="26" t="s">
        <v>2814</v>
      </c>
      <c r="S398" s="26" t="s">
        <v>2919</v>
      </c>
      <c r="T398" s="26" t="s">
        <v>2923</v>
      </c>
      <c r="U398" s="26">
        <v>1257.8</v>
      </c>
      <c r="V398" s="26" t="s">
        <v>2925</v>
      </c>
      <c r="W398" s="26" t="s">
        <v>2927</v>
      </c>
      <c r="X398" t="str">
        <f t="shared" si="9"/>
        <v/>
      </c>
      <c r="Y398" t="str">
        <f t="shared" si="9"/>
        <v>Daniel Brown</v>
      </c>
      <c r="Z398" t="str">
        <f t="shared" si="9"/>
        <v/>
      </c>
      <c r="AA398" t="str">
        <f t="shared" si="9"/>
        <v/>
      </c>
    </row>
    <row r="399" spans="1:27" x14ac:dyDescent="0.25">
      <c r="A399" s="22">
        <v>6033</v>
      </c>
      <c r="B399" s="23" t="s">
        <v>416</v>
      </c>
      <c r="C399" s="23" t="s">
        <v>913</v>
      </c>
      <c r="D399" s="23" t="s">
        <v>1413</v>
      </c>
      <c r="E399" s="24">
        <v>45506</v>
      </c>
      <c r="F399" s="23" t="s">
        <v>1910</v>
      </c>
      <c r="G399" s="23" t="s">
        <v>2335</v>
      </c>
      <c r="H399" s="23" t="s">
        <v>2405</v>
      </c>
      <c r="I399" s="23" t="s">
        <v>2410</v>
      </c>
      <c r="J399" s="23" t="s">
        <v>2414</v>
      </c>
      <c r="K399" s="23">
        <v>5</v>
      </c>
      <c r="L399" s="23">
        <v>867.15</v>
      </c>
      <c r="M399" s="23">
        <v>4335.75</v>
      </c>
      <c r="N399" s="23">
        <v>48.5</v>
      </c>
      <c r="O399" s="23">
        <v>433.58</v>
      </c>
      <c r="P399" s="23">
        <v>14.69</v>
      </c>
      <c r="Q399" s="23" t="s">
        <v>2415</v>
      </c>
      <c r="R399" s="23" t="s">
        <v>2815</v>
      </c>
      <c r="S399" s="23" t="s">
        <v>2919</v>
      </c>
      <c r="T399" s="23" t="s">
        <v>2923</v>
      </c>
      <c r="U399" s="23">
        <v>3838.99</v>
      </c>
      <c r="V399" s="23" t="s">
        <v>2925</v>
      </c>
      <c r="W399" s="23" t="s">
        <v>2928</v>
      </c>
      <c r="X399" t="str">
        <f t="shared" si="9"/>
        <v/>
      </c>
      <c r="Y399" t="str">
        <f t="shared" si="9"/>
        <v/>
      </c>
      <c r="Z399" t="str">
        <f t="shared" si="9"/>
        <v/>
      </c>
      <c r="AA399" t="str">
        <f t="shared" si="9"/>
        <v>Sarah Sosa</v>
      </c>
    </row>
    <row r="400" spans="1:27" x14ac:dyDescent="0.25">
      <c r="A400" s="25">
        <v>8512</v>
      </c>
      <c r="B400" s="26" t="s">
        <v>417</v>
      </c>
      <c r="C400" s="26" t="s">
        <v>914</v>
      </c>
      <c r="D400" s="26" t="s">
        <v>1414</v>
      </c>
      <c r="E400" s="27">
        <v>45556</v>
      </c>
      <c r="F400" s="26" t="s">
        <v>1911</v>
      </c>
      <c r="G400" s="26" t="s">
        <v>2126</v>
      </c>
      <c r="H400" s="26" t="s">
        <v>2404</v>
      </c>
      <c r="I400" s="26" t="s">
        <v>2408</v>
      </c>
      <c r="J400" s="26" t="s">
        <v>2411</v>
      </c>
      <c r="K400" s="26">
        <v>1</v>
      </c>
      <c r="L400" s="26">
        <v>185.54</v>
      </c>
      <c r="M400" s="26">
        <v>185.54</v>
      </c>
      <c r="N400" s="26">
        <v>48.82</v>
      </c>
      <c r="O400" s="26">
        <v>18.55</v>
      </c>
      <c r="P400" s="26">
        <v>11.18</v>
      </c>
      <c r="Q400" s="26" t="s">
        <v>2416</v>
      </c>
      <c r="R400" s="26" t="s">
        <v>2816</v>
      </c>
      <c r="S400" s="26" t="s">
        <v>2919</v>
      </c>
      <c r="T400" s="26" t="s">
        <v>2923</v>
      </c>
      <c r="U400" s="26">
        <v>106.99</v>
      </c>
      <c r="V400" s="26" t="s">
        <v>2925</v>
      </c>
      <c r="W400" s="26" t="s">
        <v>2928</v>
      </c>
      <c r="X400" t="str">
        <f t="shared" si="9"/>
        <v>Alvin Hayden</v>
      </c>
      <c r="Y400" t="str">
        <f t="shared" si="9"/>
        <v/>
      </c>
      <c r="Z400" t="str">
        <f t="shared" si="9"/>
        <v/>
      </c>
      <c r="AA400" t="str">
        <f t="shared" si="9"/>
        <v/>
      </c>
    </row>
    <row r="401" spans="1:27" x14ac:dyDescent="0.25">
      <c r="A401" s="22">
        <v>6840</v>
      </c>
      <c r="B401" s="23" t="s">
        <v>418</v>
      </c>
      <c r="C401" s="23" t="s">
        <v>915</v>
      </c>
      <c r="D401" s="23" t="s">
        <v>1415</v>
      </c>
      <c r="E401" s="24">
        <v>45557</v>
      </c>
      <c r="F401" s="23" t="s">
        <v>1912</v>
      </c>
      <c r="G401" s="23" t="s">
        <v>2336</v>
      </c>
      <c r="H401" s="23" t="s">
        <v>2403</v>
      </c>
      <c r="I401" s="23" t="s">
        <v>2410</v>
      </c>
      <c r="J401" s="23" t="s">
        <v>2411</v>
      </c>
      <c r="K401" s="23">
        <v>1</v>
      </c>
      <c r="L401" s="23">
        <v>112.87</v>
      </c>
      <c r="M401" s="23">
        <v>112.87</v>
      </c>
      <c r="N401" s="23">
        <v>18.09</v>
      </c>
      <c r="O401" s="23">
        <v>11.29</v>
      </c>
      <c r="P401" s="23">
        <v>8.32</v>
      </c>
      <c r="Q401" s="23" t="s">
        <v>2415</v>
      </c>
      <c r="R401" s="23" t="s">
        <v>2817</v>
      </c>
      <c r="S401" s="23" t="s">
        <v>2919</v>
      </c>
      <c r="T401" s="23" t="s">
        <v>2923</v>
      </c>
      <c r="U401" s="23">
        <v>75.17</v>
      </c>
      <c r="V401" s="23" t="s">
        <v>2925</v>
      </c>
      <c r="W401" s="23" t="s">
        <v>2928</v>
      </c>
      <c r="X401" t="str">
        <f t="shared" si="9"/>
        <v>Brian Nguyen</v>
      </c>
      <c r="Y401" t="str">
        <f t="shared" si="9"/>
        <v/>
      </c>
      <c r="Z401" t="str">
        <f t="shared" si="9"/>
        <v/>
      </c>
      <c r="AA401" t="str">
        <f t="shared" si="9"/>
        <v/>
      </c>
    </row>
    <row r="402" spans="1:27" x14ac:dyDescent="0.25">
      <c r="A402" s="25">
        <v>4398</v>
      </c>
      <c r="B402" s="26" t="s">
        <v>419</v>
      </c>
      <c r="C402" s="26" t="s">
        <v>916</v>
      </c>
      <c r="D402" s="26" t="s">
        <v>1416</v>
      </c>
      <c r="E402" s="27">
        <v>45524</v>
      </c>
      <c r="F402" s="26" t="s">
        <v>1913</v>
      </c>
      <c r="G402" s="26" t="s">
        <v>2337</v>
      </c>
      <c r="H402" s="26" t="s">
        <v>2404</v>
      </c>
      <c r="I402" s="26" t="s">
        <v>2408</v>
      </c>
      <c r="J402" s="26" t="s">
        <v>2414</v>
      </c>
      <c r="K402" s="26">
        <v>5</v>
      </c>
      <c r="L402" s="26">
        <v>806.43</v>
      </c>
      <c r="M402" s="26">
        <v>4032.15</v>
      </c>
      <c r="N402" s="26">
        <v>47.26</v>
      </c>
      <c r="O402" s="26">
        <v>403.22</v>
      </c>
      <c r="P402" s="26">
        <v>15.28</v>
      </c>
      <c r="Q402" s="26" t="s">
        <v>2415</v>
      </c>
      <c r="R402" s="26" t="s">
        <v>2818</v>
      </c>
      <c r="S402" s="26" t="s">
        <v>2920</v>
      </c>
      <c r="T402" s="26" t="s">
        <v>2923</v>
      </c>
      <c r="U402" s="26">
        <v>3566.39</v>
      </c>
      <c r="V402" s="26" t="s">
        <v>2924</v>
      </c>
      <c r="W402" s="26" t="s">
        <v>2927</v>
      </c>
      <c r="X402" t="str">
        <f t="shared" si="9"/>
        <v/>
      </c>
      <c r="Y402" t="str">
        <f t="shared" si="9"/>
        <v/>
      </c>
      <c r="Z402" t="str">
        <f t="shared" si="9"/>
        <v/>
      </c>
      <c r="AA402" t="str">
        <f t="shared" si="9"/>
        <v>Jon Roberts</v>
      </c>
    </row>
    <row r="403" spans="1:27" x14ac:dyDescent="0.25">
      <c r="A403" s="22">
        <v>8078</v>
      </c>
      <c r="B403" s="23" t="s">
        <v>420</v>
      </c>
      <c r="C403" s="23" t="s">
        <v>917</v>
      </c>
      <c r="D403" s="23" t="s">
        <v>1417</v>
      </c>
      <c r="E403" s="24">
        <v>45418</v>
      </c>
      <c r="F403" s="23" t="s">
        <v>1914</v>
      </c>
      <c r="G403" s="23" t="s">
        <v>2338</v>
      </c>
      <c r="H403" s="23" t="s">
        <v>2404</v>
      </c>
      <c r="I403" s="23" t="s">
        <v>2408</v>
      </c>
      <c r="J403" s="23" t="s">
        <v>2413</v>
      </c>
      <c r="K403" s="23">
        <v>4</v>
      </c>
      <c r="L403" s="23">
        <v>1265.6300000000001</v>
      </c>
      <c r="M403" s="23">
        <v>5062.5200000000004</v>
      </c>
      <c r="N403" s="23">
        <v>36.22</v>
      </c>
      <c r="O403" s="23">
        <v>506.25</v>
      </c>
      <c r="P403" s="23">
        <v>7.69</v>
      </c>
      <c r="Q403" s="23" t="s">
        <v>2416</v>
      </c>
      <c r="R403" s="23" t="s">
        <v>2819</v>
      </c>
      <c r="S403" s="23" t="s">
        <v>2920</v>
      </c>
      <c r="T403" s="23" t="s">
        <v>2923</v>
      </c>
      <c r="U403" s="23">
        <v>4512.3599999999997</v>
      </c>
      <c r="V403" s="23" t="s">
        <v>2924</v>
      </c>
      <c r="W403" s="23" t="s">
        <v>2926</v>
      </c>
      <c r="X403" t="str">
        <f t="shared" si="9"/>
        <v/>
      </c>
      <c r="Y403" t="str">
        <f t="shared" si="9"/>
        <v/>
      </c>
      <c r="Z403" t="str">
        <f t="shared" si="9"/>
        <v>Daniel Trevino DDS</v>
      </c>
      <c r="AA403" t="str">
        <f t="shared" si="9"/>
        <v/>
      </c>
    </row>
    <row r="404" spans="1:27" x14ac:dyDescent="0.25">
      <c r="A404" s="25">
        <v>2678</v>
      </c>
      <c r="B404" s="26" t="s">
        <v>421</v>
      </c>
      <c r="C404" s="26" t="s">
        <v>918</v>
      </c>
      <c r="D404" s="26" t="s">
        <v>1418</v>
      </c>
      <c r="E404" s="27">
        <v>45308</v>
      </c>
      <c r="F404" s="26" t="s">
        <v>1915</v>
      </c>
      <c r="G404" s="26" t="s">
        <v>2228</v>
      </c>
      <c r="H404" s="26" t="s">
        <v>2401</v>
      </c>
      <c r="I404" s="26" t="s">
        <v>2408</v>
      </c>
      <c r="J404" s="26" t="s">
        <v>2411</v>
      </c>
      <c r="K404" s="26">
        <v>5</v>
      </c>
      <c r="L404" s="26">
        <v>82.48</v>
      </c>
      <c r="M404" s="26">
        <v>412.4</v>
      </c>
      <c r="N404" s="26">
        <v>47.26</v>
      </c>
      <c r="O404" s="26">
        <v>41.24</v>
      </c>
      <c r="P404" s="26">
        <v>9.67</v>
      </c>
      <c r="Q404" s="26" t="s">
        <v>2416</v>
      </c>
      <c r="R404" s="26" t="s">
        <v>2820</v>
      </c>
      <c r="S404" s="26" t="s">
        <v>2918</v>
      </c>
      <c r="T404" s="26" t="s">
        <v>2922</v>
      </c>
      <c r="U404" s="26">
        <v>314.23</v>
      </c>
      <c r="V404" s="26" t="s">
        <v>2925</v>
      </c>
      <c r="W404" s="26" t="s">
        <v>2928</v>
      </c>
      <c r="X404" t="str">
        <f t="shared" si="9"/>
        <v>Michael Braun</v>
      </c>
      <c r="Y404" t="str">
        <f t="shared" si="9"/>
        <v/>
      </c>
      <c r="Z404" t="str">
        <f t="shared" si="9"/>
        <v/>
      </c>
      <c r="AA404" t="str">
        <f t="shared" si="9"/>
        <v/>
      </c>
    </row>
    <row r="405" spans="1:27" x14ac:dyDescent="0.25">
      <c r="A405" s="22">
        <v>3887</v>
      </c>
      <c r="B405" s="23" t="s">
        <v>422</v>
      </c>
      <c r="C405" s="23" t="s">
        <v>919</v>
      </c>
      <c r="D405" s="23" t="s">
        <v>1419</v>
      </c>
      <c r="E405" s="24">
        <v>45461</v>
      </c>
      <c r="F405" s="23" t="s">
        <v>1916</v>
      </c>
      <c r="G405" s="23" t="s">
        <v>2339</v>
      </c>
      <c r="H405" s="23" t="s">
        <v>2407</v>
      </c>
      <c r="I405" s="23" t="s">
        <v>2410</v>
      </c>
      <c r="J405" s="23" t="s">
        <v>2413</v>
      </c>
      <c r="K405" s="23">
        <v>3</v>
      </c>
      <c r="L405" s="23">
        <v>1215.6400000000001</v>
      </c>
      <c r="M405" s="23">
        <v>3646.92</v>
      </c>
      <c r="N405" s="23">
        <v>31.38</v>
      </c>
      <c r="O405" s="23">
        <v>364.69</v>
      </c>
      <c r="P405" s="23">
        <v>7.56</v>
      </c>
      <c r="Q405" s="23" t="s">
        <v>2416</v>
      </c>
      <c r="R405" s="23" t="s">
        <v>2821</v>
      </c>
      <c r="S405" s="23" t="s">
        <v>2920</v>
      </c>
      <c r="T405" s="23" t="s">
        <v>2923</v>
      </c>
      <c r="U405" s="23">
        <v>3243.29</v>
      </c>
      <c r="V405" s="23" t="s">
        <v>2925</v>
      </c>
      <c r="W405" s="23" t="s">
        <v>2927</v>
      </c>
      <c r="X405" t="str">
        <f t="shared" si="9"/>
        <v/>
      </c>
      <c r="Y405" t="str">
        <f t="shared" si="9"/>
        <v/>
      </c>
      <c r="Z405" t="str">
        <f t="shared" si="9"/>
        <v>Kristin Shaw</v>
      </c>
      <c r="AA405" t="str">
        <f t="shared" si="9"/>
        <v/>
      </c>
    </row>
    <row r="406" spans="1:27" x14ac:dyDescent="0.25">
      <c r="A406" s="25">
        <v>7675</v>
      </c>
      <c r="B406" s="26" t="s">
        <v>423</v>
      </c>
      <c r="C406" s="26" t="s">
        <v>920</v>
      </c>
      <c r="D406" s="26" t="s">
        <v>1420</v>
      </c>
      <c r="E406" s="27">
        <v>45426</v>
      </c>
      <c r="F406" s="26" t="s">
        <v>1917</v>
      </c>
      <c r="G406" s="26" t="s">
        <v>2123</v>
      </c>
      <c r="H406" s="26" t="s">
        <v>2407</v>
      </c>
      <c r="I406" s="26" t="s">
        <v>2410</v>
      </c>
      <c r="J406" s="26" t="s">
        <v>2412</v>
      </c>
      <c r="K406" s="26">
        <v>5</v>
      </c>
      <c r="L406" s="26">
        <v>1332.45</v>
      </c>
      <c r="M406" s="26">
        <v>6662.25</v>
      </c>
      <c r="N406" s="26">
        <v>1.33</v>
      </c>
      <c r="O406" s="26">
        <v>666.23</v>
      </c>
      <c r="P406" s="26">
        <v>9.94</v>
      </c>
      <c r="Q406" s="26" t="s">
        <v>2415</v>
      </c>
      <c r="R406" s="26" t="s">
        <v>2822</v>
      </c>
      <c r="S406" s="26" t="s">
        <v>2920</v>
      </c>
      <c r="T406" s="26" t="s">
        <v>2923</v>
      </c>
      <c r="U406" s="26">
        <v>5984.76</v>
      </c>
      <c r="V406" s="26" t="s">
        <v>2925</v>
      </c>
      <c r="W406" s="26" t="s">
        <v>2927</v>
      </c>
      <c r="X406" t="str">
        <f t="shared" si="9"/>
        <v/>
      </c>
      <c r="Y406" t="str">
        <f t="shared" si="9"/>
        <v>Jordan Wells</v>
      </c>
      <c r="Z406" t="str">
        <f t="shared" si="9"/>
        <v/>
      </c>
      <c r="AA406" t="str">
        <f t="shared" si="9"/>
        <v/>
      </c>
    </row>
    <row r="407" spans="1:27" x14ac:dyDescent="0.25">
      <c r="A407" s="22">
        <v>3819</v>
      </c>
      <c r="B407" s="23" t="s">
        <v>424</v>
      </c>
      <c r="C407" s="23" t="s">
        <v>921</v>
      </c>
      <c r="D407" s="23" t="s">
        <v>1421</v>
      </c>
      <c r="E407" s="24">
        <v>45543</v>
      </c>
      <c r="F407" s="23" t="s">
        <v>1918</v>
      </c>
      <c r="G407" s="23" t="s">
        <v>2340</v>
      </c>
      <c r="H407" s="23" t="s">
        <v>2406</v>
      </c>
      <c r="I407" s="23" t="s">
        <v>2409</v>
      </c>
      <c r="J407" s="23" t="s">
        <v>2413</v>
      </c>
      <c r="K407" s="23">
        <v>1</v>
      </c>
      <c r="L407" s="23">
        <v>1073.5899999999999</v>
      </c>
      <c r="M407" s="23">
        <v>1073.5899999999999</v>
      </c>
      <c r="N407" s="23">
        <v>23.14</v>
      </c>
      <c r="O407" s="23">
        <v>107.36</v>
      </c>
      <c r="P407" s="23">
        <v>15.36</v>
      </c>
      <c r="Q407" s="23" t="s">
        <v>2417</v>
      </c>
      <c r="R407" s="23" t="s">
        <v>2823</v>
      </c>
      <c r="S407" s="23" t="s">
        <v>2921</v>
      </c>
      <c r="T407" s="23" t="s">
        <v>2923</v>
      </c>
      <c r="U407" s="23">
        <v>927.73</v>
      </c>
      <c r="V407" s="23" t="s">
        <v>2925</v>
      </c>
      <c r="W407" s="23" t="s">
        <v>2927</v>
      </c>
      <c r="X407" t="str">
        <f t="shared" si="9"/>
        <v/>
      </c>
      <c r="Y407" t="str">
        <f t="shared" si="9"/>
        <v/>
      </c>
      <c r="Z407" t="str">
        <f t="shared" si="9"/>
        <v>Leslie Ford</v>
      </c>
      <c r="AA407" t="str">
        <f t="shared" si="9"/>
        <v/>
      </c>
    </row>
    <row r="408" spans="1:27" x14ac:dyDescent="0.25">
      <c r="A408" s="25">
        <v>5871</v>
      </c>
      <c r="B408" s="26" t="s">
        <v>425</v>
      </c>
      <c r="C408" s="26" t="s">
        <v>922</v>
      </c>
      <c r="D408" s="26" t="s">
        <v>1422</v>
      </c>
      <c r="E408" s="27">
        <v>45420</v>
      </c>
      <c r="F408" s="26" t="s">
        <v>1919</v>
      </c>
      <c r="G408" s="26" t="s">
        <v>2341</v>
      </c>
      <c r="H408" s="26" t="s">
        <v>2405</v>
      </c>
      <c r="I408" s="26" t="s">
        <v>2409</v>
      </c>
      <c r="J408" s="26" t="s">
        <v>2411</v>
      </c>
      <c r="K408" s="26">
        <v>5</v>
      </c>
      <c r="L408" s="26">
        <v>1293.0999999999999</v>
      </c>
      <c r="M408" s="26">
        <v>6465.5</v>
      </c>
      <c r="N408" s="26">
        <v>25.83</v>
      </c>
      <c r="O408" s="26">
        <v>646.54999999999995</v>
      </c>
      <c r="P408" s="26">
        <v>9.75</v>
      </c>
      <c r="Q408" s="26" t="s">
        <v>2417</v>
      </c>
      <c r="R408" s="26" t="s">
        <v>2824</v>
      </c>
      <c r="S408" s="26" t="s">
        <v>2920</v>
      </c>
      <c r="T408" s="26" t="s">
        <v>2923</v>
      </c>
      <c r="U408" s="26">
        <v>5783.37</v>
      </c>
      <c r="V408" s="26" t="s">
        <v>2925</v>
      </c>
      <c r="W408" s="26" t="s">
        <v>2928</v>
      </c>
      <c r="X408" t="str">
        <f t="shared" si="9"/>
        <v>Casey Mcfarland</v>
      </c>
      <c r="Y408" t="str">
        <f t="shared" si="9"/>
        <v/>
      </c>
      <c r="Z408" t="str">
        <f t="shared" si="9"/>
        <v/>
      </c>
      <c r="AA408" t="str">
        <f t="shared" si="9"/>
        <v/>
      </c>
    </row>
    <row r="409" spans="1:27" x14ac:dyDescent="0.25">
      <c r="A409" s="22">
        <v>4583</v>
      </c>
      <c r="B409" s="23" t="s">
        <v>426</v>
      </c>
      <c r="C409" s="23" t="s">
        <v>923</v>
      </c>
      <c r="D409" s="23" t="s">
        <v>1423</v>
      </c>
      <c r="E409" s="24">
        <v>45455</v>
      </c>
      <c r="F409" s="23" t="s">
        <v>1920</v>
      </c>
      <c r="G409" s="23" t="s">
        <v>2342</v>
      </c>
      <c r="H409" s="23" t="s">
        <v>2407</v>
      </c>
      <c r="I409" s="23" t="s">
        <v>2408</v>
      </c>
      <c r="J409" s="23" t="s">
        <v>2413</v>
      </c>
      <c r="K409" s="23">
        <v>5</v>
      </c>
      <c r="L409" s="23">
        <v>853.85</v>
      </c>
      <c r="M409" s="23">
        <v>4269.25</v>
      </c>
      <c r="N409" s="23">
        <v>27.15</v>
      </c>
      <c r="O409" s="23">
        <v>426.93</v>
      </c>
      <c r="P409" s="23">
        <v>8.9</v>
      </c>
      <c r="Q409" s="23" t="s">
        <v>2415</v>
      </c>
      <c r="R409" s="23" t="s">
        <v>2825</v>
      </c>
      <c r="S409" s="23" t="s">
        <v>2918</v>
      </c>
      <c r="T409" s="23" t="s">
        <v>2922</v>
      </c>
      <c r="U409" s="23">
        <v>3806.27</v>
      </c>
      <c r="V409" s="23" t="s">
        <v>2925</v>
      </c>
      <c r="W409" s="23" t="s">
        <v>2927</v>
      </c>
      <c r="X409" t="str">
        <f t="shared" si="9"/>
        <v/>
      </c>
      <c r="Y409" t="str">
        <f t="shared" si="9"/>
        <v/>
      </c>
      <c r="Z409" t="str">
        <f t="shared" si="9"/>
        <v>Adrian Day</v>
      </c>
      <c r="AA409" t="str">
        <f t="shared" si="9"/>
        <v/>
      </c>
    </row>
    <row r="410" spans="1:27" x14ac:dyDescent="0.25">
      <c r="A410" s="25">
        <v>6810</v>
      </c>
      <c r="B410" s="26" t="s">
        <v>115</v>
      </c>
      <c r="C410" s="26" t="s">
        <v>924</v>
      </c>
      <c r="D410" s="26" t="s">
        <v>1424</v>
      </c>
      <c r="E410" s="27">
        <v>45414</v>
      </c>
      <c r="F410" s="26" t="s">
        <v>1921</v>
      </c>
      <c r="G410" s="26" t="s">
        <v>2343</v>
      </c>
      <c r="H410" s="26" t="s">
        <v>2404</v>
      </c>
      <c r="I410" s="26" t="s">
        <v>2410</v>
      </c>
      <c r="J410" s="26" t="s">
        <v>2411</v>
      </c>
      <c r="K410" s="26">
        <v>5</v>
      </c>
      <c r="L410" s="26">
        <v>441.88</v>
      </c>
      <c r="M410" s="26">
        <v>2209.4</v>
      </c>
      <c r="N410" s="26">
        <v>27.95</v>
      </c>
      <c r="O410" s="26">
        <v>220.94</v>
      </c>
      <c r="P410" s="26">
        <v>19.079999999999998</v>
      </c>
      <c r="Q410" s="26" t="s">
        <v>2416</v>
      </c>
      <c r="R410" s="26" t="s">
        <v>2826</v>
      </c>
      <c r="S410" s="26" t="s">
        <v>2918</v>
      </c>
      <c r="T410" s="26" t="s">
        <v>2922</v>
      </c>
      <c r="U410" s="26">
        <v>1941.43</v>
      </c>
      <c r="V410" s="26" t="s">
        <v>2924</v>
      </c>
      <c r="W410" s="26" t="s">
        <v>2928</v>
      </c>
      <c r="X410" t="str">
        <f t="shared" si="9"/>
        <v>Julie Gutierrez</v>
      </c>
      <c r="Y410" t="str">
        <f t="shared" si="9"/>
        <v/>
      </c>
      <c r="Z410" t="str">
        <f t="shared" si="9"/>
        <v/>
      </c>
      <c r="AA410" t="str">
        <f t="shared" si="9"/>
        <v/>
      </c>
    </row>
    <row r="411" spans="1:27" x14ac:dyDescent="0.25">
      <c r="A411" s="22">
        <v>8846</v>
      </c>
      <c r="B411" s="23" t="s">
        <v>427</v>
      </c>
      <c r="C411" s="23" t="s">
        <v>925</v>
      </c>
      <c r="D411" s="23" t="s">
        <v>1425</v>
      </c>
      <c r="E411" s="24">
        <v>45305</v>
      </c>
      <c r="F411" s="23" t="s">
        <v>1922</v>
      </c>
      <c r="G411" s="23" t="s">
        <v>2242</v>
      </c>
      <c r="H411" s="23" t="s">
        <v>2407</v>
      </c>
      <c r="I411" s="23" t="s">
        <v>2408</v>
      </c>
      <c r="J411" s="23" t="s">
        <v>2413</v>
      </c>
      <c r="K411" s="23">
        <v>4</v>
      </c>
      <c r="L411" s="23">
        <v>1164.1600000000001</v>
      </c>
      <c r="M411" s="23">
        <v>4656.6400000000003</v>
      </c>
      <c r="N411" s="23">
        <v>1.85</v>
      </c>
      <c r="O411" s="23">
        <v>465.66</v>
      </c>
      <c r="P411" s="23">
        <v>7.61</v>
      </c>
      <c r="Q411" s="23" t="s">
        <v>2416</v>
      </c>
      <c r="R411" s="23" t="s">
        <v>2827</v>
      </c>
      <c r="S411" s="23" t="s">
        <v>2920</v>
      </c>
      <c r="T411" s="23" t="s">
        <v>2923</v>
      </c>
      <c r="U411" s="23">
        <v>4181.5200000000004</v>
      </c>
      <c r="V411" s="23" t="s">
        <v>2925</v>
      </c>
      <c r="W411" s="23" t="s">
        <v>2926</v>
      </c>
      <c r="X411" t="str">
        <f t="shared" si="9"/>
        <v/>
      </c>
      <c r="Y411" t="str">
        <f t="shared" si="9"/>
        <v/>
      </c>
      <c r="Z411" t="str">
        <f t="shared" si="9"/>
        <v>Mark Gomez</v>
      </c>
      <c r="AA411" t="str">
        <f t="shared" si="9"/>
        <v/>
      </c>
    </row>
    <row r="412" spans="1:27" x14ac:dyDescent="0.25">
      <c r="A412" s="25">
        <v>7021</v>
      </c>
      <c r="B412" s="26" t="s">
        <v>428</v>
      </c>
      <c r="C412" s="26" t="s">
        <v>926</v>
      </c>
      <c r="D412" s="26" t="s">
        <v>1426</v>
      </c>
      <c r="E412" s="27">
        <v>45444</v>
      </c>
      <c r="F412" s="26" t="s">
        <v>1923</v>
      </c>
      <c r="G412" s="26" t="s">
        <v>2297</v>
      </c>
      <c r="H412" s="26" t="s">
        <v>2404</v>
      </c>
      <c r="I412" s="26" t="s">
        <v>2410</v>
      </c>
      <c r="J412" s="26" t="s">
        <v>2413</v>
      </c>
      <c r="K412" s="26">
        <v>1</v>
      </c>
      <c r="L412" s="26">
        <v>406.57</v>
      </c>
      <c r="M412" s="26">
        <v>406.57</v>
      </c>
      <c r="N412" s="26">
        <v>17.53</v>
      </c>
      <c r="O412" s="26">
        <v>40.659999999999997</v>
      </c>
      <c r="P412" s="26">
        <v>13.18</v>
      </c>
      <c r="Q412" s="26" t="s">
        <v>2417</v>
      </c>
      <c r="R412" s="26" t="s">
        <v>2828</v>
      </c>
      <c r="S412" s="26" t="s">
        <v>2918</v>
      </c>
      <c r="T412" s="26" t="s">
        <v>2922</v>
      </c>
      <c r="U412" s="26">
        <v>335.2</v>
      </c>
      <c r="V412" s="26" t="s">
        <v>2924</v>
      </c>
      <c r="W412" s="26" t="s">
        <v>2926</v>
      </c>
      <c r="X412" t="str">
        <f t="shared" si="9"/>
        <v/>
      </c>
      <c r="Y412" t="str">
        <f t="shared" si="9"/>
        <v/>
      </c>
      <c r="Z412" t="str">
        <f t="shared" si="9"/>
        <v>Willie Warner</v>
      </c>
      <c r="AA412" t="str">
        <f t="shared" si="9"/>
        <v/>
      </c>
    </row>
    <row r="413" spans="1:27" x14ac:dyDescent="0.25">
      <c r="A413" s="22">
        <v>2432</v>
      </c>
      <c r="B413" s="23" t="s">
        <v>429</v>
      </c>
      <c r="C413" s="23" t="s">
        <v>927</v>
      </c>
      <c r="D413" s="23" t="s">
        <v>1427</v>
      </c>
      <c r="E413" s="24">
        <v>45413</v>
      </c>
      <c r="F413" s="23" t="s">
        <v>1924</v>
      </c>
      <c r="G413" s="23" t="s">
        <v>2344</v>
      </c>
      <c r="H413" s="23" t="s">
        <v>2404</v>
      </c>
      <c r="I413" s="23" t="s">
        <v>2408</v>
      </c>
      <c r="J413" s="23" t="s">
        <v>2414</v>
      </c>
      <c r="K413" s="23">
        <v>5</v>
      </c>
      <c r="L413" s="23">
        <v>29.62</v>
      </c>
      <c r="M413" s="23">
        <v>148.1</v>
      </c>
      <c r="N413" s="23">
        <v>45.92</v>
      </c>
      <c r="O413" s="23">
        <v>14.81</v>
      </c>
      <c r="P413" s="23">
        <v>5.01</v>
      </c>
      <c r="Q413" s="23" t="s">
        <v>2415</v>
      </c>
      <c r="R413" s="23" t="s">
        <v>2829</v>
      </c>
      <c r="S413" s="23" t="s">
        <v>2920</v>
      </c>
      <c r="T413" s="23" t="s">
        <v>2923</v>
      </c>
      <c r="U413" s="23">
        <v>82.36</v>
      </c>
      <c r="V413" s="23" t="s">
        <v>2924</v>
      </c>
      <c r="W413" s="23" t="s">
        <v>2927</v>
      </c>
      <c r="X413" t="str">
        <f t="shared" si="9"/>
        <v/>
      </c>
      <c r="Y413" t="str">
        <f t="shared" si="9"/>
        <v/>
      </c>
      <c r="Z413" t="str">
        <f t="shared" si="9"/>
        <v/>
      </c>
      <c r="AA413" t="str">
        <f t="shared" si="9"/>
        <v>Morgan Medina</v>
      </c>
    </row>
    <row r="414" spans="1:27" x14ac:dyDescent="0.25">
      <c r="A414" s="25">
        <v>8593</v>
      </c>
      <c r="B414" s="26" t="s">
        <v>430</v>
      </c>
      <c r="C414" s="26" t="s">
        <v>928</v>
      </c>
      <c r="D414" s="26" t="s">
        <v>1428</v>
      </c>
      <c r="E414" s="27">
        <v>45495</v>
      </c>
      <c r="F414" s="26" t="s">
        <v>1925</v>
      </c>
      <c r="G414" s="26" t="s">
        <v>2345</v>
      </c>
      <c r="H414" s="26" t="s">
        <v>2403</v>
      </c>
      <c r="I414" s="26" t="s">
        <v>2408</v>
      </c>
      <c r="J414" s="26" t="s">
        <v>2413</v>
      </c>
      <c r="K414" s="26">
        <v>1</v>
      </c>
      <c r="L414" s="26">
        <v>894.05</v>
      </c>
      <c r="M414" s="26">
        <v>894.05</v>
      </c>
      <c r="N414" s="26">
        <v>22.71</v>
      </c>
      <c r="O414" s="26">
        <v>89.41</v>
      </c>
      <c r="P414" s="26">
        <v>11.36</v>
      </c>
      <c r="Q414" s="26" t="s">
        <v>2417</v>
      </c>
      <c r="R414" s="26" t="s">
        <v>2830</v>
      </c>
      <c r="S414" s="26" t="s">
        <v>2921</v>
      </c>
      <c r="T414" s="26" t="s">
        <v>2923</v>
      </c>
      <c r="U414" s="26">
        <v>770.57</v>
      </c>
      <c r="V414" s="26" t="s">
        <v>2925</v>
      </c>
      <c r="W414" s="26" t="s">
        <v>2927</v>
      </c>
      <c r="X414" t="str">
        <f t="shared" si="9"/>
        <v/>
      </c>
      <c r="Y414" t="str">
        <f t="shared" si="9"/>
        <v/>
      </c>
      <c r="Z414" t="str">
        <f t="shared" si="9"/>
        <v>Gregory Webb</v>
      </c>
      <c r="AA414" t="str">
        <f t="shared" si="9"/>
        <v/>
      </c>
    </row>
    <row r="415" spans="1:27" x14ac:dyDescent="0.25">
      <c r="A415" s="22">
        <v>4436</v>
      </c>
      <c r="B415" s="23" t="s">
        <v>431</v>
      </c>
      <c r="C415" s="23" t="s">
        <v>929</v>
      </c>
      <c r="D415" s="23" t="s">
        <v>1429</v>
      </c>
      <c r="E415" s="24">
        <v>45433</v>
      </c>
      <c r="F415" s="23" t="s">
        <v>1664</v>
      </c>
      <c r="G415" s="23" t="s">
        <v>2346</v>
      </c>
      <c r="H415" s="23" t="s">
        <v>2403</v>
      </c>
      <c r="I415" s="23" t="s">
        <v>2410</v>
      </c>
      <c r="J415" s="23" t="s">
        <v>2411</v>
      </c>
      <c r="K415" s="23">
        <v>1</v>
      </c>
      <c r="L415" s="23">
        <v>598.53</v>
      </c>
      <c r="M415" s="23">
        <v>598.53</v>
      </c>
      <c r="N415" s="23">
        <v>35.049999999999997</v>
      </c>
      <c r="O415" s="23">
        <v>59.85</v>
      </c>
      <c r="P415" s="23">
        <v>14.28</v>
      </c>
      <c r="Q415" s="23" t="s">
        <v>2415</v>
      </c>
      <c r="R415" s="23" t="s">
        <v>2831</v>
      </c>
      <c r="S415" s="23" t="s">
        <v>2921</v>
      </c>
      <c r="T415" s="23" t="s">
        <v>2923</v>
      </c>
      <c r="U415" s="23">
        <v>489.35</v>
      </c>
      <c r="V415" s="23" t="s">
        <v>2925</v>
      </c>
      <c r="W415" s="23" t="s">
        <v>2928</v>
      </c>
      <c r="X415" t="str">
        <f t="shared" si="9"/>
        <v>Cheryl Cook</v>
      </c>
      <c r="Y415" t="str">
        <f t="shared" si="9"/>
        <v/>
      </c>
      <c r="Z415" t="str">
        <f t="shared" si="9"/>
        <v/>
      </c>
      <c r="AA415" t="str">
        <f t="shared" si="9"/>
        <v/>
      </c>
    </row>
    <row r="416" spans="1:27" x14ac:dyDescent="0.25">
      <c r="A416" s="25">
        <v>8172</v>
      </c>
      <c r="B416" s="26" t="s">
        <v>432</v>
      </c>
      <c r="C416" s="26" t="s">
        <v>930</v>
      </c>
      <c r="D416" s="26" t="s">
        <v>1430</v>
      </c>
      <c r="E416" s="27">
        <v>45539</v>
      </c>
      <c r="F416" s="26" t="s">
        <v>1926</v>
      </c>
      <c r="G416" s="26" t="s">
        <v>2292</v>
      </c>
      <c r="H416" s="26" t="s">
        <v>2407</v>
      </c>
      <c r="I416" s="26" t="s">
        <v>2409</v>
      </c>
      <c r="J416" s="26" t="s">
        <v>2412</v>
      </c>
      <c r="K416" s="26">
        <v>4</v>
      </c>
      <c r="L416" s="26">
        <v>1239.07</v>
      </c>
      <c r="M416" s="26">
        <v>4956.28</v>
      </c>
      <c r="N416" s="26">
        <v>47.32</v>
      </c>
      <c r="O416" s="26">
        <v>495.63</v>
      </c>
      <c r="P416" s="26">
        <v>6.64</v>
      </c>
      <c r="Q416" s="26" t="s">
        <v>2415</v>
      </c>
      <c r="R416" s="26" t="s">
        <v>2832</v>
      </c>
      <c r="S416" s="26" t="s">
        <v>2920</v>
      </c>
      <c r="T416" s="26" t="s">
        <v>2923</v>
      </c>
      <c r="U416" s="26">
        <v>4406.6899999999996</v>
      </c>
      <c r="V416" s="26" t="s">
        <v>2925</v>
      </c>
      <c r="W416" s="26" t="s">
        <v>2926</v>
      </c>
      <c r="X416" t="str">
        <f t="shared" si="9"/>
        <v/>
      </c>
      <c r="Y416" t="str">
        <f t="shared" si="9"/>
        <v>Melanie Brown</v>
      </c>
      <c r="Z416" t="str">
        <f t="shared" si="9"/>
        <v/>
      </c>
      <c r="AA416" t="str">
        <f t="shared" si="9"/>
        <v/>
      </c>
    </row>
    <row r="417" spans="1:27" x14ac:dyDescent="0.25">
      <c r="A417" s="22">
        <v>2419</v>
      </c>
      <c r="B417" s="23" t="s">
        <v>433</v>
      </c>
      <c r="C417" s="23" t="s">
        <v>931</v>
      </c>
      <c r="D417" s="23" t="s">
        <v>1431</v>
      </c>
      <c r="E417" s="24">
        <v>45498</v>
      </c>
      <c r="F417" s="23" t="s">
        <v>1927</v>
      </c>
      <c r="G417" s="23" t="s">
        <v>2347</v>
      </c>
      <c r="H417" s="23" t="s">
        <v>2402</v>
      </c>
      <c r="I417" s="23" t="s">
        <v>2409</v>
      </c>
      <c r="J417" s="23" t="s">
        <v>2412</v>
      </c>
      <c r="K417" s="23">
        <v>3</v>
      </c>
      <c r="L417" s="23">
        <v>709.8</v>
      </c>
      <c r="M417" s="23">
        <v>2129.4</v>
      </c>
      <c r="N417" s="23">
        <v>18.21</v>
      </c>
      <c r="O417" s="23">
        <v>212.94</v>
      </c>
      <c r="P417" s="23">
        <v>15.82</v>
      </c>
      <c r="Q417" s="23" t="s">
        <v>2417</v>
      </c>
      <c r="R417" s="23" t="s">
        <v>2833</v>
      </c>
      <c r="S417" s="23" t="s">
        <v>2921</v>
      </c>
      <c r="T417" s="23" t="s">
        <v>2923</v>
      </c>
      <c r="U417" s="23">
        <v>1882.43</v>
      </c>
      <c r="V417" s="23" t="s">
        <v>2925</v>
      </c>
      <c r="W417" s="23" t="s">
        <v>2927</v>
      </c>
      <c r="X417" t="str">
        <f t="shared" si="9"/>
        <v/>
      </c>
      <c r="Y417" t="str">
        <f t="shared" si="9"/>
        <v>Jeffrey Mann</v>
      </c>
      <c r="Z417" t="str">
        <f t="shared" si="9"/>
        <v/>
      </c>
      <c r="AA417" t="str">
        <f t="shared" si="9"/>
        <v/>
      </c>
    </row>
    <row r="418" spans="1:27" x14ac:dyDescent="0.25">
      <c r="A418" s="25">
        <v>7092</v>
      </c>
      <c r="B418" s="26" t="s">
        <v>434</v>
      </c>
      <c r="C418" s="26" t="s">
        <v>932</v>
      </c>
      <c r="D418" s="26" t="s">
        <v>1432</v>
      </c>
      <c r="E418" s="27">
        <v>45400</v>
      </c>
      <c r="F418" s="26" t="s">
        <v>1928</v>
      </c>
      <c r="G418" s="26" t="s">
        <v>2098</v>
      </c>
      <c r="H418" s="26" t="s">
        <v>2407</v>
      </c>
      <c r="I418" s="26" t="s">
        <v>2409</v>
      </c>
      <c r="J418" s="26" t="s">
        <v>2412</v>
      </c>
      <c r="K418" s="26">
        <v>1</v>
      </c>
      <c r="L418" s="26">
        <v>1230.57</v>
      </c>
      <c r="M418" s="26">
        <v>1230.57</v>
      </c>
      <c r="N418" s="26">
        <v>25.12</v>
      </c>
      <c r="O418" s="26">
        <v>123.06</v>
      </c>
      <c r="P418" s="26">
        <v>13.14</v>
      </c>
      <c r="Q418" s="26" t="s">
        <v>2415</v>
      </c>
      <c r="R418" s="26" t="s">
        <v>2834</v>
      </c>
      <c r="S418" s="26" t="s">
        <v>2919</v>
      </c>
      <c r="T418" s="26" t="s">
        <v>2923</v>
      </c>
      <c r="U418" s="26">
        <v>1069.25</v>
      </c>
      <c r="V418" s="26" t="s">
        <v>2925</v>
      </c>
      <c r="W418" s="26" t="s">
        <v>2926</v>
      </c>
      <c r="X418" t="str">
        <f t="shared" si="9"/>
        <v/>
      </c>
      <c r="Y418" t="str">
        <f t="shared" si="9"/>
        <v>Sergio Brown</v>
      </c>
      <c r="Z418" t="str">
        <f t="shared" si="9"/>
        <v/>
      </c>
      <c r="AA418" t="str">
        <f t="shared" si="9"/>
        <v/>
      </c>
    </row>
    <row r="419" spans="1:27" x14ac:dyDescent="0.25">
      <c r="A419" s="22">
        <v>8646</v>
      </c>
      <c r="B419" s="23" t="s">
        <v>435</v>
      </c>
      <c r="C419" s="23" t="s">
        <v>933</v>
      </c>
      <c r="D419" s="23" t="s">
        <v>1433</v>
      </c>
      <c r="E419" s="24">
        <v>45321</v>
      </c>
      <c r="F419" s="23" t="s">
        <v>1929</v>
      </c>
      <c r="G419" s="23" t="s">
        <v>2348</v>
      </c>
      <c r="H419" s="23" t="s">
        <v>2404</v>
      </c>
      <c r="I419" s="23" t="s">
        <v>2409</v>
      </c>
      <c r="J419" s="23" t="s">
        <v>2412</v>
      </c>
      <c r="K419" s="23">
        <v>3</v>
      </c>
      <c r="L419" s="23">
        <v>118.94</v>
      </c>
      <c r="M419" s="23">
        <v>356.82</v>
      </c>
      <c r="N419" s="23">
        <v>33.380000000000003</v>
      </c>
      <c r="O419" s="23">
        <v>35.68</v>
      </c>
      <c r="P419" s="23">
        <v>13.79</v>
      </c>
      <c r="Q419" s="23" t="s">
        <v>2415</v>
      </c>
      <c r="R419" s="23" t="s">
        <v>2835</v>
      </c>
      <c r="S419" s="23" t="s">
        <v>2918</v>
      </c>
      <c r="T419" s="23" t="s">
        <v>2922</v>
      </c>
      <c r="U419" s="23">
        <v>273.97000000000003</v>
      </c>
      <c r="V419" s="23" t="s">
        <v>2924</v>
      </c>
      <c r="W419" s="23" t="s">
        <v>2926</v>
      </c>
      <c r="X419" t="str">
        <f t="shared" si="9"/>
        <v/>
      </c>
      <c r="Y419" t="str">
        <f t="shared" si="9"/>
        <v>Sean Chung</v>
      </c>
      <c r="Z419" t="str">
        <f t="shared" si="9"/>
        <v/>
      </c>
      <c r="AA419" t="str">
        <f t="shared" si="9"/>
        <v/>
      </c>
    </row>
    <row r="420" spans="1:27" x14ac:dyDescent="0.25">
      <c r="A420" s="25">
        <v>4785</v>
      </c>
      <c r="B420" s="26" t="s">
        <v>436</v>
      </c>
      <c r="C420" s="26" t="s">
        <v>934</v>
      </c>
      <c r="D420" s="26" t="s">
        <v>1434</v>
      </c>
      <c r="E420" s="27">
        <v>45326</v>
      </c>
      <c r="F420" s="26" t="s">
        <v>1930</v>
      </c>
      <c r="G420" s="26" t="s">
        <v>2324</v>
      </c>
      <c r="H420" s="26" t="s">
        <v>2403</v>
      </c>
      <c r="I420" s="26" t="s">
        <v>2408</v>
      </c>
      <c r="J420" s="26" t="s">
        <v>2411</v>
      </c>
      <c r="K420" s="26">
        <v>4</v>
      </c>
      <c r="L420" s="26">
        <v>995.21</v>
      </c>
      <c r="M420" s="26">
        <v>3980.84</v>
      </c>
      <c r="N420" s="26">
        <v>12.23</v>
      </c>
      <c r="O420" s="26">
        <v>398.08</v>
      </c>
      <c r="P420" s="26">
        <v>13.37</v>
      </c>
      <c r="Q420" s="26" t="s">
        <v>2415</v>
      </c>
      <c r="R420" s="26" t="s">
        <v>2836</v>
      </c>
      <c r="S420" s="26" t="s">
        <v>2919</v>
      </c>
      <c r="T420" s="26" t="s">
        <v>2923</v>
      </c>
      <c r="U420" s="26">
        <v>3557.16</v>
      </c>
      <c r="V420" s="26" t="s">
        <v>2925</v>
      </c>
      <c r="W420" s="26" t="s">
        <v>2927</v>
      </c>
      <c r="X420" t="str">
        <f t="shared" si="9"/>
        <v>Seth Page</v>
      </c>
      <c r="Y420" t="str">
        <f t="shared" si="9"/>
        <v/>
      </c>
      <c r="Z420" t="str">
        <f t="shared" si="9"/>
        <v/>
      </c>
      <c r="AA420" t="str">
        <f t="shared" si="9"/>
        <v/>
      </c>
    </row>
    <row r="421" spans="1:27" x14ac:dyDescent="0.25">
      <c r="A421" s="22">
        <v>1409</v>
      </c>
      <c r="B421" s="23" t="s">
        <v>437</v>
      </c>
      <c r="C421" s="23" t="s">
        <v>935</v>
      </c>
      <c r="D421" s="23" t="s">
        <v>1435</v>
      </c>
      <c r="E421" s="24">
        <v>45336</v>
      </c>
      <c r="F421" s="23" t="s">
        <v>1931</v>
      </c>
      <c r="G421" s="23" t="s">
        <v>2349</v>
      </c>
      <c r="H421" s="23" t="s">
        <v>2403</v>
      </c>
      <c r="I421" s="23" t="s">
        <v>2410</v>
      </c>
      <c r="J421" s="23" t="s">
        <v>2411</v>
      </c>
      <c r="K421" s="23">
        <v>4</v>
      </c>
      <c r="L421" s="23">
        <v>1389.02</v>
      </c>
      <c r="M421" s="23">
        <v>5556.08</v>
      </c>
      <c r="N421" s="23">
        <v>9.57</v>
      </c>
      <c r="O421" s="23">
        <v>555.61</v>
      </c>
      <c r="P421" s="23">
        <v>16.27</v>
      </c>
      <c r="Q421" s="23" t="s">
        <v>2417</v>
      </c>
      <c r="R421" s="23" t="s">
        <v>2837</v>
      </c>
      <c r="S421" s="23" t="s">
        <v>2921</v>
      </c>
      <c r="T421" s="23" t="s">
        <v>2923</v>
      </c>
      <c r="U421" s="23">
        <v>4974.63</v>
      </c>
      <c r="V421" s="23" t="s">
        <v>2924</v>
      </c>
      <c r="W421" s="23" t="s">
        <v>2928</v>
      </c>
      <c r="X421" t="str">
        <f t="shared" si="9"/>
        <v>David Walton</v>
      </c>
      <c r="Y421" t="str">
        <f t="shared" si="9"/>
        <v/>
      </c>
      <c r="Z421" t="str">
        <f t="shared" si="9"/>
        <v/>
      </c>
      <c r="AA421" t="str">
        <f t="shared" si="9"/>
        <v/>
      </c>
    </row>
    <row r="422" spans="1:27" x14ac:dyDescent="0.25">
      <c r="A422" s="25">
        <v>5616</v>
      </c>
      <c r="B422" s="26" t="s">
        <v>438</v>
      </c>
      <c r="C422" s="26" t="s">
        <v>936</v>
      </c>
      <c r="D422" s="26" t="s">
        <v>1436</v>
      </c>
      <c r="E422" s="27">
        <v>45527</v>
      </c>
      <c r="F422" s="26" t="s">
        <v>1932</v>
      </c>
      <c r="G422" s="26" t="s">
        <v>2350</v>
      </c>
      <c r="H422" s="26" t="s">
        <v>2405</v>
      </c>
      <c r="I422" s="26" t="s">
        <v>2409</v>
      </c>
      <c r="J422" s="26" t="s">
        <v>2413</v>
      </c>
      <c r="K422" s="26">
        <v>1</v>
      </c>
      <c r="L422" s="26">
        <v>340.76</v>
      </c>
      <c r="M422" s="26">
        <v>340.76</v>
      </c>
      <c r="N422" s="26">
        <v>8.82</v>
      </c>
      <c r="O422" s="26">
        <v>34.08</v>
      </c>
      <c r="P422" s="26">
        <v>14.22</v>
      </c>
      <c r="Q422" s="26" t="s">
        <v>2417</v>
      </c>
      <c r="R422" s="26" t="s">
        <v>2838</v>
      </c>
      <c r="S422" s="26" t="s">
        <v>2920</v>
      </c>
      <c r="T422" s="26" t="s">
        <v>2923</v>
      </c>
      <c r="U422" s="26">
        <v>283.64</v>
      </c>
      <c r="V422" s="26" t="s">
        <v>2924</v>
      </c>
      <c r="W422" s="26" t="s">
        <v>2928</v>
      </c>
      <c r="X422" t="str">
        <f t="shared" si="9"/>
        <v/>
      </c>
      <c r="Y422" t="str">
        <f t="shared" si="9"/>
        <v/>
      </c>
      <c r="Z422" t="str">
        <f t="shared" si="9"/>
        <v>Kelly Edwards</v>
      </c>
      <c r="AA422" t="str">
        <f t="shared" si="9"/>
        <v/>
      </c>
    </row>
    <row r="423" spans="1:27" x14ac:dyDescent="0.25">
      <c r="A423" s="22">
        <v>5969</v>
      </c>
      <c r="B423" s="23" t="s">
        <v>439</v>
      </c>
      <c r="C423" s="23" t="s">
        <v>937</v>
      </c>
      <c r="D423" s="23" t="s">
        <v>1437</v>
      </c>
      <c r="E423" s="24">
        <v>45438</v>
      </c>
      <c r="F423" s="23" t="s">
        <v>1933</v>
      </c>
      <c r="G423" s="23" t="s">
        <v>2351</v>
      </c>
      <c r="H423" s="23" t="s">
        <v>2403</v>
      </c>
      <c r="I423" s="23" t="s">
        <v>2408</v>
      </c>
      <c r="J423" s="23" t="s">
        <v>2411</v>
      </c>
      <c r="K423" s="23">
        <v>2</v>
      </c>
      <c r="L423" s="23">
        <v>1138.3399999999999</v>
      </c>
      <c r="M423" s="23">
        <v>2276.6799999999998</v>
      </c>
      <c r="N423" s="23">
        <v>34.93</v>
      </c>
      <c r="O423" s="23">
        <v>227.67</v>
      </c>
      <c r="P423" s="23">
        <v>10.82</v>
      </c>
      <c r="Q423" s="23" t="s">
        <v>2417</v>
      </c>
      <c r="R423" s="23" t="s">
        <v>2839</v>
      </c>
      <c r="S423" s="23" t="s">
        <v>2921</v>
      </c>
      <c r="T423" s="23" t="s">
        <v>2923</v>
      </c>
      <c r="U423" s="23">
        <v>2003.26</v>
      </c>
      <c r="V423" s="23" t="s">
        <v>2925</v>
      </c>
      <c r="W423" s="23" t="s">
        <v>2926</v>
      </c>
      <c r="X423" t="str">
        <f t="shared" si="9"/>
        <v>Susan Chavez</v>
      </c>
      <c r="Y423" t="str">
        <f t="shared" si="9"/>
        <v/>
      </c>
      <c r="Z423" t="str">
        <f t="shared" si="9"/>
        <v/>
      </c>
      <c r="AA423" t="str">
        <f t="shared" si="9"/>
        <v/>
      </c>
    </row>
    <row r="424" spans="1:27" x14ac:dyDescent="0.25">
      <c r="A424" s="25">
        <v>3576</v>
      </c>
      <c r="B424" s="26" t="s">
        <v>440</v>
      </c>
      <c r="C424" s="26" t="s">
        <v>938</v>
      </c>
      <c r="D424" s="26" t="s">
        <v>1438</v>
      </c>
      <c r="E424" s="27">
        <v>45553</v>
      </c>
      <c r="F424" s="26" t="s">
        <v>1934</v>
      </c>
      <c r="G424" s="26" t="s">
        <v>2226</v>
      </c>
      <c r="H424" s="26" t="s">
        <v>2403</v>
      </c>
      <c r="I424" s="26" t="s">
        <v>2410</v>
      </c>
      <c r="J424" s="26" t="s">
        <v>2411</v>
      </c>
      <c r="K424" s="26">
        <v>4</v>
      </c>
      <c r="L424" s="26">
        <v>1059.7</v>
      </c>
      <c r="M424" s="26">
        <v>4238.8</v>
      </c>
      <c r="N424" s="26">
        <v>28.43</v>
      </c>
      <c r="O424" s="26">
        <v>423.88</v>
      </c>
      <c r="P424" s="26">
        <v>12.12</v>
      </c>
      <c r="Q424" s="26" t="s">
        <v>2417</v>
      </c>
      <c r="R424" s="26" t="s">
        <v>2840</v>
      </c>
      <c r="S424" s="26" t="s">
        <v>2921</v>
      </c>
      <c r="T424" s="26" t="s">
        <v>2923</v>
      </c>
      <c r="U424" s="26">
        <v>3774.37</v>
      </c>
      <c r="V424" s="26" t="s">
        <v>2925</v>
      </c>
      <c r="W424" s="26" t="s">
        <v>2926</v>
      </c>
      <c r="X424" t="str">
        <f t="shared" si="9"/>
        <v>Molly Roberts</v>
      </c>
      <c r="Y424" t="str">
        <f t="shared" si="9"/>
        <v/>
      </c>
      <c r="Z424" t="str">
        <f t="shared" si="9"/>
        <v/>
      </c>
      <c r="AA424" t="str">
        <f t="shared" si="9"/>
        <v/>
      </c>
    </row>
    <row r="425" spans="1:27" x14ac:dyDescent="0.25">
      <c r="A425" s="22">
        <v>1414</v>
      </c>
      <c r="B425" s="23" t="s">
        <v>441</v>
      </c>
      <c r="C425" s="23" t="s">
        <v>939</v>
      </c>
      <c r="D425" s="23" t="s">
        <v>1439</v>
      </c>
      <c r="E425" s="24">
        <v>45463</v>
      </c>
      <c r="F425" s="23" t="s">
        <v>1935</v>
      </c>
      <c r="G425" s="23" t="s">
        <v>2096</v>
      </c>
      <c r="H425" s="23" t="s">
        <v>2407</v>
      </c>
      <c r="I425" s="23" t="s">
        <v>2408</v>
      </c>
      <c r="J425" s="23" t="s">
        <v>2413</v>
      </c>
      <c r="K425" s="23">
        <v>1</v>
      </c>
      <c r="L425" s="23">
        <v>1353.21</v>
      </c>
      <c r="M425" s="23">
        <v>1353.21</v>
      </c>
      <c r="N425" s="23">
        <v>19.489999999999998</v>
      </c>
      <c r="O425" s="23">
        <v>135.32</v>
      </c>
      <c r="P425" s="23">
        <v>6.6</v>
      </c>
      <c r="Q425" s="23" t="s">
        <v>2416</v>
      </c>
      <c r="R425" s="23" t="s">
        <v>2841</v>
      </c>
      <c r="S425" s="23" t="s">
        <v>2921</v>
      </c>
      <c r="T425" s="23" t="s">
        <v>2923</v>
      </c>
      <c r="U425" s="23">
        <v>1191.8</v>
      </c>
      <c r="V425" s="23" t="s">
        <v>2924</v>
      </c>
      <c r="W425" s="23" t="s">
        <v>2928</v>
      </c>
      <c r="X425" t="str">
        <f t="shared" si="9"/>
        <v/>
      </c>
      <c r="Y425" t="str">
        <f t="shared" si="9"/>
        <v/>
      </c>
      <c r="Z425" t="str">
        <f t="shared" si="9"/>
        <v>Jason Taylor</v>
      </c>
      <c r="AA425" t="str">
        <f t="shared" si="9"/>
        <v/>
      </c>
    </row>
    <row r="426" spans="1:27" x14ac:dyDescent="0.25">
      <c r="A426" s="25">
        <v>1069</v>
      </c>
      <c r="B426" s="26" t="s">
        <v>442</v>
      </c>
      <c r="C426" s="26" t="s">
        <v>940</v>
      </c>
      <c r="D426" s="26" t="s">
        <v>1440</v>
      </c>
      <c r="E426" s="27">
        <v>45425</v>
      </c>
      <c r="F426" s="26" t="s">
        <v>1936</v>
      </c>
      <c r="G426" s="26" t="s">
        <v>2352</v>
      </c>
      <c r="H426" s="26" t="s">
        <v>2405</v>
      </c>
      <c r="I426" s="26" t="s">
        <v>2410</v>
      </c>
      <c r="J426" s="26" t="s">
        <v>2411</v>
      </c>
      <c r="K426" s="26">
        <v>4</v>
      </c>
      <c r="L426" s="26">
        <v>1402.12</v>
      </c>
      <c r="M426" s="26">
        <v>5608.48</v>
      </c>
      <c r="N426" s="26">
        <v>34.020000000000003</v>
      </c>
      <c r="O426" s="26">
        <v>560.85</v>
      </c>
      <c r="P426" s="26">
        <v>6.2</v>
      </c>
      <c r="Q426" s="26" t="s">
        <v>2416</v>
      </c>
      <c r="R426" s="26" t="s">
        <v>2842</v>
      </c>
      <c r="S426" s="26" t="s">
        <v>2921</v>
      </c>
      <c r="T426" s="26" t="s">
        <v>2923</v>
      </c>
      <c r="U426" s="26">
        <v>5007.41</v>
      </c>
      <c r="V426" s="26" t="s">
        <v>2924</v>
      </c>
      <c r="W426" s="26" t="s">
        <v>2926</v>
      </c>
      <c r="X426" t="str">
        <f t="shared" si="9"/>
        <v>Paul Pierce</v>
      </c>
      <c r="Y426" t="str">
        <f t="shared" si="9"/>
        <v/>
      </c>
      <c r="Z426" t="str">
        <f t="shared" si="9"/>
        <v/>
      </c>
      <c r="AA426" t="str">
        <f t="shared" si="9"/>
        <v/>
      </c>
    </row>
    <row r="427" spans="1:27" x14ac:dyDescent="0.25">
      <c r="A427" s="22">
        <v>9921</v>
      </c>
      <c r="B427" s="23" t="s">
        <v>443</v>
      </c>
      <c r="C427" s="23" t="s">
        <v>941</v>
      </c>
      <c r="D427" s="23" t="s">
        <v>1441</v>
      </c>
      <c r="E427" s="24">
        <v>45388</v>
      </c>
      <c r="F427" s="23" t="s">
        <v>1937</v>
      </c>
      <c r="G427" s="23" t="s">
        <v>2353</v>
      </c>
      <c r="H427" s="23" t="s">
        <v>2407</v>
      </c>
      <c r="I427" s="23" t="s">
        <v>2408</v>
      </c>
      <c r="J427" s="23" t="s">
        <v>2414</v>
      </c>
      <c r="K427" s="23">
        <v>2</v>
      </c>
      <c r="L427" s="23">
        <v>743.96</v>
      </c>
      <c r="M427" s="23">
        <v>1487.92</v>
      </c>
      <c r="N427" s="23">
        <v>30.49</v>
      </c>
      <c r="O427" s="23">
        <v>148.79</v>
      </c>
      <c r="P427" s="23">
        <v>19.62</v>
      </c>
      <c r="Q427" s="23" t="s">
        <v>2416</v>
      </c>
      <c r="R427" s="23" t="s">
        <v>2843</v>
      </c>
      <c r="S427" s="23" t="s">
        <v>2920</v>
      </c>
      <c r="T427" s="23" t="s">
        <v>2923</v>
      </c>
      <c r="U427" s="23">
        <v>1289.02</v>
      </c>
      <c r="V427" s="23" t="s">
        <v>2925</v>
      </c>
      <c r="W427" s="23" t="s">
        <v>2926</v>
      </c>
      <c r="X427" t="str">
        <f t="shared" si="9"/>
        <v/>
      </c>
      <c r="Y427" t="str">
        <f t="shared" si="9"/>
        <v/>
      </c>
      <c r="Z427" t="str">
        <f t="shared" si="9"/>
        <v/>
      </c>
      <c r="AA427" t="str">
        <f t="shared" si="9"/>
        <v>Dr. Francisco Mccoy DDS</v>
      </c>
    </row>
    <row r="428" spans="1:27" x14ac:dyDescent="0.25">
      <c r="A428" s="25">
        <v>7047</v>
      </c>
      <c r="B428" s="26" t="s">
        <v>444</v>
      </c>
      <c r="C428" s="26" t="s">
        <v>942</v>
      </c>
      <c r="D428" s="26" t="s">
        <v>1442</v>
      </c>
      <c r="E428" s="27">
        <v>45498</v>
      </c>
      <c r="F428" s="26" t="s">
        <v>1938</v>
      </c>
      <c r="G428" s="26" t="s">
        <v>2354</v>
      </c>
      <c r="H428" s="26" t="s">
        <v>2402</v>
      </c>
      <c r="I428" s="26" t="s">
        <v>2409</v>
      </c>
      <c r="J428" s="26" t="s">
        <v>2414</v>
      </c>
      <c r="K428" s="26">
        <v>5</v>
      </c>
      <c r="L428" s="26">
        <v>538.74</v>
      </c>
      <c r="M428" s="26">
        <v>2693.7</v>
      </c>
      <c r="N428" s="26">
        <v>37.65</v>
      </c>
      <c r="O428" s="26">
        <v>269.37</v>
      </c>
      <c r="P428" s="26">
        <v>15.16</v>
      </c>
      <c r="Q428" s="26" t="s">
        <v>2416</v>
      </c>
      <c r="R428" s="26" t="s">
        <v>2844</v>
      </c>
      <c r="S428" s="26" t="s">
        <v>2921</v>
      </c>
      <c r="T428" s="26" t="s">
        <v>2923</v>
      </c>
      <c r="U428" s="26">
        <v>2371.52</v>
      </c>
      <c r="V428" s="26" t="s">
        <v>2925</v>
      </c>
      <c r="W428" s="26" t="s">
        <v>2927</v>
      </c>
      <c r="X428" t="str">
        <f t="shared" si="9"/>
        <v/>
      </c>
      <c r="Y428" t="str">
        <f t="shared" si="9"/>
        <v/>
      </c>
      <c r="Z428" t="str">
        <f t="shared" si="9"/>
        <v/>
      </c>
      <c r="AA428" t="str">
        <f t="shared" si="9"/>
        <v>Levi Saunders</v>
      </c>
    </row>
    <row r="429" spans="1:27" x14ac:dyDescent="0.25">
      <c r="A429" s="22">
        <v>3699</v>
      </c>
      <c r="B429" s="23" t="s">
        <v>445</v>
      </c>
      <c r="C429" s="23" t="s">
        <v>943</v>
      </c>
      <c r="D429" s="23" t="s">
        <v>1443</v>
      </c>
      <c r="E429" s="24">
        <v>45388</v>
      </c>
      <c r="F429" s="23" t="s">
        <v>1939</v>
      </c>
      <c r="G429" s="23" t="s">
        <v>2019</v>
      </c>
      <c r="H429" s="23" t="s">
        <v>2405</v>
      </c>
      <c r="I429" s="23" t="s">
        <v>2410</v>
      </c>
      <c r="J429" s="23" t="s">
        <v>2414</v>
      </c>
      <c r="K429" s="23">
        <v>4</v>
      </c>
      <c r="L429" s="23">
        <v>475.48</v>
      </c>
      <c r="M429" s="23">
        <v>1901.92</v>
      </c>
      <c r="N429" s="23">
        <v>21.05</v>
      </c>
      <c r="O429" s="23">
        <v>190.19</v>
      </c>
      <c r="P429" s="23">
        <v>13.27</v>
      </c>
      <c r="Q429" s="23" t="s">
        <v>2415</v>
      </c>
      <c r="R429" s="23" t="s">
        <v>2845</v>
      </c>
      <c r="S429" s="23" t="s">
        <v>2918</v>
      </c>
      <c r="T429" s="23" t="s">
        <v>2922</v>
      </c>
      <c r="U429" s="23">
        <v>1677.41</v>
      </c>
      <c r="V429" s="23" t="s">
        <v>2925</v>
      </c>
      <c r="W429" s="23" t="s">
        <v>2927</v>
      </c>
      <c r="X429" t="str">
        <f t="shared" si="9"/>
        <v/>
      </c>
      <c r="Y429" t="str">
        <f t="shared" si="9"/>
        <v/>
      </c>
      <c r="Z429" t="str">
        <f t="shared" si="9"/>
        <v/>
      </c>
      <c r="AA429" t="str">
        <f t="shared" si="9"/>
        <v>Tammy Chavez</v>
      </c>
    </row>
    <row r="430" spans="1:27" x14ac:dyDescent="0.25">
      <c r="A430" s="25">
        <v>9280</v>
      </c>
      <c r="B430" s="26" t="s">
        <v>446</v>
      </c>
      <c r="C430" s="26" t="s">
        <v>944</v>
      </c>
      <c r="D430" s="26" t="s">
        <v>1444</v>
      </c>
      <c r="E430" s="27">
        <v>45350</v>
      </c>
      <c r="F430" s="26" t="s">
        <v>1940</v>
      </c>
      <c r="G430" s="26" t="s">
        <v>2096</v>
      </c>
      <c r="H430" s="26" t="s">
        <v>2403</v>
      </c>
      <c r="I430" s="26" t="s">
        <v>2409</v>
      </c>
      <c r="J430" s="26" t="s">
        <v>2414</v>
      </c>
      <c r="K430" s="26">
        <v>5</v>
      </c>
      <c r="L430" s="26">
        <v>491.34</v>
      </c>
      <c r="M430" s="26">
        <v>2456.6999999999998</v>
      </c>
      <c r="N430" s="26">
        <v>17.84</v>
      </c>
      <c r="O430" s="26">
        <v>245.67</v>
      </c>
      <c r="P430" s="26">
        <v>17.53</v>
      </c>
      <c r="Q430" s="26" t="s">
        <v>2415</v>
      </c>
      <c r="R430" s="26" t="s">
        <v>2846</v>
      </c>
      <c r="S430" s="26" t="s">
        <v>2919</v>
      </c>
      <c r="T430" s="26" t="s">
        <v>2923</v>
      </c>
      <c r="U430" s="26">
        <v>2175.66</v>
      </c>
      <c r="V430" s="26" t="s">
        <v>2925</v>
      </c>
      <c r="W430" s="26" t="s">
        <v>2926</v>
      </c>
      <c r="X430" t="str">
        <f t="shared" si="9"/>
        <v/>
      </c>
      <c r="Y430" t="str">
        <f t="shared" si="9"/>
        <v/>
      </c>
      <c r="Z430" t="str">
        <f t="shared" si="9"/>
        <v/>
      </c>
      <c r="AA430" t="str">
        <f t="shared" si="9"/>
        <v>Tyler Wilson</v>
      </c>
    </row>
    <row r="431" spans="1:27" x14ac:dyDescent="0.25">
      <c r="A431" s="22">
        <v>1075</v>
      </c>
      <c r="B431" s="23" t="s">
        <v>447</v>
      </c>
      <c r="C431" s="23" t="s">
        <v>945</v>
      </c>
      <c r="D431" s="23" t="s">
        <v>1445</v>
      </c>
      <c r="E431" s="24">
        <v>45298</v>
      </c>
      <c r="F431" s="23" t="s">
        <v>1941</v>
      </c>
      <c r="G431" s="23" t="s">
        <v>2266</v>
      </c>
      <c r="H431" s="23" t="s">
        <v>2407</v>
      </c>
      <c r="I431" s="23" t="s">
        <v>2409</v>
      </c>
      <c r="J431" s="23" t="s">
        <v>2413</v>
      </c>
      <c r="K431" s="23">
        <v>2</v>
      </c>
      <c r="L431" s="23">
        <v>74.989999999999995</v>
      </c>
      <c r="M431" s="23">
        <v>149.97999999999999</v>
      </c>
      <c r="N431" s="23">
        <v>4.4400000000000004</v>
      </c>
      <c r="O431" s="23">
        <v>15</v>
      </c>
      <c r="P431" s="23">
        <v>7.56</v>
      </c>
      <c r="Q431" s="23" t="s">
        <v>2416</v>
      </c>
      <c r="R431" s="23" t="s">
        <v>2847</v>
      </c>
      <c r="S431" s="23" t="s">
        <v>2921</v>
      </c>
      <c r="T431" s="23" t="s">
        <v>2923</v>
      </c>
      <c r="U431" s="23">
        <v>122.98</v>
      </c>
      <c r="V431" s="23" t="s">
        <v>2924</v>
      </c>
      <c r="W431" s="23" t="s">
        <v>2927</v>
      </c>
      <c r="X431" t="str">
        <f t="shared" si="9"/>
        <v/>
      </c>
      <c r="Y431" t="str">
        <f t="shared" si="9"/>
        <v/>
      </c>
      <c r="Z431" t="str">
        <f t="shared" si="9"/>
        <v>Sandra Vincent DDS</v>
      </c>
      <c r="AA431" t="str">
        <f t="shared" si="9"/>
        <v/>
      </c>
    </row>
    <row r="432" spans="1:27" x14ac:dyDescent="0.25">
      <c r="A432" s="25">
        <v>9553</v>
      </c>
      <c r="B432" s="26" t="s">
        <v>448</v>
      </c>
      <c r="C432" s="26" t="s">
        <v>946</v>
      </c>
      <c r="D432" s="26" t="s">
        <v>1446</v>
      </c>
      <c r="E432" s="27">
        <v>45531</v>
      </c>
      <c r="F432" s="26" t="s">
        <v>1942</v>
      </c>
      <c r="G432" s="26" t="s">
        <v>2203</v>
      </c>
      <c r="H432" s="26" t="s">
        <v>2403</v>
      </c>
      <c r="I432" s="26" t="s">
        <v>2410</v>
      </c>
      <c r="J432" s="26" t="s">
        <v>2414</v>
      </c>
      <c r="K432" s="26">
        <v>4</v>
      </c>
      <c r="L432" s="26">
        <v>1250.58</v>
      </c>
      <c r="M432" s="26">
        <v>5002.32</v>
      </c>
      <c r="N432" s="26">
        <v>34.17</v>
      </c>
      <c r="O432" s="26">
        <v>500.23</v>
      </c>
      <c r="P432" s="26">
        <v>14.59</v>
      </c>
      <c r="Q432" s="26" t="s">
        <v>2415</v>
      </c>
      <c r="R432" s="26" t="s">
        <v>2848</v>
      </c>
      <c r="S432" s="26" t="s">
        <v>2918</v>
      </c>
      <c r="T432" s="26" t="s">
        <v>2922</v>
      </c>
      <c r="U432" s="26">
        <v>4453.33</v>
      </c>
      <c r="V432" s="26" t="s">
        <v>2924</v>
      </c>
      <c r="W432" s="26" t="s">
        <v>2927</v>
      </c>
      <c r="X432" t="str">
        <f t="shared" si="9"/>
        <v/>
      </c>
      <c r="Y432" t="str">
        <f t="shared" si="9"/>
        <v/>
      </c>
      <c r="Z432" t="str">
        <f t="shared" si="9"/>
        <v/>
      </c>
      <c r="AA432" t="str">
        <f t="shared" si="9"/>
        <v>Jordan Butler</v>
      </c>
    </row>
    <row r="433" spans="1:27" x14ac:dyDescent="0.25">
      <c r="A433" s="22">
        <v>8378</v>
      </c>
      <c r="B433" s="23" t="s">
        <v>449</v>
      </c>
      <c r="C433" s="23" t="s">
        <v>947</v>
      </c>
      <c r="D433" s="23" t="s">
        <v>1447</v>
      </c>
      <c r="E433" s="24">
        <v>45372</v>
      </c>
      <c r="F433" s="23" t="s">
        <v>1943</v>
      </c>
      <c r="G433" s="23" t="s">
        <v>2355</v>
      </c>
      <c r="H433" s="23" t="s">
        <v>2401</v>
      </c>
      <c r="I433" s="23" t="s">
        <v>2409</v>
      </c>
      <c r="J433" s="23" t="s">
        <v>2412</v>
      </c>
      <c r="K433" s="23">
        <v>1</v>
      </c>
      <c r="L433" s="23">
        <v>1469.5</v>
      </c>
      <c r="M433" s="23">
        <v>1469.5</v>
      </c>
      <c r="N433" s="23">
        <v>14.09</v>
      </c>
      <c r="O433" s="23">
        <v>146.94999999999999</v>
      </c>
      <c r="P433" s="23">
        <v>9.91</v>
      </c>
      <c r="Q433" s="23" t="s">
        <v>2416</v>
      </c>
      <c r="R433" s="23" t="s">
        <v>2849</v>
      </c>
      <c r="S433" s="23" t="s">
        <v>2919</v>
      </c>
      <c r="T433" s="23" t="s">
        <v>2923</v>
      </c>
      <c r="U433" s="23">
        <v>1298.55</v>
      </c>
      <c r="V433" s="23" t="s">
        <v>2924</v>
      </c>
      <c r="W433" s="23" t="s">
        <v>2926</v>
      </c>
      <c r="X433" t="str">
        <f t="shared" si="9"/>
        <v/>
      </c>
      <c r="Y433" t="str">
        <f t="shared" si="9"/>
        <v>Rebecca Stanton</v>
      </c>
      <c r="Z433" t="str">
        <f t="shared" si="9"/>
        <v/>
      </c>
      <c r="AA433" t="str">
        <f t="shared" si="9"/>
        <v/>
      </c>
    </row>
    <row r="434" spans="1:27" x14ac:dyDescent="0.25">
      <c r="A434" s="25">
        <v>9591</v>
      </c>
      <c r="B434" s="26" t="s">
        <v>450</v>
      </c>
      <c r="C434" s="26" t="s">
        <v>948</v>
      </c>
      <c r="D434" s="26" t="s">
        <v>1448</v>
      </c>
      <c r="E434" s="27">
        <v>45401</v>
      </c>
      <c r="F434" s="26" t="s">
        <v>1944</v>
      </c>
      <c r="G434" s="26" t="s">
        <v>2356</v>
      </c>
      <c r="H434" s="26" t="s">
        <v>2401</v>
      </c>
      <c r="I434" s="26" t="s">
        <v>2408</v>
      </c>
      <c r="J434" s="26" t="s">
        <v>2414</v>
      </c>
      <c r="K434" s="26">
        <v>4</v>
      </c>
      <c r="L434" s="26">
        <v>930.99</v>
      </c>
      <c r="M434" s="26">
        <v>3723.96</v>
      </c>
      <c r="N434" s="26">
        <v>32.799999999999997</v>
      </c>
      <c r="O434" s="26">
        <v>372.4</v>
      </c>
      <c r="P434" s="26">
        <v>5.87</v>
      </c>
      <c r="Q434" s="26" t="s">
        <v>2415</v>
      </c>
      <c r="R434" s="26" t="s">
        <v>2850</v>
      </c>
      <c r="S434" s="26" t="s">
        <v>2918</v>
      </c>
      <c r="T434" s="26" t="s">
        <v>2922</v>
      </c>
      <c r="U434" s="26">
        <v>3312.89</v>
      </c>
      <c r="V434" s="26" t="s">
        <v>2925</v>
      </c>
      <c r="W434" s="26" t="s">
        <v>2927</v>
      </c>
      <c r="X434" t="str">
        <f t="shared" si="9"/>
        <v/>
      </c>
      <c r="Y434" t="str">
        <f t="shared" si="9"/>
        <v/>
      </c>
      <c r="Z434" t="str">
        <f t="shared" si="9"/>
        <v/>
      </c>
      <c r="AA434" t="str">
        <f t="shared" si="9"/>
        <v>Kimberly Malone</v>
      </c>
    </row>
    <row r="435" spans="1:27" x14ac:dyDescent="0.25">
      <c r="A435" s="22">
        <v>4609</v>
      </c>
      <c r="B435" s="23" t="s">
        <v>451</v>
      </c>
      <c r="C435" s="23" t="s">
        <v>949</v>
      </c>
      <c r="D435" s="23" t="s">
        <v>1449</v>
      </c>
      <c r="E435" s="24">
        <v>45394</v>
      </c>
      <c r="F435" s="23" t="s">
        <v>1945</v>
      </c>
      <c r="G435" s="23" t="s">
        <v>2176</v>
      </c>
      <c r="H435" s="23" t="s">
        <v>2401</v>
      </c>
      <c r="I435" s="23" t="s">
        <v>2409</v>
      </c>
      <c r="J435" s="23" t="s">
        <v>2414</v>
      </c>
      <c r="K435" s="23">
        <v>1</v>
      </c>
      <c r="L435" s="23">
        <v>250.56</v>
      </c>
      <c r="M435" s="23">
        <v>250.56</v>
      </c>
      <c r="N435" s="23">
        <v>12.89</v>
      </c>
      <c r="O435" s="23">
        <v>25.06</v>
      </c>
      <c r="P435" s="23">
        <v>11.42</v>
      </c>
      <c r="Q435" s="23" t="s">
        <v>2415</v>
      </c>
      <c r="R435" s="23" t="s">
        <v>2851</v>
      </c>
      <c r="S435" s="23" t="s">
        <v>2918</v>
      </c>
      <c r="T435" s="23" t="s">
        <v>2922</v>
      </c>
      <c r="U435" s="23">
        <v>201.19</v>
      </c>
      <c r="V435" s="23" t="s">
        <v>2925</v>
      </c>
      <c r="W435" s="23" t="s">
        <v>2927</v>
      </c>
      <c r="X435" t="str">
        <f t="shared" si="9"/>
        <v/>
      </c>
      <c r="Y435" t="str">
        <f t="shared" si="9"/>
        <v/>
      </c>
      <c r="Z435" t="str">
        <f t="shared" si="9"/>
        <v/>
      </c>
      <c r="AA435" t="str">
        <f t="shared" si="9"/>
        <v>Anthony Meza</v>
      </c>
    </row>
    <row r="436" spans="1:27" x14ac:dyDescent="0.25">
      <c r="A436" s="25">
        <v>1609</v>
      </c>
      <c r="B436" s="26" t="s">
        <v>452</v>
      </c>
      <c r="C436" s="26" t="s">
        <v>950</v>
      </c>
      <c r="D436" s="26" t="s">
        <v>1450</v>
      </c>
      <c r="E436" s="27">
        <v>45444</v>
      </c>
      <c r="F436" s="26" t="s">
        <v>1946</v>
      </c>
      <c r="G436" s="26" t="s">
        <v>2357</v>
      </c>
      <c r="H436" s="26" t="s">
        <v>2404</v>
      </c>
      <c r="I436" s="26" t="s">
        <v>2409</v>
      </c>
      <c r="J436" s="26" t="s">
        <v>2413</v>
      </c>
      <c r="K436" s="26">
        <v>1</v>
      </c>
      <c r="L436" s="26">
        <v>1389.65</v>
      </c>
      <c r="M436" s="26">
        <v>1389.65</v>
      </c>
      <c r="N436" s="26">
        <v>28.31</v>
      </c>
      <c r="O436" s="26">
        <v>138.97</v>
      </c>
      <c r="P436" s="26">
        <v>19.87</v>
      </c>
      <c r="Q436" s="26" t="s">
        <v>2415</v>
      </c>
      <c r="R436" s="26" t="s">
        <v>2852</v>
      </c>
      <c r="S436" s="26" t="s">
        <v>2921</v>
      </c>
      <c r="T436" s="26" t="s">
        <v>2923</v>
      </c>
      <c r="U436" s="26">
        <v>1202.51</v>
      </c>
      <c r="V436" s="26" t="s">
        <v>2925</v>
      </c>
      <c r="W436" s="26" t="s">
        <v>2927</v>
      </c>
      <c r="X436" t="str">
        <f t="shared" si="9"/>
        <v/>
      </c>
      <c r="Y436" t="str">
        <f t="shared" si="9"/>
        <v/>
      </c>
      <c r="Z436" t="str">
        <f t="shared" si="9"/>
        <v>Sarah Smith</v>
      </c>
      <c r="AA436" t="str">
        <f t="shared" si="9"/>
        <v/>
      </c>
    </row>
    <row r="437" spans="1:27" x14ac:dyDescent="0.25">
      <c r="A437" s="22">
        <v>6997</v>
      </c>
      <c r="B437" s="23" t="s">
        <v>453</v>
      </c>
      <c r="C437" s="23" t="s">
        <v>951</v>
      </c>
      <c r="D437" s="23" t="s">
        <v>1451</v>
      </c>
      <c r="E437" s="24">
        <v>45312</v>
      </c>
      <c r="F437" s="23" t="s">
        <v>1947</v>
      </c>
      <c r="G437" s="23" t="s">
        <v>2358</v>
      </c>
      <c r="H437" s="23" t="s">
        <v>2404</v>
      </c>
      <c r="I437" s="23" t="s">
        <v>2410</v>
      </c>
      <c r="J437" s="23" t="s">
        <v>2412</v>
      </c>
      <c r="K437" s="23">
        <v>2</v>
      </c>
      <c r="L437" s="23">
        <v>836.69</v>
      </c>
      <c r="M437" s="23">
        <v>1673.38</v>
      </c>
      <c r="N437" s="23">
        <v>35.68</v>
      </c>
      <c r="O437" s="23">
        <v>167.34</v>
      </c>
      <c r="P437" s="23">
        <v>17.82</v>
      </c>
      <c r="Q437" s="23" t="s">
        <v>2417</v>
      </c>
      <c r="R437" s="23" t="s">
        <v>2853</v>
      </c>
      <c r="S437" s="23" t="s">
        <v>2921</v>
      </c>
      <c r="T437" s="23" t="s">
        <v>2923</v>
      </c>
      <c r="U437" s="23">
        <v>1452.54</v>
      </c>
      <c r="V437" s="23" t="s">
        <v>2924</v>
      </c>
      <c r="W437" s="23" t="s">
        <v>2926</v>
      </c>
      <c r="X437" t="str">
        <f t="shared" si="9"/>
        <v/>
      </c>
      <c r="Y437" t="str">
        <f t="shared" si="9"/>
        <v>Andrew Vaughan</v>
      </c>
      <c r="Z437" t="str">
        <f t="shared" si="9"/>
        <v/>
      </c>
      <c r="AA437" t="str">
        <f t="shared" si="9"/>
        <v/>
      </c>
    </row>
    <row r="438" spans="1:27" x14ac:dyDescent="0.25">
      <c r="A438" s="25">
        <v>4726</v>
      </c>
      <c r="B438" s="26" t="s">
        <v>454</v>
      </c>
      <c r="C438" s="26" t="s">
        <v>952</v>
      </c>
      <c r="D438" s="26" t="s">
        <v>1452</v>
      </c>
      <c r="E438" s="27">
        <v>45299</v>
      </c>
      <c r="F438" s="26" t="s">
        <v>1948</v>
      </c>
      <c r="G438" s="26" t="s">
        <v>2359</v>
      </c>
      <c r="H438" s="26" t="s">
        <v>2406</v>
      </c>
      <c r="I438" s="26" t="s">
        <v>2410</v>
      </c>
      <c r="J438" s="26" t="s">
        <v>2412</v>
      </c>
      <c r="K438" s="26">
        <v>5</v>
      </c>
      <c r="L438" s="26">
        <v>956.76</v>
      </c>
      <c r="M438" s="26">
        <v>4783.8</v>
      </c>
      <c r="N438" s="26">
        <v>9.8800000000000008</v>
      </c>
      <c r="O438" s="26">
        <v>478.38</v>
      </c>
      <c r="P438" s="26">
        <v>15.59</v>
      </c>
      <c r="Q438" s="26" t="s">
        <v>2417</v>
      </c>
      <c r="R438" s="26" t="s">
        <v>2854</v>
      </c>
      <c r="S438" s="26" t="s">
        <v>2921</v>
      </c>
      <c r="T438" s="26" t="s">
        <v>2923</v>
      </c>
      <c r="U438" s="26">
        <v>4279.95</v>
      </c>
      <c r="V438" s="26" t="s">
        <v>2925</v>
      </c>
      <c r="W438" s="26" t="s">
        <v>2928</v>
      </c>
      <c r="X438" t="str">
        <f t="shared" si="9"/>
        <v/>
      </c>
      <c r="Y438" t="str">
        <f t="shared" si="9"/>
        <v>Stephanie Carlson</v>
      </c>
      <c r="Z438" t="str">
        <f t="shared" si="9"/>
        <v/>
      </c>
      <c r="AA438" t="str">
        <f t="shared" si="9"/>
        <v/>
      </c>
    </row>
    <row r="439" spans="1:27" x14ac:dyDescent="0.25">
      <c r="A439" s="22">
        <v>6255</v>
      </c>
      <c r="B439" s="23" t="s">
        <v>455</v>
      </c>
      <c r="C439" s="23" t="s">
        <v>953</v>
      </c>
      <c r="D439" s="23" t="s">
        <v>1453</v>
      </c>
      <c r="E439" s="24">
        <v>45410</v>
      </c>
      <c r="F439" s="23" t="s">
        <v>1949</v>
      </c>
      <c r="G439" s="23" t="s">
        <v>2058</v>
      </c>
      <c r="H439" s="23" t="s">
        <v>2404</v>
      </c>
      <c r="I439" s="23" t="s">
        <v>2409</v>
      </c>
      <c r="J439" s="23" t="s">
        <v>2412</v>
      </c>
      <c r="K439" s="23">
        <v>1</v>
      </c>
      <c r="L439" s="23">
        <v>507.72</v>
      </c>
      <c r="M439" s="23">
        <v>507.72</v>
      </c>
      <c r="N439" s="23">
        <v>14.45</v>
      </c>
      <c r="O439" s="23">
        <v>50.77</v>
      </c>
      <c r="P439" s="23">
        <v>13.15</v>
      </c>
      <c r="Q439" s="23" t="s">
        <v>2416</v>
      </c>
      <c r="R439" s="23" t="s">
        <v>2855</v>
      </c>
      <c r="S439" s="23" t="s">
        <v>2919</v>
      </c>
      <c r="T439" s="23" t="s">
        <v>2923</v>
      </c>
      <c r="U439" s="23">
        <v>429.35</v>
      </c>
      <c r="V439" s="23" t="s">
        <v>2924</v>
      </c>
      <c r="W439" s="23" t="s">
        <v>2926</v>
      </c>
      <c r="X439" t="str">
        <f t="shared" si="9"/>
        <v/>
      </c>
      <c r="Y439" t="str">
        <f t="shared" si="9"/>
        <v>Patrick Warner</v>
      </c>
      <c r="Z439" t="str">
        <f t="shared" si="9"/>
        <v/>
      </c>
      <c r="AA439" t="str">
        <f t="shared" si="9"/>
        <v/>
      </c>
    </row>
    <row r="440" spans="1:27" x14ac:dyDescent="0.25">
      <c r="A440" s="25">
        <v>5529</v>
      </c>
      <c r="B440" s="26" t="s">
        <v>456</v>
      </c>
      <c r="C440" s="26" t="s">
        <v>954</v>
      </c>
      <c r="D440" s="26" t="s">
        <v>1454</v>
      </c>
      <c r="E440" s="27">
        <v>45427</v>
      </c>
      <c r="F440" s="26" t="s">
        <v>1950</v>
      </c>
      <c r="G440" s="26" t="s">
        <v>2360</v>
      </c>
      <c r="H440" s="26" t="s">
        <v>2401</v>
      </c>
      <c r="I440" s="26" t="s">
        <v>2409</v>
      </c>
      <c r="J440" s="26" t="s">
        <v>2414</v>
      </c>
      <c r="K440" s="26">
        <v>1</v>
      </c>
      <c r="L440" s="26">
        <v>524.66999999999996</v>
      </c>
      <c r="M440" s="26">
        <v>524.66999999999996</v>
      </c>
      <c r="N440" s="26">
        <v>46.41</v>
      </c>
      <c r="O440" s="26">
        <v>52.47</v>
      </c>
      <c r="P440" s="26">
        <v>11.74</v>
      </c>
      <c r="Q440" s="26" t="s">
        <v>2415</v>
      </c>
      <c r="R440" s="26" t="s">
        <v>2856</v>
      </c>
      <c r="S440" s="26" t="s">
        <v>2919</v>
      </c>
      <c r="T440" s="26" t="s">
        <v>2923</v>
      </c>
      <c r="U440" s="26">
        <v>414.05</v>
      </c>
      <c r="V440" s="26" t="s">
        <v>2924</v>
      </c>
      <c r="W440" s="26" t="s">
        <v>2927</v>
      </c>
      <c r="X440" t="str">
        <f t="shared" si="9"/>
        <v/>
      </c>
      <c r="Y440" t="str">
        <f t="shared" si="9"/>
        <v/>
      </c>
      <c r="Z440" t="str">
        <f t="shared" si="9"/>
        <v/>
      </c>
      <c r="AA440" t="str">
        <f t="shared" si="9"/>
        <v>Mr. Justin Silva</v>
      </c>
    </row>
    <row r="441" spans="1:27" x14ac:dyDescent="0.25">
      <c r="A441" s="22">
        <v>4403</v>
      </c>
      <c r="B441" s="23" t="s">
        <v>457</v>
      </c>
      <c r="C441" s="23" t="s">
        <v>955</v>
      </c>
      <c r="D441" s="23" t="s">
        <v>1455</v>
      </c>
      <c r="E441" s="24">
        <v>45400</v>
      </c>
      <c r="F441" s="23" t="s">
        <v>1951</v>
      </c>
      <c r="G441" s="23" t="s">
        <v>2361</v>
      </c>
      <c r="H441" s="23" t="s">
        <v>2404</v>
      </c>
      <c r="I441" s="23" t="s">
        <v>2408</v>
      </c>
      <c r="J441" s="23" t="s">
        <v>2414</v>
      </c>
      <c r="K441" s="23">
        <v>2</v>
      </c>
      <c r="L441" s="23">
        <v>285.45999999999998</v>
      </c>
      <c r="M441" s="23">
        <v>570.91999999999996</v>
      </c>
      <c r="N441" s="23">
        <v>29.81</v>
      </c>
      <c r="O441" s="23">
        <v>57.09</v>
      </c>
      <c r="P441" s="23">
        <v>18.59</v>
      </c>
      <c r="Q441" s="23" t="s">
        <v>2417</v>
      </c>
      <c r="R441" s="23" t="s">
        <v>2857</v>
      </c>
      <c r="S441" s="23" t="s">
        <v>2920</v>
      </c>
      <c r="T441" s="23" t="s">
        <v>2923</v>
      </c>
      <c r="U441" s="23">
        <v>465.43</v>
      </c>
      <c r="V441" s="23" t="s">
        <v>2924</v>
      </c>
      <c r="W441" s="23" t="s">
        <v>2926</v>
      </c>
      <c r="X441" t="str">
        <f t="shared" si="9"/>
        <v/>
      </c>
      <c r="Y441" t="str">
        <f t="shared" si="9"/>
        <v/>
      </c>
      <c r="Z441" t="str">
        <f t="shared" si="9"/>
        <v/>
      </c>
      <c r="AA441" t="str">
        <f t="shared" si="9"/>
        <v>Ashley Castillo</v>
      </c>
    </row>
    <row r="442" spans="1:27" x14ac:dyDescent="0.25">
      <c r="A442" s="25">
        <v>1477</v>
      </c>
      <c r="B442" s="26" t="s">
        <v>458</v>
      </c>
      <c r="C442" s="26" t="s">
        <v>956</v>
      </c>
      <c r="D442" s="26" t="s">
        <v>1456</v>
      </c>
      <c r="E442" s="27">
        <v>45302</v>
      </c>
      <c r="F442" s="26" t="s">
        <v>1952</v>
      </c>
      <c r="G442" s="26" t="s">
        <v>2362</v>
      </c>
      <c r="H442" s="26" t="s">
        <v>2405</v>
      </c>
      <c r="I442" s="26" t="s">
        <v>2410</v>
      </c>
      <c r="J442" s="26" t="s">
        <v>2413</v>
      </c>
      <c r="K442" s="26">
        <v>4</v>
      </c>
      <c r="L442" s="26">
        <v>1076.3699999999999</v>
      </c>
      <c r="M442" s="26">
        <v>4305.4799999999996</v>
      </c>
      <c r="N442" s="26">
        <v>8.1</v>
      </c>
      <c r="O442" s="26">
        <v>430.55</v>
      </c>
      <c r="P442" s="26">
        <v>18.47</v>
      </c>
      <c r="Q442" s="26" t="s">
        <v>2415</v>
      </c>
      <c r="R442" s="26" t="s">
        <v>2858</v>
      </c>
      <c r="S442" s="26" t="s">
        <v>2919</v>
      </c>
      <c r="T442" s="26" t="s">
        <v>2923</v>
      </c>
      <c r="U442" s="26">
        <v>3848.36</v>
      </c>
      <c r="V442" s="26" t="s">
        <v>2925</v>
      </c>
      <c r="W442" s="26" t="s">
        <v>2928</v>
      </c>
      <c r="X442" t="str">
        <f t="shared" si="9"/>
        <v/>
      </c>
      <c r="Y442" t="str">
        <f t="shared" si="9"/>
        <v/>
      </c>
      <c r="Z442" t="str">
        <f t="shared" si="9"/>
        <v>Antonio Moody</v>
      </c>
      <c r="AA442" t="str">
        <f t="shared" si="9"/>
        <v/>
      </c>
    </row>
    <row r="443" spans="1:27" x14ac:dyDescent="0.25">
      <c r="A443" s="22">
        <v>9036</v>
      </c>
      <c r="B443" s="23" t="s">
        <v>459</v>
      </c>
      <c r="C443" s="23" t="s">
        <v>957</v>
      </c>
      <c r="D443" s="23" t="s">
        <v>1457</v>
      </c>
      <c r="E443" s="24">
        <v>45419</v>
      </c>
      <c r="F443" s="23" t="s">
        <v>1953</v>
      </c>
      <c r="G443" s="23" t="s">
        <v>2363</v>
      </c>
      <c r="H443" s="23" t="s">
        <v>2405</v>
      </c>
      <c r="I443" s="23" t="s">
        <v>2409</v>
      </c>
      <c r="J443" s="23" t="s">
        <v>2413</v>
      </c>
      <c r="K443" s="23">
        <v>5</v>
      </c>
      <c r="L443" s="23">
        <v>395.53</v>
      </c>
      <c r="M443" s="23">
        <v>1977.65</v>
      </c>
      <c r="N443" s="23">
        <v>33.79</v>
      </c>
      <c r="O443" s="23">
        <v>197.77</v>
      </c>
      <c r="P443" s="23">
        <v>8.19</v>
      </c>
      <c r="Q443" s="23" t="s">
        <v>2417</v>
      </c>
      <c r="R443" s="23" t="s">
        <v>2859</v>
      </c>
      <c r="S443" s="23" t="s">
        <v>2919</v>
      </c>
      <c r="T443" s="23" t="s">
        <v>2923</v>
      </c>
      <c r="U443" s="23">
        <v>1737.9</v>
      </c>
      <c r="V443" s="23" t="s">
        <v>2925</v>
      </c>
      <c r="W443" s="23" t="s">
        <v>2927</v>
      </c>
      <c r="X443" t="str">
        <f t="shared" si="9"/>
        <v/>
      </c>
      <c r="Y443" t="str">
        <f t="shared" si="9"/>
        <v/>
      </c>
      <c r="Z443" t="str">
        <f t="shared" si="9"/>
        <v>Alexander Herrera</v>
      </c>
      <c r="AA443" t="str">
        <f t="shared" si="9"/>
        <v/>
      </c>
    </row>
    <row r="444" spans="1:27" x14ac:dyDescent="0.25">
      <c r="A444" s="25">
        <v>2446</v>
      </c>
      <c r="B444" s="26" t="s">
        <v>460</v>
      </c>
      <c r="C444" s="26" t="s">
        <v>958</v>
      </c>
      <c r="D444" s="26" t="s">
        <v>1458</v>
      </c>
      <c r="E444" s="27">
        <v>45528</v>
      </c>
      <c r="F444" s="26" t="s">
        <v>1954</v>
      </c>
      <c r="G444" s="26" t="s">
        <v>2364</v>
      </c>
      <c r="H444" s="26" t="s">
        <v>2402</v>
      </c>
      <c r="I444" s="26" t="s">
        <v>2408</v>
      </c>
      <c r="J444" s="26" t="s">
        <v>2411</v>
      </c>
      <c r="K444" s="26">
        <v>5</v>
      </c>
      <c r="L444" s="26">
        <v>78.989999999999995</v>
      </c>
      <c r="M444" s="26">
        <v>394.95</v>
      </c>
      <c r="N444" s="26">
        <v>38.22</v>
      </c>
      <c r="O444" s="26">
        <v>39.5</v>
      </c>
      <c r="P444" s="26">
        <v>11.85</v>
      </c>
      <c r="Q444" s="26" t="s">
        <v>2417</v>
      </c>
      <c r="R444" s="26" t="s">
        <v>2860</v>
      </c>
      <c r="S444" s="26" t="s">
        <v>2919</v>
      </c>
      <c r="T444" s="26" t="s">
        <v>2923</v>
      </c>
      <c r="U444" s="26">
        <v>305.38</v>
      </c>
      <c r="V444" s="26" t="s">
        <v>2925</v>
      </c>
      <c r="W444" s="26" t="s">
        <v>2928</v>
      </c>
      <c r="X444" t="str">
        <f t="shared" si="9"/>
        <v>Emily Heath</v>
      </c>
      <c r="Y444" t="str">
        <f t="shared" si="9"/>
        <v/>
      </c>
      <c r="Z444" t="str">
        <f t="shared" si="9"/>
        <v/>
      </c>
      <c r="AA444" t="str">
        <f t="shared" si="9"/>
        <v/>
      </c>
    </row>
    <row r="445" spans="1:27" x14ac:dyDescent="0.25">
      <c r="A445" s="22">
        <v>8315</v>
      </c>
      <c r="B445" s="23" t="s">
        <v>461</v>
      </c>
      <c r="C445" s="23" t="s">
        <v>959</v>
      </c>
      <c r="D445" s="23" t="s">
        <v>1459</v>
      </c>
      <c r="E445" s="24">
        <v>45495</v>
      </c>
      <c r="F445" s="23" t="s">
        <v>1955</v>
      </c>
      <c r="G445" s="23" t="s">
        <v>2365</v>
      </c>
      <c r="H445" s="23" t="s">
        <v>2407</v>
      </c>
      <c r="I445" s="23" t="s">
        <v>2408</v>
      </c>
      <c r="J445" s="23" t="s">
        <v>2413</v>
      </c>
      <c r="K445" s="23">
        <v>5</v>
      </c>
      <c r="L445" s="23">
        <v>467.22</v>
      </c>
      <c r="M445" s="23">
        <v>2336.1</v>
      </c>
      <c r="N445" s="23">
        <v>47.1</v>
      </c>
      <c r="O445" s="23">
        <v>233.61</v>
      </c>
      <c r="P445" s="23">
        <v>19.04</v>
      </c>
      <c r="Q445" s="23" t="s">
        <v>2415</v>
      </c>
      <c r="R445" s="23" t="s">
        <v>2861</v>
      </c>
      <c r="S445" s="23" t="s">
        <v>2918</v>
      </c>
      <c r="T445" s="23" t="s">
        <v>2922</v>
      </c>
      <c r="U445" s="23">
        <v>2036.35</v>
      </c>
      <c r="V445" s="23" t="s">
        <v>2925</v>
      </c>
      <c r="W445" s="23" t="s">
        <v>2927</v>
      </c>
      <c r="X445" t="str">
        <f t="shared" si="9"/>
        <v/>
      </c>
      <c r="Y445" t="str">
        <f t="shared" si="9"/>
        <v/>
      </c>
      <c r="Z445" t="str">
        <f t="shared" si="9"/>
        <v>Julian Sanchez</v>
      </c>
      <c r="AA445" t="str">
        <f t="shared" si="9"/>
        <v/>
      </c>
    </row>
    <row r="446" spans="1:27" x14ac:dyDescent="0.25">
      <c r="A446" s="25">
        <v>6857</v>
      </c>
      <c r="B446" s="26" t="s">
        <v>462</v>
      </c>
      <c r="C446" s="26" t="s">
        <v>960</v>
      </c>
      <c r="D446" s="26" t="s">
        <v>1460</v>
      </c>
      <c r="E446" s="27">
        <v>45372</v>
      </c>
      <c r="F446" s="26" t="s">
        <v>1956</v>
      </c>
      <c r="G446" s="26" t="s">
        <v>2366</v>
      </c>
      <c r="H446" s="26" t="s">
        <v>2404</v>
      </c>
      <c r="I446" s="26" t="s">
        <v>2410</v>
      </c>
      <c r="J446" s="26" t="s">
        <v>2412</v>
      </c>
      <c r="K446" s="26">
        <v>1</v>
      </c>
      <c r="L446" s="26">
        <v>804.53</v>
      </c>
      <c r="M446" s="26">
        <v>804.53</v>
      </c>
      <c r="N446" s="26">
        <v>5.88</v>
      </c>
      <c r="O446" s="26">
        <v>80.45</v>
      </c>
      <c r="P446" s="26">
        <v>16.579999999999998</v>
      </c>
      <c r="Q446" s="26" t="s">
        <v>2417</v>
      </c>
      <c r="R446" s="26" t="s">
        <v>2862</v>
      </c>
      <c r="S446" s="26" t="s">
        <v>2918</v>
      </c>
      <c r="T446" s="26" t="s">
        <v>2922</v>
      </c>
      <c r="U446" s="26">
        <v>701.62</v>
      </c>
      <c r="V446" s="26" t="s">
        <v>2925</v>
      </c>
      <c r="W446" s="26" t="s">
        <v>2927</v>
      </c>
      <c r="X446" t="str">
        <f t="shared" si="9"/>
        <v/>
      </c>
      <c r="Y446" t="str">
        <f t="shared" si="9"/>
        <v>Justin Peck</v>
      </c>
      <c r="Z446" t="str">
        <f t="shared" si="9"/>
        <v/>
      </c>
      <c r="AA446" t="str">
        <f t="shared" si="9"/>
        <v/>
      </c>
    </row>
    <row r="447" spans="1:27" x14ac:dyDescent="0.25">
      <c r="A447" s="22">
        <v>1145</v>
      </c>
      <c r="B447" s="23" t="s">
        <v>463</v>
      </c>
      <c r="C447" s="23" t="s">
        <v>961</v>
      </c>
      <c r="D447" s="23" t="s">
        <v>1461</v>
      </c>
      <c r="E447" s="24">
        <v>45412</v>
      </c>
      <c r="F447" s="23" t="s">
        <v>1957</v>
      </c>
      <c r="G447" s="23" t="s">
        <v>2101</v>
      </c>
      <c r="H447" s="23" t="s">
        <v>2401</v>
      </c>
      <c r="I447" s="23" t="s">
        <v>2408</v>
      </c>
      <c r="J447" s="23" t="s">
        <v>2411</v>
      </c>
      <c r="K447" s="23">
        <v>4</v>
      </c>
      <c r="L447" s="23">
        <v>622.80999999999995</v>
      </c>
      <c r="M447" s="23">
        <v>2491.2399999999998</v>
      </c>
      <c r="N447" s="23">
        <v>1.01</v>
      </c>
      <c r="O447" s="23">
        <v>249.12</v>
      </c>
      <c r="P447" s="23">
        <v>9.3800000000000008</v>
      </c>
      <c r="Q447" s="23" t="s">
        <v>2416</v>
      </c>
      <c r="R447" s="23" t="s">
        <v>2863</v>
      </c>
      <c r="S447" s="23" t="s">
        <v>2918</v>
      </c>
      <c r="T447" s="23" t="s">
        <v>2922</v>
      </c>
      <c r="U447" s="23">
        <v>2231.73</v>
      </c>
      <c r="V447" s="23" t="s">
        <v>2924</v>
      </c>
      <c r="W447" s="23" t="s">
        <v>2926</v>
      </c>
      <c r="X447" t="str">
        <f t="shared" si="9"/>
        <v>Tiffany Webb</v>
      </c>
      <c r="Y447" t="str">
        <f t="shared" si="9"/>
        <v/>
      </c>
      <c r="Z447" t="str">
        <f t="shared" si="9"/>
        <v/>
      </c>
      <c r="AA447" t="str">
        <f t="shared" si="9"/>
        <v/>
      </c>
    </row>
    <row r="448" spans="1:27" x14ac:dyDescent="0.25">
      <c r="A448" s="25">
        <v>4757</v>
      </c>
      <c r="B448" s="26" t="s">
        <v>464</v>
      </c>
      <c r="C448" s="26" t="s">
        <v>962</v>
      </c>
      <c r="D448" s="26" t="s">
        <v>1462</v>
      </c>
      <c r="E448" s="27">
        <v>45420</v>
      </c>
      <c r="F448" s="26" t="s">
        <v>1958</v>
      </c>
      <c r="G448" s="26" t="s">
        <v>2367</v>
      </c>
      <c r="H448" s="26" t="s">
        <v>2401</v>
      </c>
      <c r="I448" s="26" t="s">
        <v>2410</v>
      </c>
      <c r="J448" s="26" t="s">
        <v>2412</v>
      </c>
      <c r="K448" s="26">
        <v>1</v>
      </c>
      <c r="L448" s="26">
        <v>1379.59</v>
      </c>
      <c r="M448" s="26">
        <v>1379.59</v>
      </c>
      <c r="N448" s="26">
        <v>12.42</v>
      </c>
      <c r="O448" s="26">
        <v>137.96</v>
      </c>
      <c r="P448" s="26">
        <v>5.2</v>
      </c>
      <c r="Q448" s="26" t="s">
        <v>2416</v>
      </c>
      <c r="R448" s="26" t="s">
        <v>2864</v>
      </c>
      <c r="S448" s="26" t="s">
        <v>2920</v>
      </c>
      <c r="T448" s="26" t="s">
        <v>2923</v>
      </c>
      <c r="U448" s="26">
        <v>1224.01</v>
      </c>
      <c r="V448" s="26" t="s">
        <v>2924</v>
      </c>
      <c r="W448" s="26" t="s">
        <v>2927</v>
      </c>
      <c r="X448" t="str">
        <f t="shared" si="9"/>
        <v/>
      </c>
      <c r="Y448" t="str">
        <f t="shared" si="9"/>
        <v>Steven Scott</v>
      </c>
      <c r="Z448" t="str">
        <f t="shared" si="9"/>
        <v/>
      </c>
      <c r="AA448" t="str">
        <f t="shared" si="9"/>
        <v/>
      </c>
    </row>
    <row r="449" spans="1:27" x14ac:dyDescent="0.25">
      <c r="A449" s="22">
        <v>6957</v>
      </c>
      <c r="B449" s="23" t="s">
        <v>465</v>
      </c>
      <c r="C449" s="23" t="s">
        <v>963</v>
      </c>
      <c r="D449" s="23" t="s">
        <v>1463</v>
      </c>
      <c r="E449" s="24">
        <v>45404</v>
      </c>
      <c r="F449" s="23" t="s">
        <v>1959</v>
      </c>
      <c r="G449" s="23" t="s">
        <v>2237</v>
      </c>
      <c r="H449" s="23" t="s">
        <v>2404</v>
      </c>
      <c r="I449" s="23" t="s">
        <v>2409</v>
      </c>
      <c r="J449" s="23" t="s">
        <v>2411</v>
      </c>
      <c r="K449" s="23">
        <v>2</v>
      </c>
      <c r="L449" s="23">
        <v>658.55</v>
      </c>
      <c r="M449" s="23">
        <v>1317.1</v>
      </c>
      <c r="N449" s="23">
        <v>20.66</v>
      </c>
      <c r="O449" s="23">
        <v>131.71</v>
      </c>
      <c r="P449" s="23">
        <v>7.92</v>
      </c>
      <c r="Q449" s="23" t="s">
        <v>2416</v>
      </c>
      <c r="R449" s="23" t="s">
        <v>2865</v>
      </c>
      <c r="S449" s="23" t="s">
        <v>2920</v>
      </c>
      <c r="T449" s="23" t="s">
        <v>2923</v>
      </c>
      <c r="U449" s="23">
        <v>1156.81</v>
      </c>
      <c r="V449" s="23" t="s">
        <v>2925</v>
      </c>
      <c r="W449" s="23" t="s">
        <v>2928</v>
      </c>
      <c r="X449" t="str">
        <f t="shared" si="9"/>
        <v>Dale Ortiz MD</v>
      </c>
      <c r="Y449" t="str">
        <f t="shared" si="9"/>
        <v/>
      </c>
      <c r="Z449" t="str">
        <f t="shared" si="9"/>
        <v/>
      </c>
      <c r="AA449" t="str">
        <f t="shared" si="9"/>
        <v/>
      </c>
    </row>
    <row r="450" spans="1:27" x14ac:dyDescent="0.25">
      <c r="A450" s="25">
        <v>3854</v>
      </c>
      <c r="B450" s="26" t="s">
        <v>466</v>
      </c>
      <c r="C450" s="26" t="s">
        <v>964</v>
      </c>
      <c r="D450" s="26" t="s">
        <v>1464</v>
      </c>
      <c r="E450" s="27">
        <v>45379</v>
      </c>
      <c r="F450" s="26" t="s">
        <v>1960</v>
      </c>
      <c r="G450" s="26" t="s">
        <v>2368</v>
      </c>
      <c r="H450" s="26" t="s">
        <v>2402</v>
      </c>
      <c r="I450" s="26" t="s">
        <v>2410</v>
      </c>
      <c r="J450" s="26" t="s">
        <v>2412</v>
      </c>
      <c r="K450" s="26">
        <v>2</v>
      </c>
      <c r="L450" s="26">
        <v>326.76</v>
      </c>
      <c r="M450" s="26">
        <v>653.52</v>
      </c>
      <c r="N450" s="26">
        <v>9.24</v>
      </c>
      <c r="O450" s="26">
        <v>65.349999999999994</v>
      </c>
      <c r="P450" s="26">
        <v>7.3</v>
      </c>
      <c r="Q450" s="26" t="s">
        <v>2415</v>
      </c>
      <c r="R450" s="26" t="s">
        <v>2866</v>
      </c>
      <c r="S450" s="26" t="s">
        <v>2918</v>
      </c>
      <c r="T450" s="26" t="s">
        <v>2922</v>
      </c>
      <c r="U450" s="26">
        <v>571.63</v>
      </c>
      <c r="V450" s="26" t="s">
        <v>2924</v>
      </c>
      <c r="W450" s="26" t="s">
        <v>2927</v>
      </c>
      <c r="X450" t="str">
        <f t="shared" si="9"/>
        <v/>
      </c>
      <c r="Y450" t="str">
        <f t="shared" si="9"/>
        <v>April Avila</v>
      </c>
      <c r="Z450" t="str">
        <f t="shared" si="9"/>
        <v/>
      </c>
      <c r="AA450" t="str">
        <f t="shared" ref="AA450:AA501" si="10">IF($J450=AA$1,$C450,"")</f>
        <v/>
      </c>
    </row>
    <row r="451" spans="1:27" x14ac:dyDescent="0.25">
      <c r="A451" s="22">
        <v>9954</v>
      </c>
      <c r="B451" s="23" t="s">
        <v>467</v>
      </c>
      <c r="C451" s="23" t="s">
        <v>965</v>
      </c>
      <c r="D451" s="23" t="s">
        <v>1465</v>
      </c>
      <c r="E451" s="24">
        <v>45326</v>
      </c>
      <c r="F451" s="23" t="s">
        <v>1961</v>
      </c>
      <c r="G451" s="23" t="s">
        <v>2369</v>
      </c>
      <c r="H451" s="23" t="s">
        <v>2403</v>
      </c>
      <c r="I451" s="23" t="s">
        <v>2409</v>
      </c>
      <c r="J451" s="23" t="s">
        <v>2412</v>
      </c>
      <c r="K451" s="23">
        <v>2</v>
      </c>
      <c r="L451" s="23">
        <v>1055.73</v>
      </c>
      <c r="M451" s="23">
        <v>2111.46</v>
      </c>
      <c r="N451" s="23">
        <v>8.89</v>
      </c>
      <c r="O451" s="23">
        <v>211.15</v>
      </c>
      <c r="P451" s="23">
        <v>15.8</v>
      </c>
      <c r="Q451" s="23" t="s">
        <v>2417</v>
      </c>
      <c r="R451" s="23" t="s">
        <v>2867</v>
      </c>
      <c r="S451" s="23" t="s">
        <v>2918</v>
      </c>
      <c r="T451" s="23" t="s">
        <v>2922</v>
      </c>
      <c r="U451" s="23">
        <v>1875.62</v>
      </c>
      <c r="V451" s="23" t="s">
        <v>2925</v>
      </c>
      <c r="W451" s="23" t="s">
        <v>2927</v>
      </c>
      <c r="X451" t="str">
        <f t="shared" ref="X451:Z501" si="11">IF($J451=X$1,$C451,"")</f>
        <v/>
      </c>
      <c r="Y451" t="str">
        <f t="shared" si="11"/>
        <v>Randy Johnson</v>
      </c>
      <c r="Z451" t="str">
        <f t="shared" si="11"/>
        <v/>
      </c>
      <c r="AA451" t="str">
        <f t="shared" si="10"/>
        <v/>
      </c>
    </row>
    <row r="452" spans="1:27" x14ac:dyDescent="0.25">
      <c r="A452" s="25">
        <v>2195</v>
      </c>
      <c r="B452" s="26" t="s">
        <v>468</v>
      </c>
      <c r="C452" s="26" t="s">
        <v>966</v>
      </c>
      <c r="D452" s="26" t="s">
        <v>1466</v>
      </c>
      <c r="E452" s="27">
        <v>45304</v>
      </c>
      <c r="F452" s="26" t="s">
        <v>1962</v>
      </c>
      <c r="G452" s="26" t="s">
        <v>2370</v>
      </c>
      <c r="H452" s="26" t="s">
        <v>2404</v>
      </c>
      <c r="I452" s="26" t="s">
        <v>2410</v>
      </c>
      <c r="J452" s="26" t="s">
        <v>2413</v>
      </c>
      <c r="K452" s="26">
        <v>2</v>
      </c>
      <c r="L452" s="26">
        <v>781.32</v>
      </c>
      <c r="M452" s="26">
        <v>1562.64</v>
      </c>
      <c r="N452" s="26">
        <v>12.46</v>
      </c>
      <c r="O452" s="26">
        <v>156.26</v>
      </c>
      <c r="P452" s="26">
        <v>16.22</v>
      </c>
      <c r="Q452" s="26" t="s">
        <v>2417</v>
      </c>
      <c r="R452" s="26" t="s">
        <v>2868</v>
      </c>
      <c r="S452" s="26" t="s">
        <v>2920</v>
      </c>
      <c r="T452" s="26" t="s">
        <v>2923</v>
      </c>
      <c r="U452" s="26">
        <v>1377.7</v>
      </c>
      <c r="V452" s="26" t="s">
        <v>2924</v>
      </c>
      <c r="W452" s="26" t="s">
        <v>2926</v>
      </c>
      <c r="X452" t="str">
        <f t="shared" si="11"/>
        <v/>
      </c>
      <c r="Y452" t="str">
        <f t="shared" si="11"/>
        <v/>
      </c>
      <c r="Z452" t="str">
        <f t="shared" si="11"/>
        <v>Daniel Moore</v>
      </c>
      <c r="AA452" t="str">
        <f t="shared" si="10"/>
        <v/>
      </c>
    </row>
    <row r="453" spans="1:27" x14ac:dyDescent="0.25">
      <c r="A453" s="22">
        <v>4277</v>
      </c>
      <c r="B453" s="23" t="s">
        <v>469</v>
      </c>
      <c r="C453" s="23" t="s">
        <v>967</v>
      </c>
      <c r="D453" s="23" t="s">
        <v>1467</v>
      </c>
      <c r="E453" s="24">
        <v>45516</v>
      </c>
      <c r="F453" s="23" t="s">
        <v>1963</v>
      </c>
      <c r="G453" s="23" t="s">
        <v>2371</v>
      </c>
      <c r="H453" s="23" t="s">
        <v>2403</v>
      </c>
      <c r="I453" s="23" t="s">
        <v>2410</v>
      </c>
      <c r="J453" s="23" t="s">
        <v>2412</v>
      </c>
      <c r="K453" s="23">
        <v>5</v>
      </c>
      <c r="L453" s="23">
        <v>930.67</v>
      </c>
      <c r="M453" s="23">
        <v>4653.3500000000004</v>
      </c>
      <c r="N453" s="23">
        <v>20.89</v>
      </c>
      <c r="O453" s="23">
        <v>465.34</v>
      </c>
      <c r="P453" s="23">
        <v>16.940000000000001</v>
      </c>
      <c r="Q453" s="23" t="s">
        <v>2417</v>
      </c>
      <c r="R453" s="23" t="s">
        <v>2869</v>
      </c>
      <c r="S453" s="23" t="s">
        <v>2920</v>
      </c>
      <c r="T453" s="23" t="s">
        <v>2923</v>
      </c>
      <c r="U453" s="23">
        <v>4150.1899999999996</v>
      </c>
      <c r="V453" s="23" t="s">
        <v>2925</v>
      </c>
      <c r="W453" s="23" t="s">
        <v>2927</v>
      </c>
      <c r="X453" t="str">
        <f t="shared" si="11"/>
        <v/>
      </c>
      <c r="Y453" t="str">
        <f t="shared" si="11"/>
        <v>Brian Watts</v>
      </c>
      <c r="Z453" t="str">
        <f t="shared" si="11"/>
        <v/>
      </c>
      <c r="AA453" t="str">
        <f t="shared" si="10"/>
        <v/>
      </c>
    </row>
    <row r="454" spans="1:27" x14ac:dyDescent="0.25">
      <c r="A454" s="25">
        <v>2000</v>
      </c>
      <c r="B454" s="26" t="s">
        <v>470</v>
      </c>
      <c r="C454" s="26" t="s">
        <v>968</v>
      </c>
      <c r="D454" s="26" t="s">
        <v>1468</v>
      </c>
      <c r="E454" s="27">
        <v>45424</v>
      </c>
      <c r="F454" s="26" t="s">
        <v>1964</v>
      </c>
      <c r="G454" s="26" t="s">
        <v>2372</v>
      </c>
      <c r="H454" s="26" t="s">
        <v>2405</v>
      </c>
      <c r="I454" s="26" t="s">
        <v>2409</v>
      </c>
      <c r="J454" s="26" t="s">
        <v>2414</v>
      </c>
      <c r="K454" s="26">
        <v>4</v>
      </c>
      <c r="L454" s="26">
        <v>868.36</v>
      </c>
      <c r="M454" s="26">
        <v>3473.44</v>
      </c>
      <c r="N454" s="26">
        <v>3.36</v>
      </c>
      <c r="O454" s="26">
        <v>347.34</v>
      </c>
      <c r="P454" s="26">
        <v>19.93</v>
      </c>
      <c r="Q454" s="26" t="s">
        <v>2416</v>
      </c>
      <c r="R454" s="26" t="s">
        <v>2870</v>
      </c>
      <c r="S454" s="26" t="s">
        <v>2919</v>
      </c>
      <c r="T454" s="26" t="s">
        <v>2923</v>
      </c>
      <c r="U454" s="26">
        <v>3102.81</v>
      </c>
      <c r="V454" s="26" t="s">
        <v>2924</v>
      </c>
      <c r="W454" s="26" t="s">
        <v>2928</v>
      </c>
      <c r="X454" t="str">
        <f t="shared" si="11"/>
        <v/>
      </c>
      <c r="Y454" t="str">
        <f t="shared" si="11"/>
        <v/>
      </c>
      <c r="Z454" t="str">
        <f t="shared" si="11"/>
        <v/>
      </c>
      <c r="AA454" t="str">
        <f t="shared" si="10"/>
        <v>Tommy Green</v>
      </c>
    </row>
    <row r="455" spans="1:27" x14ac:dyDescent="0.25">
      <c r="A455" s="22">
        <v>1844</v>
      </c>
      <c r="B455" s="23" t="s">
        <v>471</v>
      </c>
      <c r="C455" s="23" t="s">
        <v>969</v>
      </c>
      <c r="D455" s="23" t="s">
        <v>1469</v>
      </c>
      <c r="E455" s="24">
        <v>45427</v>
      </c>
      <c r="F455" s="23" t="s">
        <v>1965</v>
      </c>
      <c r="G455" s="23" t="s">
        <v>2373</v>
      </c>
      <c r="H455" s="23" t="s">
        <v>2406</v>
      </c>
      <c r="I455" s="23" t="s">
        <v>2408</v>
      </c>
      <c r="J455" s="23" t="s">
        <v>2413</v>
      </c>
      <c r="K455" s="23">
        <v>2</v>
      </c>
      <c r="L455" s="23">
        <v>1003.51</v>
      </c>
      <c r="M455" s="23">
        <v>2007.02</v>
      </c>
      <c r="N455" s="23">
        <v>38.4</v>
      </c>
      <c r="O455" s="23">
        <v>200.7</v>
      </c>
      <c r="P455" s="23">
        <v>19.79</v>
      </c>
      <c r="Q455" s="23" t="s">
        <v>2415</v>
      </c>
      <c r="R455" s="23" t="s">
        <v>2871</v>
      </c>
      <c r="S455" s="23" t="s">
        <v>2920</v>
      </c>
      <c r="T455" s="23" t="s">
        <v>2923</v>
      </c>
      <c r="U455" s="23">
        <v>1748.13</v>
      </c>
      <c r="V455" s="23" t="s">
        <v>2925</v>
      </c>
      <c r="W455" s="23" t="s">
        <v>2926</v>
      </c>
      <c r="X455" t="str">
        <f t="shared" si="11"/>
        <v/>
      </c>
      <c r="Y455" t="str">
        <f t="shared" si="11"/>
        <v/>
      </c>
      <c r="Z455" t="str">
        <f t="shared" si="11"/>
        <v>Brandon Smith</v>
      </c>
      <c r="AA455" t="str">
        <f t="shared" si="10"/>
        <v/>
      </c>
    </row>
    <row r="456" spans="1:27" x14ac:dyDescent="0.25">
      <c r="A456" s="25">
        <v>8308</v>
      </c>
      <c r="B456" s="26" t="s">
        <v>472</v>
      </c>
      <c r="C456" s="26" t="s">
        <v>970</v>
      </c>
      <c r="D456" s="26" t="s">
        <v>1470</v>
      </c>
      <c r="E456" s="27">
        <v>45531</v>
      </c>
      <c r="F456" s="26" t="s">
        <v>1966</v>
      </c>
      <c r="G456" s="26" t="s">
        <v>2374</v>
      </c>
      <c r="H456" s="26" t="s">
        <v>2402</v>
      </c>
      <c r="I456" s="26" t="s">
        <v>2408</v>
      </c>
      <c r="J456" s="26" t="s">
        <v>2412</v>
      </c>
      <c r="K456" s="26">
        <v>2</v>
      </c>
      <c r="L456" s="26">
        <v>929.07</v>
      </c>
      <c r="M456" s="26">
        <v>1858.14</v>
      </c>
      <c r="N456" s="26">
        <v>32.56</v>
      </c>
      <c r="O456" s="26">
        <v>185.81</v>
      </c>
      <c r="P456" s="26">
        <v>12.66</v>
      </c>
      <c r="Q456" s="26" t="s">
        <v>2415</v>
      </c>
      <c r="R456" s="26" t="s">
        <v>2872</v>
      </c>
      <c r="S456" s="26" t="s">
        <v>2918</v>
      </c>
      <c r="T456" s="26" t="s">
        <v>2922</v>
      </c>
      <c r="U456" s="26">
        <v>1627.11</v>
      </c>
      <c r="V456" s="26" t="s">
        <v>2924</v>
      </c>
      <c r="W456" s="26" t="s">
        <v>2927</v>
      </c>
      <c r="X456" t="str">
        <f t="shared" si="11"/>
        <v/>
      </c>
      <c r="Y456" t="str">
        <f t="shared" si="11"/>
        <v>Roy Holland</v>
      </c>
      <c r="Z456" t="str">
        <f t="shared" si="11"/>
        <v/>
      </c>
      <c r="AA456" t="str">
        <f t="shared" si="10"/>
        <v/>
      </c>
    </row>
    <row r="457" spans="1:27" x14ac:dyDescent="0.25">
      <c r="A457" s="22">
        <v>3549</v>
      </c>
      <c r="B457" s="23" t="s">
        <v>473</v>
      </c>
      <c r="C457" s="23" t="s">
        <v>971</v>
      </c>
      <c r="D457" s="23" t="s">
        <v>1471</v>
      </c>
      <c r="E457" s="24">
        <v>45492</v>
      </c>
      <c r="F457" s="23" t="s">
        <v>1967</v>
      </c>
      <c r="G457" s="23" t="s">
        <v>2375</v>
      </c>
      <c r="H457" s="23" t="s">
        <v>2401</v>
      </c>
      <c r="I457" s="23" t="s">
        <v>2408</v>
      </c>
      <c r="J457" s="23" t="s">
        <v>2413</v>
      </c>
      <c r="K457" s="23">
        <v>2</v>
      </c>
      <c r="L457" s="23">
        <v>1234.1400000000001</v>
      </c>
      <c r="M457" s="23">
        <v>2468.2800000000002</v>
      </c>
      <c r="N457" s="23">
        <v>0.22</v>
      </c>
      <c r="O457" s="23">
        <v>246.83</v>
      </c>
      <c r="P457" s="23">
        <v>10.62</v>
      </c>
      <c r="Q457" s="23" t="s">
        <v>2417</v>
      </c>
      <c r="R457" s="23" t="s">
        <v>2873</v>
      </c>
      <c r="S457" s="23" t="s">
        <v>2919</v>
      </c>
      <c r="T457" s="23" t="s">
        <v>2923</v>
      </c>
      <c r="U457" s="23">
        <v>2210.61</v>
      </c>
      <c r="V457" s="23" t="s">
        <v>2925</v>
      </c>
      <c r="W457" s="23" t="s">
        <v>2928</v>
      </c>
      <c r="X457" t="str">
        <f t="shared" si="11"/>
        <v/>
      </c>
      <c r="Y457" t="str">
        <f t="shared" si="11"/>
        <v/>
      </c>
      <c r="Z457" t="str">
        <f t="shared" si="11"/>
        <v>Donna Finley</v>
      </c>
      <c r="AA457" t="str">
        <f t="shared" si="10"/>
        <v/>
      </c>
    </row>
    <row r="458" spans="1:27" x14ac:dyDescent="0.25">
      <c r="A458" s="25">
        <v>4853</v>
      </c>
      <c r="B458" s="26" t="s">
        <v>474</v>
      </c>
      <c r="C458" s="26" t="s">
        <v>972</v>
      </c>
      <c r="D458" s="26" t="s">
        <v>1472</v>
      </c>
      <c r="E458" s="27">
        <v>45445</v>
      </c>
      <c r="F458" s="26" t="s">
        <v>1968</v>
      </c>
      <c r="G458" s="26" t="s">
        <v>2190</v>
      </c>
      <c r="H458" s="26" t="s">
        <v>2403</v>
      </c>
      <c r="I458" s="26" t="s">
        <v>2409</v>
      </c>
      <c r="J458" s="26" t="s">
        <v>2413</v>
      </c>
      <c r="K458" s="26">
        <v>4</v>
      </c>
      <c r="L458" s="26">
        <v>1077.45</v>
      </c>
      <c r="M458" s="26">
        <v>4309.8</v>
      </c>
      <c r="N458" s="26">
        <v>13.73</v>
      </c>
      <c r="O458" s="26">
        <v>430.98</v>
      </c>
      <c r="P458" s="26">
        <v>13.74</v>
      </c>
      <c r="Q458" s="26" t="s">
        <v>2416</v>
      </c>
      <c r="R458" s="26" t="s">
        <v>2874</v>
      </c>
      <c r="S458" s="26" t="s">
        <v>2920</v>
      </c>
      <c r="T458" s="26" t="s">
        <v>2923</v>
      </c>
      <c r="U458" s="26">
        <v>3851.35</v>
      </c>
      <c r="V458" s="26" t="s">
        <v>2924</v>
      </c>
      <c r="W458" s="26" t="s">
        <v>2927</v>
      </c>
      <c r="X458" t="str">
        <f t="shared" si="11"/>
        <v/>
      </c>
      <c r="Y458" t="str">
        <f t="shared" si="11"/>
        <v/>
      </c>
      <c r="Z458" t="str">
        <f t="shared" si="11"/>
        <v>Joshua Strickland</v>
      </c>
      <c r="AA458" t="str">
        <f t="shared" si="10"/>
        <v/>
      </c>
    </row>
    <row r="459" spans="1:27" x14ac:dyDescent="0.25">
      <c r="A459" s="22">
        <v>9268</v>
      </c>
      <c r="B459" s="23" t="s">
        <v>475</v>
      </c>
      <c r="C459" s="23" t="s">
        <v>973</v>
      </c>
      <c r="D459" s="23" t="s">
        <v>1473</v>
      </c>
      <c r="E459" s="24">
        <v>45419</v>
      </c>
      <c r="F459" s="23" t="s">
        <v>1969</v>
      </c>
      <c r="G459" s="23" t="s">
        <v>2376</v>
      </c>
      <c r="H459" s="23" t="s">
        <v>2407</v>
      </c>
      <c r="I459" s="23" t="s">
        <v>2409</v>
      </c>
      <c r="J459" s="23" t="s">
        <v>2411</v>
      </c>
      <c r="K459" s="23">
        <v>4</v>
      </c>
      <c r="L459" s="23">
        <v>735.61</v>
      </c>
      <c r="M459" s="23">
        <v>2942.44</v>
      </c>
      <c r="N459" s="23">
        <v>34.81</v>
      </c>
      <c r="O459" s="23">
        <v>294.24</v>
      </c>
      <c r="P459" s="23">
        <v>13.12</v>
      </c>
      <c r="Q459" s="23" t="s">
        <v>2416</v>
      </c>
      <c r="R459" s="23" t="s">
        <v>2875</v>
      </c>
      <c r="S459" s="23" t="s">
        <v>2921</v>
      </c>
      <c r="T459" s="23" t="s">
        <v>2923</v>
      </c>
      <c r="U459" s="23">
        <v>2600.27</v>
      </c>
      <c r="V459" s="23" t="s">
        <v>2924</v>
      </c>
      <c r="W459" s="23" t="s">
        <v>2927</v>
      </c>
      <c r="X459" t="str">
        <f t="shared" si="11"/>
        <v>Christopher Harper</v>
      </c>
      <c r="Y459" t="str">
        <f t="shared" si="11"/>
        <v/>
      </c>
      <c r="Z459" t="str">
        <f t="shared" si="11"/>
        <v/>
      </c>
      <c r="AA459" t="str">
        <f t="shared" si="10"/>
        <v/>
      </c>
    </row>
    <row r="460" spans="1:27" x14ac:dyDescent="0.25">
      <c r="A460" s="25">
        <v>3709</v>
      </c>
      <c r="B460" s="26" t="s">
        <v>476</v>
      </c>
      <c r="C460" s="26" t="s">
        <v>974</v>
      </c>
      <c r="D460" s="26" t="s">
        <v>1474</v>
      </c>
      <c r="E460" s="27">
        <v>45297</v>
      </c>
      <c r="F460" s="26" t="s">
        <v>1970</v>
      </c>
      <c r="G460" s="26" t="s">
        <v>2377</v>
      </c>
      <c r="H460" s="26" t="s">
        <v>2406</v>
      </c>
      <c r="I460" s="26" t="s">
        <v>2409</v>
      </c>
      <c r="J460" s="26" t="s">
        <v>2412</v>
      </c>
      <c r="K460" s="26">
        <v>1</v>
      </c>
      <c r="L460" s="26">
        <v>1448.52</v>
      </c>
      <c r="M460" s="26">
        <v>1448.52</v>
      </c>
      <c r="N460" s="26">
        <v>17.91</v>
      </c>
      <c r="O460" s="26">
        <v>144.85</v>
      </c>
      <c r="P460" s="26">
        <v>10.1</v>
      </c>
      <c r="Q460" s="26" t="s">
        <v>2415</v>
      </c>
      <c r="R460" s="26" t="s">
        <v>2876</v>
      </c>
      <c r="S460" s="26" t="s">
        <v>2919</v>
      </c>
      <c r="T460" s="26" t="s">
        <v>2923</v>
      </c>
      <c r="U460" s="26">
        <v>1275.6600000000001</v>
      </c>
      <c r="V460" s="26" t="s">
        <v>2925</v>
      </c>
      <c r="W460" s="26" t="s">
        <v>2927</v>
      </c>
      <c r="X460" t="str">
        <f t="shared" si="11"/>
        <v/>
      </c>
      <c r="Y460" t="str">
        <f t="shared" si="11"/>
        <v>Carolyn Williamson</v>
      </c>
      <c r="Z460" t="str">
        <f t="shared" si="11"/>
        <v/>
      </c>
      <c r="AA460" t="str">
        <f t="shared" si="10"/>
        <v/>
      </c>
    </row>
    <row r="461" spans="1:27" x14ac:dyDescent="0.25">
      <c r="A461" s="22">
        <v>2326</v>
      </c>
      <c r="B461" s="23" t="s">
        <v>477</v>
      </c>
      <c r="C461" s="23" t="s">
        <v>975</v>
      </c>
      <c r="D461" s="23" t="s">
        <v>1475</v>
      </c>
      <c r="E461" s="24">
        <v>45564</v>
      </c>
      <c r="F461" s="23" t="s">
        <v>1971</v>
      </c>
      <c r="G461" s="23" t="s">
        <v>2378</v>
      </c>
      <c r="H461" s="23" t="s">
        <v>2403</v>
      </c>
      <c r="I461" s="23" t="s">
        <v>2409</v>
      </c>
      <c r="J461" s="23" t="s">
        <v>2412</v>
      </c>
      <c r="K461" s="23">
        <v>3</v>
      </c>
      <c r="L461" s="23">
        <v>438.68</v>
      </c>
      <c r="M461" s="23">
        <v>1316.04</v>
      </c>
      <c r="N461" s="23">
        <v>37.61</v>
      </c>
      <c r="O461" s="23">
        <v>131.6</v>
      </c>
      <c r="P461" s="23">
        <v>14.33</v>
      </c>
      <c r="Q461" s="23" t="s">
        <v>2415</v>
      </c>
      <c r="R461" s="23" t="s">
        <v>2877</v>
      </c>
      <c r="S461" s="23" t="s">
        <v>2921</v>
      </c>
      <c r="T461" s="23" t="s">
        <v>2923</v>
      </c>
      <c r="U461" s="23">
        <v>1132.5</v>
      </c>
      <c r="V461" s="23" t="s">
        <v>2925</v>
      </c>
      <c r="W461" s="23" t="s">
        <v>2928</v>
      </c>
      <c r="X461" t="str">
        <f t="shared" si="11"/>
        <v/>
      </c>
      <c r="Y461" t="str">
        <f t="shared" si="11"/>
        <v>Crystal Martin</v>
      </c>
      <c r="Z461" t="str">
        <f t="shared" si="11"/>
        <v/>
      </c>
      <c r="AA461" t="str">
        <f t="shared" si="10"/>
        <v/>
      </c>
    </row>
    <row r="462" spans="1:27" x14ac:dyDescent="0.25">
      <c r="A462" s="25">
        <v>6336</v>
      </c>
      <c r="B462" s="26" t="s">
        <v>478</v>
      </c>
      <c r="C462" s="26" t="s">
        <v>976</v>
      </c>
      <c r="D462" s="26" t="s">
        <v>1476</v>
      </c>
      <c r="E462" s="27">
        <v>45293</v>
      </c>
      <c r="F462" s="26" t="s">
        <v>1972</v>
      </c>
      <c r="G462" s="26" t="s">
        <v>2379</v>
      </c>
      <c r="H462" s="26" t="s">
        <v>2404</v>
      </c>
      <c r="I462" s="26" t="s">
        <v>2408</v>
      </c>
      <c r="J462" s="26" t="s">
        <v>2411</v>
      </c>
      <c r="K462" s="26">
        <v>1</v>
      </c>
      <c r="L462" s="26">
        <v>885.02</v>
      </c>
      <c r="M462" s="26">
        <v>885.02</v>
      </c>
      <c r="N462" s="26">
        <v>1.64</v>
      </c>
      <c r="O462" s="26">
        <v>88.5</v>
      </c>
      <c r="P462" s="26">
        <v>11.48</v>
      </c>
      <c r="Q462" s="26" t="s">
        <v>2415</v>
      </c>
      <c r="R462" s="26" t="s">
        <v>2878</v>
      </c>
      <c r="S462" s="26" t="s">
        <v>2920</v>
      </c>
      <c r="T462" s="26" t="s">
        <v>2923</v>
      </c>
      <c r="U462" s="26">
        <v>783.4</v>
      </c>
      <c r="V462" s="26" t="s">
        <v>2924</v>
      </c>
      <c r="W462" s="26" t="s">
        <v>2926</v>
      </c>
      <c r="X462" t="str">
        <f t="shared" si="11"/>
        <v>Robert Ferguson</v>
      </c>
      <c r="Y462" t="str">
        <f t="shared" si="11"/>
        <v/>
      </c>
      <c r="Z462" t="str">
        <f t="shared" si="11"/>
        <v/>
      </c>
      <c r="AA462" t="str">
        <f t="shared" si="10"/>
        <v/>
      </c>
    </row>
    <row r="463" spans="1:27" x14ac:dyDescent="0.25">
      <c r="A463" s="22">
        <v>9512</v>
      </c>
      <c r="B463" s="23" t="s">
        <v>479</v>
      </c>
      <c r="C463" s="23" t="s">
        <v>977</v>
      </c>
      <c r="D463" s="23" t="s">
        <v>1477</v>
      </c>
      <c r="E463" s="24">
        <v>45435</v>
      </c>
      <c r="F463" s="23" t="s">
        <v>1973</v>
      </c>
      <c r="G463" s="23" t="s">
        <v>2208</v>
      </c>
      <c r="H463" s="23" t="s">
        <v>2407</v>
      </c>
      <c r="I463" s="23" t="s">
        <v>2409</v>
      </c>
      <c r="J463" s="23" t="s">
        <v>2413</v>
      </c>
      <c r="K463" s="23">
        <v>3</v>
      </c>
      <c r="L463" s="23">
        <v>1459.15</v>
      </c>
      <c r="M463" s="23">
        <v>4377.45</v>
      </c>
      <c r="N463" s="23">
        <v>8.93</v>
      </c>
      <c r="O463" s="23">
        <v>437.75</v>
      </c>
      <c r="P463" s="23">
        <v>14.99</v>
      </c>
      <c r="Q463" s="23" t="s">
        <v>2416</v>
      </c>
      <c r="R463" s="23" t="s">
        <v>2879</v>
      </c>
      <c r="S463" s="23" t="s">
        <v>2918</v>
      </c>
      <c r="T463" s="23" t="s">
        <v>2922</v>
      </c>
      <c r="U463" s="23">
        <v>3915.79</v>
      </c>
      <c r="V463" s="23" t="s">
        <v>2924</v>
      </c>
      <c r="W463" s="23" t="s">
        <v>2928</v>
      </c>
      <c r="X463" t="str">
        <f t="shared" si="11"/>
        <v/>
      </c>
      <c r="Y463" t="str">
        <f t="shared" si="11"/>
        <v/>
      </c>
      <c r="Z463" t="str">
        <f t="shared" si="11"/>
        <v>Faith Sanford</v>
      </c>
      <c r="AA463" t="str">
        <f t="shared" si="10"/>
        <v/>
      </c>
    </row>
    <row r="464" spans="1:27" x14ac:dyDescent="0.25">
      <c r="A464" s="25">
        <v>8123</v>
      </c>
      <c r="B464" s="26" t="s">
        <v>480</v>
      </c>
      <c r="C464" s="26" t="s">
        <v>978</v>
      </c>
      <c r="D464" s="26" t="s">
        <v>1478</v>
      </c>
      <c r="E464" s="27">
        <v>45388</v>
      </c>
      <c r="F464" s="26" t="s">
        <v>1974</v>
      </c>
      <c r="G464" s="26" t="s">
        <v>2380</v>
      </c>
      <c r="H464" s="26" t="s">
        <v>2402</v>
      </c>
      <c r="I464" s="26" t="s">
        <v>2408</v>
      </c>
      <c r="J464" s="26" t="s">
        <v>2414</v>
      </c>
      <c r="K464" s="26">
        <v>3</v>
      </c>
      <c r="L464" s="26">
        <v>112.73</v>
      </c>
      <c r="M464" s="26">
        <v>338.19</v>
      </c>
      <c r="N464" s="26">
        <v>13.83</v>
      </c>
      <c r="O464" s="26">
        <v>33.82</v>
      </c>
      <c r="P464" s="26">
        <v>8.14</v>
      </c>
      <c r="Q464" s="26" t="s">
        <v>2417</v>
      </c>
      <c r="R464" s="26" t="s">
        <v>2880</v>
      </c>
      <c r="S464" s="26" t="s">
        <v>2919</v>
      </c>
      <c r="T464" s="26" t="s">
        <v>2923</v>
      </c>
      <c r="U464" s="26">
        <v>282.39999999999998</v>
      </c>
      <c r="V464" s="26" t="s">
        <v>2925</v>
      </c>
      <c r="W464" s="26" t="s">
        <v>2927</v>
      </c>
      <c r="X464" t="str">
        <f t="shared" si="11"/>
        <v/>
      </c>
      <c r="Y464" t="str">
        <f t="shared" si="11"/>
        <v/>
      </c>
      <c r="Z464" t="str">
        <f t="shared" si="11"/>
        <v/>
      </c>
      <c r="AA464" t="str">
        <f t="shared" si="10"/>
        <v>Joshua Rogers</v>
      </c>
    </row>
    <row r="465" spans="1:27" x14ac:dyDescent="0.25">
      <c r="A465" s="22">
        <v>2747</v>
      </c>
      <c r="B465" s="23" t="s">
        <v>481</v>
      </c>
      <c r="C465" s="23" t="s">
        <v>979</v>
      </c>
      <c r="D465" s="23" t="s">
        <v>1479</v>
      </c>
      <c r="E465" s="24">
        <v>45369</v>
      </c>
      <c r="F465" s="23" t="s">
        <v>1975</v>
      </c>
      <c r="G465" s="23" t="s">
        <v>2377</v>
      </c>
      <c r="H465" s="23" t="s">
        <v>2404</v>
      </c>
      <c r="I465" s="23" t="s">
        <v>2410</v>
      </c>
      <c r="J465" s="23" t="s">
        <v>2414</v>
      </c>
      <c r="K465" s="23">
        <v>4</v>
      </c>
      <c r="L465" s="23">
        <v>1271.68</v>
      </c>
      <c r="M465" s="23">
        <v>5086.72</v>
      </c>
      <c r="N465" s="23">
        <v>35.49</v>
      </c>
      <c r="O465" s="23">
        <v>508.67</v>
      </c>
      <c r="P465" s="23">
        <v>15.1</v>
      </c>
      <c r="Q465" s="23" t="s">
        <v>2415</v>
      </c>
      <c r="R465" s="23" t="s">
        <v>2881</v>
      </c>
      <c r="S465" s="23" t="s">
        <v>2918</v>
      </c>
      <c r="T465" s="23" t="s">
        <v>2922</v>
      </c>
      <c r="U465" s="23">
        <v>4527.46</v>
      </c>
      <c r="V465" s="23" t="s">
        <v>2924</v>
      </c>
      <c r="W465" s="23" t="s">
        <v>2928</v>
      </c>
      <c r="X465" t="str">
        <f t="shared" si="11"/>
        <v/>
      </c>
      <c r="Y465" t="str">
        <f t="shared" si="11"/>
        <v/>
      </c>
      <c r="Z465" t="str">
        <f t="shared" si="11"/>
        <v/>
      </c>
      <c r="AA465" t="str">
        <f t="shared" si="10"/>
        <v>Kyle Deleon</v>
      </c>
    </row>
    <row r="466" spans="1:27" x14ac:dyDescent="0.25">
      <c r="A466" s="25">
        <v>3841</v>
      </c>
      <c r="B466" s="26" t="s">
        <v>482</v>
      </c>
      <c r="C466" s="26" t="s">
        <v>980</v>
      </c>
      <c r="D466" s="26" t="s">
        <v>1480</v>
      </c>
      <c r="E466" s="27">
        <v>45556</v>
      </c>
      <c r="F466" s="26" t="s">
        <v>1976</v>
      </c>
      <c r="G466" s="26" t="s">
        <v>2254</v>
      </c>
      <c r="H466" s="26" t="s">
        <v>2407</v>
      </c>
      <c r="I466" s="26" t="s">
        <v>2409</v>
      </c>
      <c r="J466" s="26" t="s">
        <v>2412</v>
      </c>
      <c r="K466" s="26">
        <v>3</v>
      </c>
      <c r="L466" s="26">
        <v>1340.7</v>
      </c>
      <c r="M466" s="26">
        <v>4022.1</v>
      </c>
      <c r="N466" s="26">
        <v>12.06</v>
      </c>
      <c r="O466" s="26">
        <v>402.21</v>
      </c>
      <c r="P466" s="26">
        <v>18.18</v>
      </c>
      <c r="Q466" s="26" t="s">
        <v>2415</v>
      </c>
      <c r="R466" s="26" t="s">
        <v>2882</v>
      </c>
      <c r="S466" s="26" t="s">
        <v>2921</v>
      </c>
      <c r="T466" s="26" t="s">
        <v>2923</v>
      </c>
      <c r="U466" s="26">
        <v>3589.65</v>
      </c>
      <c r="V466" s="26" t="s">
        <v>2925</v>
      </c>
      <c r="W466" s="26" t="s">
        <v>2927</v>
      </c>
      <c r="X466" t="str">
        <f t="shared" si="11"/>
        <v/>
      </c>
      <c r="Y466" t="str">
        <f t="shared" si="11"/>
        <v>Angela Thomas</v>
      </c>
      <c r="Z466" t="str">
        <f t="shared" si="11"/>
        <v/>
      </c>
      <c r="AA466" t="str">
        <f t="shared" si="10"/>
        <v/>
      </c>
    </row>
    <row r="467" spans="1:27" x14ac:dyDescent="0.25">
      <c r="A467" s="22">
        <v>3253</v>
      </c>
      <c r="B467" s="23" t="s">
        <v>483</v>
      </c>
      <c r="C467" s="23" t="s">
        <v>981</v>
      </c>
      <c r="D467" s="23" t="s">
        <v>1481</v>
      </c>
      <c r="E467" s="24">
        <v>45443</v>
      </c>
      <c r="F467" s="23" t="s">
        <v>1977</v>
      </c>
      <c r="G467" s="23" t="s">
        <v>2200</v>
      </c>
      <c r="H467" s="23" t="s">
        <v>2406</v>
      </c>
      <c r="I467" s="23" t="s">
        <v>2410</v>
      </c>
      <c r="J467" s="23" t="s">
        <v>2412</v>
      </c>
      <c r="K467" s="23">
        <v>5</v>
      </c>
      <c r="L467" s="23">
        <v>134.63999999999999</v>
      </c>
      <c r="M467" s="23">
        <v>673.2</v>
      </c>
      <c r="N467" s="23">
        <v>16.059999999999999</v>
      </c>
      <c r="O467" s="23">
        <v>67.319999999999993</v>
      </c>
      <c r="P467" s="23">
        <v>15.63</v>
      </c>
      <c r="Q467" s="23" t="s">
        <v>2415</v>
      </c>
      <c r="R467" s="23" t="s">
        <v>2883</v>
      </c>
      <c r="S467" s="23" t="s">
        <v>2921</v>
      </c>
      <c r="T467" s="23" t="s">
        <v>2923</v>
      </c>
      <c r="U467" s="23">
        <v>574.19000000000005</v>
      </c>
      <c r="V467" s="23" t="s">
        <v>2924</v>
      </c>
      <c r="W467" s="23" t="s">
        <v>2926</v>
      </c>
      <c r="X467" t="str">
        <f t="shared" si="11"/>
        <v/>
      </c>
      <c r="Y467" t="str">
        <f t="shared" si="11"/>
        <v>John Cooper</v>
      </c>
      <c r="Z467" t="str">
        <f t="shared" si="11"/>
        <v/>
      </c>
      <c r="AA467" t="str">
        <f t="shared" si="10"/>
        <v/>
      </c>
    </row>
    <row r="468" spans="1:27" x14ac:dyDescent="0.25">
      <c r="A468" s="25">
        <v>6039</v>
      </c>
      <c r="B468" s="26" t="s">
        <v>484</v>
      </c>
      <c r="C468" s="26" t="s">
        <v>982</v>
      </c>
      <c r="D468" s="26" t="s">
        <v>1482</v>
      </c>
      <c r="E468" s="27">
        <v>45378</v>
      </c>
      <c r="F468" s="26" t="s">
        <v>1978</v>
      </c>
      <c r="G468" s="26" t="s">
        <v>2381</v>
      </c>
      <c r="H468" s="26" t="s">
        <v>2403</v>
      </c>
      <c r="I468" s="26" t="s">
        <v>2410</v>
      </c>
      <c r="J468" s="26" t="s">
        <v>2411</v>
      </c>
      <c r="K468" s="26">
        <v>3</v>
      </c>
      <c r="L468" s="26">
        <v>1390.95</v>
      </c>
      <c r="M468" s="26">
        <v>4172.8500000000004</v>
      </c>
      <c r="N468" s="26">
        <v>28.4</v>
      </c>
      <c r="O468" s="26">
        <v>417.29</v>
      </c>
      <c r="P468" s="26">
        <v>12.27</v>
      </c>
      <c r="Q468" s="26" t="s">
        <v>2417</v>
      </c>
      <c r="R468" s="26" t="s">
        <v>2884</v>
      </c>
      <c r="S468" s="26" t="s">
        <v>2919</v>
      </c>
      <c r="T468" s="26" t="s">
        <v>2923</v>
      </c>
      <c r="U468" s="26">
        <v>3714.9</v>
      </c>
      <c r="V468" s="26" t="s">
        <v>2925</v>
      </c>
      <c r="W468" s="26" t="s">
        <v>2928</v>
      </c>
      <c r="X468" t="str">
        <f t="shared" si="11"/>
        <v>Alicia Poole</v>
      </c>
      <c r="Y468" t="str">
        <f t="shared" si="11"/>
        <v/>
      </c>
      <c r="Z468" t="str">
        <f t="shared" si="11"/>
        <v/>
      </c>
      <c r="AA468" t="str">
        <f t="shared" si="10"/>
        <v/>
      </c>
    </row>
    <row r="469" spans="1:27" x14ac:dyDescent="0.25">
      <c r="A469" s="22">
        <v>4729</v>
      </c>
      <c r="B469" s="23" t="s">
        <v>485</v>
      </c>
      <c r="C469" s="23" t="s">
        <v>983</v>
      </c>
      <c r="D469" s="23" t="s">
        <v>1483</v>
      </c>
      <c r="E469" s="24">
        <v>45392</v>
      </c>
      <c r="F469" s="23" t="s">
        <v>1979</v>
      </c>
      <c r="G469" s="23" t="s">
        <v>2382</v>
      </c>
      <c r="H469" s="23" t="s">
        <v>2404</v>
      </c>
      <c r="I469" s="23" t="s">
        <v>2409</v>
      </c>
      <c r="J469" s="23" t="s">
        <v>2414</v>
      </c>
      <c r="K469" s="23">
        <v>5</v>
      </c>
      <c r="L469" s="23">
        <v>209.98</v>
      </c>
      <c r="M469" s="23">
        <v>1049.9000000000001</v>
      </c>
      <c r="N469" s="23">
        <v>6.32</v>
      </c>
      <c r="O469" s="23">
        <v>104.99</v>
      </c>
      <c r="P469" s="23">
        <v>8.43</v>
      </c>
      <c r="Q469" s="23" t="s">
        <v>2415</v>
      </c>
      <c r="R469" s="23" t="s">
        <v>2885</v>
      </c>
      <c r="S469" s="23" t="s">
        <v>2918</v>
      </c>
      <c r="T469" s="23" t="s">
        <v>2922</v>
      </c>
      <c r="U469" s="23">
        <v>930.16</v>
      </c>
      <c r="V469" s="23" t="s">
        <v>2924</v>
      </c>
      <c r="W469" s="23" t="s">
        <v>2927</v>
      </c>
      <c r="X469" t="str">
        <f t="shared" si="11"/>
        <v/>
      </c>
      <c r="Y469" t="str">
        <f t="shared" si="11"/>
        <v/>
      </c>
      <c r="Z469" t="str">
        <f t="shared" si="11"/>
        <v/>
      </c>
      <c r="AA469" t="str">
        <f t="shared" si="10"/>
        <v>Joseph Mata</v>
      </c>
    </row>
    <row r="470" spans="1:27" x14ac:dyDescent="0.25">
      <c r="A470" s="25">
        <v>5282</v>
      </c>
      <c r="B470" s="26" t="s">
        <v>486</v>
      </c>
      <c r="C470" s="26" t="s">
        <v>984</v>
      </c>
      <c r="D470" s="26" t="s">
        <v>1484</v>
      </c>
      <c r="E470" s="27">
        <v>45386</v>
      </c>
      <c r="F470" s="26" t="s">
        <v>1980</v>
      </c>
      <c r="G470" s="26" t="s">
        <v>2020</v>
      </c>
      <c r="H470" s="26" t="s">
        <v>2401</v>
      </c>
      <c r="I470" s="26" t="s">
        <v>2409</v>
      </c>
      <c r="J470" s="26" t="s">
        <v>2412</v>
      </c>
      <c r="K470" s="26">
        <v>2</v>
      </c>
      <c r="L470" s="26">
        <v>678.74</v>
      </c>
      <c r="M470" s="26">
        <v>1357.48</v>
      </c>
      <c r="N470" s="26">
        <v>34.08</v>
      </c>
      <c r="O470" s="26">
        <v>135.75</v>
      </c>
      <c r="P470" s="26">
        <v>16.399999999999999</v>
      </c>
      <c r="Q470" s="26" t="s">
        <v>2415</v>
      </c>
      <c r="R470" s="26" t="s">
        <v>2886</v>
      </c>
      <c r="S470" s="26" t="s">
        <v>2919</v>
      </c>
      <c r="T470" s="26" t="s">
        <v>2923</v>
      </c>
      <c r="U470" s="26">
        <v>1171.25</v>
      </c>
      <c r="V470" s="26" t="s">
        <v>2925</v>
      </c>
      <c r="W470" s="26" t="s">
        <v>2926</v>
      </c>
      <c r="X470" t="str">
        <f t="shared" si="11"/>
        <v/>
      </c>
      <c r="Y470" t="str">
        <f t="shared" si="11"/>
        <v>Daniel Watkins</v>
      </c>
      <c r="Z470" t="str">
        <f t="shared" si="11"/>
        <v/>
      </c>
      <c r="AA470" t="str">
        <f t="shared" si="10"/>
        <v/>
      </c>
    </row>
    <row r="471" spans="1:27" x14ac:dyDescent="0.25">
      <c r="A471" s="22">
        <v>5553</v>
      </c>
      <c r="B471" s="23" t="s">
        <v>487</v>
      </c>
      <c r="C471" s="23" t="s">
        <v>985</v>
      </c>
      <c r="D471" s="23" t="s">
        <v>1485</v>
      </c>
      <c r="E471" s="24">
        <v>45439</v>
      </c>
      <c r="F471" s="23" t="s">
        <v>1981</v>
      </c>
      <c r="G471" s="23" t="s">
        <v>2383</v>
      </c>
      <c r="H471" s="23" t="s">
        <v>2401</v>
      </c>
      <c r="I471" s="23" t="s">
        <v>2409</v>
      </c>
      <c r="J471" s="23" t="s">
        <v>2413</v>
      </c>
      <c r="K471" s="23">
        <v>1</v>
      </c>
      <c r="L471" s="23">
        <v>930.65</v>
      </c>
      <c r="M471" s="23">
        <v>930.65</v>
      </c>
      <c r="N471" s="23">
        <v>4.0999999999999996</v>
      </c>
      <c r="O471" s="23">
        <v>93.06</v>
      </c>
      <c r="P471" s="23">
        <v>18.2</v>
      </c>
      <c r="Q471" s="23" t="s">
        <v>2415</v>
      </c>
      <c r="R471" s="23" t="s">
        <v>2887</v>
      </c>
      <c r="S471" s="23" t="s">
        <v>2918</v>
      </c>
      <c r="T471" s="23" t="s">
        <v>2922</v>
      </c>
      <c r="U471" s="23">
        <v>815.28</v>
      </c>
      <c r="V471" s="23" t="s">
        <v>2925</v>
      </c>
      <c r="W471" s="23" t="s">
        <v>2928</v>
      </c>
      <c r="X471" t="str">
        <f t="shared" si="11"/>
        <v/>
      </c>
      <c r="Y471" t="str">
        <f t="shared" si="11"/>
        <v/>
      </c>
      <c r="Z471" t="str">
        <f t="shared" si="11"/>
        <v>Jason Barber</v>
      </c>
      <c r="AA471" t="str">
        <f t="shared" si="10"/>
        <v/>
      </c>
    </row>
    <row r="472" spans="1:27" x14ac:dyDescent="0.25">
      <c r="A472" s="25">
        <v>9987</v>
      </c>
      <c r="B472" s="26" t="s">
        <v>488</v>
      </c>
      <c r="C472" s="26" t="s">
        <v>986</v>
      </c>
      <c r="D472" s="26" t="s">
        <v>1486</v>
      </c>
      <c r="E472" s="27">
        <v>45537</v>
      </c>
      <c r="F472" s="26" t="s">
        <v>1982</v>
      </c>
      <c r="G472" s="26" t="s">
        <v>2384</v>
      </c>
      <c r="H472" s="26" t="s">
        <v>2407</v>
      </c>
      <c r="I472" s="26" t="s">
        <v>2409</v>
      </c>
      <c r="J472" s="26" t="s">
        <v>2411</v>
      </c>
      <c r="K472" s="26">
        <v>3</v>
      </c>
      <c r="L472" s="26">
        <v>82.01</v>
      </c>
      <c r="M472" s="26">
        <v>246.03</v>
      </c>
      <c r="N472" s="26">
        <v>6.48</v>
      </c>
      <c r="O472" s="26">
        <v>24.6</v>
      </c>
      <c r="P472" s="26">
        <v>15.77</v>
      </c>
      <c r="Q472" s="26" t="s">
        <v>2415</v>
      </c>
      <c r="R472" s="26" t="s">
        <v>2888</v>
      </c>
      <c r="S472" s="26" t="s">
        <v>2918</v>
      </c>
      <c r="T472" s="26" t="s">
        <v>2922</v>
      </c>
      <c r="U472" s="26">
        <v>199.18</v>
      </c>
      <c r="V472" s="26" t="s">
        <v>2924</v>
      </c>
      <c r="W472" s="26" t="s">
        <v>2928</v>
      </c>
      <c r="X472" t="str">
        <f t="shared" si="11"/>
        <v>Dustin Mcfarland</v>
      </c>
      <c r="Y472" t="str">
        <f t="shared" si="11"/>
        <v/>
      </c>
      <c r="Z472" t="str">
        <f t="shared" si="11"/>
        <v/>
      </c>
      <c r="AA472" t="str">
        <f t="shared" si="10"/>
        <v/>
      </c>
    </row>
    <row r="473" spans="1:27" x14ac:dyDescent="0.25">
      <c r="A473" s="22">
        <v>4579</v>
      </c>
      <c r="B473" s="23" t="s">
        <v>489</v>
      </c>
      <c r="C473" s="23" t="s">
        <v>987</v>
      </c>
      <c r="D473" s="23" t="s">
        <v>1487</v>
      </c>
      <c r="E473" s="24">
        <v>45349</v>
      </c>
      <c r="F473" s="23" t="s">
        <v>1983</v>
      </c>
      <c r="G473" s="23" t="s">
        <v>2385</v>
      </c>
      <c r="H473" s="23" t="s">
        <v>2406</v>
      </c>
      <c r="I473" s="23" t="s">
        <v>2410</v>
      </c>
      <c r="J473" s="23" t="s">
        <v>2411</v>
      </c>
      <c r="K473" s="23">
        <v>2</v>
      </c>
      <c r="L473" s="23">
        <v>1117.77</v>
      </c>
      <c r="M473" s="23">
        <v>2235.54</v>
      </c>
      <c r="N473" s="23">
        <v>43.64</v>
      </c>
      <c r="O473" s="23">
        <v>223.55</v>
      </c>
      <c r="P473" s="23">
        <v>15.1</v>
      </c>
      <c r="Q473" s="23" t="s">
        <v>2415</v>
      </c>
      <c r="R473" s="23" t="s">
        <v>2889</v>
      </c>
      <c r="S473" s="23" t="s">
        <v>2919</v>
      </c>
      <c r="T473" s="23" t="s">
        <v>2923</v>
      </c>
      <c r="U473" s="23">
        <v>1953.25</v>
      </c>
      <c r="V473" s="23" t="s">
        <v>2925</v>
      </c>
      <c r="W473" s="23" t="s">
        <v>2926</v>
      </c>
      <c r="X473" t="str">
        <f t="shared" si="11"/>
        <v>Gregory Barber</v>
      </c>
      <c r="Y473" t="str">
        <f t="shared" si="11"/>
        <v/>
      </c>
      <c r="Z473" t="str">
        <f t="shared" si="11"/>
        <v/>
      </c>
      <c r="AA473" t="str">
        <f t="shared" si="10"/>
        <v/>
      </c>
    </row>
    <row r="474" spans="1:27" x14ac:dyDescent="0.25">
      <c r="A474" s="25">
        <v>3085</v>
      </c>
      <c r="B474" s="26" t="s">
        <v>490</v>
      </c>
      <c r="C474" s="26" t="s">
        <v>988</v>
      </c>
      <c r="D474" s="26" t="s">
        <v>1488</v>
      </c>
      <c r="E474" s="27">
        <v>45344</v>
      </c>
      <c r="F474" s="26" t="s">
        <v>1984</v>
      </c>
      <c r="G474" s="26" t="s">
        <v>2074</v>
      </c>
      <c r="H474" s="26" t="s">
        <v>2407</v>
      </c>
      <c r="I474" s="26" t="s">
        <v>2409</v>
      </c>
      <c r="J474" s="26" t="s">
        <v>2412</v>
      </c>
      <c r="K474" s="26">
        <v>5</v>
      </c>
      <c r="L474" s="26">
        <v>959.02</v>
      </c>
      <c r="M474" s="26">
        <v>4795.1000000000004</v>
      </c>
      <c r="N474" s="26">
        <v>27.59</v>
      </c>
      <c r="O474" s="26">
        <v>479.51</v>
      </c>
      <c r="P474" s="26">
        <v>15.27</v>
      </c>
      <c r="Q474" s="26" t="s">
        <v>2417</v>
      </c>
      <c r="R474" s="26" t="s">
        <v>2890</v>
      </c>
      <c r="S474" s="26" t="s">
        <v>2921</v>
      </c>
      <c r="T474" s="26" t="s">
        <v>2923</v>
      </c>
      <c r="U474" s="26">
        <v>4272.7299999999996</v>
      </c>
      <c r="V474" s="26" t="s">
        <v>2925</v>
      </c>
      <c r="W474" s="26" t="s">
        <v>2926</v>
      </c>
      <c r="X474" t="str">
        <f t="shared" si="11"/>
        <v/>
      </c>
      <c r="Y474" t="str">
        <f t="shared" si="11"/>
        <v>Marie Mitchell</v>
      </c>
      <c r="Z474" t="str">
        <f t="shared" si="11"/>
        <v/>
      </c>
      <c r="AA474" t="str">
        <f t="shared" si="10"/>
        <v/>
      </c>
    </row>
    <row r="475" spans="1:27" x14ac:dyDescent="0.25">
      <c r="A475" s="22">
        <v>8561</v>
      </c>
      <c r="B475" s="23" t="s">
        <v>491</v>
      </c>
      <c r="C475" s="23" t="s">
        <v>989</v>
      </c>
      <c r="D475" s="23" t="s">
        <v>1489</v>
      </c>
      <c r="E475" s="24">
        <v>45541</v>
      </c>
      <c r="F475" s="23" t="s">
        <v>1985</v>
      </c>
      <c r="G475" s="23" t="s">
        <v>2100</v>
      </c>
      <c r="H475" s="23" t="s">
        <v>2405</v>
      </c>
      <c r="I475" s="23" t="s">
        <v>2410</v>
      </c>
      <c r="J475" s="23" t="s">
        <v>2412</v>
      </c>
      <c r="K475" s="23">
        <v>2</v>
      </c>
      <c r="L475" s="23">
        <v>1393.5</v>
      </c>
      <c r="M475" s="23">
        <v>2787</v>
      </c>
      <c r="N475" s="23">
        <v>24.48</v>
      </c>
      <c r="O475" s="23">
        <v>278.7</v>
      </c>
      <c r="P475" s="23">
        <v>13.19</v>
      </c>
      <c r="Q475" s="23" t="s">
        <v>2416</v>
      </c>
      <c r="R475" s="23" t="s">
        <v>2891</v>
      </c>
      <c r="S475" s="23" t="s">
        <v>2920</v>
      </c>
      <c r="T475" s="23" t="s">
        <v>2923</v>
      </c>
      <c r="U475" s="23">
        <v>2470.63</v>
      </c>
      <c r="V475" s="23" t="s">
        <v>2924</v>
      </c>
      <c r="W475" s="23" t="s">
        <v>2926</v>
      </c>
      <c r="X475" t="str">
        <f t="shared" si="11"/>
        <v/>
      </c>
      <c r="Y475" t="str">
        <f t="shared" si="11"/>
        <v>Jonathan Allison</v>
      </c>
      <c r="Z475" t="str">
        <f t="shared" si="11"/>
        <v/>
      </c>
      <c r="AA475" t="str">
        <f t="shared" si="10"/>
        <v/>
      </c>
    </row>
    <row r="476" spans="1:27" x14ac:dyDescent="0.25">
      <c r="A476" s="25">
        <v>2400</v>
      </c>
      <c r="B476" s="26" t="s">
        <v>492</v>
      </c>
      <c r="C476" s="26" t="s">
        <v>990</v>
      </c>
      <c r="D476" s="26" t="s">
        <v>1490</v>
      </c>
      <c r="E476" s="27">
        <v>45333</v>
      </c>
      <c r="F476" s="26" t="s">
        <v>1986</v>
      </c>
      <c r="G476" s="26" t="s">
        <v>2386</v>
      </c>
      <c r="H476" s="26" t="s">
        <v>2403</v>
      </c>
      <c r="I476" s="26" t="s">
        <v>2410</v>
      </c>
      <c r="J476" s="26" t="s">
        <v>2412</v>
      </c>
      <c r="K476" s="26">
        <v>2</v>
      </c>
      <c r="L476" s="26">
        <v>1243.5999999999999</v>
      </c>
      <c r="M476" s="26">
        <v>2487.1999999999998</v>
      </c>
      <c r="N476" s="26">
        <v>9.2899999999999991</v>
      </c>
      <c r="O476" s="26">
        <v>248.72</v>
      </c>
      <c r="P476" s="26">
        <v>17.46</v>
      </c>
      <c r="Q476" s="26" t="s">
        <v>2417</v>
      </c>
      <c r="R476" s="26" t="s">
        <v>2892</v>
      </c>
      <c r="S476" s="26" t="s">
        <v>2920</v>
      </c>
      <c r="T476" s="26" t="s">
        <v>2923</v>
      </c>
      <c r="U476" s="26">
        <v>2211.73</v>
      </c>
      <c r="V476" s="26" t="s">
        <v>2925</v>
      </c>
      <c r="W476" s="26" t="s">
        <v>2926</v>
      </c>
      <c r="X476" t="str">
        <f t="shared" si="11"/>
        <v/>
      </c>
      <c r="Y476" t="str">
        <f t="shared" si="11"/>
        <v>John Tate</v>
      </c>
      <c r="Z476" t="str">
        <f t="shared" si="11"/>
        <v/>
      </c>
      <c r="AA476" t="str">
        <f t="shared" si="10"/>
        <v/>
      </c>
    </row>
    <row r="477" spans="1:27" x14ac:dyDescent="0.25">
      <c r="A477" s="22">
        <v>7546</v>
      </c>
      <c r="B477" s="23" t="s">
        <v>493</v>
      </c>
      <c r="C477" s="23" t="s">
        <v>991</v>
      </c>
      <c r="D477" s="23" t="s">
        <v>1491</v>
      </c>
      <c r="E477" s="24">
        <v>45361</v>
      </c>
      <c r="F477" s="23" t="s">
        <v>1987</v>
      </c>
      <c r="G477" s="23" t="s">
        <v>2387</v>
      </c>
      <c r="H477" s="23" t="s">
        <v>2401</v>
      </c>
      <c r="I477" s="23" t="s">
        <v>2410</v>
      </c>
      <c r="J477" s="23" t="s">
        <v>2412</v>
      </c>
      <c r="K477" s="23">
        <v>1</v>
      </c>
      <c r="L477" s="23">
        <v>951.1</v>
      </c>
      <c r="M477" s="23">
        <v>951.1</v>
      </c>
      <c r="N477" s="23">
        <v>13.2</v>
      </c>
      <c r="O477" s="23">
        <v>95.11</v>
      </c>
      <c r="P477" s="23">
        <v>17.32</v>
      </c>
      <c r="Q477" s="23" t="s">
        <v>2416</v>
      </c>
      <c r="R477" s="23" t="s">
        <v>2893</v>
      </c>
      <c r="S477" s="23" t="s">
        <v>2919</v>
      </c>
      <c r="T477" s="23" t="s">
        <v>2923</v>
      </c>
      <c r="U477" s="23">
        <v>825.47</v>
      </c>
      <c r="V477" s="23" t="s">
        <v>2924</v>
      </c>
      <c r="W477" s="23" t="s">
        <v>2927</v>
      </c>
      <c r="X477" t="str">
        <f t="shared" si="11"/>
        <v/>
      </c>
      <c r="Y477" t="str">
        <f t="shared" si="11"/>
        <v>Richard Fisher</v>
      </c>
      <c r="Z477" t="str">
        <f t="shared" si="11"/>
        <v/>
      </c>
      <c r="AA477" t="str">
        <f t="shared" si="10"/>
        <v/>
      </c>
    </row>
    <row r="478" spans="1:27" x14ac:dyDescent="0.25">
      <c r="A478" s="25">
        <v>8299</v>
      </c>
      <c r="B478" s="26" t="s">
        <v>494</v>
      </c>
      <c r="C478" s="26" t="s">
        <v>992</v>
      </c>
      <c r="D478" s="26" t="s">
        <v>1492</v>
      </c>
      <c r="E478" s="27">
        <v>45364</v>
      </c>
      <c r="F478" s="26" t="s">
        <v>1988</v>
      </c>
      <c r="G478" s="26" t="s">
        <v>2388</v>
      </c>
      <c r="H478" s="26" t="s">
        <v>2403</v>
      </c>
      <c r="I478" s="26" t="s">
        <v>2408</v>
      </c>
      <c r="J478" s="26" t="s">
        <v>2412</v>
      </c>
      <c r="K478" s="26">
        <v>4</v>
      </c>
      <c r="L478" s="26">
        <v>1419.2</v>
      </c>
      <c r="M478" s="26">
        <v>5676.8</v>
      </c>
      <c r="N478" s="26">
        <v>35.39</v>
      </c>
      <c r="O478" s="26">
        <v>567.67999999999995</v>
      </c>
      <c r="P478" s="26">
        <v>7.16</v>
      </c>
      <c r="Q478" s="26" t="s">
        <v>2417</v>
      </c>
      <c r="R478" s="26" t="s">
        <v>2894</v>
      </c>
      <c r="S478" s="26" t="s">
        <v>2921</v>
      </c>
      <c r="T478" s="26" t="s">
        <v>2923</v>
      </c>
      <c r="U478" s="26">
        <v>5066.57</v>
      </c>
      <c r="V478" s="26" t="s">
        <v>2924</v>
      </c>
      <c r="W478" s="26" t="s">
        <v>2927</v>
      </c>
      <c r="X478" t="str">
        <f t="shared" si="11"/>
        <v/>
      </c>
      <c r="Y478" t="str">
        <f t="shared" si="11"/>
        <v>Dawn Morgan</v>
      </c>
      <c r="Z478" t="str">
        <f t="shared" si="11"/>
        <v/>
      </c>
      <c r="AA478" t="str">
        <f t="shared" si="10"/>
        <v/>
      </c>
    </row>
    <row r="479" spans="1:27" x14ac:dyDescent="0.25">
      <c r="A479" s="22">
        <v>9605</v>
      </c>
      <c r="B479" s="23" t="s">
        <v>495</v>
      </c>
      <c r="C479" s="23" t="s">
        <v>993</v>
      </c>
      <c r="D479" s="23" t="s">
        <v>1493</v>
      </c>
      <c r="E479" s="24">
        <v>45321</v>
      </c>
      <c r="F479" s="23" t="s">
        <v>1989</v>
      </c>
      <c r="G479" s="23" t="s">
        <v>2389</v>
      </c>
      <c r="H479" s="23" t="s">
        <v>2404</v>
      </c>
      <c r="I479" s="23" t="s">
        <v>2410</v>
      </c>
      <c r="J479" s="23" t="s">
        <v>2412</v>
      </c>
      <c r="K479" s="23">
        <v>3</v>
      </c>
      <c r="L479" s="23">
        <v>1001.36</v>
      </c>
      <c r="M479" s="23">
        <v>3004.08</v>
      </c>
      <c r="N479" s="23">
        <v>42.47</v>
      </c>
      <c r="O479" s="23">
        <v>300.41000000000003</v>
      </c>
      <c r="P479" s="23">
        <v>10.92</v>
      </c>
      <c r="Q479" s="23" t="s">
        <v>2415</v>
      </c>
      <c r="R479" s="23" t="s">
        <v>2895</v>
      </c>
      <c r="S479" s="23" t="s">
        <v>2918</v>
      </c>
      <c r="T479" s="23" t="s">
        <v>2922</v>
      </c>
      <c r="U479" s="23">
        <v>2650.28</v>
      </c>
      <c r="V479" s="23" t="s">
        <v>2924</v>
      </c>
      <c r="W479" s="23" t="s">
        <v>2926</v>
      </c>
      <c r="X479" t="str">
        <f t="shared" si="11"/>
        <v/>
      </c>
      <c r="Y479" t="str">
        <f t="shared" si="11"/>
        <v>Sandra Horton</v>
      </c>
      <c r="Z479" t="str">
        <f t="shared" si="11"/>
        <v/>
      </c>
      <c r="AA479" t="str">
        <f t="shared" si="10"/>
        <v/>
      </c>
    </row>
    <row r="480" spans="1:27" x14ac:dyDescent="0.25">
      <c r="A480" s="25">
        <v>9422</v>
      </c>
      <c r="B480" s="26" t="s">
        <v>496</v>
      </c>
      <c r="C480" s="26" t="s">
        <v>994</v>
      </c>
      <c r="D480" s="26" t="s">
        <v>1494</v>
      </c>
      <c r="E480" s="27">
        <v>45375</v>
      </c>
      <c r="F480" s="26" t="s">
        <v>1990</v>
      </c>
      <c r="G480" s="26" t="s">
        <v>2390</v>
      </c>
      <c r="H480" s="26" t="s">
        <v>2401</v>
      </c>
      <c r="I480" s="26" t="s">
        <v>2410</v>
      </c>
      <c r="J480" s="26" t="s">
        <v>2413</v>
      </c>
      <c r="K480" s="26">
        <v>5</v>
      </c>
      <c r="L480" s="26">
        <v>896.64</v>
      </c>
      <c r="M480" s="26">
        <v>4483.2</v>
      </c>
      <c r="N480" s="26">
        <v>21.03</v>
      </c>
      <c r="O480" s="26">
        <v>448.32</v>
      </c>
      <c r="P480" s="26">
        <v>17.77</v>
      </c>
      <c r="Q480" s="26" t="s">
        <v>2416</v>
      </c>
      <c r="R480" s="26" t="s">
        <v>2896</v>
      </c>
      <c r="S480" s="26" t="s">
        <v>2918</v>
      </c>
      <c r="T480" s="26" t="s">
        <v>2922</v>
      </c>
      <c r="U480" s="26">
        <v>3996.08</v>
      </c>
      <c r="V480" s="26" t="s">
        <v>2924</v>
      </c>
      <c r="W480" s="26" t="s">
        <v>2928</v>
      </c>
      <c r="X480" t="str">
        <f t="shared" si="11"/>
        <v/>
      </c>
      <c r="Y480" t="str">
        <f t="shared" si="11"/>
        <v/>
      </c>
      <c r="Z480" t="str">
        <f t="shared" si="11"/>
        <v>Isabella Jones</v>
      </c>
      <c r="AA480" t="str">
        <f t="shared" si="10"/>
        <v/>
      </c>
    </row>
    <row r="481" spans="1:27" x14ac:dyDescent="0.25">
      <c r="A481" s="22">
        <v>7771</v>
      </c>
      <c r="B481" s="23" t="s">
        <v>497</v>
      </c>
      <c r="C481" s="23" t="s">
        <v>995</v>
      </c>
      <c r="D481" s="23" t="s">
        <v>1495</v>
      </c>
      <c r="E481" s="24">
        <v>45396</v>
      </c>
      <c r="F481" s="23" t="s">
        <v>1991</v>
      </c>
      <c r="G481" s="23" t="s">
        <v>2391</v>
      </c>
      <c r="H481" s="23" t="s">
        <v>2403</v>
      </c>
      <c r="I481" s="23" t="s">
        <v>2409</v>
      </c>
      <c r="J481" s="23" t="s">
        <v>2413</v>
      </c>
      <c r="K481" s="23">
        <v>5</v>
      </c>
      <c r="L481" s="23">
        <v>598.02</v>
      </c>
      <c r="M481" s="23">
        <v>2990.1</v>
      </c>
      <c r="N481" s="23">
        <v>43.88</v>
      </c>
      <c r="O481" s="23">
        <v>299.01</v>
      </c>
      <c r="P481" s="23">
        <v>5.08</v>
      </c>
      <c r="Q481" s="23" t="s">
        <v>2416</v>
      </c>
      <c r="R481" s="23" t="s">
        <v>2897</v>
      </c>
      <c r="S481" s="23" t="s">
        <v>2921</v>
      </c>
      <c r="T481" s="23" t="s">
        <v>2923</v>
      </c>
      <c r="U481" s="23">
        <v>2642.13</v>
      </c>
      <c r="V481" s="23" t="s">
        <v>2925</v>
      </c>
      <c r="W481" s="23" t="s">
        <v>2928</v>
      </c>
      <c r="X481" t="str">
        <f t="shared" si="11"/>
        <v/>
      </c>
      <c r="Y481" t="str">
        <f t="shared" si="11"/>
        <v/>
      </c>
      <c r="Z481" t="str">
        <f t="shared" si="11"/>
        <v>Justin Lee</v>
      </c>
      <c r="AA481" t="str">
        <f t="shared" si="10"/>
        <v/>
      </c>
    </row>
    <row r="482" spans="1:27" x14ac:dyDescent="0.25">
      <c r="A482" s="25">
        <v>8601</v>
      </c>
      <c r="B482" s="26" t="s">
        <v>498</v>
      </c>
      <c r="C482" s="26" t="s">
        <v>996</v>
      </c>
      <c r="D482" s="26" t="s">
        <v>1496</v>
      </c>
      <c r="E482" s="27">
        <v>45303</v>
      </c>
      <c r="F482" s="26" t="s">
        <v>1992</v>
      </c>
      <c r="G482" s="26" t="s">
        <v>2343</v>
      </c>
      <c r="H482" s="26" t="s">
        <v>2401</v>
      </c>
      <c r="I482" s="26" t="s">
        <v>2410</v>
      </c>
      <c r="J482" s="26" t="s">
        <v>2414</v>
      </c>
      <c r="K482" s="26">
        <v>2</v>
      </c>
      <c r="L482" s="26">
        <v>306.48</v>
      </c>
      <c r="M482" s="26">
        <v>612.96</v>
      </c>
      <c r="N482" s="26">
        <v>47.92</v>
      </c>
      <c r="O482" s="26">
        <v>61.3</v>
      </c>
      <c r="P482" s="26">
        <v>17.61</v>
      </c>
      <c r="Q482" s="26" t="s">
        <v>2415</v>
      </c>
      <c r="R482" s="26" t="s">
        <v>2898</v>
      </c>
      <c r="S482" s="26" t="s">
        <v>2920</v>
      </c>
      <c r="T482" s="26" t="s">
        <v>2923</v>
      </c>
      <c r="U482" s="26">
        <v>486.13</v>
      </c>
      <c r="V482" s="26" t="s">
        <v>2924</v>
      </c>
      <c r="W482" s="26" t="s">
        <v>2928</v>
      </c>
      <c r="X482" t="str">
        <f t="shared" si="11"/>
        <v/>
      </c>
      <c r="Y482" t="str">
        <f t="shared" si="11"/>
        <v/>
      </c>
      <c r="Z482" t="str">
        <f t="shared" si="11"/>
        <v/>
      </c>
      <c r="AA482" t="str">
        <f t="shared" si="10"/>
        <v>Renee Kim</v>
      </c>
    </row>
    <row r="483" spans="1:27" x14ac:dyDescent="0.25">
      <c r="A483" s="22">
        <v>3433</v>
      </c>
      <c r="B483" s="23" t="s">
        <v>499</v>
      </c>
      <c r="C483" s="23" t="s">
        <v>997</v>
      </c>
      <c r="D483" s="23" t="s">
        <v>1497</v>
      </c>
      <c r="E483" s="24">
        <v>45408</v>
      </c>
      <c r="F483" s="23" t="s">
        <v>1993</v>
      </c>
      <c r="G483" s="23" t="s">
        <v>2392</v>
      </c>
      <c r="H483" s="23" t="s">
        <v>2407</v>
      </c>
      <c r="I483" s="23" t="s">
        <v>2409</v>
      </c>
      <c r="J483" s="23" t="s">
        <v>2411</v>
      </c>
      <c r="K483" s="23">
        <v>1</v>
      </c>
      <c r="L483" s="23">
        <v>798.77</v>
      </c>
      <c r="M483" s="23">
        <v>798.77</v>
      </c>
      <c r="N483" s="23">
        <v>20.82</v>
      </c>
      <c r="O483" s="23">
        <v>79.88</v>
      </c>
      <c r="P483" s="23">
        <v>18.75</v>
      </c>
      <c r="Q483" s="23" t="s">
        <v>2415</v>
      </c>
      <c r="R483" s="23" t="s">
        <v>2899</v>
      </c>
      <c r="S483" s="23" t="s">
        <v>2921</v>
      </c>
      <c r="T483" s="23" t="s">
        <v>2923</v>
      </c>
      <c r="U483" s="23">
        <v>679.32</v>
      </c>
      <c r="V483" s="23" t="s">
        <v>2925</v>
      </c>
      <c r="W483" s="23" t="s">
        <v>2927</v>
      </c>
      <c r="X483" t="str">
        <f t="shared" si="11"/>
        <v>Colton Jones</v>
      </c>
      <c r="Y483" t="str">
        <f t="shared" si="11"/>
        <v/>
      </c>
      <c r="Z483" t="str">
        <f t="shared" si="11"/>
        <v/>
      </c>
      <c r="AA483" t="str">
        <f t="shared" si="10"/>
        <v/>
      </c>
    </row>
    <row r="484" spans="1:27" x14ac:dyDescent="0.25">
      <c r="A484" s="25">
        <v>9111</v>
      </c>
      <c r="B484" s="26" t="s">
        <v>500</v>
      </c>
      <c r="C484" s="26" t="s">
        <v>998</v>
      </c>
      <c r="D484" s="26" t="s">
        <v>1498</v>
      </c>
      <c r="E484" s="27">
        <v>45522</v>
      </c>
      <c r="F484" s="26" t="s">
        <v>1994</v>
      </c>
      <c r="G484" s="26" t="s">
        <v>2350</v>
      </c>
      <c r="H484" s="26" t="s">
        <v>2407</v>
      </c>
      <c r="I484" s="26" t="s">
        <v>2408</v>
      </c>
      <c r="J484" s="26" t="s">
        <v>2412</v>
      </c>
      <c r="K484" s="26">
        <v>5</v>
      </c>
      <c r="L484" s="26">
        <v>1432.59</v>
      </c>
      <c r="M484" s="26">
        <v>7162.95</v>
      </c>
      <c r="N484" s="26">
        <v>21.97</v>
      </c>
      <c r="O484" s="26">
        <v>716.3</v>
      </c>
      <c r="P484" s="26">
        <v>9.07</v>
      </c>
      <c r="Q484" s="26" t="s">
        <v>2417</v>
      </c>
      <c r="R484" s="26" t="s">
        <v>2900</v>
      </c>
      <c r="S484" s="26" t="s">
        <v>2921</v>
      </c>
      <c r="T484" s="26" t="s">
        <v>2923</v>
      </c>
      <c r="U484" s="26">
        <v>6415.61</v>
      </c>
      <c r="V484" s="26" t="s">
        <v>2925</v>
      </c>
      <c r="W484" s="26" t="s">
        <v>2928</v>
      </c>
      <c r="X484" t="str">
        <f t="shared" si="11"/>
        <v/>
      </c>
      <c r="Y484" t="str">
        <f t="shared" si="11"/>
        <v>Olivia Allen</v>
      </c>
      <c r="Z484" t="str">
        <f t="shared" si="11"/>
        <v/>
      </c>
      <c r="AA484" t="str">
        <f t="shared" si="10"/>
        <v/>
      </c>
    </row>
    <row r="485" spans="1:27" x14ac:dyDescent="0.25">
      <c r="A485" s="22">
        <v>9852</v>
      </c>
      <c r="B485" s="23" t="s">
        <v>123</v>
      </c>
      <c r="C485" s="23" t="s">
        <v>999</v>
      </c>
      <c r="D485" s="23" t="s">
        <v>1499</v>
      </c>
      <c r="E485" s="24">
        <v>45422</v>
      </c>
      <c r="F485" s="23" t="s">
        <v>1995</v>
      </c>
      <c r="G485" s="23" t="s">
        <v>2393</v>
      </c>
      <c r="H485" s="23" t="s">
        <v>2406</v>
      </c>
      <c r="I485" s="23" t="s">
        <v>2409</v>
      </c>
      <c r="J485" s="23" t="s">
        <v>2414</v>
      </c>
      <c r="K485" s="23">
        <v>4</v>
      </c>
      <c r="L485" s="23">
        <v>232.62</v>
      </c>
      <c r="M485" s="23">
        <v>930.48</v>
      </c>
      <c r="N485" s="23">
        <v>43.38</v>
      </c>
      <c r="O485" s="23">
        <v>93.05</v>
      </c>
      <c r="P485" s="23">
        <v>18.23</v>
      </c>
      <c r="Q485" s="23" t="s">
        <v>2415</v>
      </c>
      <c r="R485" s="23" t="s">
        <v>2901</v>
      </c>
      <c r="S485" s="23" t="s">
        <v>2919</v>
      </c>
      <c r="T485" s="23" t="s">
        <v>2923</v>
      </c>
      <c r="U485" s="23">
        <v>775.82</v>
      </c>
      <c r="V485" s="23" t="s">
        <v>2925</v>
      </c>
      <c r="W485" s="23" t="s">
        <v>2928</v>
      </c>
      <c r="X485" t="str">
        <f t="shared" si="11"/>
        <v/>
      </c>
      <c r="Y485" t="str">
        <f t="shared" si="11"/>
        <v/>
      </c>
      <c r="Z485" t="str">
        <f t="shared" si="11"/>
        <v/>
      </c>
      <c r="AA485" t="str">
        <f t="shared" si="10"/>
        <v>Curtis Richardson</v>
      </c>
    </row>
    <row r="486" spans="1:27" x14ac:dyDescent="0.25">
      <c r="A486" s="25">
        <v>6218</v>
      </c>
      <c r="B486" s="26" t="s">
        <v>501</v>
      </c>
      <c r="C486" s="26" t="s">
        <v>1000</v>
      </c>
      <c r="D486" s="26" t="s">
        <v>1500</v>
      </c>
      <c r="E486" s="27">
        <v>45329</v>
      </c>
      <c r="F486" s="26" t="s">
        <v>1996</v>
      </c>
      <c r="G486" s="26" t="s">
        <v>2312</v>
      </c>
      <c r="H486" s="26" t="s">
        <v>2404</v>
      </c>
      <c r="I486" s="26" t="s">
        <v>2409</v>
      </c>
      <c r="J486" s="26" t="s">
        <v>2414</v>
      </c>
      <c r="K486" s="26">
        <v>3</v>
      </c>
      <c r="L486" s="26">
        <v>976.69</v>
      </c>
      <c r="M486" s="26">
        <v>2930.07</v>
      </c>
      <c r="N486" s="26">
        <v>13.45</v>
      </c>
      <c r="O486" s="26">
        <v>293.01</v>
      </c>
      <c r="P486" s="26">
        <v>11.14</v>
      </c>
      <c r="Q486" s="26" t="s">
        <v>2416</v>
      </c>
      <c r="R486" s="26" t="s">
        <v>2902</v>
      </c>
      <c r="S486" s="26" t="s">
        <v>2918</v>
      </c>
      <c r="T486" s="26" t="s">
        <v>2922</v>
      </c>
      <c r="U486" s="26">
        <v>2612.4699999999998</v>
      </c>
      <c r="V486" s="26" t="s">
        <v>2924</v>
      </c>
      <c r="W486" s="26" t="s">
        <v>2927</v>
      </c>
      <c r="X486" t="str">
        <f t="shared" si="11"/>
        <v/>
      </c>
      <c r="Y486" t="str">
        <f t="shared" si="11"/>
        <v/>
      </c>
      <c r="Z486" t="str">
        <f t="shared" si="11"/>
        <v/>
      </c>
      <c r="AA486" t="str">
        <f t="shared" si="10"/>
        <v>Nancy Bowman</v>
      </c>
    </row>
    <row r="487" spans="1:27" x14ac:dyDescent="0.25">
      <c r="A487" s="22">
        <v>1539</v>
      </c>
      <c r="B487" s="23" t="s">
        <v>502</v>
      </c>
      <c r="C487" s="23" t="s">
        <v>1001</v>
      </c>
      <c r="D487" s="23" t="s">
        <v>1501</v>
      </c>
      <c r="E487" s="24">
        <v>45481</v>
      </c>
      <c r="F487" s="23" t="s">
        <v>1997</v>
      </c>
      <c r="G487" s="23" t="s">
        <v>2394</v>
      </c>
      <c r="H487" s="23" t="s">
        <v>2407</v>
      </c>
      <c r="I487" s="23" t="s">
        <v>2408</v>
      </c>
      <c r="J487" s="23" t="s">
        <v>2411</v>
      </c>
      <c r="K487" s="23">
        <v>3</v>
      </c>
      <c r="L487" s="23">
        <v>1345.97</v>
      </c>
      <c r="M487" s="23">
        <v>4037.91</v>
      </c>
      <c r="N487" s="23">
        <v>12.2</v>
      </c>
      <c r="O487" s="23">
        <v>403.79</v>
      </c>
      <c r="P487" s="23">
        <v>5.7</v>
      </c>
      <c r="Q487" s="23" t="s">
        <v>2415</v>
      </c>
      <c r="R487" s="23" t="s">
        <v>2903</v>
      </c>
      <c r="S487" s="23" t="s">
        <v>2920</v>
      </c>
      <c r="T487" s="23" t="s">
        <v>2923</v>
      </c>
      <c r="U487" s="23">
        <v>3616.22</v>
      </c>
      <c r="V487" s="23" t="s">
        <v>2924</v>
      </c>
      <c r="W487" s="23" t="s">
        <v>2927</v>
      </c>
      <c r="X487" t="str">
        <f t="shared" si="11"/>
        <v>Herbert Becker</v>
      </c>
      <c r="Y487" t="str">
        <f t="shared" si="11"/>
        <v/>
      </c>
      <c r="Z487" t="str">
        <f t="shared" si="11"/>
        <v/>
      </c>
      <c r="AA487" t="str">
        <f t="shared" si="10"/>
        <v/>
      </c>
    </row>
    <row r="488" spans="1:27" x14ac:dyDescent="0.25">
      <c r="A488" s="25">
        <v>3732</v>
      </c>
      <c r="B488" s="26" t="s">
        <v>503</v>
      </c>
      <c r="C488" s="26" t="s">
        <v>1002</v>
      </c>
      <c r="D488" s="26" t="s">
        <v>1502</v>
      </c>
      <c r="E488" s="27">
        <v>45545</v>
      </c>
      <c r="F488" s="26" t="s">
        <v>1998</v>
      </c>
      <c r="G488" s="26" t="s">
        <v>2395</v>
      </c>
      <c r="H488" s="26" t="s">
        <v>2405</v>
      </c>
      <c r="I488" s="26" t="s">
        <v>2408</v>
      </c>
      <c r="J488" s="26" t="s">
        <v>2413</v>
      </c>
      <c r="K488" s="26">
        <v>3</v>
      </c>
      <c r="L488" s="26">
        <v>609.98</v>
      </c>
      <c r="M488" s="26">
        <v>1829.94</v>
      </c>
      <c r="N488" s="26">
        <v>25.79</v>
      </c>
      <c r="O488" s="26">
        <v>182.99</v>
      </c>
      <c r="P488" s="26">
        <v>19.46</v>
      </c>
      <c r="Q488" s="26" t="s">
        <v>2417</v>
      </c>
      <c r="R488" s="26" t="s">
        <v>2904</v>
      </c>
      <c r="S488" s="26" t="s">
        <v>2919</v>
      </c>
      <c r="T488" s="26" t="s">
        <v>2923</v>
      </c>
      <c r="U488" s="26">
        <v>1601.7</v>
      </c>
      <c r="V488" s="26" t="s">
        <v>2924</v>
      </c>
      <c r="W488" s="26" t="s">
        <v>2927</v>
      </c>
      <c r="X488" t="str">
        <f t="shared" si="11"/>
        <v/>
      </c>
      <c r="Y488" t="str">
        <f t="shared" si="11"/>
        <v/>
      </c>
      <c r="Z488" t="str">
        <f t="shared" si="11"/>
        <v>Stephanie Olson</v>
      </c>
      <c r="AA488" t="str">
        <f t="shared" si="10"/>
        <v/>
      </c>
    </row>
    <row r="489" spans="1:27" x14ac:dyDescent="0.25">
      <c r="A489" s="22">
        <v>5953</v>
      </c>
      <c r="B489" s="23" t="s">
        <v>106</v>
      </c>
      <c r="C489" s="23" t="s">
        <v>1003</v>
      </c>
      <c r="D489" s="23" t="s">
        <v>1503</v>
      </c>
      <c r="E489" s="24">
        <v>45457</v>
      </c>
      <c r="F489" s="23" t="s">
        <v>1999</v>
      </c>
      <c r="G489" s="23" t="s">
        <v>2396</v>
      </c>
      <c r="H489" s="23" t="s">
        <v>2401</v>
      </c>
      <c r="I489" s="23" t="s">
        <v>2410</v>
      </c>
      <c r="J489" s="23" t="s">
        <v>2411</v>
      </c>
      <c r="K489" s="23">
        <v>2</v>
      </c>
      <c r="L489" s="23">
        <v>31.73</v>
      </c>
      <c r="M489" s="23">
        <v>63.46</v>
      </c>
      <c r="N489" s="23">
        <v>28.06</v>
      </c>
      <c r="O489" s="23">
        <v>6.35</v>
      </c>
      <c r="P489" s="23">
        <v>10.14</v>
      </c>
      <c r="Q489" s="23" t="s">
        <v>2416</v>
      </c>
      <c r="R489" s="23" t="s">
        <v>2905</v>
      </c>
      <c r="S489" s="23" t="s">
        <v>2920</v>
      </c>
      <c r="T489" s="23" t="s">
        <v>2923</v>
      </c>
      <c r="U489" s="23">
        <v>18.91</v>
      </c>
      <c r="V489" s="23" t="s">
        <v>2924</v>
      </c>
      <c r="W489" s="23" t="s">
        <v>2926</v>
      </c>
      <c r="X489" t="str">
        <f t="shared" si="11"/>
        <v>Melissa Ali</v>
      </c>
      <c r="Y489" t="str">
        <f t="shared" si="11"/>
        <v/>
      </c>
      <c r="Z489" t="str">
        <f t="shared" si="11"/>
        <v/>
      </c>
      <c r="AA489" t="str">
        <f t="shared" si="10"/>
        <v/>
      </c>
    </row>
    <row r="490" spans="1:27" x14ac:dyDescent="0.25">
      <c r="A490" s="25">
        <v>2549</v>
      </c>
      <c r="B490" s="26" t="s">
        <v>504</v>
      </c>
      <c r="C490" s="26" t="s">
        <v>1004</v>
      </c>
      <c r="D490" s="26" t="s">
        <v>1504</v>
      </c>
      <c r="E490" s="27">
        <v>45341</v>
      </c>
      <c r="F490" s="26" t="s">
        <v>2000</v>
      </c>
      <c r="G490" s="26" t="s">
        <v>2099</v>
      </c>
      <c r="H490" s="26" t="s">
        <v>2404</v>
      </c>
      <c r="I490" s="26" t="s">
        <v>2408</v>
      </c>
      <c r="J490" s="26" t="s">
        <v>2411</v>
      </c>
      <c r="K490" s="26">
        <v>2</v>
      </c>
      <c r="L490" s="26">
        <v>243.35</v>
      </c>
      <c r="M490" s="26">
        <v>486.7</v>
      </c>
      <c r="N490" s="26">
        <v>47.75</v>
      </c>
      <c r="O490" s="26">
        <v>48.67</v>
      </c>
      <c r="P490" s="26">
        <v>14.56</v>
      </c>
      <c r="Q490" s="26" t="s">
        <v>2417</v>
      </c>
      <c r="R490" s="26" t="s">
        <v>2906</v>
      </c>
      <c r="S490" s="26" t="s">
        <v>2921</v>
      </c>
      <c r="T490" s="26" t="s">
        <v>2923</v>
      </c>
      <c r="U490" s="26">
        <v>375.72</v>
      </c>
      <c r="V490" s="26" t="s">
        <v>2925</v>
      </c>
      <c r="W490" s="26" t="s">
        <v>2927</v>
      </c>
      <c r="X490" t="str">
        <f t="shared" si="11"/>
        <v>Joan Owens</v>
      </c>
      <c r="Y490" t="str">
        <f t="shared" si="11"/>
        <v/>
      </c>
      <c r="Z490" t="str">
        <f t="shared" si="11"/>
        <v/>
      </c>
      <c r="AA490" t="str">
        <f t="shared" si="10"/>
        <v/>
      </c>
    </row>
    <row r="491" spans="1:27" x14ac:dyDescent="0.25">
      <c r="A491" s="22">
        <v>1390</v>
      </c>
      <c r="B491" s="23" t="s">
        <v>505</v>
      </c>
      <c r="C491" s="23" t="s">
        <v>1005</v>
      </c>
      <c r="D491" s="23" t="s">
        <v>1505</v>
      </c>
      <c r="E491" s="24">
        <v>45389</v>
      </c>
      <c r="F491" s="23" t="s">
        <v>2001</v>
      </c>
      <c r="G491" s="23" t="s">
        <v>2304</v>
      </c>
      <c r="H491" s="23" t="s">
        <v>2407</v>
      </c>
      <c r="I491" s="23" t="s">
        <v>2410</v>
      </c>
      <c r="J491" s="23" t="s">
        <v>2413</v>
      </c>
      <c r="K491" s="23">
        <v>2</v>
      </c>
      <c r="L491" s="23">
        <v>289.67</v>
      </c>
      <c r="M491" s="23">
        <v>579.34</v>
      </c>
      <c r="N491" s="23">
        <v>19.11</v>
      </c>
      <c r="O491" s="23">
        <v>57.93</v>
      </c>
      <c r="P491" s="23">
        <v>13.97</v>
      </c>
      <c r="Q491" s="23" t="s">
        <v>2417</v>
      </c>
      <c r="R491" s="23" t="s">
        <v>2907</v>
      </c>
      <c r="S491" s="23" t="s">
        <v>2921</v>
      </c>
      <c r="T491" s="23" t="s">
        <v>2923</v>
      </c>
      <c r="U491" s="23">
        <v>488.33</v>
      </c>
      <c r="V491" s="23" t="s">
        <v>2925</v>
      </c>
      <c r="W491" s="23" t="s">
        <v>2927</v>
      </c>
      <c r="X491" t="str">
        <f t="shared" si="11"/>
        <v/>
      </c>
      <c r="Y491" t="str">
        <f t="shared" si="11"/>
        <v/>
      </c>
      <c r="Z491" t="str">
        <f t="shared" si="11"/>
        <v>Ronald Sanchez</v>
      </c>
      <c r="AA491" t="str">
        <f t="shared" si="10"/>
        <v/>
      </c>
    </row>
    <row r="492" spans="1:27" x14ac:dyDescent="0.25">
      <c r="A492" s="25">
        <v>5958</v>
      </c>
      <c r="B492" s="26" t="s">
        <v>506</v>
      </c>
      <c r="C492" s="26" t="s">
        <v>1006</v>
      </c>
      <c r="D492" s="26" t="s">
        <v>1506</v>
      </c>
      <c r="E492" s="27">
        <v>45492</v>
      </c>
      <c r="F492" s="26" t="s">
        <v>2002</v>
      </c>
      <c r="G492" s="26" t="s">
        <v>2397</v>
      </c>
      <c r="H492" s="26" t="s">
        <v>2403</v>
      </c>
      <c r="I492" s="26" t="s">
        <v>2410</v>
      </c>
      <c r="J492" s="26" t="s">
        <v>2412</v>
      </c>
      <c r="K492" s="26">
        <v>4</v>
      </c>
      <c r="L492" s="26">
        <v>177.76</v>
      </c>
      <c r="M492" s="26">
        <v>711.04</v>
      </c>
      <c r="N492" s="26">
        <v>33.93</v>
      </c>
      <c r="O492" s="26">
        <v>71.099999999999994</v>
      </c>
      <c r="P492" s="26">
        <v>14.05</v>
      </c>
      <c r="Q492" s="26" t="s">
        <v>2416</v>
      </c>
      <c r="R492" s="26" t="s">
        <v>2908</v>
      </c>
      <c r="S492" s="26" t="s">
        <v>2920</v>
      </c>
      <c r="T492" s="26" t="s">
        <v>2923</v>
      </c>
      <c r="U492" s="26">
        <v>591.96</v>
      </c>
      <c r="V492" s="26" t="s">
        <v>2925</v>
      </c>
      <c r="W492" s="26" t="s">
        <v>2927</v>
      </c>
      <c r="X492" t="str">
        <f t="shared" si="11"/>
        <v/>
      </c>
      <c r="Y492" t="str">
        <f t="shared" si="11"/>
        <v>Ronald Harris</v>
      </c>
      <c r="Z492" t="str">
        <f t="shared" si="11"/>
        <v/>
      </c>
      <c r="AA492" t="str">
        <f t="shared" si="10"/>
        <v/>
      </c>
    </row>
    <row r="493" spans="1:27" x14ac:dyDescent="0.25">
      <c r="A493" s="22">
        <v>8988</v>
      </c>
      <c r="B493" s="23" t="s">
        <v>507</v>
      </c>
      <c r="C493" s="23" t="s">
        <v>1007</v>
      </c>
      <c r="D493" s="23" t="s">
        <v>1507</v>
      </c>
      <c r="E493" s="24">
        <v>45395</v>
      </c>
      <c r="F493" s="23" t="s">
        <v>2003</v>
      </c>
      <c r="G493" s="23" t="s">
        <v>2230</v>
      </c>
      <c r="H493" s="23" t="s">
        <v>2407</v>
      </c>
      <c r="I493" s="23" t="s">
        <v>2408</v>
      </c>
      <c r="J493" s="23" t="s">
        <v>2412</v>
      </c>
      <c r="K493" s="23">
        <v>2</v>
      </c>
      <c r="L493" s="23">
        <v>1174.76</v>
      </c>
      <c r="M493" s="23">
        <v>2349.52</v>
      </c>
      <c r="N493" s="23">
        <v>18.48</v>
      </c>
      <c r="O493" s="23">
        <v>234.95</v>
      </c>
      <c r="P493" s="23">
        <v>14.13</v>
      </c>
      <c r="Q493" s="23" t="s">
        <v>2416</v>
      </c>
      <c r="R493" s="23" t="s">
        <v>2909</v>
      </c>
      <c r="S493" s="23" t="s">
        <v>2918</v>
      </c>
      <c r="T493" s="23" t="s">
        <v>2922</v>
      </c>
      <c r="U493" s="23">
        <v>2081.96</v>
      </c>
      <c r="V493" s="23" t="s">
        <v>2924</v>
      </c>
      <c r="W493" s="23" t="s">
        <v>2927</v>
      </c>
      <c r="X493" t="str">
        <f t="shared" si="11"/>
        <v/>
      </c>
      <c r="Y493" t="str">
        <f t="shared" si="11"/>
        <v>Nicole Jackson</v>
      </c>
      <c r="Z493" t="str">
        <f t="shared" si="11"/>
        <v/>
      </c>
      <c r="AA493" t="str">
        <f t="shared" si="10"/>
        <v/>
      </c>
    </row>
    <row r="494" spans="1:27" x14ac:dyDescent="0.25">
      <c r="A494" s="25">
        <v>1035</v>
      </c>
      <c r="B494" s="26" t="s">
        <v>508</v>
      </c>
      <c r="C494" s="26" t="s">
        <v>1008</v>
      </c>
      <c r="D494" s="26" t="s">
        <v>1508</v>
      </c>
      <c r="E494" s="27">
        <v>45433</v>
      </c>
      <c r="F494" s="26" t="s">
        <v>2004</v>
      </c>
      <c r="G494" s="26" t="s">
        <v>2109</v>
      </c>
      <c r="H494" s="26" t="s">
        <v>2403</v>
      </c>
      <c r="I494" s="26" t="s">
        <v>2410</v>
      </c>
      <c r="J494" s="26" t="s">
        <v>2414</v>
      </c>
      <c r="K494" s="26">
        <v>1</v>
      </c>
      <c r="L494" s="26">
        <v>491.85</v>
      </c>
      <c r="M494" s="26">
        <v>491.85</v>
      </c>
      <c r="N494" s="26">
        <v>31.08</v>
      </c>
      <c r="O494" s="26">
        <v>49.19</v>
      </c>
      <c r="P494" s="26">
        <v>17.02</v>
      </c>
      <c r="Q494" s="26" t="s">
        <v>2415</v>
      </c>
      <c r="R494" s="26" t="s">
        <v>2910</v>
      </c>
      <c r="S494" s="26" t="s">
        <v>2919</v>
      </c>
      <c r="T494" s="26" t="s">
        <v>2923</v>
      </c>
      <c r="U494" s="26">
        <v>394.57</v>
      </c>
      <c r="V494" s="26" t="s">
        <v>2924</v>
      </c>
      <c r="W494" s="26" t="s">
        <v>2926</v>
      </c>
      <c r="X494" t="str">
        <f t="shared" si="11"/>
        <v/>
      </c>
      <c r="Y494" t="str">
        <f t="shared" si="11"/>
        <v/>
      </c>
      <c r="Z494" t="str">
        <f t="shared" si="11"/>
        <v/>
      </c>
      <c r="AA494" t="str">
        <f t="shared" si="10"/>
        <v>Michael Wilcox</v>
      </c>
    </row>
    <row r="495" spans="1:27" x14ac:dyDescent="0.25">
      <c r="A495" s="22">
        <v>1850</v>
      </c>
      <c r="B495" s="23" t="s">
        <v>509</v>
      </c>
      <c r="C495" s="23" t="s">
        <v>1009</v>
      </c>
      <c r="D495" s="23" t="s">
        <v>1509</v>
      </c>
      <c r="E495" s="24">
        <v>45420</v>
      </c>
      <c r="F495" s="23" t="s">
        <v>2005</v>
      </c>
      <c r="G495" s="23" t="s">
        <v>2194</v>
      </c>
      <c r="H495" s="23" t="s">
        <v>2401</v>
      </c>
      <c r="I495" s="23" t="s">
        <v>2409</v>
      </c>
      <c r="J495" s="23" t="s">
        <v>2414</v>
      </c>
      <c r="K495" s="23">
        <v>4</v>
      </c>
      <c r="L495" s="23">
        <v>552.54</v>
      </c>
      <c r="M495" s="23">
        <v>2210.16</v>
      </c>
      <c r="N495" s="23">
        <v>43.54</v>
      </c>
      <c r="O495" s="23">
        <v>221.02</v>
      </c>
      <c r="P495" s="23">
        <v>13.11</v>
      </c>
      <c r="Q495" s="23" t="s">
        <v>2415</v>
      </c>
      <c r="R495" s="23" t="s">
        <v>2911</v>
      </c>
      <c r="S495" s="23" t="s">
        <v>2918</v>
      </c>
      <c r="T495" s="23" t="s">
        <v>2922</v>
      </c>
      <c r="U495" s="23">
        <v>1932.49</v>
      </c>
      <c r="V495" s="23" t="s">
        <v>2925</v>
      </c>
      <c r="W495" s="23" t="s">
        <v>2928</v>
      </c>
      <c r="X495" t="str">
        <f t="shared" si="11"/>
        <v/>
      </c>
      <c r="Y495" t="str">
        <f t="shared" si="11"/>
        <v/>
      </c>
      <c r="Z495" t="str">
        <f t="shared" si="11"/>
        <v/>
      </c>
      <c r="AA495" t="str">
        <f t="shared" si="10"/>
        <v>Robert Mclean</v>
      </c>
    </row>
    <row r="496" spans="1:27" x14ac:dyDescent="0.25">
      <c r="A496" s="25">
        <v>7944</v>
      </c>
      <c r="B496" s="26" t="s">
        <v>510</v>
      </c>
      <c r="C496" s="26" t="s">
        <v>1010</v>
      </c>
      <c r="D496" s="26" t="s">
        <v>1510</v>
      </c>
      <c r="E496" s="27">
        <v>45483</v>
      </c>
      <c r="F496" s="26" t="s">
        <v>2006</v>
      </c>
      <c r="G496" s="26" t="s">
        <v>2398</v>
      </c>
      <c r="H496" s="26" t="s">
        <v>2407</v>
      </c>
      <c r="I496" s="26" t="s">
        <v>2408</v>
      </c>
      <c r="J496" s="26" t="s">
        <v>2413</v>
      </c>
      <c r="K496" s="26">
        <v>4</v>
      </c>
      <c r="L496" s="26">
        <v>1274.1199999999999</v>
      </c>
      <c r="M496" s="26">
        <v>5096.4799999999996</v>
      </c>
      <c r="N496" s="26">
        <v>44.17</v>
      </c>
      <c r="O496" s="26">
        <v>509.65</v>
      </c>
      <c r="P496" s="26">
        <v>18.14</v>
      </c>
      <c r="Q496" s="26" t="s">
        <v>2416</v>
      </c>
      <c r="R496" s="26" t="s">
        <v>2912</v>
      </c>
      <c r="S496" s="26" t="s">
        <v>2918</v>
      </c>
      <c r="T496" s="26" t="s">
        <v>2922</v>
      </c>
      <c r="U496" s="26">
        <v>4524.5200000000004</v>
      </c>
      <c r="V496" s="26" t="s">
        <v>2925</v>
      </c>
      <c r="W496" s="26" t="s">
        <v>2926</v>
      </c>
      <c r="X496" t="str">
        <f t="shared" si="11"/>
        <v/>
      </c>
      <c r="Y496" t="str">
        <f t="shared" si="11"/>
        <v/>
      </c>
      <c r="Z496" t="str">
        <f t="shared" si="11"/>
        <v>Dean Flores</v>
      </c>
      <c r="AA496" t="str">
        <f t="shared" si="10"/>
        <v/>
      </c>
    </row>
    <row r="497" spans="1:27" x14ac:dyDescent="0.25">
      <c r="A497" s="22">
        <v>3412</v>
      </c>
      <c r="B497" s="23" t="s">
        <v>511</v>
      </c>
      <c r="C497" s="23" t="s">
        <v>1011</v>
      </c>
      <c r="D497" s="23" t="s">
        <v>1511</v>
      </c>
      <c r="E497" s="24">
        <v>45547</v>
      </c>
      <c r="F497" s="23" t="s">
        <v>2007</v>
      </c>
      <c r="G497" s="23" t="s">
        <v>2399</v>
      </c>
      <c r="H497" s="23" t="s">
        <v>2405</v>
      </c>
      <c r="I497" s="23" t="s">
        <v>2409</v>
      </c>
      <c r="J497" s="23" t="s">
        <v>2413</v>
      </c>
      <c r="K497" s="23">
        <v>1</v>
      </c>
      <c r="L497" s="23">
        <v>1230.5999999999999</v>
      </c>
      <c r="M497" s="23">
        <v>1230.5999999999999</v>
      </c>
      <c r="N497" s="23">
        <v>20.260000000000002</v>
      </c>
      <c r="O497" s="23">
        <v>123.06</v>
      </c>
      <c r="P497" s="23">
        <v>18.7</v>
      </c>
      <c r="Q497" s="23" t="s">
        <v>2415</v>
      </c>
      <c r="R497" s="23" t="s">
        <v>2913</v>
      </c>
      <c r="S497" s="23" t="s">
        <v>2919</v>
      </c>
      <c r="T497" s="23" t="s">
        <v>2923</v>
      </c>
      <c r="U497" s="23">
        <v>1068.58</v>
      </c>
      <c r="V497" s="23" t="s">
        <v>2924</v>
      </c>
      <c r="W497" s="23" t="s">
        <v>2928</v>
      </c>
      <c r="X497" t="str">
        <f t="shared" si="11"/>
        <v/>
      </c>
      <c r="Y497" t="str">
        <f t="shared" si="11"/>
        <v/>
      </c>
      <c r="Z497" t="str">
        <f t="shared" si="11"/>
        <v>Lisa Garza</v>
      </c>
      <c r="AA497" t="str">
        <f t="shared" si="10"/>
        <v/>
      </c>
    </row>
    <row r="498" spans="1:27" x14ac:dyDescent="0.25">
      <c r="A498" s="25">
        <v>5628</v>
      </c>
      <c r="B498" s="26" t="s">
        <v>512</v>
      </c>
      <c r="C498" s="26" t="s">
        <v>1012</v>
      </c>
      <c r="D498" s="26" t="s">
        <v>1512</v>
      </c>
      <c r="E498" s="27">
        <v>45415</v>
      </c>
      <c r="F498" s="26" t="s">
        <v>2008</v>
      </c>
      <c r="G498" s="26" t="s">
        <v>2247</v>
      </c>
      <c r="H498" s="26" t="s">
        <v>2404</v>
      </c>
      <c r="I498" s="26" t="s">
        <v>2409</v>
      </c>
      <c r="J498" s="26" t="s">
        <v>2412</v>
      </c>
      <c r="K498" s="26">
        <v>4</v>
      </c>
      <c r="L498" s="26">
        <v>695.2</v>
      </c>
      <c r="M498" s="26">
        <v>2780.8</v>
      </c>
      <c r="N498" s="26">
        <v>41.82</v>
      </c>
      <c r="O498" s="26">
        <v>278.08</v>
      </c>
      <c r="P498" s="26">
        <v>5.18</v>
      </c>
      <c r="Q498" s="26" t="s">
        <v>2416</v>
      </c>
      <c r="R498" s="26" t="s">
        <v>2914</v>
      </c>
      <c r="S498" s="26" t="s">
        <v>2921</v>
      </c>
      <c r="T498" s="26" t="s">
        <v>2923</v>
      </c>
      <c r="U498" s="26">
        <v>2455.7199999999998</v>
      </c>
      <c r="V498" s="26" t="s">
        <v>2925</v>
      </c>
      <c r="W498" s="26" t="s">
        <v>2928</v>
      </c>
      <c r="X498" t="str">
        <f t="shared" si="11"/>
        <v/>
      </c>
      <c r="Y498" t="str">
        <f t="shared" si="11"/>
        <v>Andrew Russell</v>
      </c>
      <c r="Z498" t="str">
        <f t="shared" si="11"/>
        <v/>
      </c>
      <c r="AA498" t="str">
        <f t="shared" si="10"/>
        <v/>
      </c>
    </row>
    <row r="499" spans="1:27" x14ac:dyDescent="0.25">
      <c r="A499" s="22">
        <v>8883</v>
      </c>
      <c r="B499" s="23" t="s">
        <v>513</v>
      </c>
      <c r="C499" s="23" t="s">
        <v>1013</v>
      </c>
      <c r="D499" s="23" t="s">
        <v>1513</v>
      </c>
      <c r="E499" s="24">
        <v>45474</v>
      </c>
      <c r="F499" s="23" t="s">
        <v>2009</v>
      </c>
      <c r="G499" s="23" t="s">
        <v>2400</v>
      </c>
      <c r="H499" s="23" t="s">
        <v>2401</v>
      </c>
      <c r="I499" s="23" t="s">
        <v>2408</v>
      </c>
      <c r="J499" s="23" t="s">
        <v>2414</v>
      </c>
      <c r="K499" s="23">
        <v>1</v>
      </c>
      <c r="L499" s="23">
        <v>1010.25</v>
      </c>
      <c r="M499" s="23">
        <v>1010.25</v>
      </c>
      <c r="N499" s="23">
        <v>10.98</v>
      </c>
      <c r="O499" s="23">
        <v>101.03</v>
      </c>
      <c r="P499" s="23">
        <v>8.93</v>
      </c>
      <c r="Q499" s="23" t="s">
        <v>2416</v>
      </c>
      <c r="R499" s="23" t="s">
        <v>2915</v>
      </c>
      <c r="S499" s="23" t="s">
        <v>2919</v>
      </c>
      <c r="T499" s="23" t="s">
        <v>2923</v>
      </c>
      <c r="U499" s="23">
        <v>889.32</v>
      </c>
      <c r="V499" s="23" t="s">
        <v>2925</v>
      </c>
      <c r="W499" s="23" t="s">
        <v>2927</v>
      </c>
      <c r="X499" t="str">
        <f t="shared" si="11"/>
        <v/>
      </c>
      <c r="Y499" t="str">
        <f t="shared" si="11"/>
        <v/>
      </c>
      <c r="Z499" t="str">
        <f t="shared" si="11"/>
        <v/>
      </c>
      <c r="AA499" t="str">
        <f t="shared" si="10"/>
        <v>Raymond Goodman</v>
      </c>
    </row>
    <row r="500" spans="1:27" x14ac:dyDescent="0.25">
      <c r="A500" s="25">
        <v>6652</v>
      </c>
      <c r="B500" s="26" t="s">
        <v>514</v>
      </c>
      <c r="C500" s="26" t="s">
        <v>1014</v>
      </c>
      <c r="D500" s="26" t="s">
        <v>1514</v>
      </c>
      <c r="E500" s="27">
        <v>45536</v>
      </c>
      <c r="F500" s="26" t="s">
        <v>2010</v>
      </c>
      <c r="G500" s="26" t="s">
        <v>2252</v>
      </c>
      <c r="H500" s="26" t="s">
        <v>2405</v>
      </c>
      <c r="I500" s="26" t="s">
        <v>2408</v>
      </c>
      <c r="J500" s="26" t="s">
        <v>2412</v>
      </c>
      <c r="K500" s="26">
        <v>1</v>
      </c>
      <c r="L500" s="26">
        <v>1038.5999999999999</v>
      </c>
      <c r="M500" s="26">
        <v>1038.5999999999999</v>
      </c>
      <c r="N500" s="26">
        <v>26.32</v>
      </c>
      <c r="O500" s="26">
        <v>103.86</v>
      </c>
      <c r="P500" s="26">
        <v>18.16</v>
      </c>
      <c r="Q500" s="26" t="s">
        <v>2415</v>
      </c>
      <c r="R500" s="26" t="s">
        <v>2916</v>
      </c>
      <c r="S500" s="26" t="s">
        <v>2919</v>
      </c>
      <c r="T500" s="26" t="s">
        <v>2923</v>
      </c>
      <c r="U500" s="26">
        <v>890.26</v>
      </c>
      <c r="V500" s="26" t="s">
        <v>2924</v>
      </c>
      <c r="W500" s="26" t="s">
        <v>2926</v>
      </c>
      <c r="X500" t="str">
        <f t="shared" si="11"/>
        <v/>
      </c>
      <c r="Y500" t="str">
        <f t="shared" si="11"/>
        <v>Kendra Rivera</v>
      </c>
      <c r="Z500" t="str">
        <f t="shared" si="11"/>
        <v/>
      </c>
      <c r="AA500" t="str">
        <f t="shared" si="10"/>
        <v/>
      </c>
    </row>
    <row r="501" spans="1:27" x14ac:dyDescent="0.25">
      <c r="A501" s="22">
        <v>5809</v>
      </c>
      <c r="B501" s="23" t="s">
        <v>515</v>
      </c>
      <c r="C501" s="23" t="s">
        <v>1015</v>
      </c>
      <c r="D501" s="23" t="s">
        <v>1515</v>
      </c>
      <c r="E501" s="24">
        <v>45511</v>
      </c>
      <c r="F501" s="23" t="s">
        <v>2011</v>
      </c>
      <c r="G501" s="23" t="s">
        <v>2127</v>
      </c>
      <c r="H501" s="23" t="s">
        <v>2401</v>
      </c>
      <c r="I501" s="23" t="s">
        <v>2410</v>
      </c>
      <c r="J501" s="23" t="s">
        <v>2411</v>
      </c>
      <c r="K501" s="23">
        <v>3</v>
      </c>
      <c r="L501" s="23">
        <v>720</v>
      </c>
      <c r="M501" s="23">
        <v>2160</v>
      </c>
      <c r="N501" s="23">
        <v>24.23</v>
      </c>
      <c r="O501" s="23">
        <v>216</v>
      </c>
      <c r="P501" s="23">
        <v>14.16</v>
      </c>
      <c r="Q501" s="23" t="s">
        <v>2415</v>
      </c>
      <c r="R501" s="23" t="s">
        <v>2917</v>
      </c>
      <c r="S501" s="23" t="s">
        <v>2918</v>
      </c>
      <c r="T501" s="23" t="s">
        <v>2922</v>
      </c>
      <c r="U501" s="23">
        <v>1905.61</v>
      </c>
      <c r="V501" s="23" t="s">
        <v>2924</v>
      </c>
      <c r="W501" s="23" t="s">
        <v>2926</v>
      </c>
      <c r="X501" t="str">
        <f t="shared" si="11"/>
        <v>Corey Erickson</v>
      </c>
      <c r="Y501" t="str">
        <f t="shared" si="11"/>
        <v/>
      </c>
      <c r="Z501" t="str">
        <f t="shared" si="11"/>
        <v/>
      </c>
      <c r="AA501" t="str">
        <f t="shared" si="1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65F0-C4DA-4C8F-A0D2-E6F101A242C5}">
  <dimension ref="A3:G8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2.5703125" bestFit="1" customWidth="1"/>
    <col min="5" max="5" width="17.7109375" bestFit="1" customWidth="1"/>
    <col min="6" max="6" width="17.28515625" bestFit="1" customWidth="1"/>
    <col min="7" max="7" width="12.5703125" bestFit="1" customWidth="1"/>
  </cols>
  <sheetData>
    <row r="3" spans="1:7" x14ac:dyDescent="0.25">
      <c r="A3" s="16" t="s">
        <v>2976</v>
      </c>
      <c r="B3" t="s">
        <v>2978</v>
      </c>
      <c r="C3" t="s">
        <v>2979</v>
      </c>
      <c r="E3" s="16" t="s">
        <v>2976</v>
      </c>
      <c r="F3" t="s">
        <v>2978</v>
      </c>
      <c r="G3" t="s">
        <v>2979</v>
      </c>
    </row>
    <row r="4" spans="1:7" x14ac:dyDescent="0.25">
      <c r="A4" s="8" t="s">
        <v>2408</v>
      </c>
      <c r="B4" s="17">
        <v>315392.84000000008</v>
      </c>
      <c r="C4" s="17">
        <v>278157.38</v>
      </c>
      <c r="E4" s="8" t="s">
        <v>2412</v>
      </c>
      <c r="F4" s="17">
        <v>331551.64999999991</v>
      </c>
      <c r="G4" s="17">
        <v>293268.06999999995</v>
      </c>
    </row>
    <row r="5" spans="1:7" x14ac:dyDescent="0.25">
      <c r="A5" s="8" t="s">
        <v>2409</v>
      </c>
      <c r="B5" s="17">
        <v>385649.57000000007</v>
      </c>
      <c r="C5" s="17">
        <v>340229.17999999988</v>
      </c>
      <c r="E5" s="8" t="s">
        <v>2411</v>
      </c>
      <c r="F5" s="17">
        <v>235547.12000000005</v>
      </c>
      <c r="G5" s="17">
        <v>207004.57999999996</v>
      </c>
    </row>
    <row r="6" spans="1:7" x14ac:dyDescent="0.25">
      <c r="A6" s="8" t="s">
        <v>2410</v>
      </c>
      <c r="B6" s="17">
        <v>384430.25</v>
      </c>
      <c r="C6" s="17">
        <v>339473.97999999986</v>
      </c>
      <c r="E6" s="8" t="s">
        <v>2414</v>
      </c>
      <c r="F6" s="17">
        <v>243308.24000000014</v>
      </c>
      <c r="G6" s="17">
        <v>214104.36000000004</v>
      </c>
    </row>
    <row r="7" spans="1:7" x14ac:dyDescent="0.25">
      <c r="A7" s="8" t="s">
        <v>2977</v>
      </c>
      <c r="B7" s="17">
        <v>1085472.6600000001</v>
      </c>
      <c r="C7" s="17">
        <v>957860.53999999969</v>
      </c>
      <c r="E7" s="8" t="s">
        <v>2413</v>
      </c>
      <c r="F7" s="17">
        <v>275065.65000000008</v>
      </c>
      <c r="G7" s="17">
        <v>243483.52999999997</v>
      </c>
    </row>
    <row r="8" spans="1:7" x14ac:dyDescent="0.25">
      <c r="E8" s="8" t="s">
        <v>2977</v>
      </c>
      <c r="F8" s="17">
        <v>1085472.6600000001</v>
      </c>
      <c r="G8" s="17">
        <v>957860.54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1"/>
  <sheetViews>
    <sheetView topLeftCell="K482" workbookViewId="0">
      <selection activeCell="N1" sqref="N1:N1048576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24.85546875" bestFit="1" customWidth="1"/>
    <col min="4" max="4" width="37.7109375" bestFit="1" customWidth="1"/>
    <col min="5" max="5" width="15.28515625" bestFit="1" customWidth="1"/>
    <col min="6" max="6" width="15.5703125" bestFit="1" customWidth="1"/>
    <col min="7" max="7" width="14.7109375" bestFit="1" customWidth="1"/>
    <col min="8" max="8" width="18.28515625" bestFit="1" customWidth="1"/>
    <col min="9" max="9" width="13.425781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15" bestFit="1" customWidth="1"/>
    <col min="14" max="14" width="13.28515625" bestFit="1" customWidth="1"/>
    <col min="15" max="15" width="16.140625" bestFit="1" customWidth="1"/>
    <col min="16" max="16" width="17.7109375" bestFit="1" customWidth="1"/>
    <col min="17" max="17" width="21.140625" bestFit="1" customWidth="1"/>
    <col min="18" max="18" width="60.140625" bestFit="1" customWidth="1"/>
    <col min="19" max="19" width="16.5703125" bestFit="1" customWidth="1"/>
    <col min="20" max="20" width="17.42578125" bestFit="1" customWidth="1"/>
    <col min="21" max="21" width="10.5703125" bestFit="1" customWidth="1"/>
    <col min="22" max="22" width="18.28515625" bestFit="1" customWidth="1"/>
    <col min="23" max="23" width="17.140625" bestFit="1" customWidth="1"/>
    <col min="24" max="24" width="13.7109375" bestFit="1" customWidth="1"/>
  </cols>
  <sheetData>
    <row r="1" spans="1:3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39" x14ac:dyDescent="0.25">
      <c r="A2">
        <v>3672</v>
      </c>
      <c r="B2" t="s">
        <v>23</v>
      </c>
      <c r="C2" t="s">
        <v>516</v>
      </c>
      <c r="D2" t="s">
        <v>1016</v>
      </c>
      <c r="E2" s="1">
        <v>45369</v>
      </c>
      <c r="F2" t="s">
        <v>1516</v>
      </c>
      <c r="G2" t="s">
        <v>2012</v>
      </c>
      <c r="H2" t="s">
        <v>2401</v>
      </c>
      <c r="I2" t="s">
        <v>2408</v>
      </c>
      <c r="J2" t="s">
        <v>2411</v>
      </c>
      <c r="K2">
        <v>2</v>
      </c>
      <c r="L2">
        <v>692.15</v>
      </c>
      <c r="M2">
        <v>1384.3</v>
      </c>
      <c r="N2">
        <v>43.53</v>
      </c>
      <c r="O2">
        <v>138.43</v>
      </c>
      <c r="P2">
        <v>14.17</v>
      </c>
      <c r="Q2" t="s">
        <v>2415</v>
      </c>
      <c r="R2" t="s">
        <v>2418</v>
      </c>
      <c r="S2" t="s">
        <v>2918</v>
      </c>
      <c r="T2" t="s">
        <v>2922</v>
      </c>
      <c r="U2">
        <v>1188.17</v>
      </c>
      <c r="V2" t="s">
        <v>2924</v>
      </c>
      <c r="W2" t="s">
        <v>2926</v>
      </c>
    </row>
    <row r="3" spans="1:39" x14ac:dyDescent="0.25">
      <c r="A3">
        <v>2761</v>
      </c>
      <c r="B3" t="s">
        <v>24</v>
      </c>
      <c r="C3" t="s">
        <v>517</v>
      </c>
      <c r="D3" t="s">
        <v>1017</v>
      </c>
      <c r="E3" s="1">
        <v>45508</v>
      </c>
      <c r="F3" t="s">
        <v>1517</v>
      </c>
      <c r="G3" t="s">
        <v>2013</v>
      </c>
      <c r="H3" t="s">
        <v>2402</v>
      </c>
      <c r="I3" t="s">
        <v>2409</v>
      </c>
      <c r="J3" t="s">
        <v>2412</v>
      </c>
      <c r="K3">
        <v>4</v>
      </c>
      <c r="L3">
        <v>992.22</v>
      </c>
      <c r="M3">
        <v>3968.88</v>
      </c>
      <c r="N3">
        <v>44.73</v>
      </c>
      <c r="O3">
        <v>396.89</v>
      </c>
      <c r="P3">
        <v>15.1</v>
      </c>
      <c r="Q3" t="s">
        <v>2416</v>
      </c>
      <c r="R3" t="s">
        <v>2419</v>
      </c>
      <c r="S3" t="s">
        <v>2919</v>
      </c>
      <c r="T3" t="s">
        <v>2923</v>
      </c>
      <c r="U3">
        <v>3512.16</v>
      </c>
      <c r="V3" t="s">
        <v>2924</v>
      </c>
      <c r="W3" t="s">
        <v>2927</v>
      </c>
    </row>
    <row r="4" spans="1:39" x14ac:dyDescent="0.25">
      <c r="A4">
        <v>6740</v>
      </c>
      <c r="B4" t="s">
        <v>25</v>
      </c>
      <c r="C4" t="s">
        <v>518</v>
      </c>
      <c r="D4" t="s">
        <v>1018</v>
      </c>
      <c r="E4" s="1">
        <v>45398</v>
      </c>
      <c r="F4" t="s">
        <v>1518</v>
      </c>
      <c r="G4" t="s">
        <v>2014</v>
      </c>
      <c r="H4" t="s">
        <v>2402</v>
      </c>
      <c r="I4" t="s">
        <v>2409</v>
      </c>
      <c r="J4" t="s">
        <v>2413</v>
      </c>
      <c r="K4">
        <v>2</v>
      </c>
      <c r="L4">
        <v>443.12</v>
      </c>
      <c r="M4">
        <v>886.24</v>
      </c>
      <c r="N4">
        <v>5</v>
      </c>
      <c r="O4">
        <v>88.62</v>
      </c>
      <c r="P4">
        <v>8.84</v>
      </c>
      <c r="Q4" t="s">
        <v>2417</v>
      </c>
      <c r="R4" t="s">
        <v>2420</v>
      </c>
      <c r="S4" t="s">
        <v>2918</v>
      </c>
      <c r="T4" t="s">
        <v>2922</v>
      </c>
      <c r="U4">
        <v>783.78</v>
      </c>
      <c r="V4" t="s">
        <v>2925</v>
      </c>
      <c r="W4" t="s">
        <v>2927</v>
      </c>
    </row>
    <row r="5" spans="1:39" x14ac:dyDescent="0.25">
      <c r="A5">
        <v>1352</v>
      </c>
      <c r="B5" t="s">
        <v>26</v>
      </c>
      <c r="C5" t="s">
        <v>519</v>
      </c>
      <c r="D5" t="s">
        <v>1019</v>
      </c>
      <c r="E5" s="1">
        <v>45505</v>
      </c>
      <c r="F5" t="s">
        <v>1519</v>
      </c>
      <c r="G5" t="s">
        <v>2015</v>
      </c>
      <c r="H5" t="s">
        <v>2403</v>
      </c>
      <c r="I5" t="s">
        <v>2409</v>
      </c>
      <c r="J5" t="s">
        <v>2411</v>
      </c>
      <c r="K5">
        <v>2</v>
      </c>
      <c r="L5">
        <v>554.74</v>
      </c>
      <c r="M5">
        <v>1109.48</v>
      </c>
      <c r="N5">
        <v>37.22</v>
      </c>
      <c r="O5">
        <v>110.95</v>
      </c>
      <c r="P5">
        <v>16.809999999999999</v>
      </c>
      <c r="Q5" t="s">
        <v>2417</v>
      </c>
      <c r="R5" t="s">
        <v>2421</v>
      </c>
      <c r="S5" t="s">
        <v>2919</v>
      </c>
      <c r="T5" t="s">
        <v>2923</v>
      </c>
      <c r="U5">
        <v>944.5</v>
      </c>
      <c r="V5" t="s">
        <v>2924</v>
      </c>
      <c r="W5" t="s">
        <v>2928</v>
      </c>
      <c r="AM5" t="s">
        <v>2983</v>
      </c>
    </row>
    <row r="6" spans="1:39" x14ac:dyDescent="0.25">
      <c r="A6">
        <v>1882</v>
      </c>
      <c r="B6" t="s">
        <v>27</v>
      </c>
      <c r="C6" t="s">
        <v>520</v>
      </c>
      <c r="D6" t="s">
        <v>1020</v>
      </c>
      <c r="E6" s="1">
        <v>45549</v>
      </c>
      <c r="F6" t="s">
        <v>1520</v>
      </c>
      <c r="G6" t="s">
        <v>2016</v>
      </c>
      <c r="H6" t="s">
        <v>2403</v>
      </c>
      <c r="I6" t="s">
        <v>2410</v>
      </c>
      <c r="J6" t="s">
        <v>2413</v>
      </c>
      <c r="K6">
        <v>3</v>
      </c>
      <c r="L6">
        <v>1469.09</v>
      </c>
      <c r="M6">
        <v>4407.2700000000004</v>
      </c>
      <c r="N6">
        <v>31.95</v>
      </c>
      <c r="O6">
        <v>440.73</v>
      </c>
      <c r="P6">
        <v>7.55</v>
      </c>
      <c r="Q6" t="s">
        <v>2417</v>
      </c>
      <c r="R6" t="s">
        <v>2422</v>
      </c>
      <c r="S6" t="s">
        <v>2918</v>
      </c>
      <c r="T6" t="s">
        <v>2922</v>
      </c>
      <c r="U6">
        <v>3927.04</v>
      </c>
      <c r="V6" t="s">
        <v>2924</v>
      </c>
      <c r="W6" t="s">
        <v>2927</v>
      </c>
    </row>
    <row r="7" spans="1:39" x14ac:dyDescent="0.25">
      <c r="A7">
        <v>6322</v>
      </c>
      <c r="B7" t="s">
        <v>28</v>
      </c>
      <c r="C7" t="s">
        <v>521</v>
      </c>
      <c r="D7" t="s">
        <v>1021</v>
      </c>
      <c r="E7" s="1">
        <v>45513</v>
      </c>
      <c r="F7" t="s">
        <v>1521</v>
      </c>
      <c r="G7" t="s">
        <v>2017</v>
      </c>
      <c r="H7" t="s">
        <v>2402</v>
      </c>
      <c r="I7" t="s">
        <v>2410</v>
      </c>
      <c r="J7" t="s">
        <v>2414</v>
      </c>
      <c r="K7">
        <v>5</v>
      </c>
      <c r="L7">
        <v>191.59</v>
      </c>
      <c r="M7">
        <v>957.95</v>
      </c>
      <c r="N7">
        <v>20.100000000000001</v>
      </c>
      <c r="O7">
        <v>95.8</v>
      </c>
      <c r="P7">
        <v>19.48</v>
      </c>
      <c r="Q7" t="s">
        <v>2417</v>
      </c>
      <c r="R7" t="s">
        <v>2423</v>
      </c>
      <c r="S7" t="s">
        <v>2920</v>
      </c>
      <c r="T7" t="s">
        <v>2923</v>
      </c>
      <c r="U7">
        <v>822.57</v>
      </c>
      <c r="V7" t="s">
        <v>2925</v>
      </c>
      <c r="W7" t="s">
        <v>2926</v>
      </c>
    </row>
    <row r="8" spans="1:39" x14ac:dyDescent="0.25">
      <c r="A8">
        <v>3484</v>
      </c>
      <c r="B8" t="s">
        <v>29</v>
      </c>
      <c r="C8" t="s">
        <v>522</v>
      </c>
      <c r="D8" t="s">
        <v>1022</v>
      </c>
      <c r="E8" s="1">
        <v>45434</v>
      </c>
      <c r="F8" t="s">
        <v>1522</v>
      </c>
      <c r="G8" t="s">
        <v>2018</v>
      </c>
      <c r="H8" t="s">
        <v>2404</v>
      </c>
      <c r="I8" t="s">
        <v>2410</v>
      </c>
      <c r="J8" t="s">
        <v>2414</v>
      </c>
      <c r="K8">
        <v>5</v>
      </c>
      <c r="L8">
        <v>514.11</v>
      </c>
      <c r="M8">
        <v>2570.5500000000002</v>
      </c>
      <c r="N8">
        <v>43.66</v>
      </c>
      <c r="O8">
        <v>257.06</v>
      </c>
      <c r="P8">
        <v>12.71</v>
      </c>
      <c r="Q8" t="s">
        <v>2415</v>
      </c>
      <c r="R8" t="s">
        <v>2424</v>
      </c>
      <c r="S8" t="s">
        <v>2920</v>
      </c>
      <c r="T8" t="s">
        <v>2923</v>
      </c>
      <c r="U8">
        <v>2257.13</v>
      </c>
      <c r="V8" t="s">
        <v>2924</v>
      </c>
      <c r="W8" t="s">
        <v>2926</v>
      </c>
    </row>
    <row r="9" spans="1:39" x14ac:dyDescent="0.25">
      <c r="A9">
        <v>6167</v>
      </c>
      <c r="B9" t="s">
        <v>30</v>
      </c>
      <c r="C9" t="s">
        <v>523</v>
      </c>
      <c r="D9" t="s">
        <v>1023</v>
      </c>
      <c r="E9" s="1">
        <v>45362</v>
      </c>
      <c r="F9" t="s">
        <v>1523</v>
      </c>
      <c r="G9" t="s">
        <v>2019</v>
      </c>
      <c r="H9" t="s">
        <v>2405</v>
      </c>
      <c r="I9" t="s">
        <v>2410</v>
      </c>
      <c r="J9" t="s">
        <v>2412</v>
      </c>
      <c r="K9">
        <v>2</v>
      </c>
      <c r="L9">
        <v>385.04</v>
      </c>
      <c r="M9">
        <v>770.08</v>
      </c>
      <c r="N9">
        <v>45.8</v>
      </c>
      <c r="O9">
        <v>77.010000000000005</v>
      </c>
      <c r="P9">
        <v>8.58</v>
      </c>
      <c r="Q9" t="s">
        <v>2416</v>
      </c>
      <c r="R9" t="s">
        <v>2425</v>
      </c>
      <c r="S9" t="s">
        <v>2921</v>
      </c>
      <c r="T9" t="s">
        <v>2923</v>
      </c>
      <c r="U9">
        <v>638.69000000000005</v>
      </c>
      <c r="V9" t="s">
        <v>2925</v>
      </c>
      <c r="W9" t="s">
        <v>2927</v>
      </c>
    </row>
    <row r="10" spans="1:39" x14ac:dyDescent="0.25">
      <c r="A10">
        <v>2395</v>
      </c>
      <c r="B10" t="s">
        <v>31</v>
      </c>
      <c r="C10" t="s">
        <v>524</v>
      </c>
      <c r="D10" t="s">
        <v>1024</v>
      </c>
      <c r="E10" s="1">
        <v>45379</v>
      </c>
      <c r="F10" t="s">
        <v>1524</v>
      </c>
      <c r="G10" t="s">
        <v>2020</v>
      </c>
      <c r="H10" t="s">
        <v>2402</v>
      </c>
      <c r="I10" t="s">
        <v>2409</v>
      </c>
      <c r="J10" t="s">
        <v>2411</v>
      </c>
      <c r="K10">
        <v>3</v>
      </c>
      <c r="L10">
        <v>123.66</v>
      </c>
      <c r="M10">
        <v>370.98</v>
      </c>
      <c r="N10">
        <v>22.8</v>
      </c>
      <c r="O10">
        <v>37.1</v>
      </c>
      <c r="P10">
        <v>12.03</v>
      </c>
      <c r="Q10" t="s">
        <v>2416</v>
      </c>
      <c r="R10" t="s">
        <v>2426</v>
      </c>
      <c r="S10" t="s">
        <v>2918</v>
      </c>
      <c r="T10" t="s">
        <v>2922</v>
      </c>
      <c r="U10">
        <v>299.05</v>
      </c>
      <c r="V10" t="s">
        <v>2924</v>
      </c>
      <c r="W10" t="s">
        <v>2926</v>
      </c>
    </row>
    <row r="11" spans="1:39" x14ac:dyDescent="0.25">
      <c r="A11">
        <v>7337</v>
      </c>
      <c r="B11" t="s">
        <v>32</v>
      </c>
      <c r="C11" t="s">
        <v>525</v>
      </c>
      <c r="D11" t="s">
        <v>1025</v>
      </c>
      <c r="E11" s="1">
        <v>45462</v>
      </c>
      <c r="F11" t="s">
        <v>1525</v>
      </c>
      <c r="G11" t="s">
        <v>2021</v>
      </c>
      <c r="H11" t="s">
        <v>2403</v>
      </c>
      <c r="I11" t="s">
        <v>2409</v>
      </c>
      <c r="J11" t="s">
        <v>2413</v>
      </c>
      <c r="K11">
        <v>4</v>
      </c>
      <c r="L11">
        <v>630.85</v>
      </c>
      <c r="M11">
        <v>2523.4</v>
      </c>
      <c r="N11">
        <v>15.48</v>
      </c>
      <c r="O11">
        <v>252.34</v>
      </c>
      <c r="P11">
        <v>19.420000000000002</v>
      </c>
      <c r="Q11" t="s">
        <v>2415</v>
      </c>
      <c r="R11" t="s">
        <v>2427</v>
      </c>
      <c r="S11" t="s">
        <v>2919</v>
      </c>
      <c r="T11" t="s">
        <v>2923</v>
      </c>
      <c r="U11">
        <v>2236.16</v>
      </c>
      <c r="V11" t="s">
        <v>2924</v>
      </c>
      <c r="W11" t="s">
        <v>2928</v>
      </c>
    </row>
    <row r="12" spans="1:39" x14ac:dyDescent="0.25">
      <c r="A12">
        <v>4038</v>
      </c>
      <c r="B12" t="s">
        <v>33</v>
      </c>
      <c r="C12" t="s">
        <v>526</v>
      </c>
      <c r="D12" t="s">
        <v>1026</v>
      </c>
      <c r="E12" s="1">
        <v>45309</v>
      </c>
      <c r="F12" t="s">
        <v>1526</v>
      </c>
      <c r="G12" t="s">
        <v>2022</v>
      </c>
      <c r="H12" t="s">
        <v>2406</v>
      </c>
      <c r="I12" t="s">
        <v>2408</v>
      </c>
      <c r="J12" t="s">
        <v>2412</v>
      </c>
      <c r="K12">
        <v>3</v>
      </c>
      <c r="L12">
        <v>1270.08</v>
      </c>
      <c r="M12">
        <v>3810.24</v>
      </c>
      <c r="N12">
        <v>5.41</v>
      </c>
      <c r="O12">
        <v>381.02</v>
      </c>
      <c r="P12">
        <v>17.850000000000001</v>
      </c>
      <c r="Q12" t="s">
        <v>2417</v>
      </c>
      <c r="R12" t="s">
        <v>2428</v>
      </c>
      <c r="S12" t="s">
        <v>2919</v>
      </c>
      <c r="T12" t="s">
        <v>2923</v>
      </c>
      <c r="U12">
        <v>3405.96</v>
      </c>
      <c r="V12" t="s">
        <v>2925</v>
      </c>
      <c r="W12" t="s">
        <v>2926</v>
      </c>
    </row>
    <row r="13" spans="1:39" x14ac:dyDescent="0.25">
      <c r="A13">
        <v>5406</v>
      </c>
      <c r="B13" t="s">
        <v>34</v>
      </c>
      <c r="C13" t="s">
        <v>527</v>
      </c>
      <c r="D13" t="s">
        <v>1027</v>
      </c>
      <c r="E13" s="1">
        <v>45468</v>
      </c>
      <c r="F13" t="s">
        <v>1527</v>
      </c>
      <c r="G13" t="s">
        <v>2023</v>
      </c>
      <c r="H13" t="s">
        <v>2405</v>
      </c>
      <c r="I13" t="s">
        <v>2408</v>
      </c>
      <c r="J13" t="s">
        <v>2411</v>
      </c>
      <c r="K13">
        <v>1</v>
      </c>
      <c r="L13">
        <v>398.31</v>
      </c>
      <c r="M13">
        <v>398.31</v>
      </c>
      <c r="N13">
        <v>22.46</v>
      </c>
      <c r="O13">
        <v>39.83</v>
      </c>
      <c r="P13">
        <v>8.5</v>
      </c>
      <c r="Q13" t="s">
        <v>2417</v>
      </c>
      <c r="R13" t="s">
        <v>2429</v>
      </c>
      <c r="S13" t="s">
        <v>2920</v>
      </c>
      <c r="T13" t="s">
        <v>2923</v>
      </c>
      <c r="U13">
        <v>327.52</v>
      </c>
      <c r="V13" t="s">
        <v>2924</v>
      </c>
      <c r="W13" t="s">
        <v>2928</v>
      </c>
    </row>
    <row r="14" spans="1:39" x14ac:dyDescent="0.25">
      <c r="A14">
        <v>8118</v>
      </c>
      <c r="B14" t="s">
        <v>35</v>
      </c>
      <c r="C14" t="s">
        <v>528</v>
      </c>
      <c r="D14" t="s">
        <v>1028</v>
      </c>
      <c r="E14" s="1">
        <v>45328</v>
      </c>
      <c r="F14" t="s">
        <v>1528</v>
      </c>
      <c r="G14" t="s">
        <v>2024</v>
      </c>
      <c r="H14" t="s">
        <v>2404</v>
      </c>
      <c r="I14" t="s">
        <v>2410</v>
      </c>
      <c r="J14" t="s">
        <v>2413</v>
      </c>
      <c r="K14">
        <v>3</v>
      </c>
      <c r="L14">
        <v>1161.6300000000001</v>
      </c>
      <c r="M14">
        <v>3484.89</v>
      </c>
      <c r="N14">
        <v>31.72</v>
      </c>
      <c r="O14">
        <v>348.49</v>
      </c>
      <c r="P14">
        <v>10.33</v>
      </c>
      <c r="Q14" t="s">
        <v>2415</v>
      </c>
      <c r="R14" t="s">
        <v>2430</v>
      </c>
      <c r="S14" t="s">
        <v>2920</v>
      </c>
      <c r="T14" t="s">
        <v>2923</v>
      </c>
      <c r="U14">
        <v>3094.35</v>
      </c>
      <c r="V14" t="s">
        <v>2924</v>
      </c>
      <c r="W14" t="s">
        <v>2926</v>
      </c>
    </row>
    <row r="15" spans="1:39" x14ac:dyDescent="0.25">
      <c r="A15">
        <v>4347</v>
      </c>
      <c r="B15" t="s">
        <v>36</v>
      </c>
      <c r="C15" t="s">
        <v>529</v>
      </c>
      <c r="D15" t="s">
        <v>1029</v>
      </c>
      <c r="E15" s="1">
        <v>45410</v>
      </c>
      <c r="F15" t="s">
        <v>1529</v>
      </c>
      <c r="G15" t="s">
        <v>2025</v>
      </c>
      <c r="H15" t="s">
        <v>2401</v>
      </c>
      <c r="I15" t="s">
        <v>2408</v>
      </c>
      <c r="J15" t="s">
        <v>2411</v>
      </c>
      <c r="K15">
        <v>1</v>
      </c>
      <c r="L15">
        <v>1071.27</v>
      </c>
      <c r="M15">
        <v>1071.27</v>
      </c>
      <c r="N15">
        <v>34.630000000000003</v>
      </c>
      <c r="O15">
        <v>107.13</v>
      </c>
      <c r="P15">
        <v>18.14</v>
      </c>
      <c r="Q15" t="s">
        <v>2416</v>
      </c>
      <c r="R15" t="s">
        <v>2431</v>
      </c>
      <c r="S15" t="s">
        <v>2920</v>
      </c>
      <c r="T15" t="s">
        <v>2923</v>
      </c>
      <c r="U15">
        <v>911.37</v>
      </c>
      <c r="V15" t="s">
        <v>2924</v>
      </c>
      <c r="W15" t="s">
        <v>2926</v>
      </c>
    </row>
    <row r="16" spans="1:39" x14ac:dyDescent="0.25">
      <c r="A16">
        <v>8711</v>
      </c>
      <c r="B16" t="s">
        <v>37</v>
      </c>
      <c r="C16" t="s">
        <v>530</v>
      </c>
      <c r="D16" t="s">
        <v>1030</v>
      </c>
      <c r="E16" s="1">
        <v>45319</v>
      </c>
      <c r="F16" t="s">
        <v>1530</v>
      </c>
      <c r="G16" t="s">
        <v>2026</v>
      </c>
      <c r="H16" t="s">
        <v>2402</v>
      </c>
      <c r="I16" t="s">
        <v>2410</v>
      </c>
      <c r="J16" t="s">
        <v>2414</v>
      </c>
      <c r="K16">
        <v>2</v>
      </c>
      <c r="L16">
        <v>1187.67</v>
      </c>
      <c r="M16">
        <v>2375.34</v>
      </c>
      <c r="N16">
        <v>26.14</v>
      </c>
      <c r="O16">
        <v>237.53</v>
      </c>
      <c r="P16">
        <v>19.91</v>
      </c>
      <c r="Q16" t="s">
        <v>2417</v>
      </c>
      <c r="R16" t="s">
        <v>2432</v>
      </c>
      <c r="S16" t="s">
        <v>2919</v>
      </c>
      <c r="T16" t="s">
        <v>2923</v>
      </c>
      <c r="U16">
        <v>2091.7600000000002</v>
      </c>
      <c r="V16" t="s">
        <v>2924</v>
      </c>
      <c r="W16" t="s">
        <v>2927</v>
      </c>
    </row>
    <row r="17" spans="1:23" x14ac:dyDescent="0.25">
      <c r="A17">
        <v>8668</v>
      </c>
      <c r="B17" t="s">
        <v>38</v>
      </c>
      <c r="C17" t="s">
        <v>531</v>
      </c>
      <c r="D17" t="s">
        <v>1031</v>
      </c>
      <c r="E17" s="1">
        <v>45529</v>
      </c>
      <c r="F17" t="s">
        <v>1531</v>
      </c>
      <c r="G17" t="s">
        <v>2027</v>
      </c>
      <c r="H17" t="s">
        <v>2406</v>
      </c>
      <c r="I17" t="s">
        <v>2409</v>
      </c>
      <c r="J17" t="s">
        <v>2413</v>
      </c>
      <c r="K17">
        <v>2</v>
      </c>
      <c r="L17">
        <v>1407.77</v>
      </c>
      <c r="M17">
        <v>2815.54</v>
      </c>
      <c r="N17">
        <v>41.33</v>
      </c>
      <c r="O17">
        <v>281.55</v>
      </c>
      <c r="P17">
        <v>12.91</v>
      </c>
      <c r="Q17" t="s">
        <v>2417</v>
      </c>
      <c r="R17" t="s">
        <v>2433</v>
      </c>
      <c r="S17" t="s">
        <v>2919</v>
      </c>
      <c r="T17" t="s">
        <v>2923</v>
      </c>
      <c r="U17">
        <v>2479.75</v>
      </c>
      <c r="V17" t="s">
        <v>2924</v>
      </c>
      <c r="W17" t="s">
        <v>2926</v>
      </c>
    </row>
    <row r="18" spans="1:23" x14ac:dyDescent="0.25">
      <c r="A18">
        <v>4302</v>
      </c>
      <c r="B18" t="s">
        <v>39</v>
      </c>
      <c r="C18" t="s">
        <v>532</v>
      </c>
      <c r="D18" t="s">
        <v>1032</v>
      </c>
      <c r="E18" s="1">
        <v>45392</v>
      </c>
      <c r="F18" t="s">
        <v>1532</v>
      </c>
      <c r="G18" t="s">
        <v>2028</v>
      </c>
      <c r="H18" t="s">
        <v>2406</v>
      </c>
      <c r="I18" t="s">
        <v>2409</v>
      </c>
      <c r="J18" t="s">
        <v>2412</v>
      </c>
      <c r="K18">
        <v>4</v>
      </c>
      <c r="L18">
        <v>747.97</v>
      </c>
      <c r="M18">
        <v>2991.88</v>
      </c>
      <c r="N18">
        <v>49.67</v>
      </c>
      <c r="O18">
        <v>299.19</v>
      </c>
      <c r="P18">
        <v>16.97</v>
      </c>
      <c r="Q18" t="s">
        <v>2415</v>
      </c>
      <c r="R18" t="s">
        <v>2434</v>
      </c>
      <c r="S18" t="s">
        <v>2920</v>
      </c>
      <c r="T18" t="s">
        <v>2923</v>
      </c>
      <c r="U18">
        <v>2626.05</v>
      </c>
      <c r="V18" t="s">
        <v>2924</v>
      </c>
      <c r="W18" t="s">
        <v>2928</v>
      </c>
    </row>
    <row r="19" spans="1:23" x14ac:dyDescent="0.25">
      <c r="A19">
        <v>4413</v>
      </c>
      <c r="B19" t="s">
        <v>40</v>
      </c>
      <c r="C19" t="s">
        <v>533</v>
      </c>
      <c r="D19" t="s">
        <v>1033</v>
      </c>
      <c r="E19" s="1">
        <v>45402</v>
      </c>
      <c r="F19" t="s">
        <v>1533</v>
      </c>
      <c r="G19" t="s">
        <v>2029</v>
      </c>
      <c r="H19" t="s">
        <v>2404</v>
      </c>
      <c r="I19" t="s">
        <v>2409</v>
      </c>
      <c r="J19" t="s">
        <v>2411</v>
      </c>
      <c r="K19">
        <v>5</v>
      </c>
      <c r="L19">
        <v>587.23</v>
      </c>
      <c r="M19">
        <v>2936.15</v>
      </c>
      <c r="N19">
        <v>49.17</v>
      </c>
      <c r="O19">
        <v>293.62</v>
      </c>
      <c r="P19">
        <v>15.89</v>
      </c>
      <c r="Q19" t="s">
        <v>2416</v>
      </c>
      <c r="R19" t="s">
        <v>2435</v>
      </c>
      <c r="S19" t="s">
        <v>2919</v>
      </c>
      <c r="T19" t="s">
        <v>2923</v>
      </c>
      <c r="U19">
        <v>2577.4699999999998</v>
      </c>
      <c r="V19" t="s">
        <v>2924</v>
      </c>
      <c r="W19" t="s">
        <v>2927</v>
      </c>
    </row>
    <row r="20" spans="1:23" x14ac:dyDescent="0.25">
      <c r="A20">
        <v>4150</v>
      </c>
      <c r="B20" t="s">
        <v>41</v>
      </c>
      <c r="C20" t="s">
        <v>534</v>
      </c>
      <c r="D20" t="s">
        <v>1034</v>
      </c>
      <c r="E20" s="1">
        <v>45407</v>
      </c>
      <c r="F20" t="s">
        <v>1534</v>
      </c>
      <c r="G20" t="s">
        <v>2030</v>
      </c>
      <c r="H20" t="s">
        <v>2406</v>
      </c>
      <c r="I20" t="s">
        <v>2410</v>
      </c>
      <c r="J20" t="s">
        <v>2411</v>
      </c>
      <c r="K20">
        <v>3</v>
      </c>
      <c r="L20">
        <v>1345.75</v>
      </c>
      <c r="M20">
        <v>4037.25</v>
      </c>
      <c r="N20">
        <v>22.08</v>
      </c>
      <c r="O20">
        <v>403.73</v>
      </c>
      <c r="P20">
        <v>11.23</v>
      </c>
      <c r="Q20" t="s">
        <v>2417</v>
      </c>
      <c r="R20" t="s">
        <v>2436</v>
      </c>
      <c r="S20" t="s">
        <v>2919</v>
      </c>
      <c r="T20" t="s">
        <v>2923</v>
      </c>
      <c r="U20">
        <v>3600.22</v>
      </c>
      <c r="V20" t="s">
        <v>2925</v>
      </c>
      <c r="W20" t="s">
        <v>2928</v>
      </c>
    </row>
    <row r="21" spans="1:23" x14ac:dyDescent="0.25">
      <c r="A21">
        <v>6951</v>
      </c>
      <c r="B21" t="s">
        <v>42</v>
      </c>
      <c r="C21" t="s">
        <v>535</v>
      </c>
      <c r="D21" t="s">
        <v>1035</v>
      </c>
      <c r="E21" s="1">
        <v>45426</v>
      </c>
      <c r="F21" t="s">
        <v>1535</v>
      </c>
      <c r="G21" t="s">
        <v>2031</v>
      </c>
      <c r="H21" t="s">
        <v>2403</v>
      </c>
      <c r="I21" t="s">
        <v>2409</v>
      </c>
      <c r="J21" t="s">
        <v>2411</v>
      </c>
      <c r="K21">
        <v>1</v>
      </c>
      <c r="L21">
        <v>162.86000000000001</v>
      </c>
      <c r="M21">
        <v>162.86000000000001</v>
      </c>
      <c r="N21">
        <v>29.26</v>
      </c>
      <c r="O21">
        <v>16.29</v>
      </c>
      <c r="P21">
        <v>18.73</v>
      </c>
      <c r="Q21" t="s">
        <v>2415</v>
      </c>
      <c r="R21" t="s">
        <v>2437</v>
      </c>
      <c r="S21" t="s">
        <v>2920</v>
      </c>
      <c r="T21" t="s">
        <v>2923</v>
      </c>
      <c r="U21">
        <v>98.58</v>
      </c>
      <c r="V21" t="s">
        <v>2924</v>
      </c>
      <c r="W21" t="s">
        <v>2928</v>
      </c>
    </row>
    <row r="22" spans="1:23" x14ac:dyDescent="0.25">
      <c r="A22">
        <v>1122</v>
      </c>
      <c r="B22" t="s">
        <v>43</v>
      </c>
      <c r="C22" t="s">
        <v>536</v>
      </c>
      <c r="D22" t="s">
        <v>1036</v>
      </c>
      <c r="E22" s="1">
        <v>45477</v>
      </c>
      <c r="F22" t="s">
        <v>1536</v>
      </c>
      <c r="G22" t="s">
        <v>2032</v>
      </c>
      <c r="H22" t="s">
        <v>2404</v>
      </c>
      <c r="I22" t="s">
        <v>2409</v>
      </c>
      <c r="J22" t="s">
        <v>2414</v>
      </c>
      <c r="K22">
        <v>3</v>
      </c>
      <c r="L22">
        <v>317.17</v>
      </c>
      <c r="M22">
        <v>951.51</v>
      </c>
      <c r="N22">
        <v>0.85</v>
      </c>
      <c r="O22">
        <v>95.15</v>
      </c>
      <c r="P22">
        <v>15.57</v>
      </c>
      <c r="Q22" t="s">
        <v>2417</v>
      </c>
      <c r="R22" t="s">
        <v>2438</v>
      </c>
      <c r="S22" t="s">
        <v>2920</v>
      </c>
      <c r="T22" t="s">
        <v>2923</v>
      </c>
      <c r="U22">
        <v>839.94</v>
      </c>
      <c r="V22" t="s">
        <v>2925</v>
      </c>
      <c r="W22" t="s">
        <v>2928</v>
      </c>
    </row>
    <row r="23" spans="1:23" x14ac:dyDescent="0.25">
      <c r="A23">
        <v>2910</v>
      </c>
      <c r="B23" t="s">
        <v>44</v>
      </c>
      <c r="C23" t="s">
        <v>537</v>
      </c>
      <c r="D23" t="s">
        <v>1037</v>
      </c>
      <c r="E23" s="1">
        <v>45356</v>
      </c>
      <c r="F23" t="s">
        <v>1537</v>
      </c>
      <c r="G23" t="s">
        <v>2033</v>
      </c>
      <c r="H23" t="s">
        <v>2401</v>
      </c>
      <c r="I23" t="s">
        <v>2409</v>
      </c>
      <c r="J23" t="s">
        <v>2412</v>
      </c>
      <c r="K23">
        <v>3</v>
      </c>
      <c r="L23">
        <v>1074.4000000000001</v>
      </c>
      <c r="M23">
        <v>3223.2</v>
      </c>
      <c r="N23">
        <v>31.59</v>
      </c>
      <c r="O23">
        <v>322.32</v>
      </c>
      <c r="P23">
        <v>14.03</v>
      </c>
      <c r="Q23" t="s">
        <v>2415</v>
      </c>
      <c r="R23" t="s">
        <v>2439</v>
      </c>
      <c r="S23" t="s">
        <v>2921</v>
      </c>
      <c r="T23" t="s">
        <v>2923</v>
      </c>
      <c r="U23">
        <v>2855.26</v>
      </c>
      <c r="V23" t="s">
        <v>2924</v>
      </c>
      <c r="W23" t="s">
        <v>2927</v>
      </c>
    </row>
    <row r="24" spans="1:23" x14ac:dyDescent="0.25">
      <c r="A24">
        <v>7010</v>
      </c>
      <c r="B24" t="s">
        <v>45</v>
      </c>
      <c r="C24" t="s">
        <v>538</v>
      </c>
      <c r="D24" t="s">
        <v>1038</v>
      </c>
      <c r="E24" s="1">
        <v>45347</v>
      </c>
      <c r="F24" t="s">
        <v>1538</v>
      </c>
      <c r="G24" t="s">
        <v>2034</v>
      </c>
      <c r="H24" t="s">
        <v>2406</v>
      </c>
      <c r="I24" t="s">
        <v>2409</v>
      </c>
      <c r="J24" t="s">
        <v>2412</v>
      </c>
      <c r="K24">
        <v>1</v>
      </c>
      <c r="L24">
        <v>909.38</v>
      </c>
      <c r="M24">
        <v>909.38</v>
      </c>
      <c r="N24">
        <v>35.11</v>
      </c>
      <c r="O24">
        <v>90.94</v>
      </c>
      <c r="P24">
        <v>15.75</v>
      </c>
      <c r="Q24" t="s">
        <v>2416</v>
      </c>
      <c r="R24" t="s">
        <v>2440</v>
      </c>
      <c r="S24" t="s">
        <v>2920</v>
      </c>
      <c r="T24" t="s">
        <v>2923</v>
      </c>
      <c r="U24">
        <v>767.58</v>
      </c>
      <c r="V24" t="s">
        <v>2925</v>
      </c>
      <c r="W24" t="s">
        <v>2928</v>
      </c>
    </row>
    <row r="25" spans="1:23" x14ac:dyDescent="0.25">
      <c r="A25">
        <v>3361</v>
      </c>
      <c r="B25" t="s">
        <v>46</v>
      </c>
      <c r="C25" t="s">
        <v>539</v>
      </c>
      <c r="D25" t="s">
        <v>1039</v>
      </c>
      <c r="E25" s="1">
        <v>45490</v>
      </c>
      <c r="F25" t="s">
        <v>1539</v>
      </c>
      <c r="G25" t="s">
        <v>2035</v>
      </c>
      <c r="H25" t="s">
        <v>2405</v>
      </c>
      <c r="I25" t="s">
        <v>2410</v>
      </c>
      <c r="J25" t="s">
        <v>2411</v>
      </c>
      <c r="K25">
        <v>2</v>
      </c>
      <c r="L25">
        <v>1352.14</v>
      </c>
      <c r="M25">
        <v>2704.28</v>
      </c>
      <c r="N25">
        <v>2.91</v>
      </c>
      <c r="O25">
        <v>270.43</v>
      </c>
      <c r="P25">
        <v>18.420000000000002</v>
      </c>
      <c r="Q25" t="s">
        <v>2416</v>
      </c>
      <c r="R25" t="s">
        <v>2441</v>
      </c>
      <c r="S25" t="s">
        <v>2918</v>
      </c>
      <c r="T25" t="s">
        <v>2922</v>
      </c>
      <c r="U25">
        <v>2412.52</v>
      </c>
      <c r="V25" t="s">
        <v>2925</v>
      </c>
      <c r="W25" t="s">
        <v>2927</v>
      </c>
    </row>
    <row r="26" spans="1:23" x14ac:dyDescent="0.25">
      <c r="A26">
        <v>5252</v>
      </c>
      <c r="B26" t="s">
        <v>47</v>
      </c>
      <c r="C26" t="s">
        <v>540</v>
      </c>
      <c r="D26" t="s">
        <v>1040</v>
      </c>
      <c r="E26" s="1">
        <v>45300</v>
      </c>
      <c r="F26" t="s">
        <v>1540</v>
      </c>
      <c r="G26" t="s">
        <v>2036</v>
      </c>
      <c r="H26" t="s">
        <v>2401</v>
      </c>
      <c r="I26" t="s">
        <v>2410</v>
      </c>
      <c r="J26" t="s">
        <v>2414</v>
      </c>
      <c r="K26">
        <v>3</v>
      </c>
      <c r="L26">
        <v>1201.25</v>
      </c>
      <c r="M26">
        <v>3603.75</v>
      </c>
      <c r="N26">
        <v>14.75</v>
      </c>
      <c r="O26">
        <v>360.38</v>
      </c>
      <c r="P26">
        <v>18.09</v>
      </c>
      <c r="Q26" t="s">
        <v>2416</v>
      </c>
      <c r="R26" t="s">
        <v>2442</v>
      </c>
      <c r="S26" t="s">
        <v>2919</v>
      </c>
      <c r="T26" t="s">
        <v>2923</v>
      </c>
      <c r="U26">
        <v>3210.53</v>
      </c>
      <c r="V26" t="s">
        <v>2924</v>
      </c>
      <c r="W26" t="s">
        <v>2926</v>
      </c>
    </row>
    <row r="27" spans="1:23" x14ac:dyDescent="0.25">
      <c r="A27">
        <v>8997</v>
      </c>
      <c r="B27" t="s">
        <v>48</v>
      </c>
      <c r="C27" t="s">
        <v>541</v>
      </c>
      <c r="D27" t="s">
        <v>1041</v>
      </c>
      <c r="E27" s="1">
        <v>45471</v>
      </c>
      <c r="F27" t="s">
        <v>1541</v>
      </c>
      <c r="G27" t="s">
        <v>2037</v>
      </c>
      <c r="H27" t="s">
        <v>2403</v>
      </c>
      <c r="I27" t="s">
        <v>2410</v>
      </c>
      <c r="J27" t="s">
        <v>2413</v>
      </c>
      <c r="K27">
        <v>4</v>
      </c>
      <c r="L27">
        <v>712.27</v>
      </c>
      <c r="M27">
        <v>2849.08</v>
      </c>
      <c r="N27">
        <v>2.74</v>
      </c>
      <c r="O27">
        <v>284.91000000000003</v>
      </c>
      <c r="P27">
        <v>12.85</v>
      </c>
      <c r="Q27" t="s">
        <v>2416</v>
      </c>
      <c r="R27" t="s">
        <v>2443</v>
      </c>
      <c r="S27" t="s">
        <v>2921</v>
      </c>
      <c r="T27" t="s">
        <v>2923</v>
      </c>
      <c r="U27">
        <v>2548.58</v>
      </c>
      <c r="V27" t="s">
        <v>2924</v>
      </c>
      <c r="W27" t="s">
        <v>2927</v>
      </c>
    </row>
    <row r="28" spans="1:23" x14ac:dyDescent="0.25">
      <c r="A28">
        <v>8611</v>
      </c>
      <c r="B28" t="s">
        <v>49</v>
      </c>
      <c r="C28" t="s">
        <v>542</v>
      </c>
      <c r="D28" t="s">
        <v>1042</v>
      </c>
      <c r="E28" s="1">
        <v>45369</v>
      </c>
      <c r="F28" t="s">
        <v>1542</v>
      </c>
      <c r="G28" t="s">
        <v>2038</v>
      </c>
      <c r="H28" t="s">
        <v>2407</v>
      </c>
      <c r="I28" t="s">
        <v>2408</v>
      </c>
      <c r="J28" t="s">
        <v>2411</v>
      </c>
      <c r="K28">
        <v>2</v>
      </c>
      <c r="L28">
        <v>1358.14</v>
      </c>
      <c r="M28">
        <v>2716.28</v>
      </c>
      <c r="N28">
        <v>39.36</v>
      </c>
      <c r="O28">
        <v>271.63</v>
      </c>
      <c r="P28">
        <v>17.850000000000001</v>
      </c>
      <c r="Q28" t="s">
        <v>2415</v>
      </c>
      <c r="R28" t="s">
        <v>2444</v>
      </c>
      <c r="S28" t="s">
        <v>2919</v>
      </c>
      <c r="T28" t="s">
        <v>2923</v>
      </c>
      <c r="U28">
        <v>2387.44</v>
      </c>
      <c r="V28" t="s">
        <v>2924</v>
      </c>
      <c r="W28" t="s">
        <v>2926</v>
      </c>
    </row>
    <row r="29" spans="1:23" x14ac:dyDescent="0.25">
      <c r="A29">
        <v>2573</v>
      </c>
      <c r="B29" t="s">
        <v>50</v>
      </c>
      <c r="C29" t="s">
        <v>543</v>
      </c>
      <c r="D29" t="s">
        <v>1043</v>
      </c>
      <c r="E29" s="1">
        <v>45471</v>
      </c>
      <c r="F29" t="s">
        <v>1543</v>
      </c>
      <c r="G29" t="s">
        <v>2039</v>
      </c>
      <c r="H29" t="s">
        <v>2401</v>
      </c>
      <c r="I29" t="s">
        <v>2410</v>
      </c>
      <c r="J29" t="s">
        <v>2414</v>
      </c>
      <c r="K29">
        <v>3</v>
      </c>
      <c r="L29">
        <v>850.87</v>
      </c>
      <c r="M29">
        <v>2552.61</v>
      </c>
      <c r="N29">
        <v>17.98</v>
      </c>
      <c r="O29">
        <v>255.26</v>
      </c>
      <c r="P29">
        <v>19.52</v>
      </c>
      <c r="Q29" t="s">
        <v>2415</v>
      </c>
      <c r="R29" t="s">
        <v>2445</v>
      </c>
      <c r="S29" t="s">
        <v>2921</v>
      </c>
      <c r="T29" t="s">
        <v>2923</v>
      </c>
      <c r="U29">
        <v>2259.85</v>
      </c>
      <c r="V29" t="s">
        <v>2924</v>
      </c>
      <c r="W29" t="s">
        <v>2926</v>
      </c>
    </row>
    <row r="30" spans="1:23" x14ac:dyDescent="0.25">
      <c r="A30">
        <v>6267</v>
      </c>
      <c r="B30" t="s">
        <v>51</v>
      </c>
      <c r="C30" t="s">
        <v>544</v>
      </c>
      <c r="D30" t="s">
        <v>1044</v>
      </c>
      <c r="E30" s="1">
        <v>45360</v>
      </c>
      <c r="F30" t="s">
        <v>1544</v>
      </c>
      <c r="G30" t="s">
        <v>2040</v>
      </c>
      <c r="H30" t="s">
        <v>2407</v>
      </c>
      <c r="I30" t="s">
        <v>2408</v>
      </c>
      <c r="J30" t="s">
        <v>2411</v>
      </c>
      <c r="K30">
        <v>1</v>
      </c>
      <c r="L30">
        <v>398.66</v>
      </c>
      <c r="M30">
        <v>398.66</v>
      </c>
      <c r="N30">
        <v>9.81</v>
      </c>
      <c r="O30">
        <v>39.869999999999997</v>
      </c>
      <c r="P30">
        <v>7.4</v>
      </c>
      <c r="Q30" t="s">
        <v>2416</v>
      </c>
      <c r="R30" t="s">
        <v>2446</v>
      </c>
      <c r="S30" t="s">
        <v>2919</v>
      </c>
      <c r="T30" t="s">
        <v>2923</v>
      </c>
      <c r="U30">
        <v>341.58</v>
      </c>
      <c r="V30" t="s">
        <v>2924</v>
      </c>
      <c r="W30" t="s">
        <v>2926</v>
      </c>
    </row>
    <row r="31" spans="1:23" x14ac:dyDescent="0.25">
      <c r="A31">
        <v>1565</v>
      </c>
      <c r="B31" t="s">
        <v>52</v>
      </c>
      <c r="C31" t="s">
        <v>545</v>
      </c>
      <c r="D31" t="s">
        <v>1045</v>
      </c>
      <c r="E31" s="1">
        <v>45557</v>
      </c>
      <c r="F31" t="s">
        <v>1545</v>
      </c>
      <c r="G31" t="s">
        <v>2041</v>
      </c>
      <c r="H31" t="s">
        <v>2403</v>
      </c>
      <c r="I31" t="s">
        <v>2410</v>
      </c>
      <c r="J31" t="s">
        <v>2413</v>
      </c>
      <c r="K31">
        <v>5</v>
      </c>
      <c r="L31">
        <v>1405.83</v>
      </c>
      <c r="M31">
        <v>7029.15</v>
      </c>
      <c r="N31">
        <v>36.700000000000003</v>
      </c>
      <c r="O31">
        <v>702.91</v>
      </c>
      <c r="P31">
        <v>17.5</v>
      </c>
      <c r="Q31" t="s">
        <v>2416</v>
      </c>
      <c r="R31" t="s">
        <v>2447</v>
      </c>
      <c r="S31" t="s">
        <v>2918</v>
      </c>
      <c r="T31" t="s">
        <v>2922</v>
      </c>
      <c r="U31">
        <v>6272.03</v>
      </c>
      <c r="V31" t="s">
        <v>2924</v>
      </c>
      <c r="W31" t="s">
        <v>2926</v>
      </c>
    </row>
    <row r="32" spans="1:23" x14ac:dyDescent="0.25">
      <c r="A32">
        <v>5861</v>
      </c>
      <c r="B32" t="s">
        <v>53</v>
      </c>
      <c r="C32" t="s">
        <v>546</v>
      </c>
      <c r="D32" t="s">
        <v>1046</v>
      </c>
      <c r="E32" s="1">
        <v>45322</v>
      </c>
      <c r="F32" t="s">
        <v>1546</v>
      </c>
      <c r="G32" t="s">
        <v>2042</v>
      </c>
      <c r="H32" t="s">
        <v>2406</v>
      </c>
      <c r="I32" t="s">
        <v>2408</v>
      </c>
      <c r="J32" t="s">
        <v>2414</v>
      </c>
      <c r="K32">
        <v>5</v>
      </c>
      <c r="L32">
        <v>926.08</v>
      </c>
      <c r="M32">
        <v>4630.3999999999996</v>
      </c>
      <c r="N32">
        <v>0.98</v>
      </c>
      <c r="O32">
        <v>463.04</v>
      </c>
      <c r="P32">
        <v>10.76</v>
      </c>
      <c r="Q32" t="s">
        <v>2417</v>
      </c>
      <c r="R32" t="s">
        <v>2448</v>
      </c>
      <c r="S32" t="s">
        <v>2920</v>
      </c>
      <c r="T32" t="s">
        <v>2923</v>
      </c>
      <c r="U32">
        <v>4155.62</v>
      </c>
      <c r="V32" t="s">
        <v>2924</v>
      </c>
      <c r="W32" t="s">
        <v>2927</v>
      </c>
    </row>
    <row r="33" spans="1:23" x14ac:dyDescent="0.25">
      <c r="A33">
        <v>8492</v>
      </c>
      <c r="B33" t="s">
        <v>54</v>
      </c>
      <c r="C33" t="s">
        <v>547</v>
      </c>
      <c r="D33" t="s">
        <v>1047</v>
      </c>
      <c r="E33" s="1">
        <v>45452</v>
      </c>
      <c r="F33" t="s">
        <v>1547</v>
      </c>
      <c r="G33" t="s">
        <v>2043</v>
      </c>
      <c r="H33" t="s">
        <v>2403</v>
      </c>
      <c r="I33" t="s">
        <v>2408</v>
      </c>
      <c r="J33" t="s">
        <v>2413</v>
      </c>
      <c r="K33">
        <v>5</v>
      </c>
      <c r="L33">
        <v>112.68</v>
      </c>
      <c r="M33">
        <v>563.4</v>
      </c>
      <c r="N33">
        <v>30.66</v>
      </c>
      <c r="O33">
        <v>56.34</v>
      </c>
      <c r="P33">
        <v>12.76</v>
      </c>
      <c r="Q33" t="s">
        <v>2415</v>
      </c>
      <c r="R33" t="s">
        <v>2449</v>
      </c>
      <c r="S33" t="s">
        <v>2918</v>
      </c>
      <c r="T33" t="s">
        <v>2922</v>
      </c>
      <c r="U33">
        <v>463.64</v>
      </c>
      <c r="V33" t="s">
        <v>2924</v>
      </c>
      <c r="W33" t="s">
        <v>2926</v>
      </c>
    </row>
    <row r="34" spans="1:23" x14ac:dyDescent="0.25">
      <c r="A34">
        <v>6948</v>
      </c>
      <c r="B34" t="s">
        <v>55</v>
      </c>
      <c r="C34" t="s">
        <v>548</v>
      </c>
      <c r="D34" t="s">
        <v>1048</v>
      </c>
      <c r="E34" s="1">
        <v>45434</v>
      </c>
      <c r="F34" t="s">
        <v>1548</v>
      </c>
      <c r="G34" t="s">
        <v>2044</v>
      </c>
      <c r="H34" t="s">
        <v>2401</v>
      </c>
      <c r="I34" t="s">
        <v>2409</v>
      </c>
      <c r="J34" t="s">
        <v>2414</v>
      </c>
      <c r="K34">
        <v>3</v>
      </c>
      <c r="L34">
        <v>418.35</v>
      </c>
      <c r="M34">
        <v>1255.05</v>
      </c>
      <c r="N34">
        <v>30.18</v>
      </c>
      <c r="O34">
        <v>125.5</v>
      </c>
      <c r="P34">
        <v>5.94</v>
      </c>
      <c r="Q34" t="s">
        <v>2415</v>
      </c>
      <c r="R34" t="s">
        <v>2450</v>
      </c>
      <c r="S34" t="s">
        <v>2919</v>
      </c>
      <c r="T34" t="s">
        <v>2923</v>
      </c>
      <c r="U34">
        <v>1093.42</v>
      </c>
      <c r="V34" t="s">
        <v>2924</v>
      </c>
      <c r="W34" t="s">
        <v>2928</v>
      </c>
    </row>
    <row r="35" spans="1:23" x14ac:dyDescent="0.25">
      <c r="A35">
        <v>6710</v>
      </c>
      <c r="B35" t="s">
        <v>56</v>
      </c>
      <c r="C35" t="s">
        <v>549</v>
      </c>
      <c r="D35" t="s">
        <v>1049</v>
      </c>
      <c r="E35" s="1">
        <v>45295</v>
      </c>
      <c r="F35" t="s">
        <v>1549</v>
      </c>
      <c r="G35" t="s">
        <v>2045</v>
      </c>
      <c r="H35" t="s">
        <v>2401</v>
      </c>
      <c r="I35" t="s">
        <v>2410</v>
      </c>
      <c r="J35" t="s">
        <v>2411</v>
      </c>
      <c r="K35">
        <v>4</v>
      </c>
      <c r="L35">
        <v>1341.13</v>
      </c>
      <c r="M35">
        <v>5364.52</v>
      </c>
      <c r="N35">
        <v>34.17</v>
      </c>
      <c r="O35">
        <v>536.45000000000005</v>
      </c>
      <c r="P35">
        <v>17.57</v>
      </c>
      <c r="Q35" t="s">
        <v>2417</v>
      </c>
      <c r="R35" t="s">
        <v>2451</v>
      </c>
      <c r="S35" t="s">
        <v>2919</v>
      </c>
      <c r="T35" t="s">
        <v>2923</v>
      </c>
      <c r="U35">
        <v>4776.33</v>
      </c>
      <c r="V35" t="s">
        <v>2924</v>
      </c>
      <c r="W35" t="s">
        <v>2928</v>
      </c>
    </row>
    <row r="36" spans="1:23" x14ac:dyDescent="0.25">
      <c r="A36">
        <v>5222</v>
      </c>
      <c r="B36" t="s">
        <v>57</v>
      </c>
      <c r="C36" t="s">
        <v>550</v>
      </c>
      <c r="D36" t="s">
        <v>1050</v>
      </c>
      <c r="E36" s="1">
        <v>45426</v>
      </c>
      <c r="F36" t="s">
        <v>1550</v>
      </c>
      <c r="G36" t="s">
        <v>2046</v>
      </c>
      <c r="H36" t="s">
        <v>2405</v>
      </c>
      <c r="I36" t="s">
        <v>2409</v>
      </c>
      <c r="J36" t="s">
        <v>2412</v>
      </c>
      <c r="K36">
        <v>2</v>
      </c>
      <c r="L36">
        <v>190.99</v>
      </c>
      <c r="M36">
        <v>381.98</v>
      </c>
      <c r="N36">
        <v>48.42</v>
      </c>
      <c r="O36">
        <v>38.200000000000003</v>
      </c>
      <c r="P36">
        <v>11.94</v>
      </c>
      <c r="Q36" t="s">
        <v>2417</v>
      </c>
      <c r="R36" t="s">
        <v>2452</v>
      </c>
      <c r="S36" t="s">
        <v>2920</v>
      </c>
      <c r="T36" t="s">
        <v>2923</v>
      </c>
      <c r="U36">
        <v>283.42</v>
      </c>
      <c r="V36" t="s">
        <v>2924</v>
      </c>
      <c r="W36" t="s">
        <v>2928</v>
      </c>
    </row>
    <row r="37" spans="1:23" x14ac:dyDescent="0.25">
      <c r="A37">
        <v>1722</v>
      </c>
      <c r="B37" t="s">
        <v>58</v>
      </c>
      <c r="C37" t="s">
        <v>551</v>
      </c>
      <c r="D37" t="s">
        <v>1051</v>
      </c>
      <c r="E37" s="1">
        <v>45466</v>
      </c>
      <c r="F37" t="s">
        <v>1551</v>
      </c>
      <c r="G37" t="s">
        <v>2047</v>
      </c>
      <c r="H37" t="s">
        <v>2401</v>
      </c>
      <c r="I37" t="s">
        <v>2409</v>
      </c>
      <c r="J37" t="s">
        <v>2412</v>
      </c>
      <c r="K37">
        <v>5</v>
      </c>
      <c r="L37">
        <v>324.79000000000002</v>
      </c>
      <c r="M37">
        <v>1623.95</v>
      </c>
      <c r="N37">
        <v>30.32</v>
      </c>
      <c r="O37">
        <v>162.4</v>
      </c>
      <c r="P37">
        <v>5.88</v>
      </c>
      <c r="Q37" t="s">
        <v>2417</v>
      </c>
      <c r="R37" t="s">
        <v>2453</v>
      </c>
      <c r="S37" t="s">
        <v>2918</v>
      </c>
      <c r="T37" t="s">
        <v>2922</v>
      </c>
      <c r="U37">
        <v>1425.36</v>
      </c>
      <c r="V37" t="s">
        <v>2925</v>
      </c>
      <c r="W37" t="s">
        <v>2928</v>
      </c>
    </row>
    <row r="38" spans="1:23" x14ac:dyDescent="0.25">
      <c r="A38">
        <v>6369</v>
      </c>
      <c r="B38" t="s">
        <v>59</v>
      </c>
      <c r="C38" t="s">
        <v>552</v>
      </c>
      <c r="D38" t="s">
        <v>1052</v>
      </c>
      <c r="E38" s="1">
        <v>45486</v>
      </c>
      <c r="F38" t="s">
        <v>1552</v>
      </c>
      <c r="G38" t="s">
        <v>2048</v>
      </c>
      <c r="H38" t="s">
        <v>2404</v>
      </c>
      <c r="I38" t="s">
        <v>2410</v>
      </c>
      <c r="J38" t="s">
        <v>2411</v>
      </c>
      <c r="K38">
        <v>4</v>
      </c>
      <c r="L38">
        <v>960.64</v>
      </c>
      <c r="M38">
        <v>3842.56</v>
      </c>
      <c r="N38">
        <v>7.7</v>
      </c>
      <c r="O38">
        <v>384.26</v>
      </c>
      <c r="P38">
        <v>15.55</v>
      </c>
      <c r="Q38" t="s">
        <v>2417</v>
      </c>
      <c r="R38" t="s">
        <v>2454</v>
      </c>
      <c r="S38" t="s">
        <v>2920</v>
      </c>
      <c r="T38" t="s">
        <v>2923</v>
      </c>
      <c r="U38">
        <v>3435.05</v>
      </c>
      <c r="V38" t="s">
        <v>2925</v>
      </c>
      <c r="W38" t="s">
        <v>2927</v>
      </c>
    </row>
    <row r="39" spans="1:23" x14ac:dyDescent="0.25">
      <c r="A39">
        <v>4629</v>
      </c>
      <c r="B39" t="s">
        <v>60</v>
      </c>
      <c r="C39" t="s">
        <v>553</v>
      </c>
      <c r="D39" t="s">
        <v>1053</v>
      </c>
      <c r="E39" s="1">
        <v>45301</v>
      </c>
      <c r="F39" t="s">
        <v>1553</v>
      </c>
      <c r="G39" t="s">
        <v>2049</v>
      </c>
      <c r="H39" t="s">
        <v>2404</v>
      </c>
      <c r="I39" t="s">
        <v>2410</v>
      </c>
      <c r="J39" t="s">
        <v>2412</v>
      </c>
      <c r="K39">
        <v>5</v>
      </c>
      <c r="L39">
        <v>1243.1400000000001</v>
      </c>
      <c r="M39">
        <v>6215.7</v>
      </c>
      <c r="N39">
        <v>41.53</v>
      </c>
      <c r="O39">
        <v>621.57000000000005</v>
      </c>
      <c r="P39">
        <v>14.36</v>
      </c>
      <c r="Q39" t="s">
        <v>2416</v>
      </c>
      <c r="R39" t="s">
        <v>2455</v>
      </c>
      <c r="S39" t="s">
        <v>2920</v>
      </c>
      <c r="T39" t="s">
        <v>2923</v>
      </c>
      <c r="U39">
        <v>5538.24</v>
      </c>
      <c r="V39" t="s">
        <v>2924</v>
      </c>
      <c r="W39" t="s">
        <v>2927</v>
      </c>
    </row>
    <row r="40" spans="1:23" x14ac:dyDescent="0.25">
      <c r="A40">
        <v>8783</v>
      </c>
      <c r="B40" t="s">
        <v>61</v>
      </c>
      <c r="C40" t="s">
        <v>554</v>
      </c>
      <c r="D40" t="s">
        <v>1054</v>
      </c>
      <c r="E40" s="1">
        <v>45508</v>
      </c>
      <c r="F40" t="s">
        <v>1554</v>
      </c>
      <c r="G40" t="s">
        <v>2050</v>
      </c>
      <c r="H40" t="s">
        <v>2402</v>
      </c>
      <c r="I40" t="s">
        <v>2409</v>
      </c>
      <c r="J40" t="s">
        <v>2413</v>
      </c>
      <c r="K40">
        <v>5</v>
      </c>
      <c r="L40">
        <v>1180.4000000000001</v>
      </c>
      <c r="M40">
        <v>5902</v>
      </c>
      <c r="N40">
        <v>13.4</v>
      </c>
      <c r="O40">
        <v>590.20000000000005</v>
      </c>
      <c r="P40">
        <v>18.96</v>
      </c>
      <c r="Q40" t="s">
        <v>2416</v>
      </c>
      <c r="R40" t="s">
        <v>2456</v>
      </c>
      <c r="S40" t="s">
        <v>2921</v>
      </c>
      <c r="T40" t="s">
        <v>2923</v>
      </c>
      <c r="U40">
        <v>5279.44</v>
      </c>
      <c r="V40" t="s">
        <v>2924</v>
      </c>
      <c r="W40" t="s">
        <v>2928</v>
      </c>
    </row>
    <row r="41" spans="1:23" x14ac:dyDescent="0.25">
      <c r="A41">
        <v>3579</v>
      </c>
      <c r="B41" t="s">
        <v>62</v>
      </c>
      <c r="C41" t="s">
        <v>555</v>
      </c>
      <c r="D41" t="s">
        <v>1055</v>
      </c>
      <c r="E41" s="1">
        <v>45531</v>
      </c>
      <c r="F41" t="s">
        <v>1555</v>
      </c>
      <c r="G41" t="s">
        <v>2051</v>
      </c>
      <c r="H41" t="s">
        <v>2404</v>
      </c>
      <c r="I41" t="s">
        <v>2409</v>
      </c>
      <c r="J41" t="s">
        <v>2414</v>
      </c>
      <c r="K41">
        <v>2</v>
      </c>
      <c r="L41">
        <v>904.3</v>
      </c>
      <c r="M41">
        <v>1808.6</v>
      </c>
      <c r="N41">
        <v>15.55</v>
      </c>
      <c r="O41">
        <v>180.86</v>
      </c>
      <c r="P41">
        <v>10.37</v>
      </c>
      <c r="Q41" t="s">
        <v>2415</v>
      </c>
      <c r="R41" t="s">
        <v>2457</v>
      </c>
      <c r="S41" t="s">
        <v>2920</v>
      </c>
      <c r="T41" t="s">
        <v>2923</v>
      </c>
      <c r="U41">
        <v>1601.82</v>
      </c>
      <c r="V41" t="s">
        <v>2924</v>
      </c>
      <c r="W41" t="s">
        <v>2928</v>
      </c>
    </row>
    <row r="42" spans="1:23" x14ac:dyDescent="0.25">
      <c r="A42">
        <v>2258</v>
      </c>
      <c r="B42" t="s">
        <v>63</v>
      </c>
      <c r="C42" t="s">
        <v>556</v>
      </c>
      <c r="D42" t="s">
        <v>1056</v>
      </c>
      <c r="E42" s="1">
        <v>45429</v>
      </c>
      <c r="F42" t="s">
        <v>1556</v>
      </c>
      <c r="G42" t="s">
        <v>2052</v>
      </c>
      <c r="H42" t="s">
        <v>2404</v>
      </c>
      <c r="I42" t="s">
        <v>2409</v>
      </c>
      <c r="J42" t="s">
        <v>2414</v>
      </c>
      <c r="K42">
        <v>1</v>
      </c>
      <c r="L42">
        <v>91.11</v>
      </c>
      <c r="M42">
        <v>91.11</v>
      </c>
      <c r="N42">
        <v>6.22</v>
      </c>
      <c r="O42">
        <v>9.11</v>
      </c>
      <c r="P42">
        <v>8.73</v>
      </c>
      <c r="Q42" t="s">
        <v>2415</v>
      </c>
      <c r="R42" t="s">
        <v>2458</v>
      </c>
      <c r="S42" t="s">
        <v>2918</v>
      </c>
      <c r="T42" t="s">
        <v>2922</v>
      </c>
      <c r="U42">
        <v>67.05</v>
      </c>
      <c r="V42" t="s">
        <v>2925</v>
      </c>
      <c r="W42" t="s">
        <v>2928</v>
      </c>
    </row>
    <row r="43" spans="1:23" x14ac:dyDescent="0.25">
      <c r="A43">
        <v>4014</v>
      </c>
      <c r="B43" t="s">
        <v>64</v>
      </c>
      <c r="C43" t="s">
        <v>557</v>
      </c>
      <c r="D43" t="s">
        <v>1057</v>
      </c>
      <c r="E43" s="1">
        <v>45478</v>
      </c>
      <c r="F43" t="s">
        <v>1557</v>
      </c>
      <c r="G43" t="s">
        <v>2017</v>
      </c>
      <c r="H43" t="s">
        <v>2403</v>
      </c>
      <c r="I43" t="s">
        <v>2408</v>
      </c>
      <c r="J43" t="s">
        <v>2412</v>
      </c>
      <c r="K43">
        <v>2</v>
      </c>
      <c r="L43">
        <v>1186.0899999999999</v>
      </c>
      <c r="M43">
        <v>2372.1799999999998</v>
      </c>
      <c r="N43">
        <v>25.8</v>
      </c>
      <c r="O43">
        <v>237.22</v>
      </c>
      <c r="P43">
        <v>18.940000000000001</v>
      </c>
      <c r="Q43" t="s">
        <v>2416</v>
      </c>
      <c r="R43" t="s">
        <v>2459</v>
      </c>
      <c r="S43" t="s">
        <v>2918</v>
      </c>
      <c r="T43" t="s">
        <v>2922</v>
      </c>
      <c r="U43">
        <v>2090.2199999999998</v>
      </c>
      <c r="V43" t="s">
        <v>2925</v>
      </c>
      <c r="W43" t="s">
        <v>2926</v>
      </c>
    </row>
    <row r="44" spans="1:23" x14ac:dyDescent="0.25">
      <c r="A44">
        <v>1902</v>
      </c>
      <c r="B44" t="s">
        <v>65</v>
      </c>
      <c r="C44" t="s">
        <v>558</v>
      </c>
      <c r="D44" t="s">
        <v>1058</v>
      </c>
      <c r="E44" s="1">
        <v>45354</v>
      </c>
      <c r="F44" t="s">
        <v>1558</v>
      </c>
      <c r="G44" t="s">
        <v>2053</v>
      </c>
      <c r="H44" t="s">
        <v>2405</v>
      </c>
      <c r="I44" t="s">
        <v>2410</v>
      </c>
      <c r="J44" t="s">
        <v>2412</v>
      </c>
      <c r="K44">
        <v>2</v>
      </c>
      <c r="L44">
        <v>356.81</v>
      </c>
      <c r="M44">
        <v>713.62</v>
      </c>
      <c r="N44">
        <v>44.49</v>
      </c>
      <c r="O44">
        <v>71.36</v>
      </c>
      <c r="P44">
        <v>6.42</v>
      </c>
      <c r="Q44" t="s">
        <v>2415</v>
      </c>
      <c r="R44" t="s">
        <v>2460</v>
      </c>
      <c r="S44" t="s">
        <v>2920</v>
      </c>
      <c r="T44" t="s">
        <v>2923</v>
      </c>
      <c r="U44">
        <v>591.35</v>
      </c>
      <c r="V44" t="s">
        <v>2925</v>
      </c>
      <c r="W44" t="s">
        <v>2926</v>
      </c>
    </row>
    <row r="45" spans="1:23" x14ac:dyDescent="0.25">
      <c r="A45">
        <v>1868</v>
      </c>
      <c r="B45" t="s">
        <v>66</v>
      </c>
      <c r="C45" t="s">
        <v>559</v>
      </c>
      <c r="D45" t="s">
        <v>1059</v>
      </c>
      <c r="E45" s="1">
        <v>45532</v>
      </c>
      <c r="F45" t="s">
        <v>1559</v>
      </c>
      <c r="G45" t="s">
        <v>2054</v>
      </c>
      <c r="H45" t="s">
        <v>2405</v>
      </c>
      <c r="I45" t="s">
        <v>2410</v>
      </c>
      <c r="J45" t="s">
        <v>2412</v>
      </c>
      <c r="K45">
        <v>1</v>
      </c>
      <c r="L45">
        <v>358.43</v>
      </c>
      <c r="M45">
        <v>358.43</v>
      </c>
      <c r="N45">
        <v>17.39</v>
      </c>
      <c r="O45">
        <v>35.840000000000003</v>
      </c>
      <c r="P45">
        <v>18.91</v>
      </c>
      <c r="Q45" t="s">
        <v>2415</v>
      </c>
      <c r="R45" t="s">
        <v>2461</v>
      </c>
      <c r="S45" t="s">
        <v>2920</v>
      </c>
      <c r="T45" t="s">
        <v>2923</v>
      </c>
      <c r="U45">
        <v>286.29000000000002</v>
      </c>
      <c r="V45" t="s">
        <v>2925</v>
      </c>
      <c r="W45" t="s">
        <v>2926</v>
      </c>
    </row>
    <row r="46" spans="1:23" x14ac:dyDescent="0.25">
      <c r="A46">
        <v>5296</v>
      </c>
      <c r="B46" t="s">
        <v>67</v>
      </c>
      <c r="C46" t="s">
        <v>560</v>
      </c>
      <c r="D46" t="s">
        <v>1060</v>
      </c>
      <c r="E46" s="1">
        <v>45465</v>
      </c>
      <c r="F46" t="s">
        <v>1560</v>
      </c>
      <c r="G46" t="s">
        <v>2055</v>
      </c>
      <c r="H46" t="s">
        <v>2403</v>
      </c>
      <c r="I46" t="s">
        <v>2409</v>
      </c>
      <c r="J46" t="s">
        <v>2412</v>
      </c>
      <c r="K46">
        <v>4</v>
      </c>
      <c r="L46">
        <v>635.49</v>
      </c>
      <c r="M46">
        <v>2541.96</v>
      </c>
      <c r="N46">
        <v>4.51</v>
      </c>
      <c r="O46">
        <v>254.2</v>
      </c>
      <c r="P46">
        <v>5.19</v>
      </c>
      <c r="Q46" t="s">
        <v>2417</v>
      </c>
      <c r="R46" t="s">
        <v>2462</v>
      </c>
      <c r="S46" t="s">
        <v>2918</v>
      </c>
      <c r="T46" t="s">
        <v>2922</v>
      </c>
      <c r="U46">
        <v>2278.06</v>
      </c>
      <c r="V46" t="s">
        <v>2925</v>
      </c>
      <c r="W46" t="s">
        <v>2926</v>
      </c>
    </row>
    <row r="47" spans="1:23" x14ac:dyDescent="0.25">
      <c r="A47">
        <v>8915</v>
      </c>
      <c r="B47" t="s">
        <v>68</v>
      </c>
      <c r="C47" t="s">
        <v>561</v>
      </c>
      <c r="D47" t="s">
        <v>1061</v>
      </c>
      <c r="E47" s="1">
        <v>45420</v>
      </c>
      <c r="F47" t="s">
        <v>1561</v>
      </c>
      <c r="G47" t="s">
        <v>2056</v>
      </c>
      <c r="H47" t="s">
        <v>2405</v>
      </c>
      <c r="I47" t="s">
        <v>2408</v>
      </c>
      <c r="J47" t="s">
        <v>2414</v>
      </c>
      <c r="K47">
        <v>4</v>
      </c>
      <c r="L47">
        <v>76.38</v>
      </c>
      <c r="M47">
        <v>305.52</v>
      </c>
      <c r="N47">
        <v>30.77</v>
      </c>
      <c r="O47">
        <v>30.55</v>
      </c>
      <c r="P47">
        <v>12.21</v>
      </c>
      <c r="Q47" t="s">
        <v>2417</v>
      </c>
      <c r="R47" t="s">
        <v>2463</v>
      </c>
      <c r="S47" t="s">
        <v>2921</v>
      </c>
      <c r="T47" t="s">
        <v>2923</v>
      </c>
      <c r="U47">
        <v>231.99</v>
      </c>
      <c r="V47" t="s">
        <v>2924</v>
      </c>
      <c r="W47" t="s">
        <v>2928</v>
      </c>
    </row>
    <row r="48" spans="1:23" x14ac:dyDescent="0.25">
      <c r="A48">
        <v>4632</v>
      </c>
      <c r="B48" t="s">
        <v>69</v>
      </c>
      <c r="C48" t="s">
        <v>562</v>
      </c>
      <c r="D48" t="s">
        <v>1062</v>
      </c>
      <c r="E48" s="1">
        <v>45500</v>
      </c>
      <c r="F48" t="s">
        <v>1562</v>
      </c>
      <c r="G48" t="s">
        <v>2057</v>
      </c>
      <c r="H48" t="s">
        <v>2402</v>
      </c>
      <c r="I48" t="s">
        <v>2408</v>
      </c>
      <c r="J48" t="s">
        <v>2414</v>
      </c>
      <c r="K48">
        <v>3</v>
      </c>
      <c r="L48">
        <v>961.13</v>
      </c>
      <c r="M48">
        <v>2883.39</v>
      </c>
      <c r="N48">
        <v>29.41</v>
      </c>
      <c r="O48">
        <v>288.33999999999997</v>
      </c>
      <c r="P48">
        <v>12.84</v>
      </c>
      <c r="Q48" t="s">
        <v>2417</v>
      </c>
      <c r="R48" t="s">
        <v>2464</v>
      </c>
      <c r="S48" t="s">
        <v>2919</v>
      </c>
      <c r="T48" t="s">
        <v>2923</v>
      </c>
      <c r="U48">
        <v>2552.8000000000002</v>
      </c>
      <c r="V48" t="s">
        <v>2925</v>
      </c>
      <c r="W48" t="s">
        <v>2926</v>
      </c>
    </row>
    <row r="49" spans="1:23" x14ac:dyDescent="0.25">
      <c r="A49">
        <v>4428</v>
      </c>
      <c r="B49" t="s">
        <v>70</v>
      </c>
      <c r="C49" t="s">
        <v>563</v>
      </c>
      <c r="D49" t="s">
        <v>1063</v>
      </c>
      <c r="E49" s="1">
        <v>45440</v>
      </c>
      <c r="F49" t="s">
        <v>1563</v>
      </c>
      <c r="G49" t="s">
        <v>2058</v>
      </c>
      <c r="H49" t="s">
        <v>2405</v>
      </c>
      <c r="I49" t="s">
        <v>2408</v>
      </c>
      <c r="J49" t="s">
        <v>2411</v>
      </c>
      <c r="K49">
        <v>1</v>
      </c>
      <c r="L49">
        <v>939.88</v>
      </c>
      <c r="M49">
        <v>939.88</v>
      </c>
      <c r="N49">
        <v>45.15</v>
      </c>
      <c r="O49">
        <v>93.99</v>
      </c>
      <c r="P49">
        <v>16.05</v>
      </c>
      <c r="Q49" t="s">
        <v>2416</v>
      </c>
      <c r="R49" t="s">
        <v>2465</v>
      </c>
      <c r="S49" t="s">
        <v>2920</v>
      </c>
      <c r="T49" t="s">
        <v>2923</v>
      </c>
      <c r="U49">
        <v>784.69</v>
      </c>
      <c r="V49" t="s">
        <v>2924</v>
      </c>
      <c r="W49" t="s">
        <v>2928</v>
      </c>
    </row>
    <row r="50" spans="1:23" x14ac:dyDescent="0.25">
      <c r="A50">
        <v>5404</v>
      </c>
      <c r="B50" t="s">
        <v>71</v>
      </c>
      <c r="C50" t="s">
        <v>564</v>
      </c>
      <c r="D50" t="s">
        <v>1064</v>
      </c>
      <c r="E50" s="1">
        <v>45341</v>
      </c>
      <c r="F50" t="s">
        <v>1564</v>
      </c>
      <c r="G50" t="s">
        <v>2059</v>
      </c>
      <c r="H50" t="s">
        <v>2401</v>
      </c>
      <c r="I50" t="s">
        <v>2409</v>
      </c>
      <c r="J50" t="s">
        <v>2411</v>
      </c>
      <c r="K50">
        <v>1</v>
      </c>
      <c r="L50">
        <v>648.33000000000004</v>
      </c>
      <c r="M50">
        <v>648.33000000000004</v>
      </c>
      <c r="N50">
        <v>45.98</v>
      </c>
      <c r="O50">
        <v>64.83</v>
      </c>
      <c r="P50">
        <v>13.97</v>
      </c>
      <c r="Q50" t="s">
        <v>2415</v>
      </c>
      <c r="R50" t="s">
        <v>2466</v>
      </c>
      <c r="S50" t="s">
        <v>2921</v>
      </c>
      <c r="T50" t="s">
        <v>2923</v>
      </c>
      <c r="U50">
        <v>523.54999999999995</v>
      </c>
      <c r="V50" t="s">
        <v>2924</v>
      </c>
      <c r="W50" t="s">
        <v>2928</v>
      </c>
    </row>
    <row r="51" spans="1:23" x14ac:dyDescent="0.25">
      <c r="A51">
        <v>2305</v>
      </c>
      <c r="B51" t="s">
        <v>72</v>
      </c>
      <c r="C51" t="s">
        <v>565</v>
      </c>
      <c r="D51" t="s">
        <v>1065</v>
      </c>
      <c r="E51" s="1">
        <v>45380</v>
      </c>
      <c r="F51" t="s">
        <v>1565</v>
      </c>
      <c r="G51" t="s">
        <v>2031</v>
      </c>
      <c r="H51" t="s">
        <v>2403</v>
      </c>
      <c r="I51" t="s">
        <v>2410</v>
      </c>
      <c r="J51" t="s">
        <v>2412</v>
      </c>
      <c r="K51">
        <v>1</v>
      </c>
      <c r="L51">
        <v>24.62</v>
      </c>
      <c r="M51">
        <v>24.62</v>
      </c>
      <c r="N51">
        <v>19.46</v>
      </c>
      <c r="O51">
        <v>2.46</v>
      </c>
      <c r="P51">
        <v>15.66</v>
      </c>
      <c r="Q51" t="s">
        <v>2416</v>
      </c>
      <c r="R51" t="s">
        <v>2467</v>
      </c>
      <c r="S51" t="s">
        <v>2918</v>
      </c>
      <c r="T51" t="s">
        <v>2922</v>
      </c>
      <c r="U51">
        <v>-12.96</v>
      </c>
      <c r="V51" t="s">
        <v>2924</v>
      </c>
      <c r="W51" t="s">
        <v>2927</v>
      </c>
    </row>
    <row r="52" spans="1:23" x14ac:dyDescent="0.25">
      <c r="A52">
        <v>7102</v>
      </c>
      <c r="B52" t="s">
        <v>73</v>
      </c>
      <c r="C52" t="s">
        <v>566</v>
      </c>
      <c r="D52" t="s">
        <v>1066</v>
      </c>
      <c r="E52" s="1">
        <v>45545</v>
      </c>
      <c r="F52" t="s">
        <v>1566</v>
      </c>
      <c r="G52" t="s">
        <v>2060</v>
      </c>
      <c r="H52" t="s">
        <v>2406</v>
      </c>
      <c r="I52" t="s">
        <v>2408</v>
      </c>
      <c r="J52" t="s">
        <v>2413</v>
      </c>
      <c r="K52">
        <v>4</v>
      </c>
      <c r="L52">
        <v>352.58</v>
      </c>
      <c r="M52">
        <v>1410.32</v>
      </c>
      <c r="N52">
        <v>25.68</v>
      </c>
      <c r="O52">
        <v>141.03</v>
      </c>
      <c r="P52">
        <v>18.53</v>
      </c>
      <c r="Q52" t="s">
        <v>2416</v>
      </c>
      <c r="R52" t="s">
        <v>2468</v>
      </c>
      <c r="S52" t="s">
        <v>2921</v>
      </c>
      <c r="T52" t="s">
        <v>2923</v>
      </c>
      <c r="U52">
        <v>1225.08</v>
      </c>
      <c r="V52" t="s">
        <v>2925</v>
      </c>
      <c r="W52" t="s">
        <v>2927</v>
      </c>
    </row>
    <row r="53" spans="1:23" x14ac:dyDescent="0.25">
      <c r="A53">
        <v>7701</v>
      </c>
      <c r="B53" t="s">
        <v>74</v>
      </c>
      <c r="C53" t="s">
        <v>567</v>
      </c>
      <c r="D53" t="s">
        <v>1067</v>
      </c>
      <c r="E53" s="1">
        <v>45529</v>
      </c>
      <c r="F53" t="s">
        <v>1567</v>
      </c>
      <c r="G53" t="s">
        <v>2061</v>
      </c>
      <c r="H53" t="s">
        <v>2407</v>
      </c>
      <c r="I53" t="s">
        <v>2410</v>
      </c>
      <c r="J53" t="s">
        <v>2413</v>
      </c>
      <c r="K53">
        <v>1</v>
      </c>
      <c r="L53">
        <v>694.03</v>
      </c>
      <c r="M53">
        <v>694.03</v>
      </c>
      <c r="N53">
        <v>1.22</v>
      </c>
      <c r="O53">
        <v>69.400000000000006</v>
      </c>
      <c r="P53">
        <v>5.47</v>
      </c>
      <c r="Q53" t="s">
        <v>2417</v>
      </c>
      <c r="R53" t="s">
        <v>2469</v>
      </c>
      <c r="S53" t="s">
        <v>2919</v>
      </c>
      <c r="T53" t="s">
        <v>2923</v>
      </c>
      <c r="U53">
        <v>617.94000000000005</v>
      </c>
      <c r="V53" t="s">
        <v>2925</v>
      </c>
      <c r="W53" t="s">
        <v>2928</v>
      </c>
    </row>
    <row r="54" spans="1:23" x14ac:dyDescent="0.25">
      <c r="A54">
        <v>1614</v>
      </c>
      <c r="B54" t="s">
        <v>75</v>
      </c>
      <c r="C54" t="s">
        <v>568</v>
      </c>
      <c r="D54" t="s">
        <v>1068</v>
      </c>
      <c r="E54" s="1">
        <v>45560</v>
      </c>
      <c r="F54" t="s">
        <v>1568</v>
      </c>
      <c r="G54" t="s">
        <v>2062</v>
      </c>
      <c r="H54" t="s">
        <v>2407</v>
      </c>
      <c r="I54" t="s">
        <v>2410</v>
      </c>
      <c r="J54" t="s">
        <v>2413</v>
      </c>
      <c r="K54">
        <v>1</v>
      </c>
      <c r="L54">
        <v>1187.95</v>
      </c>
      <c r="M54">
        <v>1187.95</v>
      </c>
      <c r="N54">
        <v>25.06</v>
      </c>
      <c r="O54">
        <v>118.8</v>
      </c>
      <c r="P54">
        <v>15.36</v>
      </c>
      <c r="Q54" t="s">
        <v>2416</v>
      </c>
      <c r="R54" t="s">
        <v>2470</v>
      </c>
      <c r="S54" t="s">
        <v>2920</v>
      </c>
      <c r="T54" t="s">
        <v>2923</v>
      </c>
      <c r="U54">
        <v>1028.74</v>
      </c>
      <c r="V54" t="s">
        <v>2924</v>
      </c>
      <c r="W54" t="s">
        <v>2926</v>
      </c>
    </row>
    <row r="55" spans="1:23" x14ac:dyDescent="0.25">
      <c r="A55">
        <v>3485</v>
      </c>
      <c r="B55" t="s">
        <v>76</v>
      </c>
      <c r="C55" t="s">
        <v>569</v>
      </c>
      <c r="D55" t="s">
        <v>1069</v>
      </c>
      <c r="E55" s="1">
        <v>45319</v>
      </c>
      <c r="F55" t="s">
        <v>1569</v>
      </c>
      <c r="G55" t="s">
        <v>2063</v>
      </c>
      <c r="H55" t="s">
        <v>2401</v>
      </c>
      <c r="I55" t="s">
        <v>2408</v>
      </c>
      <c r="J55" t="s">
        <v>2412</v>
      </c>
      <c r="K55">
        <v>3</v>
      </c>
      <c r="L55">
        <v>657.55</v>
      </c>
      <c r="M55">
        <v>1972.65</v>
      </c>
      <c r="N55">
        <v>26.71</v>
      </c>
      <c r="O55">
        <v>197.27</v>
      </c>
      <c r="P55">
        <v>15.69</v>
      </c>
      <c r="Q55" t="s">
        <v>2415</v>
      </c>
      <c r="R55" t="s">
        <v>2471</v>
      </c>
      <c r="S55" t="s">
        <v>2919</v>
      </c>
      <c r="T55" t="s">
        <v>2923</v>
      </c>
      <c r="U55">
        <v>1732.98</v>
      </c>
      <c r="V55" t="s">
        <v>2924</v>
      </c>
      <c r="W55" t="s">
        <v>2927</v>
      </c>
    </row>
    <row r="56" spans="1:23" x14ac:dyDescent="0.25">
      <c r="A56">
        <v>8713</v>
      </c>
      <c r="B56" t="s">
        <v>77</v>
      </c>
      <c r="C56" t="s">
        <v>570</v>
      </c>
      <c r="D56" t="s">
        <v>1070</v>
      </c>
      <c r="E56" s="1">
        <v>45444</v>
      </c>
      <c r="F56" t="s">
        <v>1570</v>
      </c>
      <c r="G56" t="s">
        <v>2064</v>
      </c>
      <c r="H56" t="s">
        <v>2407</v>
      </c>
      <c r="I56" t="s">
        <v>2410</v>
      </c>
      <c r="J56" t="s">
        <v>2411</v>
      </c>
      <c r="K56">
        <v>1</v>
      </c>
      <c r="L56">
        <v>469.49</v>
      </c>
      <c r="M56">
        <v>469.49</v>
      </c>
      <c r="N56">
        <v>16.920000000000002</v>
      </c>
      <c r="O56">
        <v>46.95</v>
      </c>
      <c r="P56">
        <v>17.100000000000001</v>
      </c>
      <c r="Q56" t="s">
        <v>2415</v>
      </c>
      <c r="R56" t="s">
        <v>2472</v>
      </c>
      <c r="S56" t="s">
        <v>2918</v>
      </c>
      <c r="T56" t="s">
        <v>2922</v>
      </c>
      <c r="U56">
        <v>388.52</v>
      </c>
      <c r="V56" t="s">
        <v>2924</v>
      </c>
      <c r="W56" t="s">
        <v>2928</v>
      </c>
    </row>
    <row r="57" spans="1:23" x14ac:dyDescent="0.25">
      <c r="A57">
        <v>2350</v>
      </c>
      <c r="B57" t="s">
        <v>78</v>
      </c>
      <c r="C57" t="s">
        <v>571</v>
      </c>
      <c r="D57" t="s">
        <v>1071</v>
      </c>
      <c r="E57" s="1">
        <v>45308</v>
      </c>
      <c r="F57" t="s">
        <v>1571</v>
      </c>
      <c r="G57" t="s">
        <v>2065</v>
      </c>
      <c r="H57" t="s">
        <v>2406</v>
      </c>
      <c r="I57" t="s">
        <v>2409</v>
      </c>
      <c r="J57" t="s">
        <v>2411</v>
      </c>
      <c r="K57">
        <v>4</v>
      </c>
      <c r="L57">
        <v>687.12</v>
      </c>
      <c r="M57">
        <v>2748.48</v>
      </c>
      <c r="N57">
        <v>26.51</v>
      </c>
      <c r="O57">
        <v>274.85000000000002</v>
      </c>
      <c r="P57">
        <v>17.079999999999998</v>
      </c>
      <c r="Q57" t="s">
        <v>2415</v>
      </c>
      <c r="R57" t="s">
        <v>2473</v>
      </c>
      <c r="S57" t="s">
        <v>2918</v>
      </c>
      <c r="T57" t="s">
        <v>2922</v>
      </c>
      <c r="U57">
        <v>2430.04</v>
      </c>
      <c r="V57" t="s">
        <v>2924</v>
      </c>
      <c r="W57" t="s">
        <v>2926</v>
      </c>
    </row>
    <row r="58" spans="1:23" x14ac:dyDescent="0.25">
      <c r="A58">
        <v>7123</v>
      </c>
      <c r="B58" t="s">
        <v>79</v>
      </c>
      <c r="C58" t="s">
        <v>572</v>
      </c>
      <c r="D58" t="s">
        <v>1072</v>
      </c>
      <c r="E58" s="1">
        <v>45516</v>
      </c>
      <c r="F58" t="s">
        <v>1572</v>
      </c>
      <c r="G58" t="s">
        <v>2066</v>
      </c>
      <c r="H58" t="s">
        <v>2407</v>
      </c>
      <c r="I58" t="s">
        <v>2409</v>
      </c>
      <c r="J58" t="s">
        <v>2412</v>
      </c>
      <c r="K58">
        <v>4</v>
      </c>
      <c r="L58">
        <v>1093.04</v>
      </c>
      <c r="M58">
        <v>4372.16</v>
      </c>
      <c r="N58">
        <v>12.95</v>
      </c>
      <c r="O58">
        <v>437.22</v>
      </c>
      <c r="P58">
        <v>12.69</v>
      </c>
      <c r="Q58" t="s">
        <v>2415</v>
      </c>
      <c r="R58" t="s">
        <v>2474</v>
      </c>
      <c r="S58" t="s">
        <v>2918</v>
      </c>
      <c r="T58" t="s">
        <v>2922</v>
      </c>
      <c r="U58">
        <v>3909.3</v>
      </c>
      <c r="V58" t="s">
        <v>2925</v>
      </c>
      <c r="W58" t="s">
        <v>2927</v>
      </c>
    </row>
    <row r="59" spans="1:23" x14ac:dyDescent="0.25">
      <c r="A59">
        <v>3291</v>
      </c>
      <c r="B59" t="s">
        <v>80</v>
      </c>
      <c r="C59" t="s">
        <v>573</v>
      </c>
      <c r="D59" t="s">
        <v>1073</v>
      </c>
      <c r="E59" s="1">
        <v>45521</v>
      </c>
      <c r="F59" t="s">
        <v>1573</v>
      </c>
      <c r="G59" t="s">
        <v>2067</v>
      </c>
      <c r="H59" t="s">
        <v>2403</v>
      </c>
      <c r="I59" t="s">
        <v>2409</v>
      </c>
      <c r="J59" t="s">
        <v>2414</v>
      </c>
      <c r="K59">
        <v>4</v>
      </c>
      <c r="L59">
        <v>817.53</v>
      </c>
      <c r="M59">
        <v>3270.12</v>
      </c>
      <c r="N59">
        <v>11.26</v>
      </c>
      <c r="O59">
        <v>327.01</v>
      </c>
      <c r="P59">
        <v>19.190000000000001</v>
      </c>
      <c r="Q59" t="s">
        <v>2417</v>
      </c>
      <c r="R59" t="s">
        <v>2475</v>
      </c>
      <c r="S59" t="s">
        <v>2919</v>
      </c>
      <c r="T59" t="s">
        <v>2923</v>
      </c>
      <c r="U59">
        <v>2912.66</v>
      </c>
      <c r="V59" t="s">
        <v>2925</v>
      </c>
      <c r="W59" t="s">
        <v>2926</v>
      </c>
    </row>
    <row r="60" spans="1:23" x14ac:dyDescent="0.25">
      <c r="A60">
        <v>7163</v>
      </c>
      <c r="B60" t="s">
        <v>81</v>
      </c>
      <c r="C60" t="s">
        <v>574</v>
      </c>
      <c r="D60" t="s">
        <v>1074</v>
      </c>
      <c r="E60" s="1">
        <v>45539</v>
      </c>
      <c r="F60" t="s">
        <v>1574</v>
      </c>
      <c r="G60" t="s">
        <v>2068</v>
      </c>
      <c r="H60" t="s">
        <v>2406</v>
      </c>
      <c r="I60" t="s">
        <v>2410</v>
      </c>
      <c r="J60" t="s">
        <v>2412</v>
      </c>
      <c r="K60">
        <v>3</v>
      </c>
      <c r="L60">
        <v>925.39</v>
      </c>
      <c r="M60">
        <v>2776.17</v>
      </c>
      <c r="N60">
        <v>35.81</v>
      </c>
      <c r="O60">
        <v>277.62</v>
      </c>
      <c r="P60">
        <v>18.88</v>
      </c>
      <c r="Q60" t="s">
        <v>2415</v>
      </c>
      <c r="R60" t="s">
        <v>2476</v>
      </c>
      <c r="S60" t="s">
        <v>2918</v>
      </c>
      <c r="T60" t="s">
        <v>2922</v>
      </c>
      <c r="U60">
        <v>2443.86</v>
      </c>
      <c r="V60" t="s">
        <v>2924</v>
      </c>
      <c r="W60" t="s">
        <v>2927</v>
      </c>
    </row>
    <row r="61" spans="1:23" x14ac:dyDescent="0.25">
      <c r="A61">
        <v>3404</v>
      </c>
      <c r="B61" t="s">
        <v>82</v>
      </c>
      <c r="C61" t="s">
        <v>575</v>
      </c>
      <c r="D61" t="s">
        <v>1075</v>
      </c>
      <c r="E61" s="1">
        <v>45395</v>
      </c>
      <c r="F61" t="s">
        <v>1575</v>
      </c>
      <c r="G61" t="s">
        <v>2069</v>
      </c>
      <c r="H61" t="s">
        <v>2406</v>
      </c>
      <c r="I61" t="s">
        <v>2408</v>
      </c>
      <c r="J61" t="s">
        <v>2414</v>
      </c>
      <c r="K61">
        <v>3</v>
      </c>
      <c r="L61">
        <v>802.27</v>
      </c>
      <c r="M61">
        <v>2406.81</v>
      </c>
      <c r="N61">
        <v>42.45</v>
      </c>
      <c r="O61">
        <v>240.68</v>
      </c>
      <c r="P61">
        <v>8.01</v>
      </c>
      <c r="Q61" t="s">
        <v>2416</v>
      </c>
      <c r="R61" t="s">
        <v>2477</v>
      </c>
      <c r="S61" t="s">
        <v>2920</v>
      </c>
      <c r="T61" t="s">
        <v>2923</v>
      </c>
      <c r="U61">
        <v>2115.67</v>
      </c>
      <c r="V61" t="s">
        <v>2925</v>
      </c>
      <c r="W61" t="s">
        <v>2926</v>
      </c>
    </row>
    <row r="62" spans="1:23" x14ac:dyDescent="0.25">
      <c r="A62">
        <v>1754</v>
      </c>
      <c r="B62" t="s">
        <v>83</v>
      </c>
      <c r="C62" t="s">
        <v>576</v>
      </c>
      <c r="D62" t="s">
        <v>1076</v>
      </c>
      <c r="E62" s="1">
        <v>45521</v>
      </c>
      <c r="F62" t="s">
        <v>1576</v>
      </c>
      <c r="G62" t="s">
        <v>2070</v>
      </c>
      <c r="H62" t="s">
        <v>2401</v>
      </c>
      <c r="I62" t="s">
        <v>2408</v>
      </c>
      <c r="J62" t="s">
        <v>2413</v>
      </c>
      <c r="K62">
        <v>4</v>
      </c>
      <c r="L62">
        <v>1023.3</v>
      </c>
      <c r="M62">
        <v>4093.2</v>
      </c>
      <c r="N62">
        <v>6.53</v>
      </c>
      <c r="O62">
        <v>409.32</v>
      </c>
      <c r="P62">
        <v>6.34</v>
      </c>
      <c r="Q62" t="s">
        <v>2416</v>
      </c>
      <c r="R62" t="s">
        <v>2478</v>
      </c>
      <c r="S62" t="s">
        <v>2919</v>
      </c>
      <c r="T62" t="s">
        <v>2923</v>
      </c>
      <c r="U62">
        <v>3671.01</v>
      </c>
      <c r="V62" t="s">
        <v>2924</v>
      </c>
      <c r="W62" t="s">
        <v>2926</v>
      </c>
    </row>
    <row r="63" spans="1:23" x14ac:dyDescent="0.25">
      <c r="A63">
        <v>1354</v>
      </c>
      <c r="B63" t="s">
        <v>84</v>
      </c>
      <c r="C63" t="s">
        <v>577</v>
      </c>
      <c r="D63" t="s">
        <v>1077</v>
      </c>
      <c r="E63" s="1">
        <v>45333</v>
      </c>
      <c r="F63" t="s">
        <v>1577</v>
      </c>
      <c r="G63" t="s">
        <v>2071</v>
      </c>
      <c r="H63" t="s">
        <v>2402</v>
      </c>
      <c r="I63" t="s">
        <v>2409</v>
      </c>
      <c r="J63" t="s">
        <v>2412</v>
      </c>
      <c r="K63">
        <v>5</v>
      </c>
      <c r="L63">
        <v>748.65</v>
      </c>
      <c r="M63">
        <v>3743.25</v>
      </c>
      <c r="N63">
        <v>42.32</v>
      </c>
      <c r="O63">
        <v>374.33</v>
      </c>
      <c r="P63">
        <v>16.71</v>
      </c>
      <c r="Q63" t="s">
        <v>2416</v>
      </c>
      <c r="R63" t="s">
        <v>2479</v>
      </c>
      <c r="S63" t="s">
        <v>2921</v>
      </c>
      <c r="T63" t="s">
        <v>2923</v>
      </c>
      <c r="U63">
        <v>3309.89</v>
      </c>
      <c r="V63" t="s">
        <v>2925</v>
      </c>
      <c r="W63" t="s">
        <v>2926</v>
      </c>
    </row>
    <row r="64" spans="1:23" x14ac:dyDescent="0.25">
      <c r="A64">
        <v>2206</v>
      </c>
      <c r="B64" t="s">
        <v>85</v>
      </c>
      <c r="C64" t="s">
        <v>578</v>
      </c>
      <c r="D64" t="s">
        <v>1078</v>
      </c>
      <c r="E64" s="1">
        <v>45562</v>
      </c>
      <c r="F64" t="s">
        <v>1578</v>
      </c>
      <c r="G64" t="s">
        <v>2072</v>
      </c>
      <c r="H64" t="s">
        <v>2404</v>
      </c>
      <c r="I64" t="s">
        <v>2408</v>
      </c>
      <c r="J64" t="s">
        <v>2412</v>
      </c>
      <c r="K64">
        <v>1</v>
      </c>
      <c r="L64">
        <v>492.64</v>
      </c>
      <c r="M64">
        <v>492.64</v>
      </c>
      <c r="N64">
        <v>7.05</v>
      </c>
      <c r="O64">
        <v>49.26</v>
      </c>
      <c r="P64">
        <v>6.18</v>
      </c>
      <c r="Q64" t="s">
        <v>2417</v>
      </c>
      <c r="R64" t="s">
        <v>2480</v>
      </c>
      <c r="S64" t="s">
        <v>2921</v>
      </c>
      <c r="T64" t="s">
        <v>2923</v>
      </c>
      <c r="U64">
        <v>430.15</v>
      </c>
      <c r="V64" t="s">
        <v>2925</v>
      </c>
      <c r="W64" t="s">
        <v>2928</v>
      </c>
    </row>
    <row r="65" spans="1:23" x14ac:dyDescent="0.25">
      <c r="A65">
        <v>9770</v>
      </c>
      <c r="B65" t="s">
        <v>86</v>
      </c>
      <c r="C65" t="s">
        <v>579</v>
      </c>
      <c r="D65" t="s">
        <v>1079</v>
      </c>
      <c r="E65" s="1">
        <v>45535</v>
      </c>
      <c r="F65" t="s">
        <v>1579</v>
      </c>
      <c r="G65" t="s">
        <v>2073</v>
      </c>
      <c r="H65" t="s">
        <v>2401</v>
      </c>
      <c r="I65" t="s">
        <v>2408</v>
      </c>
      <c r="J65" t="s">
        <v>2412</v>
      </c>
      <c r="K65">
        <v>3</v>
      </c>
      <c r="L65">
        <v>794.95</v>
      </c>
      <c r="M65">
        <v>2384.85</v>
      </c>
      <c r="N65">
        <v>17.98</v>
      </c>
      <c r="O65">
        <v>238.49</v>
      </c>
      <c r="P65">
        <v>19.38</v>
      </c>
      <c r="Q65" t="s">
        <v>2415</v>
      </c>
      <c r="R65" t="s">
        <v>2481</v>
      </c>
      <c r="S65" t="s">
        <v>2918</v>
      </c>
      <c r="T65" t="s">
        <v>2922</v>
      </c>
      <c r="U65">
        <v>2109</v>
      </c>
      <c r="V65" t="s">
        <v>2924</v>
      </c>
      <c r="W65" t="s">
        <v>2927</v>
      </c>
    </row>
    <row r="66" spans="1:23" x14ac:dyDescent="0.25">
      <c r="A66">
        <v>3217</v>
      </c>
      <c r="B66" t="s">
        <v>87</v>
      </c>
      <c r="C66" t="s">
        <v>580</v>
      </c>
      <c r="D66" t="s">
        <v>1080</v>
      </c>
      <c r="E66" s="1">
        <v>45292</v>
      </c>
      <c r="F66" t="s">
        <v>1580</v>
      </c>
      <c r="G66" t="s">
        <v>2058</v>
      </c>
      <c r="H66" t="s">
        <v>2402</v>
      </c>
      <c r="I66" t="s">
        <v>2409</v>
      </c>
      <c r="J66" t="s">
        <v>2412</v>
      </c>
      <c r="K66">
        <v>2</v>
      </c>
      <c r="L66">
        <v>1264.8499999999999</v>
      </c>
      <c r="M66">
        <v>2529.6999999999998</v>
      </c>
      <c r="N66">
        <v>10.42</v>
      </c>
      <c r="O66">
        <v>252.97</v>
      </c>
      <c r="P66">
        <v>16.22</v>
      </c>
      <c r="Q66" t="s">
        <v>2415</v>
      </c>
      <c r="R66" t="s">
        <v>2482</v>
      </c>
      <c r="S66" t="s">
        <v>2919</v>
      </c>
      <c r="T66" t="s">
        <v>2923</v>
      </c>
      <c r="U66">
        <v>2250.09</v>
      </c>
      <c r="V66" t="s">
        <v>2924</v>
      </c>
      <c r="W66" t="s">
        <v>2927</v>
      </c>
    </row>
    <row r="67" spans="1:23" x14ac:dyDescent="0.25">
      <c r="A67">
        <v>9486</v>
      </c>
      <c r="B67" t="s">
        <v>88</v>
      </c>
      <c r="C67" t="s">
        <v>581</v>
      </c>
      <c r="D67" t="s">
        <v>1081</v>
      </c>
      <c r="E67" s="1">
        <v>45507</v>
      </c>
      <c r="F67" t="s">
        <v>1581</v>
      </c>
      <c r="G67" t="s">
        <v>2074</v>
      </c>
      <c r="H67" t="s">
        <v>2401</v>
      </c>
      <c r="I67" t="s">
        <v>2409</v>
      </c>
      <c r="J67" t="s">
        <v>2412</v>
      </c>
      <c r="K67">
        <v>3</v>
      </c>
      <c r="L67">
        <v>617.45000000000005</v>
      </c>
      <c r="M67">
        <v>1852.35</v>
      </c>
      <c r="N67">
        <v>24.18</v>
      </c>
      <c r="O67">
        <v>185.24</v>
      </c>
      <c r="P67">
        <v>16.579999999999998</v>
      </c>
      <c r="Q67" t="s">
        <v>2416</v>
      </c>
      <c r="R67" t="s">
        <v>2483</v>
      </c>
      <c r="S67" t="s">
        <v>2919</v>
      </c>
      <c r="T67" t="s">
        <v>2923</v>
      </c>
      <c r="U67">
        <v>1626.35</v>
      </c>
      <c r="V67" t="s">
        <v>2925</v>
      </c>
      <c r="W67" t="s">
        <v>2928</v>
      </c>
    </row>
    <row r="68" spans="1:23" x14ac:dyDescent="0.25">
      <c r="A68">
        <v>4987</v>
      </c>
      <c r="B68" t="s">
        <v>89</v>
      </c>
      <c r="C68" t="s">
        <v>582</v>
      </c>
      <c r="D68" t="s">
        <v>1082</v>
      </c>
      <c r="E68" s="1">
        <v>45485</v>
      </c>
      <c r="F68" t="s">
        <v>1582</v>
      </c>
      <c r="G68" t="s">
        <v>2075</v>
      </c>
      <c r="H68" t="s">
        <v>2402</v>
      </c>
      <c r="I68" t="s">
        <v>2409</v>
      </c>
      <c r="J68" t="s">
        <v>2413</v>
      </c>
      <c r="K68">
        <v>2</v>
      </c>
      <c r="L68">
        <v>118.91</v>
      </c>
      <c r="M68">
        <v>237.82</v>
      </c>
      <c r="N68">
        <v>34.75</v>
      </c>
      <c r="O68">
        <v>23.78</v>
      </c>
      <c r="P68">
        <v>6.31</v>
      </c>
      <c r="Q68" t="s">
        <v>2415</v>
      </c>
      <c r="R68" t="s">
        <v>2484</v>
      </c>
      <c r="S68" t="s">
        <v>2920</v>
      </c>
      <c r="T68" t="s">
        <v>2923</v>
      </c>
      <c r="U68">
        <v>172.98</v>
      </c>
      <c r="V68" t="s">
        <v>2925</v>
      </c>
      <c r="W68" t="s">
        <v>2926</v>
      </c>
    </row>
    <row r="69" spans="1:23" x14ac:dyDescent="0.25">
      <c r="A69">
        <v>6339</v>
      </c>
      <c r="B69" t="s">
        <v>90</v>
      </c>
      <c r="C69" t="s">
        <v>583</v>
      </c>
      <c r="D69" t="s">
        <v>1083</v>
      </c>
      <c r="E69" s="1">
        <v>45514</v>
      </c>
      <c r="F69" t="s">
        <v>1583</v>
      </c>
      <c r="G69" t="s">
        <v>2076</v>
      </c>
      <c r="H69" t="s">
        <v>2401</v>
      </c>
      <c r="I69" t="s">
        <v>2408</v>
      </c>
      <c r="J69" t="s">
        <v>2411</v>
      </c>
      <c r="K69">
        <v>1</v>
      </c>
      <c r="L69">
        <v>1049.83</v>
      </c>
      <c r="M69">
        <v>1049.83</v>
      </c>
      <c r="N69">
        <v>0.16</v>
      </c>
      <c r="O69">
        <v>104.98</v>
      </c>
      <c r="P69">
        <v>13.44</v>
      </c>
      <c r="Q69" t="s">
        <v>2415</v>
      </c>
      <c r="R69" t="s">
        <v>2485</v>
      </c>
      <c r="S69" t="s">
        <v>2920</v>
      </c>
      <c r="T69" t="s">
        <v>2923</v>
      </c>
      <c r="U69">
        <v>931.25</v>
      </c>
      <c r="V69" t="s">
        <v>2924</v>
      </c>
      <c r="W69" t="s">
        <v>2927</v>
      </c>
    </row>
    <row r="70" spans="1:23" x14ac:dyDescent="0.25">
      <c r="A70">
        <v>1604</v>
      </c>
      <c r="B70" t="s">
        <v>91</v>
      </c>
      <c r="C70" t="s">
        <v>584</v>
      </c>
      <c r="D70" t="s">
        <v>1084</v>
      </c>
      <c r="E70" s="1">
        <v>45550</v>
      </c>
      <c r="F70" t="s">
        <v>1584</v>
      </c>
      <c r="G70" t="s">
        <v>2077</v>
      </c>
      <c r="H70" t="s">
        <v>2405</v>
      </c>
      <c r="I70" t="s">
        <v>2410</v>
      </c>
      <c r="J70" t="s">
        <v>2414</v>
      </c>
      <c r="K70">
        <v>1</v>
      </c>
      <c r="L70">
        <v>1460.15</v>
      </c>
      <c r="M70">
        <v>1460.15</v>
      </c>
      <c r="N70">
        <v>36.119999999999997</v>
      </c>
      <c r="O70">
        <v>146.02000000000001</v>
      </c>
      <c r="P70">
        <v>7.84</v>
      </c>
      <c r="Q70" t="s">
        <v>2415</v>
      </c>
      <c r="R70" t="s">
        <v>2486</v>
      </c>
      <c r="S70" t="s">
        <v>2918</v>
      </c>
      <c r="T70" t="s">
        <v>2922</v>
      </c>
      <c r="U70">
        <v>1270.18</v>
      </c>
      <c r="V70" t="s">
        <v>2924</v>
      </c>
      <c r="W70" t="s">
        <v>2926</v>
      </c>
    </row>
    <row r="71" spans="1:23" x14ac:dyDescent="0.25">
      <c r="A71">
        <v>8126</v>
      </c>
      <c r="B71" t="s">
        <v>92</v>
      </c>
      <c r="C71" t="s">
        <v>585</v>
      </c>
      <c r="D71" t="s">
        <v>1085</v>
      </c>
      <c r="E71" s="1">
        <v>45501</v>
      </c>
      <c r="F71" t="s">
        <v>1585</v>
      </c>
      <c r="G71" t="s">
        <v>2078</v>
      </c>
      <c r="H71" t="s">
        <v>2406</v>
      </c>
      <c r="I71" t="s">
        <v>2408</v>
      </c>
      <c r="J71" t="s">
        <v>2412</v>
      </c>
      <c r="K71">
        <v>3</v>
      </c>
      <c r="L71">
        <v>174.08</v>
      </c>
      <c r="M71">
        <v>522.24</v>
      </c>
      <c r="N71">
        <v>19.100000000000001</v>
      </c>
      <c r="O71">
        <v>52.22</v>
      </c>
      <c r="P71">
        <v>18.22</v>
      </c>
      <c r="Q71" t="s">
        <v>2415</v>
      </c>
      <c r="R71" t="s">
        <v>2487</v>
      </c>
      <c r="S71" t="s">
        <v>2918</v>
      </c>
      <c r="T71" t="s">
        <v>2922</v>
      </c>
      <c r="U71">
        <v>432.7</v>
      </c>
      <c r="V71" t="s">
        <v>2924</v>
      </c>
      <c r="W71" t="s">
        <v>2927</v>
      </c>
    </row>
    <row r="72" spans="1:23" x14ac:dyDescent="0.25">
      <c r="A72">
        <v>2624</v>
      </c>
      <c r="B72" t="s">
        <v>93</v>
      </c>
      <c r="C72" t="s">
        <v>586</v>
      </c>
      <c r="D72" t="s">
        <v>1086</v>
      </c>
      <c r="E72" s="1">
        <v>45335</v>
      </c>
      <c r="F72" t="s">
        <v>1586</v>
      </c>
      <c r="G72" t="s">
        <v>2079</v>
      </c>
      <c r="H72" t="s">
        <v>2407</v>
      </c>
      <c r="I72" t="s">
        <v>2408</v>
      </c>
      <c r="J72" t="s">
        <v>2412</v>
      </c>
      <c r="K72">
        <v>3</v>
      </c>
      <c r="L72">
        <v>79.739999999999995</v>
      </c>
      <c r="M72">
        <v>239.22</v>
      </c>
      <c r="N72">
        <v>35.46</v>
      </c>
      <c r="O72">
        <v>23.92</v>
      </c>
      <c r="P72">
        <v>6.48</v>
      </c>
      <c r="Q72" t="s">
        <v>2417</v>
      </c>
      <c r="R72" t="s">
        <v>2488</v>
      </c>
      <c r="S72" t="s">
        <v>2920</v>
      </c>
      <c r="T72" t="s">
        <v>2923</v>
      </c>
      <c r="U72">
        <v>173.36</v>
      </c>
      <c r="V72" t="s">
        <v>2924</v>
      </c>
      <c r="W72" t="s">
        <v>2928</v>
      </c>
    </row>
    <row r="73" spans="1:23" x14ac:dyDescent="0.25">
      <c r="A73">
        <v>8974</v>
      </c>
      <c r="B73" t="s">
        <v>94</v>
      </c>
      <c r="C73" t="s">
        <v>587</v>
      </c>
      <c r="D73" t="s">
        <v>1087</v>
      </c>
      <c r="E73" s="1">
        <v>45456</v>
      </c>
      <c r="F73" t="s">
        <v>1587</v>
      </c>
      <c r="G73" t="s">
        <v>2080</v>
      </c>
      <c r="H73" t="s">
        <v>2405</v>
      </c>
      <c r="I73" t="s">
        <v>2408</v>
      </c>
      <c r="J73" t="s">
        <v>2414</v>
      </c>
      <c r="K73">
        <v>3</v>
      </c>
      <c r="L73">
        <v>548.63</v>
      </c>
      <c r="M73">
        <v>1645.89</v>
      </c>
      <c r="N73">
        <v>19.600000000000001</v>
      </c>
      <c r="O73">
        <v>164.59</v>
      </c>
      <c r="P73">
        <v>6.23</v>
      </c>
      <c r="Q73" t="s">
        <v>2415</v>
      </c>
      <c r="R73" t="s">
        <v>2489</v>
      </c>
      <c r="S73" t="s">
        <v>2919</v>
      </c>
      <c r="T73" t="s">
        <v>2923</v>
      </c>
      <c r="U73">
        <v>1455.47</v>
      </c>
      <c r="V73" t="s">
        <v>2925</v>
      </c>
      <c r="W73" t="s">
        <v>2928</v>
      </c>
    </row>
    <row r="74" spans="1:23" x14ac:dyDescent="0.25">
      <c r="A74">
        <v>8753</v>
      </c>
      <c r="B74" t="s">
        <v>95</v>
      </c>
      <c r="C74" t="s">
        <v>588</v>
      </c>
      <c r="D74" t="s">
        <v>1088</v>
      </c>
      <c r="E74" s="1">
        <v>45425</v>
      </c>
      <c r="F74" t="s">
        <v>1588</v>
      </c>
      <c r="G74" t="s">
        <v>2081</v>
      </c>
      <c r="H74" t="s">
        <v>2402</v>
      </c>
      <c r="I74" t="s">
        <v>2410</v>
      </c>
      <c r="J74" t="s">
        <v>2413</v>
      </c>
      <c r="K74">
        <v>1</v>
      </c>
      <c r="L74">
        <v>1085.26</v>
      </c>
      <c r="M74">
        <v>1085.26</v>
      </c>
      <c r="N74">
        <v>39.97</v>
      </c>
      <c r="O74">
        <v>108.53</v>
      </c>
      <c r="P74">
        <v>13.79</v>
      </c>
      <c r="Q74" t="s">
        <v>2416</v>
      </c>
      <c r="R74" t="s">
        <v>2490</v>
      </c>
      <c r="S74" t="s">
        <v>2919</v>
      </c>
      <c r="T74" t="s">
        <v>2923</v>
      </c>
      <c r="U74">
        <v>922.97</v>
      </c>
      <c r="V74" t="s">
        <v>2925</v>
      </c>
      <c r="W74" t="s">
        <v>2927</v>
      </c>
    </row>
    <row r="75" spans="1:23" x14ac:dyDescent="0.25">
      <c r="A75">
        <v>1215</v>
      </c>
      <c r="B75" t="s">
        <v>96</v>
      </c>
      <c r="C75" t="s">
        <v>589</v>
      </c>
      <c r="D75" t="s">
        <v>1089</v>
      </c>
      <c r="E75" s="1">
        <v>45301</v>
      </c>
      <c r="F75" t="s">
        <v>1589</v>
      </c>
      <c r="G75" t="s">
        <v>2082</v>
      </c>
      <c r="H75" t="s">
        <v>2402</v>
      </c>
      <c r="I75" t="s">
        <v>2410</v>
      </c>
      <c r="J75" t="s">
        <v>2413</v>
      </c>
      <c r="K75">
        <v>4</v>
      </c>
      <c r="L75">
        <v>152.35</v>
      </c>
      <c r="M75">
        <v>609.4</v>
      </c>
      <c r="N75">
        <v>9.18</v>
      </c>
      <c r="O75">
        <v>60.94</v>
      </c>
      <c r="P75">
        <v>11.32</v>
      </c>
      <c r="Q75" t="s">
        <v>2416</v>
      </c>
      <c r="R75" t="s">
        <v>2491</v>
      </c>
      <c r="S75" t="s">
        <v>2921</v>
      </c>
      <c r="T75" t="s">
        <v>2923</v>
      </c>
      <c r="U75">
        <v>527.96</v>
      </c>
      <c r="V75" t="s">
        <v>2924</v>
      </c>
      <c r="W75" t="s">
        <v>2927</v>
      </c>
    </row>
    <row r="76" spans="1:23" x14ac:dyDescent="0.25">
      <c r="A76">
        <v>8549</v>
      </c>
      <c r="B76" t="s">
        <v>97</v>
      </c>
      <c r="C76" t="s">
        <v>590</v>
      </c>
      <c r="D76" t="s">
        <v>1090</v>
      </c>
      <c r="E76" s="1">
        <v>45327</v>
      </c>
      <c r="F76" t="s">
        <v>1590</v>
      </c>
      <c r="G76" t="s">
        <v>2083</v>
      </c>
      <c r="H76" t="s">
        <v>2404</v>
      </c>
      <c r="I76" t="s">
        <v>2410</v>
      </c>
      <c r="J76" t="s">
        <v>2413</v>
      </c>
      <c r="K76">
        <v>1</v>
      </c>
      <c r="L76">
        <v>840.07</v>
      </c>
      <c r="M76">
        <v>840.07</v>
      </c>
      <c r="N76">
        <v>5.24</v>
      </c>
      <c r="O76">
        <v>84.01</v>
      </c>
      <c r="P76">
        <v>18.62</v>
      </c>
      <c r="Q76" t="s">
        <v>2417</v>
      </c>
      <c r="R76" t="s">
        <v>2492</v>
      </c>
      <c r="S76" t="s">
        <v>2921</v>
      </c>
      <c r="T76" t="s">
        <v>2923</v>
      </c>
      <c r="U76">
        <v>732.2</v>
      </c>
      <c r="V76" t="s">
        <v>2924</v>
      </c>
      <c r="W76" t="s">
        <v>2927</v>
      </c>
    </row>
    <row r="77" spans="1:23" x14ac:dyDescent="0.25">
      <c r="A77">
        <v>4139</v>
      </c>
      <c r="B77" t="s">
        <v>98</v>
      </c>
      <c r="C77" t="s">
        <v>591</v>
      </c>
      <c r="D77" t="s">
        <v>1091</v>
      </c>
      <c r="E77" s="1">
        <v>45358</v>
      </c>
      <c r="F77" t="s">
        <v>1591</v>
      </c>
      <c r="G77" t="s">
        <v>2084</v>
      </c>
      <c r="H77" t="s">
        <v>2405</v>
      </c>
      <c r="I77" t="s">
        <v>2408</v>
      </c>
      <c r="J77" t="s">
        <v>2412</v>
      </c>
      <c r="K77">
        <v>5</v>
      </c>
      <c r="L77">
        <v>373.7</v>
      </c>
      <c r="M77">
        <v>1868.5</v>
      </c>
      <c r="N77">
        <v>36.340000000000003</v>
      </c>
      <c r="O77">
        <v>186.85</v>
      </c>
      <c r="P77">
        <v>18.95</v>
      </c>
      <c r="Q77" t="s">
        <v>2417</v>
      </c>
      <c r="R77" t="s">
        <v>2493</v>
      </c>
      <c r="S77" t="s">
        <v>2921</v>
      </c>
      <c r="T77" t="s">
        <v>2923</v>
      </c>
      <c r="U77">
        <v>1626.36</v>
      </c>
      <c r="V77" t="s">
        <v>2924</v>
      </c>
      <c r="W77" t="s">
        <v>2927</v>
      </c>
    </row>
    <row r="78" spans="1:23" x14ac:dyDescent="0.25">
      <c r="A78">
        <v>6057</v>
      </c>
      <c r="B78" t="s">
        <v>99</v>
      </c>
      <c r="C78" t="s">
        <v>592</v>
      </c>
      <c r="D78" t="s">
        <v>1092</v>
      </c>
      <c r="E78" s="1">
        <v>45387</v>
      </c>
      <c r="F78" t="s">
        <v>1592</v>
      </c>
      <c r="G78" t="s">
        <v>2085</v>
      </c>
      <c r="H78" t="s">
        <v>2402</v>
      </c>
      <c r="I78" t="s">
        <v>2408</v>
      </c>
      <c r="J78" t="s">
        <v>2412</v>
      </c>
      <c r="K78">
        <v>4</v>
      </c>
      <c r="L78">
        <v>332.3</v>
      </c>
      <c r="M78">
        <v>1329.2</v>
      </c>
      <c r="N78">
        <v>4.97</v>
      </c>
      <c r="O78">
        <v>132.91999999999999</v>
      </c>
      <c r="P78">
        <v>13.73</v>
      </c>
      <c r="Q78" t="s">
        <v>2415</v>
      </c>
      <c r="R78" t="s">
        <v>2494</v>
      </c>
      <c r="S78" t="s">
        <v>2919</v>
      </c>
      <c r="T78" t="s">
        <v>2923</v>
      </c>
      <c r="U78">
        <v>1177.58</v>
      </c>
      <c r="V78" t="s">
        <v>2925</v>
      </c>
      <c r="W78" t="s">
        <v>2927</v>
      </c>
    </row>
    <row r="79" spans="1:23" x14ac:dyDescent="0.25">
      <c r="A79">
        <v>5551</v>
      </c>
      <c r="B79" t="s">
        <v>100</v>
      </c>
      <c r="C79" t="s">
        <v>593</v>
      </c>
      <c r="D79" t="s">
        <v>1093</v>
      </c>
      <c r="E79" s="1">
        <v>45393</v>
      </c>
      <c r="F79" t="s">
        <v>1593</v>
      </c>
      <c r="G79" t="s">
        <v>2086</v>
      </c>
      <c r="H79" t="s">
        <v>2407</v>
      </c>
      <c r="I79" t="s">
        <v>2408</v>
      </c>
      <c r="J79" t="s">
        <v>2414</v>
      </c>
      <c r="K79">
        <v>4</v>
      </c>
      <c r="L79">
        <v>467.46</v>
      </c>
      <c r="M79">
        <v>1869.84</v>
      </c>
      <c r="N79">
        <v>30.1</v>
      </c>
      <c r="O79">
        <v>186.98</v>
      </c>
      <c r="P79">
        <v>10.52</v>
      </c>
      <c r="Q79" t="s">
        <v>2417</v>
      </c>
      <c r="R79" t="s">
        <v>2495</v>
      </c>
      <c r="S79" t="s">
        <v>2921</v>
      </c>
      <c r="T79" t="s">
        <v>2923</v>
      </c>
      <c r="U79">
        <v>1642.24</v>
      </c>
      <c r="V79" t="s">
        <v>2924</v>
      </c>
      <c r="W79" t="s">
        <v>2928</v>
      </c>
    </row>
    <row r="80" spans="1:23" x14ac:dyDescent="0.25">
      <c r="A80">
        <v>6137</v>
      </c>
      <c r="B80" t="s">
        <v>101</v>
      </c>
      <c r="C80" t="s">
        <v>594</v>
      </c>
      <c r="D80" t="s">
        <v>1094</v>
      </c>
      <c r="E80" s="1">
        <v>45564</v>
      </c>
      <c r="F80" t="s">
        <v>1594</v>
      </c>
      <c r="G80" t="s">
        <v>2046</v>
      </c>
      <c r="H80" t="s">
        <v>2405</v>
      </c>
      <c r="I80" t="s">
        <v>2409</v>
      </c>
      <c r="J80" t="s">
        <v>2414</v>
      </c>
      <c r="K80">
        <v>3</v>
      </c>
      <c r="L80">
        <v>726.41</v>
      </c>
      <c r="M80">
        <v>2179.23</v>
      </c>
      <c r="N80">
        <v>35.39</v>
      </c>
      <c r="O80">
        <v>217.92</v>
      </c>
      <c r="P80">
        <v>14.71</v>
      </c>
      <c r="Q80" t="s">
        <v>2415</v>
      </c>
      <c r="R80" t="s">
        <v>2496</v>
      </c>
      <c r="S80" t="s">
        <v>2918</v>
      </c>
      <c r="T80" t="s">
        <v>2922</v>
      </c>
      <c r="U80">
        <v>1911.21</v>
      </c>
      <c r="V80" t="s">
        <v>2924</v>
      </c>
      <c r="W80" t="s">
        <v>2926</v>
      </c>
    </row>
    <row r="81" spans="1:23" x14ac:dyDescent="0.25">
      <c r="A81">
        <v>2332</v>
      </c>
      <c r="B81" t="s">
        <v>102</v>
      </c>
      <c r="C81" t="s">
        <v>595</v>
      </c>
      <c r="D81" t="s">
        <v>1095</v>
      </c>
      <c r="E81" s="1">
        <v>45342</v>
      </c>
      <c r="F81" t="s">
        <v>1595</v>
      </c>
      <c r="G81" t="s">
        <v>2087</v>
      </c>
      <c r="H81" t="s">
        <v>2404</v>
      </c>
      <c r="I81" t="s">
        <v>2408</v>
      </c>
      <c r="J81" t="s">
        <v>2411</v>
      </c>
      <c r="K81">
        <v>1</v>
      </c>
      <c r="L81">
        <v>1020.79</v>
      </c>
      <c r="M81">
        <v>1020.79</v>
      </c>
      <c r="N81">
        <v>41.47</v>
      </c>
      <c r="O81">
        <v>102.08</v>
      </c>
      <c r="P81">
        <v>5.49</v>
      </c>
      <c r="Q81" t="s">
        <v>2415</v>
      </c>
      <c r="R81" t="s">
        <v>2497</v>
      </c>
      <c r="S81" t="s">
        <v>2920</v>
      </c>
      <c r="T81" t="s">
        <v>2923</v>
      </c>
      <c r="U81">
        <v>871.75</v>
      </c>
      <c r="V81" t="s">
        <v>2925</v>
      </c>
      <c r="W81" t="s">
        <v>2928</v>
      </c>
    </row>
    <row r="82" spans="1:23" x14ac:dyDescent="0.25">
      <c r="A82">
        <v>7721</v>
      </c>
      <c r="B82" t="s">
        <v>103</v>
      </c>
      <c r="C82" t="s">
        <v>596</v>
      </c>
      <c r="D82" t="s">
        <v>1096</v>
      </c>
      <c r="E82" s="1">
        <v>45520</v>
      </c>
      <c r="F82" t="s">
        <v>1596</v>
      </c>
      <c r="G82" t="s">
        <v>2088</v>
      </c>
      <c r="H82" t="s">
        <v>2401</v>
      </c>
      <c r="I82" t="s">
        <v>2409</v>
      </c>
      <c r="J82" t="s">
        <v>2411</v>
      </c>
      <c r="K82">
        <v>3</v>
      </c>
      <c r="L82">
        <v>288.14</v>
      </c>
      <c r="M82">
        <v>864.42</v>
      </c>
      <c r="N82">
        <v>48.15</v>
      </c>
      <c r="O82">
        <v>86.44</v>
      </c>
      <c r="P82">
        <v>18.62</v>
      </c>
      <c r="Q82" t="s">
        <v>2415</v>
      </c>
      <c r="R82" t="s">
        <v>2498</v>
      </c>
      <c r="S82" t="s">
        <v>2919</v>
      </c>
      <c r="T82" t="s">
        <v>2923</v>
      </c>
      <c r="U82">
        <v>711.21</v>
      </c>
      <c r="V82" t="s">
        <v>2924</v>
      </c>
      <c r="W82" t="s">
        <v>2926</v>
      </c>
    </row>
    <row r="83" spans="1:23" x14ac:dyDescent="0.25">
      <c r="A83">
        <v>2907</v>
      </c>
      <c r="B83" t="s">
        <v>104</v>
      </c>
      <c r="C83" t="s">
        <v>597</v>
      </c>
      <c r="D83" t="s">
        <v>1097</v>
      </c>
      <c r="E83" s="1">
        <v>45415</v>
      </c>
      <c r="F83" t="s">
        <v>1597</v>
      </c>
      <c r="G83" t="s">
        <v>2089</v>
      </c>
      <c r="H83" t="s">
        <v>2406</v>
      </c>
      <c r="I83" t="s">
        <v>2410</v>
      </c>
      <c r="J83" t="s">
        <v>2412</v>
      </c>
      <c r="K83">
        <v>5</v>
      </c>
      <c r="L83">
        <v>788.3</v>
      </c>
      <c r="M83">
        <v>3941.5</v>
      </c>
      <c r="N83">
        <v>9.27</v>
      </c>
      <c r="O83">
        <v>394.15</v>
      </c>
      <c r="P83">
        <v>6.42</v>
      </c>
      <c r="Q83" t="s">
        <v>2416</v>
      </c>
      <c r="R83" t="s">
        <v>2499</v>
      </c>
      <c r="S83" t="s">
        <v>2921</v>
      </c>
      <c r="T83" t="s">
        <v>2923</v>
      </c>
      <c r="U83">
        <v>3531.66</v>
      </c>
      <c r="V83" t="s">
        <v>2925</v>
      </c>
      <c r="W83" t="s">
        <v>2927</v>
      </c>
    </row>
    <row r="84" spans="1:23" x14ac:dyDescent="0.25">
      <c r="A84">
        <v>1485</v>
      </c>
      <c r="B84" t="s">
        <v>105</v>
      </c>
      <c r="C84" t="s">
        <v>598</v>
      </c>
      <c r="D84" t="s">
        <v>1098</v>
      </c>
      <c r="E84" s="1">
        <v>45449</v>
      </c>
      <c r="F84" t="s">
        <v>1598</v>
      </c>
      <c r="G84" t="s">
        <v>2090</v>
      </c>
      <c r="H84" t="s">
        <v>2403</v>
      </c>
      <c r="I84" t="s">
        <v>2409</v>
      </c>
      <c r="J84" t="s">
        <v>2414</v>
      </c>
      <c r="K84">
        <v>5</v>
      </c>
      <c r="L84">
        <v>494.65</v>
      </c>
      <c r="M84">
        <v>2473.25</v>
      </c>
      <c r="N84">
        <v>6.34</v>
      </c>
      <c r="O84">
        <v>247.33</v>
      </c>
      <c r="P84">
        <v>8.3000000000000007</v>
      </c>
      <c r="Q84" t="s">
        <v>2415</v>
      </c>
      <c r="R84" t="s">
        <v>2500</v>
      </c>
      <c r="S84" t="s">
        <v>2921</v>
      </c>
      <c r="T84" t="s">
        <v>2923</v>
      </c>
      <c r="U84">
        <v>2211.2800000000002</v>
      </c>
      <c r="V84" t="s">
        <v>2924</v>
      </c>
      <c r="W84" t="s">
        <v>2926</v>
      </c>
    </row>
    <row r="85" spans="1:23" x14ac:dyDescent="0.25">
      <c r="A85">
        <v>8789</v>
      </c>
      <c r="B85" t="s">
        <v>106</v>
      </c>
      <c r="C85" t="s">
        <v>599</v>
      </c>
      <c r="D85" t="s">
        <v>1099</v>
      </c>
      <c r="E85" s="1">
        <v>45333</v>
      </c>
      <c r="F85" t="s">
        <v>1599</v>
      </c>
      <c r="G85" t="s">
        <v>2091</v>
      </c>
      <c r="H85" t="s">
        <v>2405</v>
      </c>
      <c r="I85" t="s">
        <v>2409</v>
      </c>
      <c r="J85" t="s">
        <v>2413</v>
      </c>
      <c r="K85">
        <v>3</v>
      </c>
      <c r="L85">
        <v>1203.8699999999999</v>
      </c>
      <c r="M85">
        <v>3611.61</v>
      </c>
      <c r="N85">
        <v>39.61</v>
      </c>
      <c r="O85">
        <v>361.16</v>
      </c>
      <c r="P85">
        <v>15.33</v>
      </c>
      <c r="Q85" t="s">
        <v>2417</v>
      </c>
      <c r="R85" t="s">
        <v>2501</v>
      </c>
      <c r="S85" t="s">
        <v>2918</v>
      </c>
      <c r="T85" t="s">
        <v>2922</v>
      </c>
      <c r="U85">
        <v>3195.51</v>
      </c>
      <c r="V85" t="s">
        <v>2925</v>
      </c>
      <c r="W85" t="s">
        <v>2926</v>
      </c>
    </row>
    <row r="86" spans="1:23" x14ac:dyDescent="0.25">
      <c r="A86">
        <v>8947</v>
      </c>
      <c r="B86" t="s">
        <v>107</v>
      </c>
      <c r="C86" t="s">
        <v>600</v>
      </c>
      <c r="D86" t="s">
        <v>1100</v>
      </c>
      <c r="E86" s="1">
        <v>45342</v>
      </c>
      <c r="F86" t="s">
        <v>1600</v>
      </c>
      <c r="G86" t="s">
        <v>2092</v>
      </c>
      <c r="H86" t="s">
        <v>2402</v>
      </c>
      <c r="I86" t="s">
        <v>2408</v>
      </c>
      <c r="J86" t="s">
        <v>2411</v>
      </c>
      <c r="K86">
        <v>1</v>
      </c>
      <c r="L86">
        <v>13.26</v>
      </c>
      <c r="M86">
        <v>13.26</v>
      </c>
      <c r="N86">
        <v>47.63</v>
      </c>
      <c r="O86">
        <v>1.33</v>
      </c>
      <c r="P86">
        <v>9.19</v>
      </c>
      <c r="Q86" t="s">
        <v>2417</v>
      </c>
      <c r="R86" t="s">
        <v>2502</v>
      </c>
      <c r="S86" t="s">
        <v>2919</v>
      </c>
      <c r="T86" t="s">
        <v>2923</v>
      </c>
      <c r="U86">
        <v>-44.89</v>
      </c>
      <c r="V86" t="s">
        <v>2925</v>
      </c>
      <c r="W86" t="s">
        <v>2928</v>
      </c>
    </row>
    <row r="87" spans="1:23" x14ac:dyDescent="0.25">
      <c r="A87">
        <v>6128</v>
      </c>
      <c r="B87" t="s">
        <v>108</v>
      </c>
      <c r="C87" t="s">
        <v>601</v>
      </c>
      <c r="D87" t="s">
        <v>1101</v>
      </c>
      <c r="E87" s="1">
        <v>45298</v>
      </c>
      <c r="F87" t="s">
        <v>1601</v>
      </c>
      <c r="G87" t="s">
        <v>2093</v>
      </c>
      <c r="H87" t="s">
        <v>2406</v>
      </c>
      <c r="I87" t="s">
        <v>2409</v>
      </c>
      <c r="J87" t="s">
        <v>2411</v>
      </c>
      <c r="K87">
        <v>2</v>
      </c>
      <c r="L87">
        <v>162.84</v>
      </c>
      <c r="M87">
        <v>325.68</v>
      </c>
      <c r="N87">
        <v>32.909999999999997</v>
      </c>
      <c r="O87">
        <v>32.57</v>
      </c>
      <c r="P87">
        <v>10.25</v>
      </c>
      <c r="Q87" t="s">
        <v>2417</v>
      </c>
      <c r="R87" t="s">
        <v>2503</v>
      </c>
      <c r="S87" t="s">
        <v>2918</v>
      </c>
      <c r="T87" t="s">
        <v>2922</v>
      </c>
      <c r="U87">
        <v>249.95</v>
      </c>
      <c r="V87" t="s">
        <v>2924</v>
      </c>
      <c r="W87" t="s">
        <v>2928</v>
      </c>
    </row>
    <row r="88" spans="1:23" x14ac:dyDescent="0.25">
      <c r="A88">
        <v>3786</v>
      </c>
      <c r="B88" t="s">
        <v>109</v>
      </c>
      <c r="C88" t="s">
        <v>602</v>
      </c>
      <c r="D88" t="s">
        <v>1102</v>
      </c>
      <c r="E88" s="1">
        <v>45477</v>
      </c>
      <c r="F88" t="s">
        <v>1602</v>
      </c>
      <c r="G88" t="s">
        <v>2094</v>
      </c>
      <c r="H88" t="s">
        <v>2406</v>
      </c>
      <c r="I88" t="s">
        <v>2409</v>
      </c>
      <c r="J88" t="s">
        <v>2411</v>
      </c>
      <c r="K88">
        <v>1</v>
      </c>
      <c r="L88">
        <v>193.46</v>
      </c>
      <c r="M88">
        <v>193.46</v>
      </c>
      <c r="N88">
        <v>11.98</v>
      </c>
      <c r="O88">
        <v>19.350000000000001</v>
      </c>
      <c r="P88">
        <v>15.28</v>
      </c>
      <c r="Q88" t="s">
        <v>2415</v>
      </c>
      <c r="R88" t="s">
        <v>2504</v>
      </c>
      <c r="S88" t="s">
        <v>2918</v>
      </c>
      <c r="T88" t="s">
        <v>2922</v>
      </c>
      <c r="U88">
        <v>146.85</v>
      </c>
      <c r="V88" t="s">
        <v>2925</v>
      </c>
      <c r="W88" t="s">
        <v>2927</v>
      </c>
    </row>
    <row r="89" spans="1:23" x14ac:dyDescent="0.25">
      <c r="A89">
        <v>6402</v>
      </c>
      <c r="B89" t="s">
        <v>110</v>
      </c>
      <c r="C89" t="s">
        <v>603</v>
      </c>
      <c r="D89" t="s">
        <v>1103</v>
      </c>
      <c r="E89" s="1">
        <v>45308</v>
      </c>
      <c r="F89" t="s">
        <v>1603</v>
      </c>
      <c r="G89" t="s">
        <v>2095</v>
      </c>
      <c r="H89" t="s">
        <v>2402</v>
      </c>
      <c r="I89" t="s">
        <v>2409</v>
      </c>
      <c r="J89" t="s">
        <v>2412</v>
      </c>
      <c r="K89">
        <v>1</v>
      </c>
      <c r="L89">
        <v>1099.25</v>
      </c>
      <c r="M89">
        <v>1099.25</v>
      </c>
      <c r="N89">
        <v>49.4</v>
      </c>
      <c r="O89">
        <v>109.93</v>
      </c>
      <c r="P89">
        <v>15.63</v>
      </c>
      <c r="Q89" t="s">
        <v>2416</v>
      </c>
      <c r="R89" t="s">
        <v>2505</v>
      </c>
      <c r="S89" t="s">
        <v>2918</v>
      </c>
      <c r="T89" t="s">
        <v>2922</v>
      </c>
      <c r="U89">
        <v>924.3</v>
      </c>
      <c r="V89" t="s">
        <v>2924</v>
      </c>
      <c r="W89" t="s">
        <v>2926</v>
      </c>
    </row>
    <row r="90" spans="1:23" x14ac:dyDescent="0.25">
      <c r="A90">
        <v>3367</v>
      </c>
      <c r="B90" t="s">
        <v>111</v>
      </c>
      <c r="C90" t="s">
        <v>604</v>
      </c>
      <c r="D90" t="s">
        <v>1104</v>
      </c>
      <c r="E90" s="1">
        <v>45389</v>
      </c>
      <c r="F90" t="s">
        <v>1604</v>
      </c>
      <c r="G90" t="s">
        <v>2096</v>
      </c>
      <c r="H90" t="s">
        <v>2402</v>
      </c>
      <c r="I90" t="s">
        <v>2409</v>
      </c>
      <c r="J90" t="s">
        <v>2413</v>
      </c>
      <c r="K90">
        <v>4</v>
      </c>
      <c r="L90">
        <v>1336.96</v>
      </c>
      <c r="M90">
        <v>5347.84</v>
      </c>
      <c r="N90">
        <v>2.29</v>
      </c>
      <c r="O90">
        <v>534.78</v>
      </c>
      <c r="P90">
        <v>16.8</v>
      </c>
      <c r="Q90" t="s">
        <v>2417</v>
      </c>
      <c r="R90" t="s">
        <v>2506</v>
      </c>
      <c r="S90" t="s">
        <v>2920</v>
      </c>
      <c r="T90" t="s">
        <v>2923</v>
      </c>
      <c r="U90">
        <v>4793.97</v>
      </c>
      <c r="V90" t="s">
        <v>2924</v>
      </c>
      <c r="W90" t="s">
        <v>2928</v>
      </c>
    </row>
    <row r="91" spans="1:23" x14ac:dyDescent="0.25">
      <c r="A91">
        <v>4867</v>
      </c>
      <c r="B91" t="s">
        <v>112</v>
      </c>
      <c r="C91" t="s">
        <v>605</v>
      </c>
      <c r="D91" t="s">
        <v>1105</v>
      </c>
      <c r="E91" s="1">
        <v>45363</v>
      </c>
      <c r="F91" t="s">
        <v>1605</v>
      </c>
      <c r="G91" t="s">
        <v>2097</v>
      </c>
      <c r="H91" t="s">
        <v>2401</v>
      </c>
      <c r="I91" t="s">
        <v>2409</v>
      </c>
      <c r="J91" t="s">
        <v>2413</v>
      </c>
      <c r="K91">
        <v>1</v>
      </c>
      <c r="L91">
        <v>900.34</v>
      </c>
      <c r="M91">
        <v>900.34</v>
      </c>
      <c r="N91">
        <v>33.03</v>
      </c>
      <c r="O91">
        <v>90.03</v>
      </c>
      <c r="P91">
        <v>12.07</v>
      </c>
      <c r="Q91" t="s">
        <v>2417</v>
      </c>
      <c r="R91" t="s">
        <v>2507</v>
      </c>
      <c r="S91" t="s">
        <v>2919</v>
      </c>
      <c r="T91" t="s">
        <v>2923</v>
      </c>
      <c r="U91">
        <v>765.21</v>
      </c>
      <c r="V91" t="s">
        <v>2925</v>
      </c>
      <c r="W91" t="s">
        <v>2928</v>
      </c>
    </row>
    <row r="92" spans="1:23" x14ac:dyDescent="0.25">
      <c r="A92">
        <v>1773</v>
      </c>
      <c r="B92" t="s">
        <v>113</v>
      </c>
      <c r="C92" t="s">
        <v>606</v>
      </c>
      <c r="D92" t="s">
        <v>1106</v>
      </c>
      <c r="E92" s="1">
        <v>45436</v>
      </c>
      <c r="F92" t="s">
        <v>1606</v>
      </c>
      <c r="G92" t="s">
        <v>2098</v>
      </c>
      <c r="H92" t="s">
        <v>2405</v>
      </c>
      <c r="I92" t="s">
        <v>2409</v>
      </c>
      <c r="J92" t="s">
        <v>2414</v>
      </c>
      <c r="K92">
        <v>3</v>
      </c>
      <c r="L92">
        <v>156.22</v>
      </c>
      <c r="M92">
        <v>468.66</v>
      </c>
      <c r="N92">
        <v>34.47</v>
      </c>
      <c r="O92">
        <v>46.87</v>
      </c>
      <c r="P92">
        <v>10.84</v>
      </c>
      <c r="Q92" t="s">
        <v>2415</v>
      </c>
      <c r="R92" t="s">
        <v>2508</v>
      </c>
      <c r="S92" t="s">
        <v>2921</v>
      </c>
      <c r="T92" t="s">
        <v>2923</v>
      </c>
      <c r="U92">
        <v>376.48</v>
      </c>
      <c r="V92" t="s">
        <v>2924</v>
      </c>
      <c r="W92" t="s">
        <v>2926</v>
      </c>
    </row>
    <row r="93" spans="1:23" x14ac:dyDescent="0.25">
      <c r="A93">
        <v>1440</v>
      </c>
      <c r="B93" t="s">
        <v>114</v>
      </c>
      <c r="C93" t="s">
        <v>607</v>
      </c>
      <c r="D93" t="s">
        <v>1107</v>
      </c>
      <c r="E93" s="1">
        <v>45379</v>
      </c>
      <c r="F93" t="s">
        <v>1607</v>
      </c>
      <c r="G93" t="s">
        <v>2099</v>
      </c>
      <c r="H93" t="s">
        <v>2402</v>
      </c>
      <c r="I93" t="s">
        <v>2408</v>
      </c>
      <c r="J93" t="s">
        <v>2413</v>
      </c>
      <c r="K93">
        <v>3</v>
      </c>
      <c r="L93">
        <v>1325.91</v>
      </c>
      <c r="M93">
        <v>3977.73</v>
      </c>
      <c r="N93">
        <v>11.31</v>
      </c>
      <c r="O93">
        <v>397.77</v>
      </c>
      <c r="P93">
        <v>11.8</v>
      </c>
      <c r="Q93" t="s">
        <v>2415</v>
      </c>
      <c r="R93" t="s">
        <v>2509</v>
      </c>
      <c r="S93" t="s">
        <v>2918</v>
      </c>
      <c r="T93" t="s">
        <v>2922</v>
      </c>
      <c r="U93">
        <v>3556.85</v>
      </c>
      <c r="V93" t="s">
        <v>2924</v>
      </c>
      <c r="W93" t="s">
        <v>2926</v>
      </c>
    </row>
    <row r="94" spans="1:23" x14ac:dyDescent="0.25">
      <c r="A94">
        <v>1636</v>
      </c>
      <c r="B94" t="s">
        <v>115</v>
      </c>
      <c r="C94" t="s">
        <v>608</v>
      </c>
      <c r="D94" t="s">
        <v>1108</v>
      </c>
      <c r="E94" s="1">
        <v>45488</v>
      </c>
      <c r="F94" t="s">
        <v>1608</v>
      </c>
      <c r="G94" t="s">
        <v>2100</v>
      </c>
      <c r="H94" t="s">
        <v>2402</v>
      </c>
      <c r="I94" t="s">
        <v>2410</v>
      </c>
      <c r="J94" t="s">
        <v>2411</v>
      </c>
      <c r="K94">
        <v>5</v>
      </c>
      <c r="L94">
        <v>435.69</v>
      </c>
      <c r="M94">
        <v>2178.4499999999998</v>
      </c>
      <c r="N94">
        <v>27.86</v>
      </c>
      <c r="O94">
        <v>217.84</v>
      </c>
      <c r="P94">
        <v>18.87</v>
      </c>
      <c r="Q94" t="s">
        <v>2417</v>
      </c>
      <c r="R94" t="s">
        <v>2510</v>
      </c>
      <c r="S94" t="s">
        <v>2920</v>
      </c>
      <c r="T94" t="s">
        <v>2923</v>
      </c>
      <c r="U94">
        <v>1913.88</v>
      </c>
      <c r="V94" t="s">
        <v>2925</v>
      </c>
      <c r="W94" t="s">
        <v>2928</v>
      </c>
    </row>
    <row r="95" spans="1:23" x14ac:dyDescent="0.25">
      <c r="A95">
        <v>9037</v>
      </c>
      <c r="B95" t="s">
        <v>116</v>
      </c>
      <c r="C95" t="s">
        <v>609</v>
      </c>
      <c r="D95" t="s">
        <v>1109</v>
      </c>
      <c r="E95" s="1">
        <v>45473</v>
      </c>
      <c r="F95" t="s">
        <v>1609</v>
      </c>
      <c r="G95" t="s">
        <v>2101</v>
      </c>
      <c r="H95" t="s">
        <v>2406</v>
      </c>
      <c r="I95" t="s">
        <v>2408</v>
      </c>
      <c r="J95" t="s">
        <v>2414</v>
      </c>
      <c r="K95">
        <v>1</v>
      </c>
      <c r="L95">
        <v>583.95000000000005</v>
      </c>
      <c r="M95">
        <v>583.95000000000005</v>
      </c>
      <c r="N95">
        <v>45.58</v>
      </c>
      <c r="O95">
        <v>58.4</v>
      </c>
      <c r="P95">
        <v>17.260000000000002</v>
      </c>
      <c r="Q95" t="s">
        <v>2417</v>
      </c>
      <c r="R95" t="s">
        <v>2511</v>
      </c>
      <c r="S95" t="s">
        <v>2918</v>
      </c>
      <c r="T95" t="s">
        <v>2922</v>
      </c>
      <c r="U95">
        <v>462.72</v>
      </c>
      <c r="V95" t="s">
        <v>2925</v>
      </c>
      <c r="W95" t="s">
        <v>2928</v>
      </c>
    </row>
    <row r="96" spans="1:23" x14ac:dyDescent="0.25">
      <c r="A96">
        <v>3607</v>
      </c>
      <c r="B96" t="s">
        <v>117</v>
      </c>
      <c r="C96" t="s">
        <v>610</v>
      </c>
      <c r="D96" t="s">
        <v>1110</v>
      </c>
      <c r="E96" s="1">
        <v>45465</v>
      </c>
      <c r="F96" t="s">
        <v>1610</v>
      </c>
      <c r="G96" t="s">
        <v>2102</v>
      </c>
      <c r="H96" t="s">
        <v>2401</v>
      </c>
      <c r="I96" t="s">
        <v>2410</v>
      </c>
      <c r="J96" t="s">
        <v>2411</v>
      </c>
      <c r="K96">
        <v>3</v>
      </c>
      <c r="L96">
        <v>240.89</v>
      </c>
      <c r="M96">
        <v>722.67</v>
      </c>
      <c r="N96">
        <v>18.32</v>
      </c>
      <c r="O96">
        <v>72.27</v>
      </c>
      <c r="P96">
        <v>12.2</v>
      </c>
      <c r="Q96" t="s">
        <v>2416</v>
      </c>
      <c r="R96" t="s">
        <v>2512</v>
      </c>
      <c r="S96" t="s">
        <v>2918</v>
      </c>
      <c r="T96" t="s">
        <v>2922</v>
      </c>
      <c r="U96">
        <v>619.88</v>
      </c>
      <c r="V96" t="s">
        <v>2924</v>
      </c>
      <c r="W96" t="s">
        <v>2928</v>
      </c>
    </row>
    <row r="97" spans="1:23" x14ac:dyDescent="0.25">
      <c r="A97">
        <v>1562</v>
      </c>
      <c r="B97" t="s">
        <v>118</v>
      </c>
      <c r="C97" t="s">
        <v>611</v>
      </c>
      <c r="D97" t="s">
        <v>1111</v>
      </c>
      <c r="E97" s="1">
        <v>45562</v>
      </c>
      <c r="F97" t="s">
        <v>1611</v>
      </c>
      <c r="G97" t="s">
        <v>2103</v>
      </c>
      <c r="H97" t="s">
        <v>2403</v>
      </c>
      <c r="I97" t="s">
        <v>2410</v>
      </c>
      <c r="J97" t="s">
        <v>2412</v>
      </c>
      <c r="K97">
        <v>4</v>
      </c>
      <c r="L97">
        <v>648.76</v>
      </c>
      <c r="M97">
        <v>2595.04</v>
      </c>
      <c r="N97">
        <v>24.53</v>
      </c>
      <c r="O97">
        <v>259.5</v>
      </c>
      <c r="P97">
        <v>6.57</v>
      </c>
      <c r="Q97" t="s">
        <v>2416</v>
      </c>
      <c r="R97" t="s">
        <v>2513</v>
      </c>
      <c r="S97" t="s">
        <v>2918</v>
      </c>
      <c r="T97" t="s">
        <v>2922</v>
      </c>
      <c r="U97">
        <v>2304.44</v>
      </c>
      <c r="V97" t="s">
        <v>2925</v>
      </c>
      <c r="W97" t="s">
        <v>2928</v>
      </c>
    </row>
    <row r="98" spans="1:23" x14ac:dyDescent="0.25">
      <c r="A98">
        <v>3344</v>
      </c>
      <c r="B98" t="s">
        <v>119</v>
      </c>
      <c r="C98" t="s">
        <v>612</v>
      </c>
      <c r="D98" t="s">
        <v>1112</v>
      </c>
      <c r="E98" s="1">
        <v>45301</v>
      </c>
      <c r="F98" t="s">
        <v>1612</v>
      </c>
      <c r="G98" t="s">
        <v>2104</v>
      </c>
      <c r="H98" t="s">
        <v>2406</v>
      </c>
      <c r="I98" t="s">
        <v>2410</v>
      </c>
      <c r="J98" t="s">
        <v>2412</v>
      </c>
      <c r="K98">
        <v>1</v>
      </c>
      <c r="L98">
        <v>820.27</v>
      </c>
      <c r="M98">
        <v>820.27</v>
      </c>
      <c r="N98">
        <v>11.13</v>
      </c>
      <c r="O98">
        <v>82.03</v>
      </c>
      <c r="P98">
        <v>6.71</v>
      </c>
      <c r="Q98" t="s">
        <v>2415</v>
      </c>
      <c r="R98" t="s">
        <v>2514</v>
      </c>
      <c r="S98" t="s">
        <v>2919</v>
      </c>
      <c r="T98" t="s">
        <v>2923</v>
      </c>
      <c r="U98">
        <v>720.4</v>
      </c>
      <c r="V98" t="s">
        <v>2925</v>
      </c>
      <c r="W98" t="s">
        <v>2926</v>
      </c>
    </row>
    <row r="99" spans="1:23" x14ac:dyDescent="0.25">
      <c r="A99">
        <v>2811</v>
      </c>
      <c r="B99" t="s">
        <v>120</v>
      </c>
      <c r="C99" t="s">
        <v>613</v>
      </c>
      <c r="D99" t="s">
        <v>1113</v>
      </c>
      <c r="E99" s="1">
        <v>45564</v>
      </c>
      <c r="F99" t="s">
        <v>1613</v>
      </c>
      <c r="G99" t="s">
        <v>2105</v>
      </c>
      <c r="H99" t="s">
        <v>2403</v>
      </c>
      <c r="I99" t="s">
        <v>2410</v>
      </c>
      <c r="J99" t="s">
        <v>2413</v>
      </c>
      <c r="K99">
        <v>3</v>
      </c>
      <c r="L99">
        <v>1018.65</v>
      </c>
      <c r="M99">
        <v>3055.95</v>
      </c>
      <c r="N99">
        <v>29.53</v>
      </c>
      <c r="O99">
        <v>305.58999999999997</v>
      </c>
      <c r="P99">
        <v>19.07</v>
      </c>
      <c r="Q99" t="s">
        <v>2416</v>
      </c>
      <c r="R99" t="s">
        <v>2515</v>
      </c>
      <c r="S99" t="s">
        <v>2918</v>
      </c>
      <c r="T99" t="s">
        <v>2922</v>
      </c>
      <c r="U99">
        <v>2701.75</v>
      </c>
      <c r="V99" t="s">
        <v>2924</v>
      </c>
      <c r="W99" t="s">
        <v>2928</v>
      </c>
    </row>
    <row r="100" spans="1:23" x14ac:dyDescent="0.25">
      <c r="A100">
        <v>9626</v>
      </c>
      <c r="B100" t="s">
        <v>121</v>
      </c>
      <c r="C100" t="s">
        <v>614</v>
      </c>
      <c r="D100" t="s">
        <v>1114</v>
      </c>
      <c r="E100" s="1">
        <v>45362</v>
      </c>
      <c r="F100" t="s">
        <v>1614</v>
      </c>
      <c r="G100" t="s">
        <v>2106</v>
      </c>
      <c r="H100" t="s">
        <v>2407</v>
      </c>
      <c r="I100" t="s">
        <v>2409</v>
      </c>
      <c r="J100" t="s">
        <v>2412</v>
      </c>
      <c r="K100">
        <v>5</v>
      </c>
      <c r="L100">
        <v>1283.3499999999999</v>
      </c>
      <c r="M100">
        <v>6416.75</v>
      </c>
      <c r="N100">
        <v>16.54</v>
      </c>
      <c r="O100">
        <v>641.67999999999995</v>
      </c>
      <c r="P100">
        <v>11.12</v>
      </c>
      <c r="Q100" t="s">
        <v>2416</v>
      </c>
      <c r="R100" t="s">
        <v>2516</v>
      </c>
      <c r="S100" t="s">
        <v>2920</v>
      </c>
      <c r="T100" t="s">
        <v>2923</v>
      </c>
      <c r="U100">
        <v>5747.41</v>
      </c>
      <c r="V100" t="s">
        <v>2924</v>
      </c>
      <c r="W100" t="s">
        <v>2926</v>
      </c>
    </row>
    <row r="101" spans="1:23" x14ac:dyDescent="0.25">
      <c r="A101">
        <v>9246</v>
      </c>
      <c r="B101" t="s">
        <v>122</v>
      </c>
      <c r="C101" t="s">
        <v>615</v>
      </c>
      <c r="D101" t="s">
        <v>1115</v>
      </c>
      <c r="E101" s="1">
        <v>45543</v>
      </c>
      <c r="F101" t="s">
        <v>1615</v>
      </c>
      <c r="G101" t="s">
        <v>2107</v>
      </c>
      <c r="H101" t="s">
        <v>2401</v>
      </c>
      <c r="I101" t="s">
        <v>2408</v>
      </c>
      <c r="J101" t="s">
        <v>2414</v>
      </c>
      <c r="K101">
        <v>3</v>
      </c>
      <c r="L101">
        <v>335.81</v>
      </c>
      <c r="M101">
        <v>1007.43</v>
      </c>
      <c r="N101">
        <v>33.090000000000003</v>
      </c>
      <c r="O101">
        <v>100.74</v>
      </c>
      <c r="P101">
        <v>10.29</v>
      </c>
      <c r="Q101" t="s">
        <v>2415</v>
      </c>
      <c r="R101" t="s">
        <v>2517</v>
      </c>
      <c r="S101" t="s">
        <v>2918</v>
      </c>
      <c r="T101" t="s">
        <v>2922</v>
      </c>
      <c r="U101">
        <v>863.31</v>
      </c>
      <c r="V101" t="s">
        <v>2925</v>
      </c>
      <c r="W101" t="s">
        <v>2928</v>
      </c>
    </row>
    <row r="102" spans="1:23" x14ac:dyDescent="0.25">
      <c r="A102">
        <v>7013</v>
      </c>
      <c r="B102" t="s">
        <v>123</v>
      </c>
      <c r="C102" t="s">
        <v>616</v>
      </c>
      <c r="D102" t="s">
        <v>1116</v>
      </c>
      <c r="E102" s="1">
        <v>45522</v>
      </c>
      <c r="F102" t="s">
        <v>1616</v>
      </c>
      <c r="G102" t="s">
        <v>2076</v>
      </c>
      <c r="H102" t="s">
        <v>2407</v>
      </c>
      <c r="I102" t="s">
        <v>2410</v>
      </c>
      <c r="J102" t="s">
        <v>2411</v>
      </c>
      <c r="K102">
        <v>5</v>
      </c>
      <c r="L102">
        <v>34.79</v>
      </c>
      <c r="M102">
        <v>173.95</v>
      </c>
      <c r="N102">
        <v>4.4800000000000004</v>
      </c>
      <c r="O102">
        <v>17.39</v>
      </c>
      <c r="P102">
        <v>7.45</v>
      </c>
      <c r="Q102" t="s">
        <v>2415</v>
      </c>
      <c r="R102" t="s">
        <v>2518</v>
      </c>
      <c r="S102" t="s">
        <v>2919</v>
      </c>
      <c r="T102" t="s">
        <v>2923</v>
      </c>
      <c r="U102">
        <v>144.62</v>
      </c>
      <c r="V102" t="s">
        <v>2924</v>
      </c>
      <c r="W102" t="s">
        <v>2926</v>
      </c>
    </row>
    <row r="103" spans="1:23" x14ac:dyDescent="0.25">
      <c r="A103">
        <v>3305</v>
      </c>
      <c r="B103" t="s">
        <v>124</v>
      </c>
      <c r="C103" t="s">
        <v>617</v>
      </c>
      <c r="D103" t="s">
        <v>1117</v>
      </c>
      <c r="E103" s="1">
        <v>45449</v>
      </c>
      <c r="F103" t="s">
        <v>1617</v>
      </c>
      <c r="G103" t="s">
        <v>2108</v>
      </c>
      <c r="H103" t="s">
        <v>2406</v>
      </c>
      <c r="I103" t="s">
        <v>2409</v>
      </c>
      <c r="J103" t="s">
        <v>2412</v>
      </c>
      <c r="K103">
        <v>5</v>
      </c>
      <c r="L103">
        <v>1325.23</v>
      </c>
      <c r="M103">
        <v>6626.15</v>
      </c>
      <c r="N103">
        <v>22.33</v>
      </c>
      <c r="O103">
        <v>662.62</v>
      </c>
      <c r="P103">
        <v>6.36</v>
      </c>
      <c r="Q103" t="s">
        <v>2415</v>
      </c>
      <c r="R103" t="s">
        <v>2519</v>
      </c>
      <c r="S103" t="s">
        <v>2921</v>
      </c>
      <c r="T103" t="s">
        <v>2923</v>
      </c>
      <c r="U103">
        <v>5934.85</v>
      </c>
      <c r="V103" t="s">
        <v>2924</v>
      </c>
      <c r="W103" t="s">
        <v>2928</v>
      </c>
    </row>
    <row r="104" spans="1:23" x14ac:dyDescent="0.25">
      <c r="A104">
        <v>2653</v>
      </c>
      <c r="B104" t="s">
        <v>125</v>
      </c>
      <c r="C104" t="s">
        <v>618</v>
      </c>
      <c r="D104" t="s">
        <v>1118</v>
      </c>
      <c r="E104" s="1">
        <v>45335</v>
      </c>
      <c r="F104" t="s">
        <v>1618</v>
      </c>
      <c r="G104" t="s">
        <v>2109</v>
      </c>
      <c r="H104" t="s">
        <v>2404</v>
      </c>
      <c r="I104" t="s">
        <v>2408</v>
      </c>
      <c r="J104" t="s">
        <v>2412</v>
      </c>
      <c r="K104">
        <v>4</v>
      </c>
      <c r="L104">
        <v>549.41</v>
      </c>
      <c r="M104">
        <v>2197.64</v>
      </c>
      <c r="N104">
        <v>38.119999999999997</v>
      </c>
      <c r="O104">
        <v>219.76</v>
      </c>
      <c r="P104">
        <v>16.739999999999998</v>
      </c>
      <c r="Q104" t="s">
        <v>2416</v>
      </c>
      <c r="R104" t="s">
        <v>2520</v>
      </c>
      <c r="S104" t="s">
        <v>2919</v>
      </c>
      <c r="T104" t="s">
        <v>2923</v>
      </c>
      <c r="U104">
        <v>1923.02</v>
      </c>
      <c r="V104" t="s">
        <v>2924</v>
      </c>
      <c r="W104" t="s">
        <v>2928</v>
      </c>
    </row>
    <row r="105" spans="1:23" x14ac:dyDescent="0.25">
      <c r="A105">
        <v>8578</v>
      </c>
      <c r="B105" t="s">
        <v>126</v>
      </c>
      <c r="C105" t="s">
        <v>619</v>
      </c>
      <c r="D105" t="s">
        <v>1119</v>
      </c>
      <c r="E105" s="1">
        <v>45314</v>
      </c>
      <c r="F105" t="s">
        <v>1619</v>
      </c>
      <c r="G105" t="s">
        <v>2110</v>
      </c>
      <c r="H105" t="s">
        <v>2402</v>
      </c>
      <c r="I105" t="s">
        <v>2408</v>
      </c>
      <c r="J105" t="s">
        <v>2412</v>
      </c>
      <c r="K105">
        <v>3</v>
      </c>
      <c r="L105">
        <v>441.8</v>
      </c>
      <c r="M105">
        <v>1325.4</v>
      </c>
      <c r="N105">
        <v>7.68</v>
      </c>
      <c r="O105">
        <v>132.54</v>
      </c>
      <c r="P105">
        <v>7.86</v>
      </c>
      <c r="Q105" t="s">
        <v>2416</v>
      </c>
      <c r="R105" t="s">
        <v>2521</v>
      </c>
      <c r="S105" t="s">
        <v>2919</v>
      </c>
      <c r="T105" t="s">
        <v>2923</v>
      </c>
      <c r="U105">
        <v>1177.32</v>
      </c>
      <c r="V105" t="s">
        <v>2924</v>
      </c>
      <c r="W105" t="s">
        <v>2928</v>
      </c>
    </row>
    <row r="106" spans="1:23" x14ac:dyDescent="0.25">
      <c r="A106">
        <v>7086</v>
      </c>
      <c r="B106" t="s">
        <v>127</v>
      </c>
      <c r="C106" t="s">
        <v>620</v>
      </c>
      <c r="D106" t="s">
        <v>1120</v>
      </c>
      <c r="E106" s="1">
        <v>45414</v>
      </c>
      <c r="F106" t="s">
        <v>1620</v>
      </c>
      <c r="G106" t="s">
        <v>2111</v>
      </c>
      <c r="H106" t="s">
        <v>2407</v>
      </c>
      <c r="I106" t="s">
        <v>2409</v>
      </c>
      <c r="J106" t="s">
        <v>2414</v>
      </c>
      <c r="K106">
        <v>4</v>
      </c>
      <c r="L106">
        <v>845.13</v>
      </c>
      <c r="M106">
        <v>3380.52</v>
      </c>
      <c r="N106">
        <v>23.72</v>
      </c>
      <c r="O106">
        <v>338.05</v>
      </c>
      <c r="P106">
        <v>8.19</v>
      </c>
      <c r="Q106" t="s">
        <v>2415</v>
      </c>
      <c r="R106" t="s">
        <v>2522</v>
      </c>
      <c r="S106" t="s">
        <v>2919</v>
      </c>
      <c r="T106" t="s">
        <v>2923</v>
      </c>
      <c r="U106">
        <v>3010.56</v>
      </c>
      <c r="V106" t="s">
        <v>2925</v>
      </c>
      <c r="W106" t="s">
        <v>2928</v>
      </c>
    </row>
    <row r="107" spans="1:23" x14ac:dyDescent="0.25">
      <c r="A107">
        <v>5195</v>
      </c>
      <c r="B107" t="s">
        <v>128</v>
      </c>
      <c r="C107" t="s">
        <v>621</v>
      </c>
      <c r="D107" t="s">
        <v>1121</v>
      </c>
      <c r="E107" s="1">
        <v>45297</v>
      </c>
      <c r="F107" t="s">
        <v>1621</v>
      </c>
      <c r="G107" t="s">
        <v>2112</v>
      </c>
      <c r="H107" t="s">
        <v>2405</v>
      </c>
      <c r="I107" t="s">
        <v>2409</v>
      </c>
      <c r="J107" t="s">
        <v>2414</v>
      </c>
      <c r="K107">
        <v>3</v>
      </c>
      <c r="L107">
        <v>549.04999999999995</v>
      </c>
      <c r="M107">
        <v>1647.15</v>
      </c>
      <c r="N107">
        <v>25.94</v>
      </c>
      <c r="O107">
        <v>164.72</v>
      </c>
      <c r="P107">
        <v>7.71</v>
      </c>
      <c r="Q107" t="s">
        <v>2416</v>
      </c>
      <c r="R107" t="s">
        <v>2523</v>
      </c>
      <c r="S107" t="s">
        <v>2918</v>
      </c>
      <c r="T107" t="s">
        <v>2922</v>
      </c>
      <c r="U107">
        <v>1448.78</v>
      </c>
      <c r="V107" t="s">
        <v>2924</v>
      </c>
      <c r="W107" t="s">
        <v>2928</v>
      </c>
    </row>
    <row r="108" spans="1:23" x14ac:dyDescent="0.25">
      <c r="A108">
        <v>2212</v>
      </c>
      <c r="B108" t="s">
        <v>129</v>
      </c>
      <c r="C108" t="s">
        <v>622</v>
      </c>
      <c r="D108" t="s">
        <v>1122</v>
      </c>
      <c r="E108" s="1">
        <v>45438</v>
      </c>
      <c r="F108" t="s">
        <v>1622</v>
      </c>
      <c r="G108" t="s">
        <v>2113</v>
      </c>
      <c r="H108" t="s">
        <v>2402</v>
      </c>
      <c r="I108" t="s">
        <v>2409</v>
      </c>
      <c r="J108" t="s">
        <v>2414</v>
      </c>
      <c r="K108">
        <v>1</v>
      </c>
      <c r="L108">
        <v>214.72</v>
      </c>
      <c r="M108">
        <v>214.72</v>
      </c>
      <c r="N108">
        <v>3.51</v>
      </c>
      <c r="O108">
        <v>21.47</v>
      </c>
      <c r="P108">
        <v>7.17</v>
      </c>
      <c r="Q108" t="s">
        <v>2415</v>
      </c>
      <c r="R108" t="s">
        <v>2524</v>
      </c>
      <c r="S108" t="s">
        <v>2920</v>
      </c>
      <c r="T108" t="s">
        <v>2923</v>
      </c>
      <c r="U108">
        <v>182.57</v>
      </c>
      <c r="V108" t="s">
        <v>2925</v>
      </c>
      <c r="W108" t="s">
        <v>2928</v>
      </c>
    </row>
    <row r="109" spans="1:23" x14ac:dyDescent="0.25">
      <c r="A109">
        <v>7537</v>
      </c>
      <c r="B109" t="s">
        <v>130</v>
      </c>
      <c r="C109" t="s">
        <v>623</v>
      </c>
      <c r="D109" t="s">
        <v>1123</v>
      </c>
      <c r="E109" s="1">
        <v>45406</v>
      </c>
      <c r="F109" t="s">
        <v>1623</v>
      </c>
      <c r="G109" t="s">
        <v>2114</v>
      </c>
      <c r="H109" t="s">
        <v>2401</v>
      </c>
      <c r="I109" t="s">
        <v>2408</v>
      </c>
      <c r="J109" t="s">
        <v>2411</v>
      </c>
      <c r="K109">
        <v>3</v>
      </c>
      <c r="L109">
        <v>928.56</v>
      </c>
      <c r="M109">
        <v>2785.68</v>
      </c>
      <c r="N109">
        <v>47.6</v>
      </c>
      <c r="O109">
        <v>278.57</v>
      </c>
      <c r="P109">
        <v>10.24</v>
      </c>
      <c r="Q109" t="s">
        <v>2417</v>
      </c>
      <c r="R109" t="s">
        <v>2525</v>
      </c>
      <c r="S109" t="s">
        <v>2919</v>
      </c>
      <c r="T109" t="s">
        <v>2923</v>
      </c>
      <c r="U109">
        <v>2449.27</v>
      </c>
      <c r="V109" t="s">
        <v>2925</v>
      </c>
      <c r="W109" t="s">
        <v>2928</v>
      </c>
    </row>
    <row r="110" spans="1:23" x14ac:dyDescent="0.25">
      <c r="A110">
        <v>8352</v>
      </c>
      <c r="B110" t="s">
        <v>131</v>
      </c>
      <c r="C110" t="s">
        <v>624</v>
      </c>
      <c r="D110" t="s">
        <v>1124</v>
      </c>
      <c r="E110" s="1">
        <v>45313</v>
      </c>
      <c r="F110" t="s">
        <v>1624</v>
      </c>
      <c r="G110" t="s">
        <v>2115</v>
      </c>
      <c r="H110" t="s">
        <v>2403</v>
      </c>
      <c r="I110" t="s">
        <v>2408</v>
      </c>
      <c r="J110" t="s">
        <v>2413</v>
      </c>
      <c r="K110">
        <v>3</v>
      </c>
      <c r="L110">
        <v>779.53</v>
      </c>
      <c r="M110">
        <v>2338.59</v>
      </c>
      <c r="N110">
        <v>7.03</v>
      </c>
      <c r="O110">
        <v>233.86</v>
      </c>
      <c r="P110">
        <v>16.71</v>
      </c>
      <c r="Q110" t="s">
        <v>2417</v>
      </c>
      <c r="R110" t="s">
        <v>2526</v>
      </c>
      <c r="S110" t="s">
        <v>2921</v>
      </c>
      <c r="T110" t="s">
        <v>2923</v>
      </c>
      <c r="U110">
        <v>2080.9899999999998</v>
      </c>
      <c r="V110" t="s">
        <v>2924</v>
      </c>
      <c r="W110" t="s">
        <v>2927</v>
      </c>
    </row>
    <row r="111" spans="1:23" x14ac:dyDescent="0.25">
      <c r="A111">
        <v>2222</v>
      </c>
      <c r="B111" t="s">
        <v>132</v>
      </c>
      <c r="C111" t="s">
        <v>625</v>
      </c>
      <c r="D111" t="s">
        <v>1125</v>
      </c>
      <c r="E111" s="1">
        <v>45475</v>
      </c>
      <c r="F111" t="s">
        <v>1625</v>
      </c>
      <c r="G111" t="s">
        <v>2116</v>
      </c>
      <c r="H111" t="s">
        <v>2401</v>
      </c>
      <c r="I111" t="s">
        <v>2410</v>
      </c>
      <c r="J111" t="s">
        <v>2411</v>
      </c>
      <c r="K111">
        <v>5</v>
      </c>
      <c r="L111">
        <v>1329.41</v>
      </c>
      <c r="M111">
        <v>6647.05</v>
      </c>
      <c r="N111">
        <v>43.69</v>
      </c>
      <c r="O111">
        <v>664.71</v>
      </c>
      <c r="P111">
        <v>16.77</v>
      </c>
      <c r="Q111" t="s">
        <v>2417</v>
      </c>
      <c r="R111" t="s">
        <v>2527</v>
      </c>
      <c r="S111" t="s">
        <v>2921</v>
      </c>
      <c r="T111" t="s">
        <v>2923</v>
      </c>
      <c r="U111">
        <v>5921.89</v>
      </c>
      <c r="V111" t="s">
        <v>2924</v>
      </c>
      <c r="W111" t="s">
        <v>2927</v>
      </c>
    </row>
    <row r="112" spans="1:23" x14ac:dyDescent="0.25">
      <c r="A112">
        <v>9895</v>
      </c>
      <c r="B112" t="s">
        <v>133</v>
      </c>
      <c r="C112" t="s">
        <v>626</v>
      </c>
      <c r="D112" t="s">
        <v>1126</v>
      </c>
      <c r="E112" s="1">
        <v>45494</v>
      </c>
      <c r="F112" t="s">
        <v>1626</v>
      </c>
      <c r="G112" t="s">
        <v>2117</v>
      </c>
      <c r="H112" t="s">
        <v>2403</v>
      </c>
      <c r="I112" t="s">
        <v>2410</v>
      </c>
      <c r="J112" t="s">
        <v>2411</v>
      </c>
      <c r="K112">
        <v>1</v>
      </c>
      <c r="L112">
        <v>886.26</v>
      </c>
      <c r="M112">
        <v>886.26</v>
      </c>
      <c r="N112">
        <v>30.98</v>
      </c>
      <c r="O112">
        <v>88.63</v>
      </c>
      <c r="P112">
        <v>15.92</v>
      </c>
      <c r="Q112" t="s">
        <v>2415</v>
      </c>
      <c r="R112" t="s">
        <v>2528</v>
      </c>
      <c r="S112" t="s">
        <v>2919</v>
      </c>
      <c r="T112" t="s">
        <v>2923</v>
      </c>
      <c r="U112">
        <v>750.73</v>
      </c>
      <c r="V112" t="s">
        <v>2924</v>
      </c>
      <c r="W112" t="s">
        <v>2926</v>
      </c>
    </row>
    <row r="113" spans="1:23" x14ac:dyDescent="0.25">
      <c r="A113">
        <v>4387</v>
      </c>
      <c r="B113" t="s">
        <v>134</v>
      </c>
      <c r="C113" t="s">
        <v>627</v>
      </c>
      <c r="D113" t="s">
        <v>1127</v>
      </c>
      <c r="E113" s="1">
        <v>45303</v>
      </c>
      <c r="F113" t="s">
        <v>1627</v>
      </c>
      <c r="G113" t="s">
        <v>2118</v>
      </c>
      <c r="H113" t="s">
        <v>2403</v>
      </c>
      <c r="I113" t="s">
        <v>2409</v>
      </c>
      <c r="J113" t="s">
        <v>2412</v>
      </c>
      <c r="K113">
        <v>2</v>
      </c>
      <c r="L113">
        <v>1137.1400000000001</v>
      </c>
      <c r="M113">
        <v>2274.2800000000002</v>
      </c>
      <c r="N113">
        <v>40.880000000000003</v>
      </c>
      <c r="O113">
        <v>227.43</v>
      </c>
      <c r="P113">
        <v>15.05</v>
      </c>
      <c r="Q113" t="s">
        <v>2416</v>
      </c>
      <c r="R113" t="s">
        <v>2529</v>
      </c>
      <c r="S113" t="s">
        <v>2920</v>
      </c>
      <c r="T113" t="s">
        <v>2923</v>
      </c>
      <c r="U113">
        <v>1990.92</v>
      </c>
      <c r="V113" t="s">
        <v>2924</v>
      </c>
      <c r="W113" t="s">
        <v>2926</v>
      </c>
    </row>
    <row r="114" spans="1:23" x14ac:dyDescent="0.25">
      <c r="A114">
        <v>4178</v>
      </c>
      <c r="B114" t="s">
        <v>135</v>
      </c>
      <c r="C114" t="s">
        <v>628</v>
      </c>
      <c r="D114" t="s">
        <v>1128</v>
      </c>
      <c r="E114" s="1">
        <v>45510</v>
      </c>
      <c r="F114" t="s">
        <v>1628</v>
      </c>
      <c r="G114" t="s">
        <v>2119</v>
      </c>
      <c r="H114" t="s">
        <v>2401</v>
      </c>
      <c r="I114" t="s">
        <v>2409</v>
      </c>
      <c r="J114" t="s">
        <v>2414</v>
      </c>
      <c r="K114">
        <v>4</v>
      </c>
      <c r="L114">
        <v>129.01</v>
      </c>
      <c r="M114">
        <v>516.04</v>
      </c>
      <c r="N114">
        <v>34.979999999999997</v>
      </c>
      <c r="O114">
        <v>51.6</v>
      </c>
      <c r="P114">
        <v>19.079999999999998</v>
      </c>
      <c r="Q114" t="s">
        <v>2417</v>
      </c>
      <c r="R114" t="s">
        <v>2530</v>
      </c>
      <c r="S114" t="s">
        <v>2921</v>
      </c>
      <c r="T114" t="s">
        <v>2923</v>
      </c>
      <c r="U114">
        <v>410.38</v>
      </c>
      <c r="V114" t="s">
        <v>2924</v>
      </c>
      <c r="W114" t="s">
        <v>2927</v>
      </c>
    </row>
    <row r="115" spans="1:23" x14ac:dyDescent="0.25">
      <c r="A115">
        <v>4048</v>
      </c>
      <c r="B115" t="s">
        <v>136</v>
      </c>
      <c r="C115" t="s">
        <v>629</v>
      </c>
      <c r="D115" t="s">
        <v>1129</v>
      </c>
      <c r="E115" s="1">
        <v>45411</v>
      </c>
      <c r="F115" t="s">
        <v>1629</v>
      </c>
      <c r="G115" t="s">
        <v>2120</v>
      </c>
      <c r="H115" t="s">
        <v>2404</v>
      </c>
      <c r="I115" t="s">
        <v>2408</v>
      </c>
      <c r="J115" t="s">
        <v>2412</v>
      </c>
      <c r="K115">
        <v>1</v>
      </c>
      <c r="L115">
        <v>1034.8399999999999</v>
      </c>
      <c r="M115">
        <v>1034.8399999999999</v>
      </c>
      <c r="N115">
        <v>0.36</v>
      </c>
      <c r="O115">
        <v>103.48</v>
      </c>
      <c r="P115">
        <v>8.68</v>
      </c>
      <c r="Q115" t="s">
        <v>2417</v>
      </c>
      <c r="R115" t="s">
        <v>2531</v>
      </c>
      <c r="S115" t="s">
        <v>2918</v>
      </c>
      <c r="T115" t="s">
        <v>2922</v>
      </c>
      <c r="U115">
        <v>922.32</v>
      </c>
      <c r="V115" t="s">
        <v>2924</v>
      </c>
      <c r="W115" t="s">
        <v>2926</v>
      </c>
    </row>
    <row r="116" spans="1:23" x14ac:dyDescent="0.25">
      <c r="A116">
        <v>5247</v>
      </c>
      <c r="B116" t="s">
        <v>137</v>
      </c>
      <c r="C116" t="s">
        <v>630</v>
      </c>
      <c r="D116" t="s">
        <v>1130</v>
      </c>
      <c r="E116" s="1">
        <v>45438</v>
      </c>
      <c r="F116" t="s">
        <v>1630</v>
      </c>
      <c r="G116" t="s">
        <v>2121</v>
      </c>
      <c r="H116" t="s">
        <v>2407</v>
      </c>
      <c r="I116" t="s">
        <v>2409</v>
      </c>
      <c r="J116" t="s">
        <v>2411</v>
      </c>
      <c r="K116">
        <v>3</v>
      </c>
      <c r="L116">
        <v>1061.23</v>
      </c>
      <c r="M116">
        <v>3183.69</v>
      </c>
      <c r="N116">
        <v>26.85</v>
      </c>
      <c r="O116">
        <v>318.37</v>
      </c>
      <c r="P116">
        <v>17.510000000000002</v>
      </c>
      <c r="Q116" t="s">
        <v>2416</v>
      </c>
      <c r="R116" t="s">
        <v>2532</v>
      </c>
      <c r="S116" t="s">
        <v>2919</v>
      </c>
      <c r="T116" t="s">
        <v>2923</v>
      </c>
      <c r="U116">
        <v>2820.96</v>
      </c>
      <c r="V116" t="s">
        <v>2924</v>
      </c>
      <c r="W116" t="s">
        <v>2926</v>
      </c>
    </row>
    <row r="117" spans="1:23" x14ac:dyDescent="0.25">
      <c r="A117">
        <v>3503</v>
      </c>
      <c r="B117" t="s">
        <v>138</v>
      </c>
      <c r="C117" t="s">
        <v>631</v>
      </c>
      <c r="D117" t="s">
        <v>1131</v>
      </c>
      <c r="E117" s="1">
        <v>45299</v>
      </c>
      <c r="F117" t="s">
        <v>1631</v>
      </c>
      <c r="G117" t="s">
        <v>2122</v>
      </c>
      <c r="H117" t="s">
        <v>2404</v>
      </c>
      <c r="I117" t="s">
        <v>2410</v>
      </c>
      <c r="J117" t="s">
        <v>2414</v>
      </c>
      <c r="K117">
        <v>1</v>
      </c>
      <c r="L117">
        <v>287.77999999999997</v>
      </c>
      <c r="M117">
        <v>287.77999999999997</v>
      </c>
      <c r="N117">
        <v>45.4</v>
      </c>
      <c r="O117">
        <v>28.78</v>
      </c>
      <c r="P117">
        <v>12.7</v>
      </c>
      <c r="Q117" t="s">
        <v>2417</v>
      </c>
      <c r="R117" t="s">
        <v>2533</v>
      </c>
      <c r="S117" t="s">
        <v>2919</v>
      </c>
      <c r="T117" t="s">
        <v>2923</v>
      </c>
      <c r="U117">
        <v>200.9</v>
      </c>
      <c r="V117" t="s">
        <v>2925</v>
      </c>
      <c r="W117" t="s">
        <v>2927</v>
      </c>
    </row>
    <row r="118" spans="1:23" x14ac:dyDescent="0.25">
      <c r="A118">
        <v>9980</v>
      </c>
      <c r="B118" t="s">
        <v>139</v>
      </c>
      <c r="C118" t="s">
        <v>632</v>
      </c>
      <c r="D118" t="s">
        <v>1132</v>
      </c>
      <c r="E118" s="1">
        <v>45370</v>
      </c>
      <c r="F118" t="s">
        <v>1632</v>
      </c>
      <c r="G118" t="s">
        <v>2123</v>
      </c>
      <c r="H118" t="s">
        <v>2402</v>
      </c>
      <c r="I118" t="s">
        <v>2409</v>
      </c>
      <c r="J118" t="s">
        <v>2411</v>
      </c>
      <c r="K118">
        <v>2</v>
      </c>
      <c r="L118">
        <v>1188.3900000000001</v>
      </c>
      <c r="M118">
        <v>2376.7800000000002</v>
      </c>
      <c r="N118">
        <v>43.46</v>
      </c>
      <c r="O118">
        <v>237.68</v>
      </c>
      <c r="P118">
        <v>19.8</v>
      </c>
      <c r="Q118" t="s">
        <v>2417</v>
      </c>
      <c r="R118" t="s">
        <v>2534</v>
      </c>
      <c r="S118" t="s">
        <v>2921</v>
      </c>
      <c r="T118" t="s">
        <v>2923</v>
      </c>
      <c r="U118">
        <v>2075.84</v>
      </c>
      <c r="V118" t="s">
        <v>2925</v>
      </c>
      <c r="W118" t="s">
        <v>2927</v>
      </c>
    </row>
    <row r="119" spans="1:23" x14ac:dyDescent="0.25">
      <c r="A119">
        <v>4893</v>
      </c>
      <c r="B119" t="s">
        <v>140</v>
      </c>
      <c r="C119" t="s">
        <v>633</v>
      </c>
      <c r="D119" t="s">
        <v>1133</v>
      </c>
      <c r="E119" s="1">
        <v>45445</v>
      </c>
      <c r="F119" t="s">
        <v>1633</v>
      </c>
      <c r="G119" t="s">
        <v>2124</v>
      </c>
      <c r="H119" t="s">
        <v>2407</v>
      </c>
      <c r="I119" t="s">
        <v>2410</v>
      </c>
      <c r="J119" t="s">
        <v>2411</v>
      </c>
      <c r="K119">
        <v>2</v>
      </c>
      <c r="L119">
        <v>44.04</v>
      </c>
      <c r="M119">
        <v>88.08</v>
      </c>
      <c r="N119">
        <v>42.38</v>
      </c>
      <c r="O119">
        <v>8.81</v>
      </c>
      <c r="P119">
        <v>6.68</v>
      </c>
      <c r="Q119" t="s">
        <v>2417</v>
      </c>
      <c r="R119" t="s">
        <v>2535</v>
      </c>
      <c r="S119" t="s">
        <v>2918</v>
      </c>
      <c r="T119" t="s">
        <v>2922</v>
      </c>
      <c r="U119">
        <v>30.21</v>
      </c>
      <c r="V119" t="s">
        <v>2924</v>
      </c>
      <c r="W119" t="s">
        <v>2926</v>
      </c>
    </row>
    <row r="120" spans="1:23" x14ac:dyDescent="0.25">
      <c r="A120">
        <v>8018</v>
      </c>
      <c r="B120" t="s">
        <v>141</v>
      </c>
      <c r="C120" t="s">
        <v>634</v>
      </c>
      <c r="D120" t="s">
        <v>1134</v>
      </c>
      <c r="E120" s="1">
        <v>45368</v>
      </c>
      <c r="F120" t="s">
        <v>1634</v>
      </c>
      <c r="G120" t="s">
        <v>2125</v>
      </c>
      <c r="H120" t="s">
        <v>2406</v>
      </c>
      <c r="I120" t="s">
        <v>2410</v>
      </c>
      <c r="J120" t="s">
        <v>2412</v>
      </c>
      <c r="K120">
        <v>5</v>
      </c>
      <c r="L120">
        <v>976.76</v>
      </c>
      <c r="M120">
        <v>4883.8</v>
      </c>
      <c r="N120">
        <v>1.34</v>
      </c>
      <c r="O120">
        <v>488.38</v>
      </c>
      <c r="P120">
        <v>16.190000000000001</v>
      </c>
      <c r="Q120" t="s">
        <v>2415</v>
      </c>
      <c r="R120" t="s">
        <v>2536</v>
      </c>
      <c r="S120" t="s">
        <v>2920</v>
      </c>
      <c r="T120" t="s">
        <v>2923</v>
      </c>
      <c r="U120">
        <v>4377.8900000000003</v>
      </c>
      <c r="V120" t="s">
        <v>2925</v>
      </c>
      <c r="W120" t="s">
        <v>2927</v>
      </c>
    </row>
    <row r="121" spans="1:23" x14ac:dyDescent="0.25">
      <c r="A121">
        <v>9422</v>
      </c>
      <c r="B121" t="s">
        <v>142</v>
      </c>
      <c r="C121" t="s">
        <v>635</v>
      </c>
      <c r="D121" t="s">
        <v>1135</v>
      </c>
      <c r="E121" s="1">
        <v>45452</v>
      </c>
      <c r="F121" t="s">
        <v>1635</v>
      </c>
      <c r="G121" t="s">
        <v>2126</v>
      </c>
      <c r="H121" t="s">
        <v>2401</v>
      </c>
      <c r="I121" t="s">
        <v>2409</v>
      </c>
      <c r="J121" t="s">
        <v>2414</v>
      </c>
      <c r="K121">
        <v>4</v>
      </c>
      <c r="L121">
        <v>989.59</v>
      </c>
      <c r="M121">
        <v>3958.36</v>
      </c>
      <c r="N121">
        <v>36.159999999999997</v>
      </c>
      <c r="O121">
        <v>395.84</v>
      </c>
      <c r="P121">
        <v>13.3</v>
      </c>
      <c r="Q121" t="s">
        <v>2415</v>
      </c>
      <c r="R121" t="s">
        <v>2537</v>
      </c>
      <c r="S121" t="s">
        <v>2918</v>
      </c>
      <c r="T121" t="s">
        <v>2922</v>
      </c>
      <c r="U121">
        <v>3513.06</v>
      </c>
      <c r="V121" t="s">
        <v>2924</v>
      </c>
      <c r="W121" t="s">
        <v>2927</v>
      </c>
    </row>
    <row r="122" spans="1:23" x14ac:dyDescent="0.25">
      <c r="A122">
        <v>9516</v>
      </c>
      <c r="B122" t="s">
        <v>143</v>
      </c>
      <c r="C122" t="s">
        <v>636</v>
      </c>
      <c r="D122" t="s">
        <v>1136</v>
      </c>
      <c r="E122" s="1">
        <v>45468</v>
      </c>
      <c r="F122" t="s">
        <v>1636</v>
      </c>
      <c r="G122" t="s">
        <v>2127</v>
      </c>
      <c r="H122" t="s">
        <v>2404</v>
      </c>
      <c r="I122" t="s">
        <v>2410</v>
      </c>
      <c r="J122" t="s">
        <v>2412</v>
      </c>
      <c r="K122">
        <v>3</v>
      </c>
      <c r="L122">
        <v>1325.38</v>
      </c>
      <c r="M122">
        <v>3976.14</v>
      </c>
      <c r="N122">
        <v>48.14</v>
      </c>
      <c r="O122">
        <v>397.61</v>
      </c>
      <c r="P122">
        <v>18.73</v>
      </c>
      <c r="Q122" t="s">
        <v>2416</v>
      </c>
      <c r="R122" t="s">
        <v>2538</v>
      </c>
      <c r="S122" t="s">
        <v>2918</v>
      </c>
      <c r="T122" t="s">
        <v>2922</v>
      </c>
      <c r="U122">
        <v>3511.66</v>
      </c>
      <c r="V122" t="s">
        <v>2924</v>
      </c>
      <c r="W122" t="s">
        <v>2926</v>
      </c>
    </row>
    <row r="123" spans="1:23" x14ac:dyDescent="0.25">
      <c r="A123">
        <v>4267</v>
      </c>
      <c r="B123" t="s">
        <v>144</v>
      </c>
      <c r="C123" t="s">
        <v>637</v>
      </c>
      <c r="D123" t="s">
        <v>1137</v>
      </c>
      <c r="E123" s="1">
        <v>45452</v>
      </c>
      <c r="F123" t="s">
        <v>1637</v>
      </c>
      <c r="G123" t="s">
        <v>2128</v>
      </c>
      <c r="H123" t="s">
        <v>2405</v>
      </c>
      <c r="I123" t="s">
        <v>2408</v>
      </c>
      <c r="J123" t="s">
        <v>2413</v>
      </c>
      <c r="K123">
        <v>4</v>
      </c>
      <c r="L123">
        <v>196.45</v>
      </c>
      <c r="M123">
        <v>785.8</v>
      </c>
      <c r="N123">
        <v>16.07</v>
      </c>
      <c r="O123">
        <v>78.58</v>
      </c>
      <c r="P123">
        <v>19.18</v>
      </c>
      <c r="Q123" t="s">
        <v>2415</v>
      </c>
      <c r="R123" t="s">
        <v>2539</v>
      </c>
      <c r="S123" t="s">
        <v>2921</v>
      </c>
      <c r="T123" t="s">
        <v>2923</v>
      </c>
      <c r="U123">
        <v>671.97</v>
      </c>
      <c r="V123" t="s">
        <v>2924</v>
      </c>
      <c r="W123" t="s">
        <v>2926</v>
      </c>
    </row>
    <row r="124" spans="1:23" x14ac:dyDescent="0.25">
      <c r="A124">
        <v>6178</v>
      </c>
      <c r="B124" t="s">
        <v>145</v>
      </c>
      <c r="C124" t="s">
        <v>638</v>
      </c>
      <c r="D124" t="s">
        <v>1138</v>
      </c>
      <c r="E124" s="1">
        <v>45324</v>
      </c>
      <c r="F124" t="s">
        <v>1638</v>
      </c>
      <c r="G124" t="s">
        <v>2129</v>
      </c>
      <c r="H124" t="s">
        <v>2401</v>
      </c>
      <c r="I124" t="s">
        <v>2410</v>
      </c>
      <c r="J124" t="s">
        <v>2411</v>
      </c>
      <c r="K124">
        <v>4</v>
      </c>
      <c r="L124">
        <v>487.64</v>
      </c>
      <c r="M124">
        <v>1950.56</v>
      </c>
      <c r="N124">
        <v>22.63</v>
      </c>
      <c r="O124">
        <v>195.06</v>
      </c>
      <c r="P124">
        <v>5.46</v>
      </c>
      <c r="Q124" t="s">
        <v>2416</v>
      </c>
      <c r="R124" t="s">
        <v>2540</v>
      </c>
      <c r="S124" t="s">
        <v>2919</v>
      </c>
      <c r="T124" t="s">
        <v>2923</v>
      </c>
      <c r="U124">
        <v>1727.41</v>
      </c>
      <c r="V124" t="s">
        <v>2924</v>
      </c>
      <c r="W124" t="s">
        <v>2926</v>
      </c>
    </row>
    <row r="125" spans="1:23" x14ac:dyDescent="0.25">
      <c r="A125">
        <v>8161</v>
      </c>
      <c r="B125" t="s">
        <v>146</v>
      </c>
      <c r="C125" t="s">
        <v>639</v>
      </c>
      <c r="D125" t="s">
        <v>1139</v>
      </c>
      <c r="E125" s="1">
        <v>45337</v>
      </c>
      <c r="F125" t="s">
        <v>1639</v>
      </c>
      <c r="G125" t="s">
        <v>2130</v>
      </c>
      <c r="H125" t="s">
        <v>2405</v>
      </c>
      <c r="I125" t="s">
        <v>2409</v>
      </c>
      <c r="J125" t="s">
        <v>2414</v>
      </c>
      <c r="K125">
        <v>4</v>
      </c>
      <c r="L125">
        <v>939.94</v>
      </c>
      <c r="M125">
        <v>3759.76</v>
      </c>
      <c r="N125">
        <v>41.77</v>
      </c>
      <c r="O125">
        <v>375.98</v>
      </c>
      <c r="P125">
        <v>19.8</v>
      </c>
      <c r="Q125" t="s">
        <v>2417</v>
      </c>
      <c r="R125" t="s">
        <v>2541</v>
      </c>
      <c r="S125" t="s">
        <v>2921</v>
      </c>
      <c r="T125" t="s">
        <v>2923</v>
      </c>
      <c r="U125">
        <v>3322.21</v>
      </c>
      <c r="V125" t="s">
        <v>2924</v>
      </c>
      <c r="W125" t="s">
        <v>2928</v>
      </c>
    </row>
    <row r="126" spans="1:23" x14ac:dyDescent="0.25">
      <c r="A126">
        <v>8647</v>
      </c>
      <c r="B126" t="s">
        <v>147</v>
      </c>
      <c r="C126" t="s">
        <v>640</v>
      </c>
      <c r="D126" t="s">
        <v>1140</v>
      </c>
      <c r="E126" s="1">
        <v>45495</v>
      </c>
      <c r="F126" t="s">
        <v>1640</v>
      </c>
      <c r="G126" t="s">
        <v>2131</v>
      </c>
      <c r="H126" t="s">
        <v>2403</v>
      </c>
      <c r="I126" t="s">
        <v>2410</v>
      </c>
      <c r="J126" t="s">
        <v>2413</v>
      </c>
      <c r="K126">
        <v>5</v>
      </c>
      <c r="L126">
        <v>862.63</v>
      </c>
      <c r="M126">
        <v>4313.1499999999996</v>
      </c>
      <c r="N126">
        <v>32.07</v>
      </c>
      <c r="O126">
        <v>431.31</v>
      </c>
      <c r="P126">
        <v>18.350000000000001</v>
      </c>
      <c r="Q126" t="s">
        <v>2417</v>
      </c>
      <c r="R126" t="s">
        <v>2542</v>
      </c>
      <c r="S126" t="s">
        <v>2921</v>
      </c>
      <c r="T126" t="s">
        <v>2923</v>
      </c>
      <c r="U126">
        <v>3831.41</v>
      </c>
      <c r="V126" t="s">
        <v>2924</v>
      </c>
      <c r="W126" t="s">
        <v>2928</v>
      </c>
    </row>
    <row r="127" spans="1:23" x14ac:dyDescent="0.25">
      <c r="A127">
        <v>7196</v>
      </c>
      <c r="B127" t="s">
        <v>148</v>
      </c>
      <c r="C127" t="s">
        <v>641</v>
      </c>
      <c r="D127" t="s">
        <v>1141</v>
      </c>
      <c r="E127" s="1">
        <v>45517</v>
      </c>
      <c r="F127" t="s">
        <v>1641</v>
      </c>
      <c r="G127" t="s">
        <v>2132</v>
      </c>
      <c r="H127" t="s">
        <v>2405</v>
      </c>
      <c r="I127" t="s">
        <v>2410</v>
      </c>
      <c r="J127" t="s">
        <v>2411</v>
      </c>
      <c r="K127">
        <v>1</v>
      </c>
      <c r="L127">
        <v>524.53</v>
      </c>
      <c r="M127">
        <v>524.53</v>
      </c>
      <c r="N127">
        <v>37.78</v>
      </c>
      <c r="O127">
        <v>52.45</v>
      </c>
      <c r="P127">
        <v>18.899999999999999</v>
      </c>
      <c r="Q127" t="s">
        <v>2416</v>
      </c>
      <c r="R127" t="s">
        <v>2543</v>
      </c>
      <c r="S127" t="s">
        <v>2918</v>
      </c>
      <c r="T127" t="s">
        <v>2922</v>
      </c>
      <c r="U127">
        <v>415.4</v>
      </c>
      <c r="V127" t="s">
        <v>2924</v>
      </c>
      <c r="W127" t="s">
        <v>2927</v>
      </c>
    </row>
    <row r="128" spans="1:23" x14ac:dyDescent="0.25">
      <c r="A128">
        <v>5810</v>
      </c>
      <c r="B128" t="s">
        <v>149</v>
      </c>
      <c r="C128" t="s">
        <v>642</v>
      </c>
      <c r="D128" t="s">
        <v>1142</v>
      </c>
      <c r="E128" s="1">
        <v>45480</v>
      </c>
      <c r="F128" t="s">
        <v>1642</v>
      </c>
      <c r="G128" t="s">
        <v>2133</v>
      </c>
      <c r="H128" t="s">
        <v>2403</v>
      </c>
      <c r="I128" t="s">
        <v>2409</v>
      </c>
      <c r="J128" t="s">
        <v>2413</v>
      </c>
      <c r="K128">
        <v>4</v>
      </c>
      <c r="L128">
        <v>862.71</v>
      </c>
      <c r="M128">
        <v>3450.84</v>
      </c>
      <c r="N128">
        <v>1.66</v>
      </c>
      <c r="O128">
        <v>345.08</v>
      </c>
      <c r="P128">
        <v>9.23</v>
      </c>
      <c r="Q128" t="s">
        <v>2416</v>
      </c>
      <c r="R128" t="s">
        <v>2544</v>
      </c>
      <c r="S128" t="s">
        <v>2920</v>
      </c>
      <c r="T128" t="s">
        <v>2923</v>
      </c>
      <c r="U128">
        <v>3094.87</v>
      </c>
      <c r="V128" t="s">
        <v>2924</v>
      </c>
      <c r="W128" t="s">
        <v>2928</v>
      </c>
    </row>
    <row r="129" spans="1:23" x14ac:dyDescent="0.25">
      <c r="A129">
        <v>1325</v>
      </c>
      <c r="B129" t="s">
        <v>150</v>
      </c>
      <c r="C129" t="s">
        <v>643</v>
      </c>
      <c r="D129" t="s">
        <v>1143</v>
      </c>
      <c r="E129" s="1">
        <v>45363</v>
      </c>
      <c r="F129" t="s">
        <v>1643</v>
      </c>
      <c r="G129" t="s">
        <v>2134</v>
      </c>
      <c r="H129" t="s">
        <v>2401</v>
      </c>
      <c r="I129" t="s">
        <v>2408</v>
      </c>
      <c r="J129" t="s">
        <v>2412</v>
      </c>
      <c r="K129">
        <v>5</v>
      </c>
      <c r="L129">
        <v>810.63</v>
      </c>
      <c r="M129">
        <v>4053.15</v>
      </c>
      <c r="N129">
        <v>40.36</v>
      </c>
      <c r="O129">
        <v>405.32</v>
      </c>
      <c r="P129">
        <v>6.31</v>
      </c>
      <c r="Q129" t="s">
        <v>2417</v>
      </c>
      <c r="R129" t="s">
        <v>2545</v>
      </c>
      <c r="S129" t="s">
        <v>2919</v>
      </c>
      <c r="T129" t="s">
        <v>2923</v>
      </c>
      <c r="U129">
        <v>3601.16</v>
      </c>
      <c r="V129" t="s">
        <v>2924</v>
      </c>
      <c r="W129" t="s">
        <v>2928</v>
      </c>
    </row>
    <row r="130" spans="1:23" x14ac:dyDescent="0.25">
      <c r="A130">
        <v>6001</v>
      </c>
      <c r="B130" t="s">
        <v>151</v>
      </c>
      <c r="C130" t="s">
        <v>644</v>
      </c>
      <c r="D130" t="s">
        <v>1144</v>
      </c>
      <c r="E130" s="1">
        <v>45355</v>
      </c>
      <c r="F130" t="s">
        <v>1644</v>
      </c>
      <c r="G130" t="s">
        <v>2135</v>
      </c>
      <c r="H130" t="s">
        <v>2405</v>
      </c>
      <c r="I130" t="s">
        <v>2408</v>
      </c>
      <c r="J130" t="s">
        <v>2414</v>
      </c>
      <c r="K130">
        <v>2</v>
      </c>
      <c r="L130">
        <v>749.87</v>
      </c>
      <c r="M130">
        <v>1499.74</v>
      </c>
      <c r="N130">
        <v>25.95</v>
      </c>
      <c r="O130">
        <v>149.97</v>
      </c>
      <c r="P130">
        <v>11.51</v>
      </c>
      <c r="Q130" t="s">
        <v>2416</v>
      </c>
      <c r="R130" t="s">
        <v>2546</v>
      </c>
      <c r="S130" t="s">
        <v>2919</v>
      </c>
      <c r="T130" t="s">
        <v>2923</v>
      </c>
      <c r="U130">
        <v>1312.31</v>
      </c>
      <c r="V130" t="s">
        <v>2924</v>
      </c>
      <c r="W130" t="s">
        <v>2926</v>
      </c>
    </row>
    <row r="131" spans="1:23" x14ac:dyDescent="0.25">
      <c r="A131">
        <v>1351</v>
      </c>
      <c r="B131" t="s">
        <v>152</v>
      </c>
      <c r="C131" t="s">
        <v>645</v>
      </c>
      <c r="D131" t="s">
        <v>1145</v>
      </c>
      <c r="E131" s="1">
        <v>45340</v>
      </c>
      <c r="F131" t="s">
        <v>1645</v>
      </c>
      <c r="G131" t="s">
        <v>2136</v>
      </c>
      <c r="H131" t="s">
        <v>2402</v>
      </c>
      <c r="I131" t="s">
        <v>2408</v>
      </c>
      <c r="J131" t="s">
        <v>2412</v>
      </c>
      <c r="K131">
        <v>5</v>
      </c>
      <c r="L131">
        <v>1238.54</v>
      </c>
      <c r="M131">
        <v>6192.7</v>
      </c>
      <c r="N131">
        <v>40.630000000000003</v>
      </c>
      <c r="O131">
        <v>619.27</v>
      </c>
      <c r="P131">
        <v>14.21</v>
      </c>
      <c r="Q131" t="s">
        <v>2416</v>
      </c>
      <c r="R131" t="s">
        <v>2547</v>
      </c>
      <c r="S131" t="s">
        <v>2918</v>
      </c>
      <c r="T131" t="s">
        <v>2922</v>
      </c>
      <c r="U131">
        <v>5518.59</v>
      </c>
      <c r="V131" t="s">
        <v>2924</v>
      </c>
      <c r="W131" t="s">
        <v>2927</v>
      </c>
    </row>
    <row r="132" spans="1:23" x14ac:dyDescent="0.25">
      <c r="A132">
        <v>1137</v>
      </c>
      <c r="B132" t="s">
        <v>153</v>
      </c>
      <c r="C132" t="s">
        <v>646</v>
      </c>
      <c r="D132" t="s">
        <v>1146</v>
      </c>
      <c r="E132" s="1">
        <v>45321</v>
      </c>
      <c r="F132" t="s">
        <v>1646</v>
      </c>
      <c r="G132" t="s">
        <v>2032</v>
      </c>
      <c r="H132" t="s">
        <v>2402</v>
      </c>
      <c r="I132" t="s">
        <v>2409</v>
      </c>
      <c r="J132" t="s">
        <v>2414</v>
      </c>
      <c r="K132">
        <v>5</v>
      </c>
      <c r="L132">
        <v>100.96</v>
      </c>
      <c r="M132">
        <v>504.8</v>
      </c>
      <c r="N132">
        <v>19.27</v>
      </c>
      <c r="O132">
        <v>50.48</v>
      </c>
      <c r="P132">
        <v>9.1199999999999992</v>
      </c>
      <c r="Q132" t="s">
        <v>2417</v>
      </c>
      <c r="R132" t="s">
        <v>2548</v>
      </c>
      <c r="S132" t="s">
        <v>2918</v>
      </c>
      <c r="T132" t="s">
        <v>2922</v>
      </c>
      <c r="U132">
        <v>425.93</v>
      </c>
      <c r="V132" t="s">
        <v>2924</v>
      </c>
      <c r="W132" t="s">
        <v>2926</v>
      </c>
    </row>
    <row r="133" spans="1:23" x14ac:dyDescent="0.25">
      <c r="A133">
        <v>1429</v>
      </c>
      <c r="B133" t="s">
        <v>154</v>
      </c>
      <c r="C133" t="s">
        <v>647</v>
      </c>
      <c r="D133" t="s">
        <v>1147</v>
      </c>
      <c r="E133" s="1">
        <v>45395</v>
      </c>
      <c r="F133" t="s">
        <v>1647</v>
      </c>
      <c r="G133" t="s">
        <v>2137</v>
      </c>
      <c r="H133" t="s">
        <v>2401</v>
      </c>
      <c r="I133" t="s">
        <v>2408</v>
      </c>
      <c r="J133" t="s">
        <v>2414</v>
      </c>
      <c r="K133">
        <v>3</v>
      </c>
      <c r="L133">
        <v>1026.98</v>
      </c>
      <c r="M133">
        <v>3080.94</v>
      </c>
      <c r="N133">
        <v>34.82</v>
      </c>
      <c r="O133">
        <v>308.08999999999997</v>
      </c>
      <c r="P133">
        <v>17.59</v>
      </c>
      <c r="Q133" t="s">
        <v>2417</v>
      </c>
      <c r="R133" t="s">
        <v>2549</v>
      </c>
      <c r="S133" t="s">
        <v>2920</v>
      </c>
      <c r="T133" t="s">
        <v>2923</v>
      </c>
      <c r="U133">
        <v>2720.44</v>
      </c>
      <c r="V133" t="s">
        <v>2924</v>
      </c>
      <c r="W133" t="s">
        <v>2926</v>
      </c>
    </row>
    <row r="134" spans="1:23" x14ac:dyDescent="0.25">
      <c r="A134">
        <v>6946</v>
      </c>
      <c r="B134" t="s">
        <v>155</v>
      </c>
      <c r="C134" t="s">
        <v>648</v>
      </c>
      <c r="D134" t="s">
        <v>1148</v>
      </c>
      <c r="E134" s="1">
        <v>45396</v>
      </c>
      <c r="F134" t="s">
        <v>1648</v>
      </c>
      <c r="G134" t="s">
        <v>2115</v>
      </c>
      <c r="H134" t="s">
        <v>2403</v>
      </c>
      <c r="I134" t="s">
        <v>2409</v>
      </c>
      <c r="J134" t="s">
        <v>2412</v>
      </c>
      <c r="K134">
        <v>1</v>
      </c>
      <c r="L134">
        <v>724.4</v>
      </c>
      <c r="M134">
        <v>724.4</v>
      </c>
      <c r="N134">
        <v>10.91</v>
      </c>
      <c r="O134">
        <v>72.44</v>
      </c>
      <c r="P134">
        <v>19.579999999999998</v>
      </c>
      <c r="Q134" t="s">
        <v>2415</v>
      </c>
      <c r="R134" t="s">
        <v>2550</v>
      </c>
      <c r="S134" t="s">
        <v>2918</v>
      </c>
      <c r="T134" t="s">
        <v>2922</v>
      </c>
      <c r="U134">
        <v>621.47</v>
      </c>
      <c r="V134" t="s">
        <v>2924</v>
      </c>
      <c r="W134" t="s">
        <v>2926</v>
      </c>
    </row>
    <row r="135" spans="1:23" x14ac:dyDescent="0.25">
      <c r="A135">
        <v>7167</v>
      </c>
      <c r="B135" t="s">
        <v>156</v>
      </c>
      <c r="C135" t="s">
        <v>649</v>
      </c>
      <c r="D135" t="s">
        <v>1149</v>
      </c>
      <c r="E135" s="1">
        <v>45376</v>
      </c>
      <c r="F135" t="s">
        <v>1649</v>
      </c>
      <c r="G135" t="s">
        <v>2138</v>
      </c>
      <c r="H135" t="s">
        <v>2405</v>
      </c>
      <c r="I135" t="s">
        <v>2408</v>
      </c>
      <c r="J135" t="s">
        <v>2414</v>
      </c>
      <c r="K135">
        <v>3</v>
      </c>
      <c r="L135">
        <v>276.56</v>
      </c>
      <c r="M135">
        <v>829.68</v>
      </c>
      <c r="N135">
        <v>6.13</v>
      </c>
      <c r="O135">
        <v>82.97</v>
      </c>
      <c r="P135">
        <v>15.89</v>
      </c>
      <c r="Q135" t="s">
        <v>2415</v>
      </c>
      <c r="R135" t="s">
        <v>2551</v>
      </c>
      <c r="S135" t="s">
        <v>2919</v>
      </c>
      <c r="T135" t="s">
        <v>2923</v>
      </c>
      <c r="U135">
        <v>724.69</v>
      </c>
      <c r="V135" t="s">
        <v>2925</v>
      </c>
      <c r="W135" t="s">
        <v>2928</v>
      </c>
    </row>
    <row r="136" spans="1:23" x14ac:dyDescent="0.25">
      <c r="A136">
        <v>6329</v>
      </c>
      <c r="B136" t="s">
        <v>157</v>
      </c>
      <c r="C136" t="s">
        <v>650</v>
      </c>
      <c r="D136" t="s">
        <v>1150</v>
      </c>
      <c r="E136" s="1">
        <v>45324</v>
      </c>
      <c r="F136" t="s">
        <v>1650</v>
      </c>
      <c r="G136" t="s">
        <v>2139</v>
      </c>
      <c r="H136" t="s">
        <v>2404</v>
      </c>
      <c r="I136" t="s">
        <v>2409</v>
      </c>
      <c r="J136" t="s">
        <v>2412</v>
      </c>
      <c r="K136">
        <v>5</v>
      </c>
      <c r="L136">
        <v>892.51</v>
      </c>
      <c r="M136">
        <v>4462.55</v>
      </c>
      <c r="N136">
        <v>40.56</v>
      </c>
      <c r="O136">
        <v>446.26</v>
      </c>
      <c r="P136">
        <v>9.67</v>
      </c>
      <c r="Q136" t="s">
        <v>2415</v>
      </c>
      <c r="R136" t="s">
        <v>2552</v>
      </c>
      <c r="S136" t="s">
        <v>2920</v>
      </c>
      <c r="T136" t="s">
        <v>2923</v>
      </c>
      <c r="U136">
        <v>3966.07</v>
      </c>
      <c r="V136" t="s">
        <v>2924</v>
      </c>
      <c r="W136" t="s">
        <v>2928</v>
      </c>
    </row>
    <row r="137" spans="1:23" x14ac:dyDescent="0.25">
      <c r="A137">
        <v>1705</v>
      </c>
      <c r="B137" t="s">
        <v>158</v>
      </c>
      <c r="C137" t="s">
        <v>651</v>
      </c>
      <c r="D137" t="s">
        <v>1151</v>
      </c>
      <c r="E137" s="1">
        <v>45489</v>
      </c>
      <c r="F137" t="s">
        <v>1651</v>
      </c>
      <c r="G137" t="s">
        <v>2140</v>
      </c>
      <c r="H137" t="s">
        <v>2403</v>
      </c>
      <c r="I137" t="s">
        <v>2410</v>
      </c>
      <c r="J137" t="s">
        <v>2412</v>
      </c>
      <c r="K137">
        <v>4</v>
      </c>
      <c r="L137">
        <v>1135.82</v>
      </c>
      <c r="M137">
        <v>4543.28</v>
      </c>
      <c r="N137">
        <v>30.23</v>
      </c>
      <c r="O137">
        <v>454.33</v>
      </c>
      <c r="P137">
        <v>10.93</v>
      </c>
      <c r="Q137" t="s">
        <v>2416</v>
      </c>
      <c r="R137" t="s">
        <v>2553</v>
      </c>
      <c r="S137" t="s">
        <v>2921</v>
      </c>
      <c r="T137" t="s">
        <v>2923</v>
      </c>
      <c r="U137">
        <v>4047.79</v>
      </c>
      <c r="V137" t="s">
        <v>2925</v>
      </c>
      <c r="W137" t="s">
        <v>2926</v>
      </c>
    </row>
    <row r="138" spans="1:23" x14ac:dyDescent="0.25">
      <c r="A138">
        <v>8879</v>
      </c>
      <c r="B138" t="s">
        <v>159</v>
      </c>
      <c r="C138" t="s">
        <v>652</v>
      </c>
      <c r="D138" t="s">
        <v>1152</v>
      </c>
      <c r="E138" s="1">
        <v>45516</v>
      </c>
      <c r="F138" t="s">
        <v>1652</v>
      </c>
      <c r="G138" t="s">
        <v>2141</v>
      </c>
      <c r="H138" t="s">
        <v>2406</v>
      </c>
      <c r="I138" t="s">
        <v>2409</v>
      </c>
      <c r="J138" t="s">
        <v>2413</v>
      </c>
      <c r="K138">
        <v>1</v>
      </c>
      <c r="L138">
        <v>1199.43</v>
      </c>
      <c r="M138">
        <v>1199.43</v>
      </c>
      <c r="N138">
        <v>15.02</v>
      </c>
      <c r="O138">
        <v>119.94</v>
      </c>
      <c r="P138">
        <v>17.8</v>
      </c>
      <c r="Q138" t="s">
        <v>2416</v>
      </c>
      <c r="R138" t="s">
        <v>2554</v>
      </c>
      <c r="S138" t="s">
        <v>2918</v>
      </c>
      <c r="T138" t="s">
        <v>2922</v>
      </c>
      <c r="U138">
        <v>1046.67</v>
      </c>
      <c r="V138" t="s">
        <v>2924</v>
      </c>
      <c r="W138" t="s">
        <v>2926</v>
      </c>
    </row>
    <row r="139" spans="1:23" x14ac:dyDescent="0.25">
      <c r="A139">
        <v>8774</v>
      </c>
      <c r="B139" t="s">
        <v>160</v>
      </c>
      <c r="C139" t="s">
        <v>653</v>
      </c>
      <c r="D139" t="s">
        <v>1153</v>
      </c>
      <c r="E139" s="1">
        <v>45455</v>
      </c>
      <c r="F139" t="s">
        <v>1653</v>
      </c>
      <c r="G139" t="s">
        <v>2142</v>
      </c>
      <c r="H139" t="s">
        <v>2404</v>
      </c>
      <c r="I139" t="s">
        <v>2409</v>
      </c>
      <c r="J139" t="s">
        <v>2411</v>
      </c>
      <c r="K139">
        <v>1</v>
      </c>
      <c r="L139">
        <v>779.59</v>
      </c>
      <c r="M139">
        <v>779.59</v>
      </c>
      <c r="N139">
        <v>46.74</v>
      </c>
      <c r="O139">
        <v>77.959999999999994</v>
      </c>
      <c r="P139">
        <v>7.87</v>
      </c>
      <c r="Q139" t="s">
        <v>2415</v>
      </c>
      <c r="R139" t="s">
        <v>2555</v>
      </c>
      <c r="S139" t="s">
        <v>2921</v>
      </c>
      <c r="T139" t="s">
        <v>2923</v>
      </c>
      <c r="U139">
        <v>647.02</v>
      </c>
      <c r="V139" t="s">
        <v>2925</v>
      </c>
      <c r="W139" t="s">
        <v>2926</v>
      </c>
    </row>
    <row r="140" spans="1:23" x14ac:dyDescent="0.25">
      <c r="A140">
        <v>2969</v>
      </c>
      <c r="B140" t="s">
        <v>161</v>
      </c>
      <c r="C140" t="s">
        <v>654</v>
      </c>
      <c r="D140" t="s">
        <v>1154</v>
      </c>
      <c r="E140" s="1">
        <v>45533</v>
      </c>
      <c r="F140" t="s">
        <v>1654</v>
      </c>
      <c r="G140" t="s">
        <v>2143</v>
      </c>
      <c r="H140" t="s">
        <v>2401</v>
      </c>
      <c r="I140" t="s">
        <v>2409</v>
      </c>
      <c r="J140" t="s">
        <v>2414</v>
      </c>
      <c r="K140">
        <v>5</v>
      </c>
      <c r="L140">
        <v>709.6</v>
      </c>
      <c r="M140">
        <v>3548</v>
      </c>
      <c r="N140">
        <v>45.47</v>
      </c>
      <c r="O140">
        <v>354.8</v>
      </c>
      <c r="P140">
        <v>19.27</v>
      </c>
      <c r="Q140" t="s">
        <v>2417</v>
      </c>
      <c r="R140" t="s">
        <v>2556</v>
      </c>
      <c r="S140" t="s">
        <v>2921</v>
      </c>
      <c r="T140" t="s">
        <v>2923</v>
      </c>
      <c r="U140">
        <v>3128.46</v>
      </c>
      <c r="V140" t="s">
        <v>2924</v>
      </c>
      <c r="W140" t="s">
        <v>2928</v>
      </c>
    </row>
    <row r="141" spans="1:23" x14ac:dyDescent="0.25">
      <c r="A141">
        <v>1197</v>
      </c>
      <c r="B141" t="s">
        <v>162</v>
      </c>
      <c r="C141" t="s">
        <v>655</v>
      </c>
      <c r="D141" t="s">
        <v>1155</v>
      </c>
      <c r="E141" s="1">
        <v>45430</v>
      </c>
      <c r="F141" t="s">
        <v>1655</v>
      </c>
      <c r="G141" t="s">
        <v>2144</v>
      </c>
      <c r="H141" t="s">
        <v>2402</v>
      </c>
      <c r="I141" t="s">
        <v>2410</v>
      </c>
      <c r="J141" t="s">
        <v>2413</v>
      </c>
      <c r="K141">
        <v>4</v>
      </c>
      <c r="L141">
        <v>562.09</v>
      </c>
      <c r="M141">
        <v>2248.36</v>
      </c>
      <c r="N141">
        <v>11.38</v>
      </c>
      <c r="O141">
        <v>224.84</v>
      </c>
      <c r="P141">
        <v>14.51</v>
      </c>
      <c r="Q141" t="s">
        <v>2415</v>
      </c>
      <c r="R141" t="s">
        <v>2557</v>
      </c>
      <c r="S141" t="s">
        <v>2919</v>
      </c>
      <c r="T141" t="s">
        <v>2923</v>
      </c>
      <c r="U141">
        <v>1997.63</v>
      </c>
      <c r="V141" t="s">
        <v>2925</v>
      </c>
      <c r="W141" t="s">
        <v>2926</v>
      </c>
    </row>
    <row r="142" spans="1:23" x14ac:dyDescent="0.25">
      <c r="A142">
        <v>7514</v>
      </c>
      <c r="B142" t="s">
        <v>163</v>
      </c>
      <c r="C142" t="s">
        <v>656</v>
      </c>
      <c r="D142" t="s">
        <v>1156</v>
      </c>
      <c r="E142" s="1">
        <v>45480</v>
      </c>
      <c r="F142" t="s">
        <v>1656</v>
      </c>
      <c r="G142" t="s">
        <v>2145</v>
      </c>
      <c r="H142" t="s">
        <v>2407</v>
      </c>
      <c r="I142" t="s">
        <v>2410</v>
      </c>
      <c r="J142" t="s">
        <v>2413</v>
      </c>
      <c r="K142">
        <v>1</v>
      </c>
      <c r="L142">
        <v>168.69</v>
      </c>
      <c r="M142">
        <v>168.69</v>
      </c>
      <c r="N142">
        <v>20.43</v>
      </c>
      <c r="O142">
        <v>16.87</v>
      </c>
      <c r="P142">
        <v>11.41</v>
      </c>
      <c r="Q142" t="s">
        <v>2416</v>
      </c>
      <c r="R142" t="s">
        <v>2558</v>
      </c>
      <c r="S142" t="s">
        <v>2919</v>
      </c>
      <c r="T142" t="s">
        <v>2923</v>
      </c>
      <c r="U142">
        <v>119.98</v>
      </c>
      <c r="V142" t="s">
        <v>2925</v>
      </c>
      <c r="W142" t="s">
        <v>2926</v>
      </c>
    </row>
    <row r="143" spans="1:23" x14ac:dyDescent="0.25">
      <c r="A143">
        <v>2483</v>
      </c>
      <c r="B143" t="s">
        <v>164</v>
      </c>
      <c r="C143" t="s">
        <v>657</v>
      </c>
      <c r="D143" t="s">
        <v>1157</v>
      </c>
      <c r="E143" s="1">
        <v>45542</v>
      </c>
      <c r="F143" t="s">
        <v>1657</v>
      </c>
      <c r="G143" t="s">
        <v>2123</v>
      </c>
      <c r="H143" t="s">
        <v>2406</v>
      </c>
      <c r="I143" t="s">
        <v>2408</v>
      </c>
      <c r="J143" t="s">
        <v>2413</v>
      </c>
      <c r="K143">
        <v>2</v>
      </c>
      <c r="L143">
        <v>555.95000000000005</v>
      </c>
      <c r="M143">
        <v>1111.9000000000001</v>
      </c>
      <c r="N143">
        <v>18.75</v>
      </c>
      <c r="O143">
        <v>111.19</v>
      </c>
      <c r="P143">
        <v>19.54</v>
      </c>
      <c r="Q143" t="s">
        <v>2416</v>
      </c>
      <c r="R143" t="s">
        <v>2559</v>
      </c>
      <c r="S143" t="s">
        <v>2920</v>
      </c>
      <c r="T143" t="s">
        <v>2923</v>
      </c>
      <c r="U143">
        <v>962.42</v>
      </c>
      <c r="V143" t="s">
        <v>2925</v>
      </c>
      <c r="W143" t="s">
        <v>2927</v>
      </c>
    </row>
    <row r="144" spans="1:23" x14ac:dyDescent="0.25">
      <c r="A144">
        <v>2641</v>
      </c>
      <c r="B144" t="s">
        <v>165</v>
      </c>
      <c r="C144" t="s">
        <v>658</v>
      </c>
      <c r="D144" t="s">
        <v>1158</v>
      </c>
      <c r="E144" s="1">
        <v>45534</v>
      </c>
      <c r="F144" t="s">
        <v>1658</v>
      </c>
      <c r="G144" t="s">
        <v>2146</v>
      </c>
      <c r="H144" t="s">
        <v>2404</v>
      </c>
      <c r="I144" t="s">
        <v>2408</v>
      </c>
      <c r="J144" t="s">
        <v>2412</v>
      </c>
      <c r="K144">
        <v>1</v>
      </c>
      <c r="L144">
        <v>537.54999999999995</v>
      </c>
      <c r="M144">
        <v>537.54999999999995</v>
      </c>
      <c r="N144">
        <v>34.630000000000003</v>
      </c>
      <c r="O144">
        <v>53.75</v>
      </c>
      <c r="P144">
        <v>5.42</v>
      </c>
      <c r="Q144" t="s">
        <v>2416</v>
      </c>
      <c r="R144" t="s">
        <v>2560</v>
      </c>
      <c r="S144" t="s">
        <v>2921</v>
      </c>
      <c r="T144" t="s">
        <v>2923</v>
      </c>
      <c r="U144">
        <v>443.74</v>
      </c>
      <c r="V144" t="s">
        <v>2925</v>
      </c>
      <c r="W144" t="s">
        <v>2927</v>
      </c>
    </row>
    <row r="145" spans="1:23" x14ac:dyDescent="0.25">
      <c r="A145">
        <v>4869</v>
      </c>
      <c r="B145" t="s">
        <v>166</v>
      </c>
      <c r="C145" t="s">
        <v>659</v>
      </c>
      <c r="D145" t="s">
        <v>1159</v>
      </c>
      <c r="E145" s="1">
        <v>45495</v>
      </c>
      <c r="F145" t="s">
        <v>1659</v>
      </c>
      <c r="G145" t="s">
        <v>2147</v>
      </c>
      <c r="H145" t="s">
        <v>2403</v>
      </c>
      <c r="I145" t="s">
        <v>2409</v>
      </c>
      <c r="J145" t="s">
        <v>2413</v>
      </c>
      <c r="K145">
        <v>1</v>
      </c>
      <c r="L145">
        <v>1146.1099999999999</v>
      </c>
      <c r="M145">
        <v>1146.1099999999999</v>
      </c>
      <c r="N145">
        <v>49.05</v>
      </c>
      <c r="O145">
        <v>114.61</v>
      </c>
      <c r="P145">
        <v>7.86</v>
      </c>
      <c r="Q145" t="s">
        <v>2416</v>
      </c>
      <c r="R145" t="s">
        <v>2561</v>
      </c>
      <c r="S145" t="s">
        <v>2919</v>
      </c>
      <c r="T145" t="s">
        <v>2923</v>
      </c>
      <c r="U145">
        <v>974.59</v>
      </c>
      <c r="V145" t="s">
        <v>2924</v>
      </c>
      <c r="W145" t="s">
        <v>2928</v>
      </c>
    </row>
    <row r="146" spans="1:23" x14ac:dyDescent="0.25">
      <c r="A146">
        <v>4257</v>
      </c>
      <c r="B146" t="s">
        <v>167</v>
      </c>
      <c r="C146" t="s">
        <v>660</v>
      </c>
      <c r="D146" t="s">
        <v>1160</v>
      </c>
      <c r="E146" s="1">
        <v>45364</v>
      </c>
      <c r="F146" t="s">
        <v>1660</v>
      </c>
      <c r="G146" t="s">
        <v>2112</v>
      </c>
      <c r="H146" t="s">
        <v>2401</v>
      </c>
      <c r="I146" t="s">
        <v>2410</v>
      </c>
      <c r="J146" t="s">
        <v>2414</v>
      </c>
      <c r="K146">
        <v>5</v>
      </c>
      <c r="L146">
        <v>117.84</v>
      </c>
      <c r="M146">
        <v>589.20000000000005</v>
      </c>
      <c r="N146">
        <v>22.78</v>
      </c>
      <c r="O146">
        <v>58.92</v>
      </c>
      <c r="P146">
        <v>16.63</v>
      </c>
      <c r="Q146" t="s">
        <v>2415</v>
      </c>
      <c r="R146" t="s">
        <v>2562</v>
      </c>
      <c r="S146" t="s">
        <v>2919</v>
      </c>
      <c r="T146" t="s">
        <v>2923</v>
      </c>
      <c r="U146">
        <v>490.87</v>
      </c>
      <c r="V146" t="s">
        <v>2925</v>
      </c>
      <c r="W146" t="s">
        <v>2928</v>
      </c>
    </row>
    <row r="147" spans="1:23" x14ac:dyDescent="0.25">
      <c r="A147">
        <v>1136</v>
      </c>
      <c r="B147" t="s">
        <v>168</v>
      </c>
      <c r="C147" t="s">
        <v>661</v>
      </c>
      <c r="D147" t="s">
        <v>1161</v>
      </c>
      <c r="E147" s="1">
        <v>45465</v>
      </c>
      <c r="F147" t="s">
        <v>1661</v>
      </c>
      <c r="G147" t="s">
        <v>2148</v>
      </c>
      <c r="H147" t="s">
        <v>2402</v>
      </c>
      <c r="I147" t="s">
        <v>2410</v>
      </c>
      <c r="J147" t="s">
        <v>2412</v>
      </c>
      <c r="K147">
        <v>1</v>
      </c>
      <c r="L147">
        <v>504.64</v>
      </c>
      <c r="M147">
        <v>504.64</v>
      </c>
      <c r="N147">
        <v>16.57</v>
      </c>
      <c r="O147">
        <v>50.46</v>
      </c>
      <c r="P147">
        <v>11.61</v>
      </c>
      <c r="Q147" t="s">
        <v>2415</v>
      </c>
      <c r="R147" t="s">
        <v>2563</v>
      </c>
      <c r="S147" t="s">
        <v>2921</v>
      </c>
      <c r="T147" t="s">
        <v>2923</v>
      </c>
      <c r="U147">
        <v>426</v>
      </c>
      <c r="V147" t="s">
        <v>2925</v>
      </c>
      <c r="W147" t="s">
        <v>2926</v>
      </c>
    </row>
    <row r="148" spans="1:23" x14ac:dyDescent="0.25">
      <c r="A148">
        <v>7759</v>
      </c>
      <c r="B148" t="s">
        <v>169</v>
      </c>
      <c r="C148" t="s">
        <v>662</v>
      </c>
      <c r="D148" t="s">
        <v>1162</v>
      </c>
      <c r="E148" s="1">
        <v>45312</v>
      </c>
      <c r="F148" t="s">
        <v>1662</v>
      </c>
      <c r="G148" t="s">
        <v>2149</v>
      </c>
      <c r="H148" t="s">
        <v>2406</v>
      </c>
      <c r="I148" t="s">
        <v>2410</v>
      </c>
      <c r="J148" t="s">
        <v>2411</v>
      </c>
      <c r="K148">
        <v>1</v>
      </c>
      <c r="L148">
        <v>1347.06</v>
      </c>
      <c r="M148">
        <v>1347.06</v>
      </c>
      <c r="N148">
        <v>1.07</v>
      </c>
      <c r="O148">
        <v>134.71</v>
      </c>
      <c r="P148">
        <v>11.92</v>
      </c>
      <c r="Q148" t="s">
        <v>2415</v>
      </c>
      <c r="R148" t="s">
        <v>2564</v>
      </c>
      <c r="S148" t="s">
        <v>2919</v>
      </c>
      <c r="T148" t="s">
        <v>2923</v>
      </c>
      <c r="U148">
        <v>1199.3599999999999</v>
      </c>
      <c r="V148" t="s">
        <v>2925</v>
      </c>
      <c r="W148" t="s">
        <v>2926</v>
      </c>
    </row>
    <row r="149" spans="1:23" x14ac:dyDescent="0.25">
      <c r="A149">
        <v>6078</v>
      </c>
      <c r="B149" t="s">
        <v>170</v>
      </c>
      <c r="C149" t="s">
        <v>663</v>
      </c>
      <c r="D149" t="s">
        <v>1163</v>
      </c>
      <c r="E149" s="1">
        <v>45365</v>
      </c>
      <c r="F149" t="s">
        <v>1663</v>
      </c>
      <c r="G149" t="s">
        <v>2150</v>
      </c>
      <c r="H149" t="s">
        <v>2406</v>
      </c>
      <c r="I149" t="s">
        <v>2409</v>
      </c>
      <c r="J149" t="s">
        <v>2412</v>
      </c>
      <c r="K149">
        <v>2</v>
      </c>
      <c r="L149">
        <v>1388.7</v>
      </c>
      <c r="M149">
        <v>2777.4</v>
      </c>
      <c r="N149">
        <v>27.65</v>
      </c>
      <c r="O149">
        <v>277.74</v>
      </c>
      <c r="P149">
        <v>9.2200000000000006</v>
      </c>
      <c r="Q149" t="s">
        <v>2417</v>
      </c>
      <c r="R149" t="s">
        <v>2565</v>
      </c>
      <c r="S149" t="s">
        <v>2920</v>
      </c>
      <c r="T149" t="s">
        <v>2923</v>
      </c>
      <c r="U149">
        <v>2462.79</v>
      </c>
      <c r="V149" t="s">
        <v>2924</v>
      </c>
      <c r="W149" t="s">
        <v>2927</v>
      </c>
    </row>
    <row r="150" spans="1:23" x14ac:dyDescent="0.25">
      <c r="A150">
        <v>2230</v>
      </c>
      <c r="B150" t="s">
        <v>171</v>
      </c>
      <c r="C150" t="s">
        <v>664</v>
      </c>
      <c r="D150" t="s">
        <v>1164</v>
      </c>
      <c r="E150" s="1">
        <v>45347</v>
      </c>
      <c r="F150" t="s">
        <v>1664</v>
      </c>
      <c r="G150" t="s">
        <v>2151</v>
      </c>
      <c r="H150" t="s">
        <v>2407</v>
      </c>
      <c r="I150" t="s">
        <v>2410</v>
      </c>
      <c r="J150" t="s">
        <v>2414</v>
      </c>
      <c r="K150">
        <v>5</v>
      </c>
      <c r="L150">
        <v>1392.55</v>
      </c>
      <c r="M150">
        <v>6962.75</v>
      </c>
      <c r="N150">
        <v>23.36</v>
      </c>
      <c r="O150">
        <v>696.28</v>
      </c>
      <c r="P150">
        <v>15.67</v>
      </c>
      <c r="Q150" t="s">
        <v>2416</v>
      </c>
      <c r="R150" t="s">
        <v>2566</v>
      </c>
      <c r="S150" t="s">
        <v>2920</v>
      </c>
      <c r="T150" t="s">
        <v>2923</v>
      </c>
      <c r="U150">
        <v>6227.45</v>
      </c>
      <c r="V150" t="s">
        <v>2924</v>
      </c>
      <c r="W150" t="s">
        <v>2926</v>
      </c>
    </row>
    <row r="151" spans="1:23" x14ac:dyDescent="0.25">
      <c r="A151">
        <v>8931</v>
      </c>
      <c r="B151" t="s">
        <v>172</v>
      </c>
      <c r="C151" t="s">
        <v>665</v>
      </c>
      <c r="D151" t="s">
        <v>1165</v>
      </c>
      <c r="E151" s="1">
        <v>45407</v>
      </c>
      <c r="F151" t="s">
        <v>1665</v>
      </c>
      <c r="G151" t="s">
        <v>2152</v>
      </c>
      <c r="H151" t="s">
        <v>2407</v>
      </c>
      <c r="I151" t="s">
        <v>2410</v>
      </c>
      <c r="J151" t="s">
        <v>2414</v>
      </c>
      <c r="K151">
        <v>2</v>
      </c>
      <c r="L151">
        <v>447.11</v>
      </c>
      <c r="M151">
        <v>894.22</v>
      </c>
      <c r="N151">
        <v>10.42</v>
      </c>
      <c r="O151">
        <v>89.42</v>
      </c>
      <c r="P151">
        <v>13.87</v>
      </c>
      <c r="Q151" t="s">
        <v>2417</v>
      </c>
      <c r="R151" t="s">
        <v>2567</v>
      </c>
      <c r="S151" t="s">
        <v>2920</v>
      </c>
      <c r="T151" t="s">
        <v>2923</v>
      </c>
      <c r="U151">
        <v>780.51</v>
      </c>
      <c r="V151" t="s">
        <v>2925</v>
      </c>
      <c r="W151" t="s">
        <v>2927</v>
      </c>
    </row>
    <row r="152" spans="1:23" x14ac:dyDescent="0.25">
      <c r="A152">
        <v>6039</v>
      </c>
      <c r="B152" t="s">
        <v>173</v>
      </c>
      <c r="C152" t="s">
        <v>666</v>
      </c>
      <c r="D152" t="s">
        <v>1166</v>
      </c>
      <c r="E152" s="1">
        <v>45388</v>
      </c>
      <c r="F152" t="s">
        <v>1666</v>
      </c>
      <c r="G152" t="s">
        <v>2153</v>
      </c>
      <c r="H152" t="s">
        <v>2402</v>
      </c>
      <c r="I152" t="s">
        <v>2409</v>
      </c>
      <c r="J152" t="s">
        <v>2411</v>
      </c>
      <c r="K152">
        <v>5</v>
      </c>
      <c r="L152">
        <v>1434.2</v>
      </c>
      <c r="M152">
        <v>7171</v>
      </c>
      <c r="N152">
        <v>6.28</v>
      </c>
      <c r="O152">
        <v>717.1</v>
      </c>
      <c r="P152">
        <v>17.75</v>
      </c>
      <c r="Q152" t="s">
        <v>2415</v>
      </c>
      <c r="R152" t="s">
        <v>2568</v>
      </c>
      <c r="S152" t="s">
        <v>2920</v>
      </c>
      <c r="T152" t="s">
        <v>2923</v>
      </c>
      <c r="U152">
        <v>6429.87</v>
      </c>
      <c r="V152" t="s">
        <v>2924</v>
      </c>
      <c r="W152" t="s">
        <v>2926</v>
      </c>
    </row>
    <row r="153" spans="1:23" x14ac:dyDescent="0.25">
      <c r="A153">
        <v>5476</v>
      </c>
      <c r="B153" t="s">
        <v>174</v>
      </c>
      <c r="C153" t="s">
        <v>667</v>
      </c>
      <c r="D153" t="s">
        <v>1167</v>
      </c>
      <c r="E153" s="1">
        <v>45425</v>
      </c>
      <c r="F153" t="s">
        <v>1667</v>
      </c>
      <c r="G153" t="s">
        <v>2154</v>
      </c>
      <c r="H153" t="s">
        <v>2407</v>
      </c>
      <c r="I153" t="s">
        <v>2408</v>
      </c>
      <c r="J153" t="s">
        <v>2414</v>
      </c>
      <c r="K153">
        <v>5</v>
      </c>
      <c r="L153">
        <v>445.38</v>
      </c>
      <c r="M153">
        <v>2226.9</v>
      </c>
      <c r="N153">
        <v>13.16</v>
      </c>
      <c r="O153">
        <v>222.69</v>
      </c>
      <c r="P153">
        <v>19.62</v>
      </c>
      <c r="Q153" t="s">
        <v>2417</v>
      </c>
      <c r="R153" t="s">
        <v>2569</v>
      </c>
      <c r="S153" t="s">
        <v>2919</v>
      </c>
      <c r="T153" t="s">
        <v>2923</v>
      </c>
      <c r="U153">
        <v>1971.43</v>
      </c>
      <c r="V153" t="s">
        <v>2924</v>
      </c>
      <c r="W153" t="s">
        <v>2926</v>
      </c>
    </row>
    <row r="154" spans="1:23" x14ac:dyDescent="0.25">
      <c r="A154">
        <v>7595</v>
      </c>
      <c r="B154" t="s">
        <v>175</v>
      </c>
      <c r="C154" t="s">
        <v>668</v>
      </c>
      <c r="D154" t="s">
        <v>1168</v>
      </c>
      <c r="E154" s="1">
        <v>45493</v>
      </c>
      <c r="F154" t="s">
        <v>1668</v>
      </c>
      <c r="G154" t="s">
        <v>2047</v>
      </c>
      <c r="H154" t="s">
        <v>2401</v>
      </c>
      <c r="I154" t="s">
        <v>2408</v>
      </c>
      <c r="J154" t="s">
        <v>2413</v>
      </c>
      <c r="K154">
        <v>1</v>
      </c>
      <c r="L154">
        <v>549.29999999999995</v>
      </c>
      <c r="M154">
        <v>549.29999999999995</v>
      </c>
      <c r="N154">
        <v>11.3</v>
      </c>
      <c r="O154">
        <v>54.93</v>
      </c>
      <c r="P154">
        <v>13.99</v>
      </c>
      <c r="Q154" t="s">
        <v>2417</v>
      </c>
      <c r="R154" t="s">
        <v>2570</v>
      </c>
      <c r="S154" t="s">
        <v>2920</v>
      </c>
      <c r="T154" t="s">
        <v>2923</v>
      </c>
      <c r="U154">
        <v>469.08</v>
      </c>
      <c r="V154" t="s">
        <v>2924</v>
      </c>
      <c r="W154" t="s">
        <v>2928</v>
      </c>
    </row>
    <row r="155" spans="1:23" x14ac:dyDescent="0.25">
      <c r="A155">
        <v>1524</v>
      </c>
      <c r="B155" t="s">
        <v>176</v>
      </c>
      <c r="C155" t="s">
        <v>669</v>
      </c>
      <c r="D155" t="s">
        <v>1169</v>
      </c>
      <c r="E155" s="1">
        <v>45524</v>
      </c>
      <c r="F155" t="s">
        <v>1669</v>
      </c>
      <c r="G155" t="s">
        <v>2155</v>
      </c>
      <c r="H155" t="s">
        <v>2401</v>
      </c>
      <c r="I155" t="s">
        <v>2410</v>
      </c>
      <c r="J155" t="s">
        <v>2411</v>
      </c>
      <c r="K155">
        <v>2</v>
      </c>
      <c r="L155">
        <v>727.65</v>
      </c>
      <c r="M155">
        <v>1455.3</v>
      </c>
      <c r="N155">
        <v>32.4</v>
      </c>
      <c r="O155">
        <v>145.53</v>
      </c>
      <c r="P155">
        <v>12.5</v>
      </c>
      <c r="Q155" t="s">
        <v>2415</v>
      </c>
      <c r="R155" t="s">
        <v>2571</v>
      </c>
      <c r="S155" t="s">
        <v>2920</v>
      </c>
      <c r="T155" t="s">
        <v>2923</v>
      </c>
      <c r="U155">
        <v>1264.8699999999999</v>
      </c>
      <c r="V155" t="s">
        <v>2925</v>
      </c>
      <c r="W155" t="s">
        <v>2928</v>
      </c>
    </row>
    <row r="156" spans="1:23" x14ac:dyDescent="0.25">
      <c r="A156">
        <v>4565</v>
      </c>
      <c r="B156" t="s">
        <v>177</v>
      </c>
      <c r="C156" t="s">
        <v>670</v>
      </c>
      <c r="D156" t="s">
        <v>1170</v>
      </c>
      <c r="E156" s="1">
        <v>45522</v>
      </c>
      <c r="F156" t="s">
        <v>1670</v>
      </c>
      <c r="G156" t="s">
        <v>2091</v>
      </c>
      <c r="H156" t="s">
        <v>2406</v>
      </c>
      <c r="I156" t="s">
        <v>2408</v>
      </c>
      <c r="J156" t="s">
        <v>2413</v>
      </c>
      <c r="K156">
        <v>3</v>
      </c>
      <c r="L156">
        <v>349.16</v>
      </c>
      <c r="M156">
        <v>1047.48</v>
      </c>
      <c r="N156">
        <v>6.02</v>
      </c>
      <c r="O156">
        <v>104.75</v>
      </c>
      <c r="P156">
        <v>12.2</v>
      </c>
      <c r="Q156" t="s">
        <v>2415</v>
      </c>
      <c r="R156" t="s">
        <v>2572</v>
      </c>
      <c r="S156" t="s">
        <v>2921</v>
      </c>
      <c r="T156" t="s">
        <v>2923</v>
      </c>
      <c r="U156">
        <v>924.51</v>
      </c>
      <c r="V156" t="s">
        <v>2924</v>
      </c>
      <c r="W156" t="s">
        <v>2927</v>
      </c>
    </row>
    <row r="157" spans="1:23" x14ac:dyDescent="0.25">
      <c r="A157">
        <v>6956</v>
      </c>
      <c r="B157" t="s">
        <v>178</v>
      </c>
      <c r="C157" t="s">
        <v>671</v>
      </c>
      <c r="D157" t="s">
        <v>1171</v>
      </c>
      <c r="E157" s="1">
        <v>45413</v>
      </c>
      <c r="F157" t="s">
        <v>1671</v>
      </c>
      <c r="G157" t="s">
        <v>2156</v>
      </c>
      <c r="H157" t="s">
        <v>2402</v>
      </c>
      <c r="I157" t="s">
        <v>2410</v>
      </c>
      <c r="J157" t="s">
        <v>2411</v>
      </c>
      <c r="K157">
        <v>3</v>
      </c>
      <c r="L157">
        <v>105.01</v>
      </c>
      <c r="M157">
        <v>315.02999999999997</v>
      </c>
      <c r="N157">
        <v>31.64</v>
      </c>
      <c r="O157">
        <v>31.5</v>
      </c>
      <c r="P157">
        <v>12.97</v>
      </c>
      <c r="Q157" t="s">
        <v>2417</v>
      </c>
      <c r="R157" t="s">
        <v>2573</v>
      </c>
      <c r="S157" t="s">
        <v>2918</v>
      </c>
      <c r="T157" t="s">
        <v>2922</v>
      </c>
      <c r="U157">
        <v>238.92</v>
      </c>
      <c r="V157" t="s">
        <v>2925</v>
      </c>
      <c r="W157" t="s">
        <v>2926</v>
      </c>
    </row>
    <row r="158" spans="1:23" x14ac:dyDescent="0.25">
      <c r="A158">
        <v>8491</v>
      </c>
      <c r="B158" t="s">
        <v>179</v>
      </c>
      <c r="C158" t="s">
        <v>672</v>
      </c>
      <c r="D158" t="s">
        <v>1172</v>
      </c>
      <c r="E158" s="1">
        <v>45540</v>
      </c>
      <c r="F158" t="s">
        <v>1672</v>
      </c>
      <c r="G158" t="s">
        <v>2157</v>
      </c>
      <c r="H158" t="s">
        <v>2406</v>
      </c>
      <c r="I158" t="s">
        <v>2410</v>
      </c>
      <c r="J158" t="s">
        <v>2414</v>
      </c>
      <c r="K158">
        <v>1</v>
      </c>
      <c r="L158">
        <v>951.93</v>
      </c>
      <c r="M158">
        <v>951.93</v>
      </c>
      <c r="N158">
        <v>7.88</v>
      </c>
      <c r="O158">
        <v>95.19</v>
      </c>
      <c r="P158">
        <v>6.61</v>
      </c>
      <c r="Q158" t="s">
        <v>2415</v>
      </c>
      <c r="R158" t="s">
        <v>2574</v>
      </c>
      <c r="S158" t="s">
        <v>2920</v>
      </c>
      <c r="T158" t="s">
        <v>2923</v>
      </c>
      <c r="U158">
        <v>842.25</v>
      </c>
      <c r="V158" t="s">
        <v>2925</v>
      </c>
      <c r="W158" t="s">
        <v>2927</v>
      </c>
    </row>
    <row r="159" spans="1:23" x14ac:dyDescent="0.25">
      <c r="A159">
        <v>9808</v>
      </c>
      <c r="B159" t="s">
        <v>180</v>
      </c>
      <c r="C159" t="s">
        <v>673</v>
      </c>
      <c r="D159" t="s">
        <v>1173</v>
      </c>
      <c r="E159" s="1">
        <v>45402</v>
      </c>
      <c r="F159" t="s">
        <v>1673</v>
      </c>
      <c r="G159" t="s">
        <v>2158</v>
      </c>
      <c r="H159" t="s">
        <v>2407</v>
      </c>
      <c r="I159" t="s">
        <v>2410</v>
      </c>
      <c r="J159" t="s">
        <v>2412</v>
      </c>
      <c r="K159">
        <v>5</v>
      </c>
      <c r="L159">
        <v>1170.73</v>
      </c>
      <c r="M159">
        <v>5853.65</v>
      </c>
      <c r="N159">
        <v>14.79</v>
      </c>
      <c r="O159">
        <v>585.37</v>
      </c>
      <c r="P159">
        <v>6.01</v>
      </c>
      <c r="Q159" t="s">
        <v>2416</v>
      </c>
      <c r="R159" t="s">
        <v>2575</v>
      </c>
      <c r="S159" t="s">
        <v>2920</v>
      </c>
      <c r="T159" t="s">
        <v>2923</v>
      </c>
      <c r="U159">
        <v>5247.48</v>
      </c>
      <c r="V159" t="s">
        <v>2924</v>
      </c>
      <c r="W159" t="s">
        <v>2928</v>
      </c>
    </row>
    <row r="160" spans="1:23" x14ac:dyDescent="0.25">
      <c r="A160">
        <v>7879</v>
      </c>
      <c r="B160" t="s">
        <v>181</v>
      </c>
      <c r="C160" t="s">
        <v>674</v>
      </c>
      <c r="D160" t="s">
        <v>1174</v>
      </c>
      <c r="E160" s="1">
        <v>45304</v>
      </c>
      <c r="F160" t="s">
        <v>1674</v>
      </c>
      <c r="G160" t="s">
        <v>2159</v>
      </c>
      <c r="H160" t="s">
        <v>2402</v>
      </c>
      <c r="I160" t="s">
        <v>2408</v>
      </c>
      <c r="J160" t="s">
        <v>2413</v>
      </c>
      <c r="K160">
        <v>1</v>
      </c>
      <c r="L160">
        <v>484.35</v>
      </c>
      <c r="M160">
        <v>484.35</v>
      </c>
      <c r="N160">
        <v>24.43</v>
      </c>
      <c r="O160">
        <v>48.44</v>
      </c>
      <c r="P160">
        <v>6.72</v>
      </c>
      <c r="Q160" t="s">
        <v>2415</v>
      </c>
      <c r="R160" t="s">
        <v>2576</v>
      </c>
      <c r="S160" t="s">
        <v>2921</v>
      </c>
      <c r="T160" t="s">
        <v>2923</v>
      </c>
      <c r="U160">
        <v>404.76</v>
      </c>
      <c r="V160" t="s">
        <v>2925</v>
      </c>
      <c r="W160" t="s">
        <v>2927</v>
      </c>
    </row>
    <row r="161" spans="1:23" x14ac:dyDescent="0.25">
      <c r="A161">
        <v>8148</v>
      </c>
      <c r="B161" t="s">
        <v>182</v>
      </c>
      <c r="C161" t="s">
        <v>675</v>
      </c>
      <c r="D161" t="s">
        <v>1175</v>
      </c>
      <c r="E161" s="1">
        <v>45388</v>
      </c>
      <c r="F161" t="s">
        <v>1675</v>
      </c>
      <c r="G161" t="s">
        <v>2160</v>
      </c>
      <c r="H161" t="s">
        <v>2404</v>
      </c>
      <c r="I161" t="s">
        <v>2409</v>
      </c>
      <c r="J161" t="s">
        <v>2414</v>
      </c>
      <c r="K161">
        <v>2</v>
      </c>
      <c r="L161">
        <v>1077.78</v>
      </c>
      <c r="M161">
        <v>2155.56</v>
      </c>
      <c r="N161">
        <v>29.32</v>
      </c>
      <c r="O161">
        <v>215.56</v>
      </c>
      <c r="P161">
        <v>8.18</v>
      </c>
      <c r="Q161" t="s">
        <v>2415</v>
      </c>
      <c r="R161" t="s">
        <v>2577</v>
      </c>
      <c r="S161" t="s">
        <v>2918</v>
      </c>
      <c r="T161" t="s">
        <v>2922</v>
      </c>
      <c r="U161">
        <v>1902.5</v>
      </c>
      <c r="V161" t="s">
        <v>2925</v>
      </c>
      <c r="W161" t="s">
        <v>2928</v>
      </c>
    </row>
    <row r="162" spans="1:23" x14ac:dyDescent="0.25">
      <c r="A162">
        <v>3226</v>
      </c>
      <c r="B162" t="s">
        <v>183</v>
      </c>
      <c r="C162" t="s">
        <v>676</v>
      </c>
      <c r="D162" t="s">
        <v>1176</v>
      </c>
      <c r="E162" s="1">
        <v>45550</v>
      </c>
      <c r="F162" t="s">
        <v>1676</v>
      </c>
      <c r="G162" t="s">
        <v>2161</v>
      </c>
      <c r="H162" t="s">
        <v>2407</v>
      </c>
      <c r="I162" t="s">
        <v>2409</v>
      </c>
      <c r="J162" t="s">
        <v>2414</v>
      </c>
      <c r="K162">
        <v>1</v>
      </c>
      <c r="L162">
        <v>1096</v>
      </c>
      <c r="M162">
        <v>1096</v>
      </c>
      <c r="N162">
        <v>36.619999999999997</v>
      </c>
      <c r="O162">
        <v>109.6</v>
      </c>
      <c r="P162">
        <v>10.050000000000001</v>
      </c>
      <c r="Q162" t="s">
        <v>2415</v>
      </c>
      <c r="R162" t="s">
        <v>2578</v>
      </c>
      <c r="S162" t="s">
        <v>2919</v>
      </c>
      <c r="T162" t="s">
        <v>2923</v>
      </c>
      <c r="U162">
        <v>939.73</v>
      </c>
      <c r="V162" t="s">
        <v>2924</v>
      </c>
      <c r="W162" t="s">
        <v>2927</v>
      </c>
    </row>
    <row r="163" spans="1:23" x14ac:dyDescent="0.25">
      <c r="A163">
        <v>1590</v>
      </c>
      <c r="B163" t="s">
        <v>184</v>
      </c>
      <c r="C163" t="s">
        <v>677</v>
      </c>
      <c r="D163" t="s">
        <v>1177</v>
      </c>
      <c r="E163" s="1">
        <v>45383</v>
      </c>
      <c r="F163" t="s">
        <v>1677</v>
      </c>
      <c r="G163" t="s">
        <v>2162</v>
      </c>
      <c r="H163" t="s">
        <v>2406</v>
      </c>
      <c r="I163" t="s">
        <v>2409</v>
      </c>
      <c r="J163" t="s">
        <v>2411</v>
      </c>
      <c r="K163">
        <v>4</v>
      </c>
      <c r="L163">
        <v>618.83000000000004</v>
      </c>
      <c r="M163">
        <v>2475.3200000000002</v>
      </c>
      <c r="N163">
        <v>4.2699999999999996</v>
      </c>
      <c r="O163">
        <v>247.53</v>
      </c>
      <c r="P163">
        <v>15.92</v>
      </c>
      <c r="Q163" t="s">
        <v>2416</v>
      </c>
      <c r="R163" t="s">
        <v>2579</v>
      </c>
      <c r="S163" t="s">
        <v>2919</v>
      </c>
      <c r="T163" t="s">
        <v>2923</v>
      </c>
      <c r="U163">
        <v>2207.6</v>
      </c>
      <c r="V163" t="s">
        <v>2924</v>
      </c>
      <c r="W163" t="s">
        <v>2928</v>
      </c>
    </row>
    <row r="164" spans="1:23" x14ac:dyDescent="0.25">
      <c r="A164">
        <v>6919</v>
      </c>
      <c r="B164" t="s">
        <v>185</v>
      </c>
      <c r="C164" t="s">
        <v>678</v>
      </c>
      <c r="D164" t="s">
        <v>1178</v>
      </c>
      <c r="E164" s="1">
        <v>45564</v>
      </c>
      <c r="F164" t="s">
        <v>1678</v>
      </c>
      <c r="G164" t="s">
        <v>2163</v>
      </c>
      <c r="H164" t="s">
        <v>2403</v>
      </c>
      <c r="I164" t="s">
        <v>2408</v>
      </c>
      <c r="J164" t="s">
        <v>2414</v>
      </c>
      <c r="K164">
        <v>1</v>
      </c>
      <c r="L164">
        <v>658.53</v>
      </c>
      <c r="M164">
        <v>658.53</v>
      </c>
      <c r="N164">
        <v>27.82</v>
      </c>
      <c r="O164">
        <v>65.849999999999994</v>
      </c>
      <c r="P164">
        <v>5.52</v>
      </c>
      <c r="Q164" t="s">
        <v>2415</v>
      </c>
      <c r="R164" t="s">
        <v>2580</v>
      </c>
      <c r="S164" t="s">
        <v>2919</v>
      </c>
      <c r="T164" t="s">
        <v>2923</v>
      </c>
      <c r="U164">
        <v>559.34</v>
      </c>
      <c r="V164" t="s">
        <v>2924</v>
      </c>
      <c r="W164" t="s">
        <v>2926</v>
      </c>
    </row>
    <row r="165" spans="1:23" x14ac:dyDescent="0.25">
      <c r="A165">
        <v>8221</v>
      </c>
      <c r="B165" t="s">
        <v>186</v>
      </c>
      <c r="C165" t="s">
        <v>679</v>
      </c>
      <c r="D165" t="s">
        <v>1179</v>
      </c>
      <c r="E165" s="1">
        <v>45520</v>
      </c>
      <c r="F165" t="s">
        <v>1679</v>
      </c>
      <c r="G165" t="s">
        <v>2164</v>
      </c>
      <c r="H165" t="s">
        <v>2404</v>
      </c>
      <c r="I165" t="s">
        <v>2410</v>
      </c>
      <c r="J165" t="s">
        <v>2411</v>
      </c>
      <c r="K165">
        <v>1</v>
      </c>
      <c r="L165">
        <v>988.87</v>
      </c>
      <c r="M165">
        <v>988.87</v>
      </c>
      <c r="N165">
        <v>24.55</v>
      </c>
      <c r="O165">
        <v>98.89</v>
      </c>
      <c r="P165">
        <v>10.6</v>
      </c>
      <c r="Q165" t="s">
        <v>2417</v>
      </c>
      <c r="R165" t="s">
        <v>2581</v>
      </c>
      <c r="S165" t="s">
        <v>2920</v>
      </c>
      <c r="T165" t="s">
        <v>2923</v>
      </c>
      <c r="U165">
        <v>854.83</v>
      </c>
      <c r="V165" t="s">
        <v>2925</v>
      </c>
      <c r="W165" t="s">
        <v>2928</v>
      </c>
    </row>
    <row r="166" spans="1:23" x14ac:dyDescent="0.25">
      <c r="A166">
        <v>5146</v>
      </c>
      <c r="B166" t="s">
        <v>187</v>
      </c>
      <c r="C166" t="s">
        <v>680</v>
      </c>
      <c r="D166" t="s">
        <v>1180</v>
      </c>
      <c r="E166" s="1">
        <v>45414</v>
      </c>
      <c r="F166" t="s">
        <v>1680</v>
      </c>
      <c r="G166" t="s">
        <v>2165</v>
      </c>
      <c r="H166" t="s">
        <v>2404</v>
      </c>
      <c r="I166" t="s">
        <v>2410</v>
      </c>
      <c r="J166" t="s">
        <v>2413</v>
      </c>
      <c r="K166">
        <v>2</v>
      </c>
      <c r="L166">
        <v>884.63</v>
      </c>
      <c r="M166">
        <v>1769.26</v>
      </c>
      <c r="N166">
        <v>1.03</v>
      </c>
      <c r="O166">
        <v>176.93</v>
      </c>
      <c r="P166">
        <v>9.9499999999999993</v>
      </c>
      <c r="Q166" t="s">
        <v>2416</v>
      </c>
      <c r="R166" t="s">
        <v>2582</v>
      </c>
      <c r="S166" t="s">
        <v>2921</v>
      </c>
      <c r="T166" t="s">
        <v>2923</v>
      </c>
      <c r="U166">
        <v>1581.35</v>
      </c>
      <c r="V166" t="s">
        <v>2925</v>
      </c>
      <c r="W166" t="s">
        <v>2928</v>
      </c>
    </row>
    <row r="167" spans="1:23" x14ac:dyDescent="0.25">
      <c r="A167">
        <v>4738</v>
      </c>
      <c r="B167" t="s">
        <v>188</v>
      </c>
      <c r="C167" t="s">
        <v>681</v>
      </c>
      <c r="D167" t="s">
        <v>1181</v>
      </c>
      <c r="E167" s="1">
        <v>45542</v>
      </c>
      <c r="F167" t="s">
        <v>1681</v>
      </c>
      <c r="G167" t="s">
        <v>2166</v>
      </c>
      <c r="H167" t="s">
        <v>2406</v>
      </c>
      <c r="I167" t="s">
        <v>2409</v>
      </c>
      <c r="J167" t="s">
        <v>2413</v>
      </c>
      <c r="K167">
        <v>2</v>
      </c>
      <c r="L167">
        <v>1347.58</v>
      </c>
      <c r="M167">
        <v>2695.16</v>
      </c>
      <c r="N167">
        <v>38.380000000000003</v>
      </c>
      <c r="O167">
        <v>269.52</v>
      </c>
      <c r="P167">
        <v>10.42</v>
      </c>
      <c r="Q167" t="s">
        <v>2417</v>
      </c>
      <c r="R167" t="s">
        <v>2583</v>
      </c>
      <c r="S167" t="s">
        <v>2920</v>
      </c>
      <c r="T167" t="s">
        <v>2923</v>
      </c>
      <c r="U167">
        <v>2376.84</v>
      </c>
      <c r="V167" t="s">
        <v>2924</v>
      </c>
      <c r="W167" t="s">
        <v>2927</v>
      </c>
    </row>
    <row r="168" spans="1:23" x14ac:dyDescent="0.25">
      <c r="A168">
        <v>1759</v>
      </c>
      <c r="B168" t="s">
        <v>189</v>
      </c>
      <c r="C168" t="s">
        <v>682</v>
      </c>
      <c r="D168" t="s">
        <v>1182</v>
      </c>
      <c r="E168" s="1">
        <v>45447</v>
      </c>
      <c r="F168" t="s">
        <v>1682</v>
      </c>
      <c r="G168" t="s">
        <v>2167</v>
      </c>
      <c r="H168" t="s">
        <v>2405</v>
      </c>
      <c r="I168" t="s">
        <v>2409</v>
      </c>
      <c r="J168" t="s">
        <v>2412</v>
      </c>
      <c r="K168">
        <v>5</v>
      </c>
      <c r="L168">
        <v>895.27</v>
      </c>
      <c r="M168">
        <v>4476.3500000000004</v>
      </c>
      <c r="N168">
        <v>35.22</v>
      </c>
      <c r="O168">
        <v>447.64</v>
      </c>
      <c r="P168">
        <v>15.65</v>
      </c>
      <c r="Q168" t="s">
        <v>2417</v>
      </c>
      <c r="R168" t="s">
        <v>2584</v>
      </c>
      <c r="S168" t="s">
        <v>2921</v>
      </c>
      <c r="T168" t="s">
        <v>2923</v>
      </c>
      <c r="U168">
        <v>3977.85</v>
      </c>
      <c r="V168" t="s">
        <v>2924</v>
      </c>
      <c r="W168" t="s">
        <v>2928</v>
      </c>
    </row>
    <row r="169" spans="1:23" x14ac:dyDescent="0.25">
      <c r="A169">
        <v>3087</v>
      </c>
      <c r="B169" t="s">
        <v>190</v>
      </c>
      <c r="C169" t="s">
        <v>683</v>
      </c>
      <c r="D169" t="s">
        <v>1183</v>
      </c>
      <c r="E169" s="1">
        <v>45500</v>
      </c>
      <c r="F169" t="s">
        <v>1683</v>
      </c>
      <c r="G169" t="s">
        <v>2135</v>
      </c>
      <c r="H169" t="s">
        <v>2404</v>
      </c>
      <c r="I169" t="s">
        <v>2410</v>
      </c>
      <c r="J169" t="s">
        <v>2411</v>
      </c>
      <c r="K169">
        <v>4</v>
      </c>
      <c r="L169">
        <v>487.44</v>
      </c>
      <c r="M169">
        <v>1949.76</v>
      </c>
      <c r="N169">
        <v>12.08</v>
      </c>
      <c r="O169">
        <v>194.98</v>
      </c>
      <c r="P169">
        <v>16</v>
      </c>
      <c r="Q169" t="s">
        <v>2415</v>
      </c>
      <c r="R169" t="s">
        <v>2585</v>
      </c>
      <c r="S169" t="s">
        <v>2920</v>
      </c>
      <c r="T169" t="s">
        <v>2923</v>
      </c>
      <c r="U169">
        <v>1726.7</v>
      </c>
      <c r="V169" t="s">
        <v>2924</v>
      </c>
      <c r="W169" t="s">
        <v>2928</v>
      </c>
    </row>
    <row r="170" spans="1:23" x14ac:dyDescent="0.25">
      <c r="A170">
        <v>9522</v>
      </c>
      <c r="B170" t="s">
        <v>191</v>
      </c>
      <c r="C170" t="s">
        <v>684</v>
      </c>
      <c r="D170" t="s">
        <v>1184</v>
      </c>
      <c r="E170" s="1">
        <v>45337</v>
      </c>
      <c r="F170" t="s">
        <v>1684</v>
      </c>
      <c r="G170" t="s">
        <v>2103</v>
      </c>
      <c r="H170" t="s">
        <v>2403</v>
      </c>
      <c r="I170" t="s">
        <v>2410</v>
      </c>
      <c r="J170" t="s">
        <v>2411</v>
      </c>
      <c r="K170">
        <v>1</v>
      </c>
      <c r="L170">
        <v>1021.72</v>
      </c>
      <c r="M170">
        <v>1021.72</v>
      </c>
      <c r="N170">
        <v>2.0299999999999998</v>
      </c>
      <c r="O170">
        <v>102.17</v>
      </c>
      <c r="P170">
        <v>11.75</v>
      </c>
      <c r="Q170" t="s">
        <v>2416</v>
      </c>
      <c r="R170" t="s">
        <v>2586</v>
      </c>
      <c r="S170" t="s">
        <v>2918</v>
      </c>
      <c r="T170" t="s">
        <v>2922</v>
      </c>
      <c r="U170">
        <v>905.77</v>
      </c>
      <c r="V170" t="s">
        <v>2925</v>
      </c>
      <c r="W170" t="s">
        <v>2926</v>
      </c>
    </row>
    <row r="171" spans="1:23" x14ac:dyDescent="0.25">
      <c r="A171">
        <v>4028</v>
      </c>
      <c r="B171" t="s">
        <v>192</v>
      </c>
      <c r="C171" t="s">
        <v>685</v>
      </c>
      <c r="D171" t="s">
        <v>1185</v>
      </c>
      <c r="E171" s="1">
        <v>45336</v>
      </c>
      <c r="F171" t="s">
        <v>1685</v>
      </c>
      <c r="G171" t="s">
        <v>2168</v>
      </c>
      <c r="H171" t="s">
        <v>2403</v>
      </c>
      <c r="I171" t="s">
        <v>2409</v>
      </c>
      <c r="J171" t="s">
        <v>2411</v>
      </c>
      <c r="K171">
        <v>4</v>
      </c>
      <c r="L171">
        <v>634.72</v>
      </c>
      <c r="M171">
        <v>2538.88</v>
      </c>
      <c r="N171">
        <v>46.22</v>
      </c>
      <c r="O171">
        <v>253.89</v>
      </c>
      <c r="P171">
        <v>16.579999999999998</v>
      </c>
      <c r="Q171" t="s">
        <v>2416</v>
      </c>
      <c r="R171" t="s">
        <v>2587</v>
      </c>
      <c r="S171" t="s">
        <v>2920</v>
      </c>
      <c r="T171" t="s">
        <v>2923</v>
      </c>
      <c r="U171">
        <v>2222.19</v>
      </c>
      <c r="V171" t="s">
        <v>2925</v>
      </c>
      <c r="W171" t="s">
        <v>2928</v>
      </c>
    </row>
    <row r="172" spans="1:23" x14ac:dyDescent="0.25">
      <c r="A172">
        <v>7443</v>
      </c>
      <c r="B172" t="s">
        <v>193</v>
      </c>
      <c r="C172" t="s">
        <v>686</v>
      </c>
      <c r="D172" t="s">
        <v>1186</v>
      </c>
      <c r="E172" s="1">
        <v>45330</v>
      </c>
      <c r="F172" t="s">
        <v>1686</v>
      </c>
      <c r="G172" t="s">
        <v>2169</v>
      </c>
      <c r="H172" t="s">
        <v>2406</v>
      </c>
      <c r="I172" t="s">
        <v>2410</v>
      </c>
      <c r="J172" t="s">
        <v>2414</v>
      </c>
      <c r="K172">
        <v>3</v>
      </c>
      <c r="L172">
        <v>28.06</v>
      </c>
      <c r="M172">
        <v>84.18</v>
      </c>
      <c r="N172">
        <v>23.56</v>
      </c>
      <c r="O172">
        <v>8.42</v>
      </c>
      <c r="P172">
        <v>17.82</v>
      </c>
      <c r="Q172" t="s">
        <v>2415</v>
      </c>
      <c r="R172" t="s">
        <v>2588</v>
      </c>
      <c r="S172" t="s">
        <v>2921</v>
      </c>
      <c r="T172" t="s">
        <v>2923</v>
      </c>
      <c r="U172">
        <v>34.380000000000003</v>
      </c>
      <c r="V172" t="s">
        <v>2924</v>
      </c>
      <c r="W172" t="s">
        <v>2926</v>
      </c>
    </row>
    <row r="173" spans="1:23" x14ac:dyDescent="0.25">
      <c r="A173">
        <v>6812</v>
      </c>
      <c r="B173" t="s">
        <v>194</v>
      </c>
      <c r="C173" t="s">
        <v>687</v>
      </c>
      <c r="D173" t="s">
        <v>1187</v>
      </c>
      <c r="E173" s="1">
        <v>45372</v>
      </c>
      <c r="F173" t="s">
        <v>1687</v>
      </c>
      <c r="G173" t="s">
        <v>2170</v>
      </c>
      <c r="H173" t="s">
        <v>2405</v>
      </c>
      <c r="I173" t="s">
        <v>2409</v>
      </c>
      <c r="J173" t="s">
        <v>2411</v>
      </c>
      <c r="K173">
        <v>1</v>
      </c>
      <c r="L173">
        <v>838.31</v>
      </c>
      <c r="M173">
        <v>838.31</v>
      </c>
      <c r="N173">
        <v>4.4000000000000004</v>
      </c>
      <c r="O173">
        <v>83.83</v>
      </c>
      <c r="P173">
        <v>19.190000000000001</v>
      </c>
      <c r="Q173" t="s">
        <v>2416</v>
      </c>
      <c r="R173" t="s">
        <v>2589</v>
      </c>
      <c r="S173" t="s">
        <v>2921</v>
      </c>
      <c r="T173" t="s">
        <v>2923</v>
      </c>
      <c r="U173">
        <v>730.89</v>
      </c>
      <c r="V173" t="s">
        <v>2924</v>
      </c>
      <c r="W173" t="s">
        <v>2928</v>
      </c>
    </row>
    <row r="174" spans="1:23" x14ac:dyDescent="0.25">
      <c r="A174">
        <v>5644</v>
      </c>
      <c r="B174" t="s">
        <v>195</v>
      </c>
      <c r="C174" t="s">
        <v>688</v>
      </c>
      <c r="D174" t="s">
        <v>1188</v>
      </c>
      <c r="E174" s="1">
        <v>45462</v>
      </c>
      <c r="F174" t="s">
        <v>1688</v>
      </c>
      <c r="G174" t="s">
        <v>2171</v>
      </c>
      <c r="H174" t="s">
        <v>2404</v>
      </c>
      <c r="I174" t="s">
        <v>2409</v>
      </c>
      <c r="J174" t="s">
        <v>2411</v>
      </c>
      <c r="K174">
        <v>2</v>
      </c>
      <c r="L174">
        <v>865.44</v>
      </c>
      <c r="M174">
        <v>1730.88</v>
      </c>
      <c r="N174">
        <v>5.01</v>
      </c>
      <c r="O174">
        <v>173.09</v>
      </c>
      <c r="P174">
        <v>14.49</v>
      </c>
      <c r="Q174" t="s">
        <v>2416</v>
      </c>
      <c r="R174" t="s">
        <v>2590</v>
      </c>
      <c r="S174" t="s">
        <v>2921</v>
      </c>
      <c r="T174" t="s">
        <v>2923</v>
      </c>
      <c r="U174">
        <v>1538.29</v>
      </c>
      <c r="V174" t="s">
        <v>2925</v>
      </c>
      <c r="W174" t="s">
        <v>2928</v>
      </c>
    </row>
    <row r="175" spans="1:23" x14ac:dyDescent="0.25">
      <c r="A175">
        <v>5365</v>
      </c>
      <c r="B175" t="s">
        <v>196</v>
      </c>
      <c r="C175" t="s">
        <v>689</v>
      </c>
      <c r="D175" t="s">
        <v>1189</v>
      </c>
      <c r="E175" s="1">
        <v>45392</v>
      </c>
      <c r="F175" t="s">
        <v>1689</v>
      </c>
      <c r="G175" t="s">
        <v>2172</v>
      </c>
      <c r="H175" t="s">
        <v>2407</v>
      </c>
      <c r="I175" t="s">
        <v>2410</v>
      </c>
      <c r="J175" t="s">
        <v>2413</v>
      </c>
      <c r="K175">
        <v>1</v>
      </c>
      <c r="L175">
        <v>1439.83</v>
      </c>
      <c r="M175">
        <v>1439.83</v>
      </c>
      <c r="N175">
        <v>30.76</v>
      </c>
      <c r="O175">
        <v>143.97999999999999</v>
      </c>
      <c r="P175">
        <v>11.25</v>
      </c>
      <c r="Q175" t="s">
        <v>2416</v>
      </c>
      <c r="R175" t="s">
        <v>2591</v>
      </c>
      <c r="S175" t="s">
        <v>2918</v>
      </c>
      <c r="T175" t="s">
        <v>2922</v>
      </c>
      <c r="U175">
        <v>1253.8399999999999</v>
      </c>
      <c r="V175" t="s">
        <v>2925</v>
      </c>
      <c r="W175" t="s">
        <v>2928</v>
      </c>
    </row>
    <row r="176" spans="1:23" x14ac:dyDescent="0.25">
      <c r="A176">
        <v>2369</v>
      </c>
      <c r="B176" t="s">
        <v>197</v>
      </c>
      <c r="C176" t="s">
        <v>690</v>
      </c>
      <c r="D176" t="s">
        <v>1190</v>
      </c>
      <c r="E176" s="1">
        <v>45305</v>
      </c>
      <c r="F176" t="s">
        <v>1690</v>
      </c>
      <c r="G176" t="s">
        <v>2173</v>
      </c>
      <c r="H176" t="s">
        <v>2403</v>
      </c>
      <c r="I176" t="s">
        <v>2409</v>
      </c>
      <c r="J176" t="s">
        <v>2412</v>
      </c>
      <c r="K176">
        <v>4</v>
      </c>
      <c r="L176">
        <v>185.89</v>
      </c>
      <c r="M176">
        <v>743.56</v>
      </c>
      <c r="N176">
        <v>49.4</v>
      </c>
      <c r="O176">
        <v>74.36</v>
      </c>
      <c r="P176">
        <v>12.74</v>
      </c>
      <c r="Q176" t="s">
        <v>2416</v>
      </c>
      <c r="R176" t="s">
        <v>2592</v>
      </c>
      <c r="S176" t="s">
        <v>2918</v>
      </c>
      <c r="T176" t="s">
        <v>2922</v>
      </c>
      <c r="U176">
        <v>607.05999999999995</v>
      </c>
      <c r="V176" t="s">
        <v>2924</v>
      </c>
      <c r="W176" t="s">
        <v>2926</v>
      </c>
    </row>
    <row r="177" spans="1:23" x14ac:dyDescent="0.25">
      <c r="A177">
        <v>6441</v>
      </c>
      <c r="B177" t="s">
        <v>198</v>
      </c>
      <c r="C177" t="s">
        <v>691</v>
      </c>
      <c r="D177" t="s">
        <v>1191</v>
      </c>
      <c r="E177" s="1">
        <v>45482</v>
      </c>
      <c r="F177" t="s">
        <v>1691</v>
      </c>
      <c r="G177" t="s">
        <v>2146</v>
      </c>
      <c r="H177" t="s">
        <v>2404</v>
      </c>
      <c r="I177" t="s">
        <v>2409</v>
      </c>
      <c r="J177" t="s">
        <v>2412</v>
      </c>
      <c r="K177">
        <v>3</v>
      </c>
      <c r="L177">
        <v>217.42</v>
      </c>
      <c r="M177">
        <v>652.26</v>
      </c>
      <c r="N177">
        <v>40.97</v>
      </c>
      <c r="O177">
        <v>65.23</v>
      </c>
      <c r="P177">
        <v>13.79</v>
      </c>
      <c r="Q177" t="s">
        <v>2417</v>
      </c>
      <c r="R177" t="s">
        <v>2593</v>
      </c>
      <c r="S177" t="s">
        <v>2921</v>
      </c>
      <c r="T177" t="s">
        <v>2923</v>
      </c>
      <c r="U177">
        <v>532.27</v>
      </c>
      <c r="V177" t="s">
        <v>2925</v>
      </c>
      <c r="W177" t="s">
        <v>2926</v>
      </c>
    </row>
    <row r="178" spans="1:23" x14ac:dyDescent="0.25">
      <c r="A178">
        <v>5047</v>
      </c>
      <c r="B178" t="s">
        <v>199</v>
      </c>
      <c r="C178" t="s">
        <v>692</v>
      </c>
      <c r="D178" t="s">
        <v>1192</v>
      </c>
      <c r="E178" s="1">
        <v>45458</v>
      </c>
      <c r="F178" t="s">
        <v>1692</v>
      </c>
      <c r="G178" t="s">
        <v>2174</v>
      </c>
      <c r="H178" t="s">
        <v>2402</v>
      </c>
      <c r="I178" t="s">
        <v>2410</v>
      </c>
      <c r="J178" t="s">
        <v>2414</v>
      </c>
      <c r="K178">
        <v>2</v>
      </c>
      <c r="L178">
        <v>1152.55</v>
      </c>
      <c r="M178">
        <v>2305.1</v>
      </c>
      <c r="N178">
        <v>10.79</v>
      </c>
      <c r="O178">
        <v>230.51</v>
      </c>
      <c r="P178">
        <v>6.94</v>
      </c>
      <c r="Q178" t="s">
        <v>2417</v>
      </c>
      <c r="R178" t="s">
        <v>2594</v>
      </c>
      <c r="S178" t="s">
        <v>2921</v>
      </c>
      <c r="T178" t="s">
        <v>2923</v>
      </c>
      <c r="U178">
        <v>2056.86</v>
      </c>
      <c r="V178" t="s">
        <v>2925</v>
      </c>
      <c r="W178" t="s">
        <v>2927</v>
      </c>
    </row>
    <row r="179" spans="1:23" x14ac:dyDescent="0.25">
      <c r="A179">
        <v>9357</v>
      </c>
      <c r="B179" t="s">
        <v>200</v>
      </c>
      <c r="C179" t="s">
        <v>693</v>
      </c>
      <c r="D179" t="s">
        <v>1193</v>
      </c>
      <c r="E179" s="1">
        <v>45504</v>
      </c>
      <c r="F179" t="s">
        <v>1693</v>
      </c>
      <c r="G179" t="s">
        <v>2175</v>
      </c>
      <c r="H179" t="s">
        <v>2401</v>
      </c>
      <c r="I179" t="s">
        <v>2409</v>
      </c>
      <c r="J179" t="s">
        <v>2411</v>
      </c>
      <c r="K179">
        <v>1</v>
      </c>
      <c r="L179">
        <v>906.69</v>
      </c>
      <c r="M179">
        <v>906.69</v>
      </c>
      <c r="N179">
        <v>44.44</v>
      </c>
      <c r="O179">
        <v>90.67</v>
      </c>
      <c r="P179">
        <v>9.98</v>
      </c>
      <c r="Q179" t="s">
        <v>2416</v>
      </c>
      <c r="R179" t="s">
        <v>2595</v>
      </c>
      <c r="S179" t="s">
        <v>2919</v>
      </c>
      <c r="T179" t="s">
        <v>2923</v>
      </c>
      <c r="U179">
        <v>761.6</v>
      </c>
      <c r="V179" t="s">
        <v>2924</v>
      </c>
      <c r="W179" t="s">
        <v>2926</v>
      </c>
    </row>
    <row r="180" spans="1:23" x14ac:dyDescent="0.25">
      <c r="A180">
        <v>6351</v>
      </c>
      <c r="B180" t="s">
        <v>201</v>
      </c>
      <c r="C180" t="s">
        <v>694</v>
      </c>
      <c r="D180" t="s">
        <v>1194</v>
      </c>
      <c r="E180" s="1">
        <v>45308</v>
      </c>
      <c r="F180" t="s">
        <v>1694</v>
      </c>
      <c r="G180" t="s">
        <v>2176</v>
      </c>
      <c r="H180" t="s">
        <v>2402</v>
      </c>
      <c r="I180" t="s">
        <v>2409</v>
      </c>
      <c r="J180" t="s">
        <v>2412</v>
      </c>
      <c r="K180">
        <v>2</v>
      </c>
      <c r="L180">
        <v>321.8</v>
      </c>
      <c r="M180">
        <v>643.6</v>
      </c>
      <c r="N180">
        <v>1.26</v>
      </c>
      <c r="O180">
        <v>64.36</v>
      </c>
      <c r="P180">
        <v>17.14</v>
      </c>
      <c r="Q180" t="s">
        <v>2416</v>
      </c>
      <c r="R180" t="s">
        <v>2596</v>
      </c>
      <c r="S180" t="s">
        <v>2920</v>
      </c>
      <c r="T180" t="s">
        <v>2923</v>
      </c>
      <c r="U180">
        <v>560.84</v>
      </c>
      <c r="V180" t="s">
        <v>2925</v>
      </c>
      <c r="W180" t="s">
        <v>2927</v>
      </c>
    </row>
    <row r="181" spans="1:23" x14ac:dyDescent="0.25">
      <c r="A181">
        <v>6031</v>
      </c>
      <c r="B181" t="s">
        <v>202</v>
      </c>
      <c r="C181" t="s">
        <v>695</v>
      </c>
      <c r="D181" t="s">
        <v>1195</v>
      </c>
      <c r="E181" s="1">
        <v>45395</v>
      </c>
      <c r="F181" t="s">
        <v>1695</v>
      </c>
      <c r="G181" t="s">
        <v>2150</v>
      </c>
      <c r="H181" t="s">
        <v>2406</v>
      </c>
      <c r="I181" t="s">
        <v>2408</v>
      </c>
      <c r="J181" t="s">
        <v>2411</v>
      </c>
      <c r="K181">
        <v>5</v>
      </c>
      <c r="L181">
        <v>128.16999999999999</v>
      </c>
      <c r="M181">
        <v>640.85</v>
      </c>
      <c r="N181">
        <v>11.2</v>
      </c>
      <c r="O181">
        <v>64.09</v>
      </c>
      <c r="P181">
        <v>15.5</v>
      </c>
      <c r="Q181" t="s">
        <v>2417</v>
      </c>
      <c r="R181" t="s">
        <v>2597</v>
      </c>
      <c r="S181" t="s">
        <v>2919</v>
      </c>
      <c r="T181" t="s">
        <v>2923</v>
      </c>
      <c r="U181">
        <v>550.05999999999995</v>
      </c>
      <c r="V181" t="s">
        <v>2924</v>
      </c>
      <c r="W181" t="s">
        <v>2927</v>
      </c>
    </row>
    <row r="182" spans="1:23" x14ac:dyDescent="0.25">
      <c r="A182">
        <v>5147</v>
      </c>
      <c r="B182" t="s">
        <v>203</v>
      </c>
      <c r="C182" t="s">
        <v>696</v>
      </c>
      <c r="D182" t="s">
        <v>1196</v>
      </c>
      <c r="E182" s="1">
        <v>45406</v>
      </c>
      <c r="F182" t="s">
        <v>1696</v>
      </c>
      <c r="G182" t="s">
        <v>2177</v>
      </c>
      <c r="H182" t="s">
        <v>2407</v>
      </c>
      <c r="I182" t="s">
        <v>2409</v>
      </c>
      <c r="J182" t="s">
        <v>2414</v>
      </c>
      <c r="K182">
        <v>5</v>
      </c>
      <c r="L182">
        <v>946.82</v>
      </c>
      <c r="M182">
        <v>4734.1000000000004</v>
      </c>
      <c r="N182">
        <v>20.89</v>
      </c>
      <c r="O182">
        <v>473.41</v>
      </c>
      <c r="P182">
        <v>15.62</v>
      </c>
      <c r="Q182" t="s">
        <v>2416</v>
      </c>
      <c r="R182" t="s">
        <v>2598</v>
      </c>
      <c r="S182" t="s">
        <v>2921</v>
      </c>
      <c r="T182" t="s">
        <v>2923</v>
      </c>
      <c r="U182">
        <v>4224.18</v>
      </c>
      <c r="V182" t="s">
        <v>2925</v>
      </c>
      <c r="W182" t="s">
        <v>2928</v>
      </c>
    </row>
    <row r="183" spans="1:23" x14ac:dyDescent="0.25">
      <c r="A183">
        <v>4137</v>
      </c>
      <c r="B183" t="s">
        <v>146</v>
      </c>
      <c r="C183" t="s">
        <v>697</v>
      </c>
      <c r="D183" t="s">
        <v>1197</v>
      </c>
      <c r="E183" s="1">
        <v>45461</v>
      </c>
      <c r="F183" t="s">
        <v>1697</v>
      </c>
      <c r="G183" t="s">
        <v>2178</v>
      </c>
      <c r="H183" t="s">
        <v>2402</v>
      </c>
      <c r="I183" t="s">
        <v>2410</v>
      </c>
      <c r="J183" t="s">
        <v>2413</v>
      </c>
      <c r="K183">
        <v>1</v>
      </c>
      <c r="L183">
        <v>956</v>
      </c>
      <c r="M183">
        <v>956</v>
      </c>
      <c r="N183">
        <v>45.66</v>
      </c>
      <c r="O183">
        <v>95.6</v>
      </c>
      <c r="P183">
        <v>18.239999999999998</v>
      </c>
      <c r="Q183" t="s">
        <v>2415</v>
      </c>
      <c r="R183" t="s">
        <v>2599</v>
      </c>
      <c r="S183" t="s">
        <v>2921</v>
      </c>
      <c r="T183" t="s">
        <v>2923</v>
      </c>
      <c r="U183">
        <v>796.5</v>
      </c>
      <c r="V183" t="s">
        <v>2925</v>
      </c>
      <c r="W183" t="s">
        <v>2926</v>
      </c>
    </row>
    <row r="184" spans="1:23" x14ac:dyDescent="0.25">
      <c r="A184">
        <v>5444</v>
      </c>
      <c r="B184" t="s">
        <v>204</v>
      </c>
      <c r="C184" t="s">
        <v>698</v>
      </c>
      <c r="D184" t="s">
        <v>1198</v>
      </c>
      <c r="E184" s="1">
        <v>45438</v>
      </c>
      <c r="F184" t="s">
        <v>1698</v>
      </c>
      <c r="G184" t="s">
        <v>2179</v>
      </c>
      <c r="H184" t="s">
        <v>2406</v>
      </c>
      <c r="I184" t="s">
        <v>2409</v>
      </c>
      <c r="J184" t="s">
        <v>2411</v>
      </c>
      <c r="K184">
        <v>4</v>
      </c>
      <c r="L184">
        <v>842.99</v>
      </c>
      <c r="M184">
        <v>3371.96</v>
      </c>
      <c r="N184">
        <v>49.57</v>
      </c>
      <c r="O184">
        <v>337.2</v>
      </c>
      <c r="P184">
        <v>13.49</v>
      </c>
      <c r="Q184" t="s">
        <v>2415</v>
      </c>
      <c r="R184" t="s">
        <v>2600</v>
      </c>
      <c r="S184" t="s">
        <v>2918</v>
      </c>
      <c r="T184" t="s">
        <v>2922</v>
      </c>
      <c r="U184">
        <v>2971.7</v>
      </c>
      <c r="V184" t="s">
        <v>2924</v>
      </c>
      <c r="W184" t="s">
        <v>2927</v>
      </c>
    </row>
    <row r="185" spans="1:23" x14ac:dyDescent="0.25">
      <c r="A185">
        <v>1333</v>
      </c>
      <c r="B185" t="s">
        <v>205</v>
      </c>
      <c r="C185" t="s">
        <v>699</v>
      </c>
      <c r="D185" t="s">
        <v>1199</v>
      </c>
      <c r="E185" s="1">
        <v>45305</v>
      </c>
      <c r="F185" t="s">
        <v>1699</v>
      </c>
      <c r="G185" t="s">
        <v>2180</v>
      </c>
      <c r="H185" t="s">
        <v>2404</v>
      </c>
      <c r="I185" t="s">
        <v>2410</v>
      </c>
      <c r="J185" t="s">
        <v>2413</v>
      </c>
      <c r="K185">
        <v>5</v>
      </c>
      <c r="L185">
        <v>914.87</v>
      </c>
      <c r="M185">
        <v>4574.3500000000004</v>
      </c>
      <c r="N185">
        <v>19.2</v>
      </c>
      <c r="O185">
        <v>457.44</v>
      </c>
      <c r="P185">
        <v>17.77</v>
      </c>
      <c r="Q185" t="s">
        <v>2415</v>
      </c>
      <c r="R185" t="s">
        <v>2601</v>
      </c>
      <c r="S185" t="s">
        <v>2920</v>
      </c>
      <c r="T185" t="s">
        <v>2923</v>
      </c>
      <c r="U185">
        <v>4079.95</v>
      </c>
      <c r="V185" t="s">
        <v>2925</v>
      </c>
      <c r="W185" t="s">
        <v>2927</v>
      </c>
    </row>
    <row r="186" spans="1:23" x14ac:dyDescent="0.25">
      <c r="A186">
        <v>7854</v>
      </c>
      <c r="B186" t="s">
        <v>206</v>
      </c>
      <c r="C186" t="s">
        <v>700</v>
      </c>
      <c r="D186" t="s">
        <v>1200</v>
      </c>
      <c r="E186" s="1">
        <v>45436</v>
      </c>
      <c r="F186" t="s">
        <v>1700</v>
      </c>
      <c r="G186" t="s">
        <v>2181</v>
      </c>
      <c r="H186" t="s">
        <v>2404</v>
      </c>
      <c r="I186" t="s">
        <v>2408</v>
      </c>
      <c r="J186" t="s">
        <v>2413</v>
      </c>
      <c r="K186">
        <v>2</v>
      </c>
      <c r="L186">
        <v>1205.68</v>
      </c>
      <c r="M186">
        <v>2411.36</v>
      </c>
      <c r="N186">
        <v>14.16</v>
      </c>
      <c r="O186">
        <v>241.14</v>
      </c>
      <c r="P186">
        <v>17.88</v>
      </c>
      <c r="Q186" t="s">
        <v>2415</v>
      </c>
      <c r="R186" t="s">
        <v>2602</v>
      </c>
      <c r="S186" t="s">
        <v>2919</v>
      </c>
      <c r="T186" t="s">
        <v>2923</v>
      </c>
      <c r="U186">
        <v>2138.1799999999998</v>
      </c>
      <c r="V186" t="s">
        <v>2925</v>
      </c>
      <c r="W186" t="s">
        <v>2928</v>
      </c>
    </row>
    <row r="187" spans="1:23" x14ac:dyDescent="0.25">
      <c r="A187">
        <v>6768</v>
      </c>
      <c r="B187" t="s">
        <v>207</v>
      </c>
      <c r="C187" t="s">
        <v>701</v>
      </c>
      <c r="D187" t="s">
        <v>1201</v>
      </c>
      <c r="E187" s="1">
        <v>45454</v>
      </c>
      <c r="F187" t="s">
        <v>1701</v>
      </c>
      <c r="G187" t="s">
        <v>2182</v>
      </c>
      <c r="H187" t="s">
        <v>2404</v>
      </c>
      <c r="I187" t="s">
        <v>2410</v>
      </c>
      <c r="J187" t="s">
        <v>2412</v>
      </c>
      <c r="K187">
        <v>3</v>
      </c>
      <c r="L187">
        <v>203.56</v>
      </c>
      <c r="M187">
        <v>610.67999999999995</v>
      </c>
      <c r="N187">
        <v>14.38</v>
      </c>
      <c r="O187">
        <v>61.07</v>
      </c>
      <c r="P187">
        <v>12.57</v>
      </c>
      <c r="Q187" t="s">
        <v>2416</v>
      </c>
      <c r="R187" t="s">
        <v>2603</v>
      </c>
      <c r="S187" t="s">
        <v>2919</v>
      </c>
      <c r="T187" t="s">
        <v>2923</v>
      </c>
      <c r="U187">
        <v>522.66</v>
      </c>
      <c r="V187" t="s">
        <v>2925</v>
      </c>
      <c r="W187" t="s">
        <v>2928</v>
      </c>
    </row>
    <row r="188" spans="1:23" x14ac:dyDescent="0.25">
      <c r="A188">
        <v>8064</v>
      </c>
      <c r="B188" t="s">
        <v>208</v>
      </c>
      <c r="C188" t="s">
        <v>702</v>
      </c>
      <c r="D188" t="s">
        <v>1202</v>
      </c>
      <c r="E188" s="1">
        <v>45319</v>
      </c>
      <c r="F188" t="s">
        <v>1702</v>
      </c>
      <c r="G188" t="s">
        <v>2183</v>
      </c>
      <c r="H188" t="s">
        <v>2407</v>
      </c>
      <c r="I188" t="s">
        <v>2409</v>
      </c>
      <c r="J188" t="s">
        <v>2414</v>
      </c>
      <c r="K188">
        <v>2</v>
      </c>
      <c r="L188">
        <v>299.95</v>
      </c>
      <c r="M188">
        <v>599.9</v>
      </c>
      <c r="N188">
        <v>24.13</v>
      </c>
      <c r="O188">
        <v>59.99</v>
      </c>
      <c r="P188">
        <v>7.47</v>
      </c>
      <c r="Q188" t="s">
        <v>2416</v>
      </c>
      <c r="R188" t="s">
        <v>2604</v>
      </c>
      <c r="S188" t="s">
        <v>2920</v>
      </c>
      <c r="T188" t="s">
        <v>2923</v>
      </c>
      <c r="U188">
        <v>508.31</v>
      </c>
      <c r="V188" t="s">
        <v>2925</v>
      </c>
      <c r="W188" t="s">
        <v>2926</v>
      </c>
    </row>
    <row r="189" spans="1:23" x14ac:dyDescent="0.25">
      <c r="A189">
        <v>9048</v>
      </c>
      <c r="B189" t="s">
        <v>209</v>
      </c>
      <c r="C189" t="s">
        <v>703</v>
      </c>
      <c r="D189" t="s">
        <v>1203</v>
      </c>
      <c r="E189" s="1">
        <v>45296</v>
      </c>
      <c r="F189" t="s">
        <v>1703</v>
      </c>
      <c r="G189" t="s">
        <v>2046</v>
      </c>
      <c r="H189" t="s">
        <v>2405</v>
      </c>
      <c r="I189" t="s">
        <v>2408</v>
      </c>
      <c r="J189" t="s">
        <v>2413</v>
      </c>
      <c r="K189">
        <v>1</v>
      </c>
      <c r="L189">
        <v>1036.0899999999999</v>
      </c>
      <c r="M189">
        <v>1036.0899999999999</v>
      </c>
      <c r="N189">
        <v>36.409999999999997</v>
      </c>
      <c r="O189">
        <v>103.61</v>
      </c>
      <c r="P189">
        <v>19.98</v>
      </c>
      <c r="Q189" t="s">
        <v>2417</v>
      </c>
      <c r="R189" t="s">
        <v>2605</v>
      </c>
      <c r="S189" t="s">
        <v>2921</v>
      </c>
      <c r="T189" t="s">
        <v>2923</v>
      </c>
      <c r="U189">
        <v>876.09</v>
      </c>
      <c r="V189" t="s">
        <v>2925</v>
      </c>
      <c r="W189" t="s">
        <v>2928</v>
      </c>
    </row>
    <row r="190" spans="1:23" x14ac:dyDescent="0.25">
      <c r="A190">
        <v>4406</v>
      </c>
      <c r="B190" t="s">
        <v>210</v>
      </c>
      <c r="C190" t="s">
        <v>704</v>
      </c>
      <c r="D190" t="s">
        <v>1204</v>
      </c>
      <c r="E190" s="1">
        <v>45400</v>
      </c>
      <c r="F190" t="s">
        <v>1704</v>
      </c>
      <c r="G190" t="s">
        <v>2184</v>
      </c>
      <c r="H190" t="s">
        <v>2407</v>
      </c>
      <c r="I190" t="s">
        <v>2408</v>
      </c>
      <c r="J190" t="s">
        <v>2413</v>
      </c>
      <c r="K190">
        <v>4</v>
      </c>
      <c r="L190">
        <v>945.4</v>
      </c>
      <c r="M190">
        <v>3781.6</v>
      </c>
      <c r="N190">
        <v>0.01</v>
      </c>
      <c r="O190">
        <v>378.16</v>
      </c>
      <c r="P190">
        <v>10.66</v>
      </c>
      <c r="Q190" t="s">
        <v>2415</v>
      </c>
      <c r="R190" t="s">
        <v>2606</v>
      </c>
      <c r="S190" t="s">
        <v>2920</v>
      </c>
      <c r="T190" t="s">
        <v>2923</v>
      </c>
      <c r="U190">
        <v>3392.77</v>
      </c>
      <c r="V190" t="s">
        <v>2924</v>
      </c>
      <c r="W190" t="s">
        <v>2926</v>
      </c>
    </row>
    <row r="191" spans="1:23" x14ac:dyDescent="0.25">
      <c r="A191">
        <v>7196</v>
      </c>
      <c r="B191" t="s">
        <v>211</v>
      </c>
      <c r="C191" t="s">
        <v>705</v>
      </c>
      <c r="D191" t="s">
        <v>1205</v>
      </c>
      <c r="E191" s="1">
        <v>45539</v>
      </c>
      <c r="F191" t="s">
        <v>1705</v>
      </c>
      <c r="G191" t="s">
        <v>2185</v>
      </c>
      <c r="H191" t="s">
        <v>2404</v>
      </c>
      <c r="I191" t="s">
        <v>2408</v>
      </c>
      <c r="J191" t="s">
        <v>2411</v>
      </c>
      <c r="K191">
        <v>3</v>
      </c>
      <c r="L191">
        <v>1444.99</v>
      </c>
      <c r="M191">
        <v>4334.97</v>
      </c>
      <c r="N191">
        <v>28.1</v>
      </c>
      <c r="O191">
        <v>433.5</v>
      </c>
      <c r="P191">
        <v>13.63</v>
      </c>
      <c r="Q191" t="s">
        <v>2415</v>
      </c>
      <c r="R191" t="s">
        <v>2607</v>
      </c>
      <c r="S191" t="s">
        <v>2919</v>
      </c>
      <c r="T191" t="s">
        <v>2923</v>
      </c>
      <c r="U191">
        <v>3859.74</v>
      </c>
      <c r="V191" t="s">
        <v>2924</v>
      </c>
      <c r="W191" t="s">
        <v>2927</v>
      </c>
    </row>
    <row r="192" spans="1:23" x14ac:dyDescent="0.25">
      <c r="A192">
        <v>7328</v>
      </c>
      <c r="B192" t="s">
        <v>212</v>
      </c>
      <c r="C192" t="s">
        <v>706</v>
      </c>
      <c r="D192" t="s">
        <v>1206</v>
      </c>
      <c r="E192" s="1">
        <v>45396</v>
      </c>
      <c r="F192" t="s">
        <v>1706</v>
      </c>
      <c r="G192" t="s">
        <v>2186</v>
      </c>
      <c r="H192" t="s">
        <v>2404</v>
      </c>
      <c r="I192" t="s">
        <v>2410</v>
      </c>
      <c r="J192" t="s">
        <v>2414</v>
      </c>
      <c r="K192">
        <v>1</v>
      </c>
      <c r="L192">
        <v>139.96</v>
      </c>
      <c r="M192">
        <v>139.96</v>
      </c>
      <c r="N192">
        <v>26.9</v>
      </c>
      <c r="O192">
        <v>14</v>
      </c>
      <c r="P192">
        <v>11.07</v>
      </c>
      <c r="Q192" t="s">
        <v>2417</v>
      </c>
      <c r="R192" t="s">
        <v>2608</v>
      </c>
      <c r="S192" t="s">
        <v>2918</v>
      </c>
      <c r="T192" t="s">
        <v>2922</v>
      </c>
      <c r="U192">
        <v>87.99</v>
      </c>
      <c r="V192" t="s">
        <v>2925</v>
      </c>
      <c r="W192" t="s">
        <v>2928</v>
      </c>
    </row>
    <row r="193" spans="1:23" x14ac:dyDescent="0.25">
      <c r="A193">
        <v>2364</v>
      </c>
      <c r="B193" t="s">
        <v>213</v>
      </c>
      <c r="C193" t="s">
        <v>707</v>
      </c>
      <c r="D193" t="s">
        <v>1207</v>
      </c>
      <c r="E193" s="1">
        <v>45560</v>
      </c>
      <c r="F193" t="s">
        <v>1707</v>
      </c>
      <c r="G193" t="s">
        <v>2187</v>
      </c>
      <c r="H193" t="s">
        <v>2403</v>
      </c>
      <c r="I193" t="s">
        <v>2408</v>
      </c>
      <c r="J193" t="s">
        <v>2411</v>
      </c>
      <c r="K193">
        <v>5</v>
      </c>
      <c r="L193">
        <v>498.03</v>
      </c>
      <c r="M193">
        <v>2490.15</v>
      </c>
      <c r="N193">
        <v>31.18</v>
      </c>
      <c r="O193">
        <v>249.02</v>
      </c>
      <c r="P193">
        <v>15.01</v>
      </c>
      <c r="Q193" t="s">
        <v>2417</v>
      </c>
      <c r="R193" t="s">
        <v>2609</v>
      </c>
      <c r="S193" t="s">
        <v>2920</v>
      </c>
      <c r="T193" t="s">
        <v>2923</v>
      </c>
      <c r="U193">
        <v>2194.9499999999998</v>
      </c>
      <c r="V193" t="s">
        <v>2925</v>
      </c>
      <c r="W193" t="s">
        <v>2926</v>
      </c>
    </row>
    <row r="194" spans="1:23" x14ac:dyDescent="0.25">
      <c r="A194">
        <v>1389</v>
      </c>
      <c r="B194" t="s">
        <v>214</v>
      </c>
      <c r="C194" t="s">
        <v>708</v>
      </c>
      <c r="D194" t="s">
        <v>1208</v>
      </c>
      <c r="E194" s="1">
        <v>45488</v>
      </c>
      <c r="F194" t="s">
        <v>1708</v>
      </c>
      <c r="G194" t="s">
        <v>2188</v>
      </c>
      <c r="H194" t="s">
        <v>2405</v>
      </c>
      <c r="I194" t="s">
        <v>2408</v>
      </c>
      <c r="J194" t="s">
        <v>2411</v>
      </c>
      <c r="K194">
        <v>1</v>
      </c>
      <c r="L194">
        <v>1044.92</v>
      </c>
      <c r="M194">
        <v>1044.92</v>
      </c>
      <c r="N194">
        <v>15.87</v>
      </c>
      <c r="O194">
        <v>104.49</v>
      </c>
      <c r="P194">
        <v>11.35</v>
      </c>
      <c r="Q194" t="s">
        <v>2415</v>
      </c>
      <c r="R194" t="s">
        <v>2610</v>
      </c>
      <c r="S194" t="s">
        <v>2918</v>
      </c>
      <c r="T194" t="s">
        <v>2922</v>
      </c>
      <c r="U194">
        <v>913.21</v>
      </c>
      <c r="V194" t="s">
        <v>2925</v>
      </c>
      <c r="W194" t="s">
        <v>2928</v>
      </c>
    </row>
    <row r="195" spans="1:23" x14ac:dyDescent="0.25">
      <c r="A195">
        <v>2795</v>
      </c>
      <c r="B195" t="s">
        <v>215</v>
      </c>
      <c r="C195" t="s">
        <v>709</v>
      </c>
      <c r="D195" t="s">
        <v>1209</v>
      </c>
      <c r="E195" s="1">
        <v>45394</v>
      </c>
      <c r="F195" t="s">
        <v>1709</v>
      </c>
      <c r="G195" t="s">
        <v>2189</v>
      </c>
      <c r="H195" t="s">
        <v>2406</v>
      </c>
      <c r="I195" t="s">
        <v>2410</v>
      </c>
      <c r="J195" t="s">
        <v>2414</v>
      </c>
      <c r="K195">
        <v>5</v>
      </c>
      <c r="L195">
        <v>1148.51</v>
      </c>
      <c r="M195">
        <v>5742.55</v>
      </c>
      <c r="N195">
        <v>20.67</v>
      </c>
      <c r="O195">
        <v>574.25</v>
      </c>
      <c r="P195">
        <v>18.850000000000001</v>
      </c>
      <c r="Q195" t="s">
        <v>2416</v>
      </c>
      <c r="R195" t="s">
        <v>2611</v>
      </c>
      <c r="S195" t="s">
        <v>2918</v>
      </c>
      <c r="T195" t="s">
        <v>2922</v>
      </c>
      <c r="U195">
        <v>5128.7700000000004</v>
      </c>
      <c r="V195" t="s">
        <v>2925</v>
      </c>
      <c r="W195" t="s">
        <v>2927</v>
      </c>
    </row>
    <row r="196" spans="1:23" x14ac:dyDescent="0.25">
      <c r="A196">
        <v>3495</v>
      </c>
      <c r="B196" t="s">
        <v>216</v>
      </c>
      <c r="C196" t="s">
        <v>710</v>
      </c>
      <c r="D196" t="s">
        <v>1210</v>
      </c>
      <c r="E196" s="1">
        <v>45553</v>
      </c>
      <c r="F196" t="s">
        <v>1710</v>
      </c>
      <c r="G196" t="s">
        <v>2190</v>
      </c>
      <c r="H196" t="s">
        <v>2406</v>
      </c>
      <c r="I196" t="s">
        <v>2409</v>
      </c>
      <c r="J196" t="s">
        <v>2412</v>
      </c>
      <c r="K196">
        <v>4</v>
      </c>
      <c r="L196">
        <v>467.58</v>
      </c>
      <c r="M196">
        <v>1870.32</v>
      </c>
      <c r="N196">
        <v>29.91</v>
      </c>
      <c r="O196">
        <v>187.03</v>
      </c>
      <c r="P196">
        <v>5.45</v>
      </c>
      <c r="Q196" t="s">
        <v>2415</v>
      </c>
      <c r="R196" t="s">
        <v>2612</v>
      </c>
      <c r="S196" t="s">
        <v>2918</v>
      </c>
      <c r="T196" t="s">
        <v>2922</v>
      </c>
      <c r="U196">
        <v>1647.93</v>
      </c>
      <c r="V196" t="s">
        <v>2925</v>
      </c>
      <c r="W196" t="s">
        <v>2927</v>
      </c>
    </row>
    <row r="197" spans="1:23" x14ac:dyDescent="0.25">
      <c r="A197">
        <v>1894</v>
      </c>
      <c r="B197" t="s">
        <v>217</v>
      </c>
      <c r="C197" t="s">
        <v>711</v>
      </c>
      <c r="D197" t="s">
        <v>1211</v>
      </c>
      <c r="E197" s="1">
        <v>45517</v>
      </c>
      <c r="F197" t="s">
        <v>1711</v>
      </c>
      <c r="G197" t="s">
        <v>2191</v>
      </c>
      <c r="H197" t="s">
        <v>2406</v>
      </c>
      <c r="I197" t="s">
        <v>2410</v>
      </c>
      <c r="J197" t="s">
        <v>2411</v>
      </c>
      <c r="K197">
        <v>3</v>
      </c>
      <c r="L197">
        <v>229.5</v>
      </c>
      <c r="M197">
        <v>688.5</v>
      </c>
      <c r="N197">
        <v>1.66</v>
      </c>
      <c r="O197">
        <v>68.849999999999994</v>
      </c>
      <c r="P197">
        <v>10.38</v>
      </c>
      <c r="Q197" t="s">
        <v>2416</v>
      </c>
      <c r="R197" t="s">
        <v>2613</v>
      </c>
      <c r="S197" t="s">
        <v>2920</v>
      </c>
      <c r="T197" t="s">
        <v>2923</v>
      </c>
      <c r="U197">
        <v>607.61</v>
      </c>
      <c r="V197" t="s">
        <v>2925</v>
      </c>
      <c r="W197" t="s">
        <v>2926</v>
      </c>
    </row>
    <row r="198" spans="1:23" x14ac:dyDescent="0.25">
      <c r="A198">
        <v>7322</v>
      </c>
      <c r="B198" t="s">
        <v>218</v>
      </c>
      <c r="C198" t="s">
        <v>712</v>
      </c>
      <c r="D198" t="s">
        <v>1212</v>
      </c>
      <c r="E198" s="1">
        <v>45505</v>
      </c>
      <c r="F198" t="s">
        <v>1712</v>
      </c>
      <c r="G198" t="s">
        <v>2192</v>
      </c>
      <c r="H198" t="s">
        <v>2403</v>
      </c>
      <c r="I198" t="s">
        <v>2408</v>
      </c>
      <c r="J198" t="s">
        <v>2414</v>
      </c>
      <c r="K198">
        <v>2</v>
      </c>
      <c r="L198">
        <v>1278.29</v>
      </c>
      <c r="M198">
        <v>2556.58</v>
      </c>
      <c r="N198">
        <v>24.41</v>
      </c>
      <c r="O198">
        <v>255.66</v>
      </c>
      <c r="P198">
        <v>15.43</v>
      </c>
      <c r="Q198" t="s">
        <v>2415</v>
      </c>
      <c r="R198" t="s">
        <v>2614</v>
      </c>
      <c r="S198" t="s">
        <v>2921</v>
      </c>
      <c r="T198" t="s">
        <v>2923</v>
      </c>
      <c r="U198">
        <v>2261.08</v>
      </c>
      <c r="V198" t="s">
        <v>2925</v>
      </c>
      <c r="W198" t="s">
        <v>2927</v>
      </c>
    </row>
    <row r="199" spans="1:23" x14ac:dyDescent="0.25">
      <c r="A199">
        <v>6947</v>
      </c>
      <c r="B199" t="s">
        <v>219</v>
      </c>
      <c r="C199" t="s">
        <v>713</v>
      </c>
      <c r="D199" t="s">
        <v>1213</v>
      </c>
      <c r="E199" s="1">
        <v>45405</v>
      </c>
      <c r="F199" t="s">
        <v>1713</v>
      </c>
      <c r="G199" t="s">
        <v>2193</v>
      </c>
      <c r="H199" t="s">
        <v>2405</v>
      </c>
      <c r="I199" t="s">
        <v>2410</v>
      </c>
      <c r="J199" t="s">
        <v>2412</v>
      </c>
      <c r="K199">
        <v>5</v>
      </c>
      <c r="L199">
        <v>594.91</v>
      </c>
      <c r="M199">
        <v>2974.55</v>
      </c>
      <c r="N199">
        <v>27.97</v>
      </c>
      <c r="O199">
        <v>297.45999999999998</v>
      </c>
      <c r="P199">
        <v>8.09</v>
      </c>
      <c r="Q199" t="s">
        <v>2416</v>
      </c>
      <c r="R199" t="s">
        <v>2615</v>
      </c>
      <c r="S199" t="s">
        <v>2920</v>
      </c>
      <c r="T199" t="s">
        <v>2923</v>
      </c>
      <c r="U199">
        <v>2641.04</v>
      </c>
      <c r="V199" t="s">
        <v>2925</v>
      </c>
      <c r="W199" t="s">
        <v>2928</v>
      </c>
    </row>
    <row r="200" spans="1:23" x14ac:dyDescent="0.25">
      <c r="A200">
        <v>2757</v>
      </c>
      <c r="B200" t="s">
        <v>174</v>
      </c>
      <c r="C200" t="s">
        <v>714</v>
      </c>
      <c r="D200" t="s">
        <v>1214</v>
      </c>
      <c r="E200" s="1">
        <v>45486</v>
      </c>
      <c r="F200" t="s">
        <v>1714</v>
      </c>
      <c r="G200" t="s">
        <v>2194</v>
      </c>
      <c r="H200" t="s">
        <v>2406</v>
      </c>
      <c r="I200" t="s">
        <v>2409</v>
      </c>
      <c r="J200" t="s">
        <v>2411</v>
      </c>
      <c r="K200">
        <v>3</v>
      </c>
      <c r="L200">
        <v>29.44</v>
      </c>
      <c r="M200">
        <v>88.32</v>
      </c>
      <c r="N200">
        <v>6.37</v>
      </c>
      <c r="O200">
        <v>8.83</v>
      </c>
      <c r="P200">
        <v>10.44</v>
      </c>
      <c r="Q200" t="s">
        <v>2417</v>
      </c>
      <c r="R200" t="s">
        <v>2616</v>
      </c>
      <c r="S200" t="s">
        <v>2920</v>
      </c>
      <c r="T200" t="s">
        <v>2923</v>
      </c>
      <c r="U200">
        <v>62.68</v>
      </c>
      <c r="V200" t="s">
        <v>2925</v>
      </c>
      <c r="W200" t="s">
        <v>2927</v>
      </c>
    </row>
    <row r="201" spans="1:23" x14ac:dyDescent="0.25">
      <c r="A201">
        <v>2569</v>
      </c>
      <c r="B201" t="s">
        <v>220</v>
      </c>
      <c r="C201" t="s">
        <v>715</v>
      </c>
      <c r="D201" t="s">
        <v>1215</v>
      </c>
      <c r="E201" s="1">
        <v>45507</v>
      </c>
      <c r="F201" t="s">
        <v>1715</v>
      </c>
      <c r="G201" t="s">
        <v>2195</v>
      </c>
      <c r="H201" t="s">
        <v>2403</v>
      </c>
      <c r="I201" t="s">
        <v>2409</v>
      </c>
      <c r="J201" t="s">
        <v>2414</v>
      </c>
      <c r="K201">
        <v>3</v>
      </c>
      <c r="L201">
        <v>586.09</v>
      </c>
      <c r="M201">
        <v>1758.27</v>
      </c>
      <c r="N201">
        <v>36.700000000000003</v>
      </c>
      <c r="O201">
        <v>175.83</v>
      </c>
      <c r="P201">
        <v>6.91</v>
      </c>
      <c r="Q201" t="s">
        <v>2417</v>
      </c>
      <c r="R201" t="s">
        <v>2617</v>
      </c>
      <c r="S201" t="s">
        <v>2918</v>
      </c>
      <c r="T201" t="s">
        <v>2922</v>
      </c>
      <c r="U201">
        <v>1538.83</v>
      </c>
      <c r="V201" t="s">
        <v>2925</v>
      </c>
      <c r="W201" t="s">
        <v>2926</v>
      </c>
    </row>
    <row r="202" spans="1:23" x14ac:dyDescent="0.25">
      <c r="A202">
        <v>5797</v>
      </c>
      <c r="B202" t="s">
        <v>221</v>
      </c>
      <c r="C202" t="s">
        <v>716</v>
      </c>
      <c r="D202" t="s">
        <v>1216</v>
      </c>
      <c r="E202" s="1">
        <v>45322</v>
      </c>
      <c r="F202" t="s">
        <v>1716</v>
      </c>
      <c r="G202" t="s">
        <v>2196</v>
      </c>
      <c r="H202" t="s">
        <v>2402</v>
      </c>
      <c r="I202" t="s">
        <v>2408</v>
      </c>
      <c r="J202" t="s">
        <v>2414</v>
      </c>
      <c r="K202">
        <v>3</v>
      </c>
      <c r="L202">
        <v>1193.24</v>
      </c>
      <c r="M202">
        <v>3579.72</v>
      </c>
      <c r="N202">
        <v>22.35</v>
      </c>
      <c r="O202">
        <v>357.97</v>
      </c>
      <c r="P202">
        <v>7.92</v>
      </c>
      <c r="Q202" t="s">
        <v>2415</v>
      </c>
      <c r="R202" t="s">
        <v>2618</v>
      </c>
      <c r="S202" t="s">
        <v>2919</v>
      </c>
      <c r="T202" t="s">
        <v>2923</v>
      </c>
      <c r="U202">
        <v>3191.48</v>
      </c>
      <c r="V202" t="s">
        <v>2924</v>
      </c>
      <c r="W202" t="s">
        <v>2927</v>
      </c>
    </row>
    <row r="203" spans="1:23" x14ac:dyDescent="0.25">
      <c r="A203">
        <v>3703</v>
      </c>
      <c r="B203" t="s">
        <v>222</v>
      </c>
      <c r="C203" t="s">
        <v>717</v>
      </c>
      <c r="D203" t="s">
        <v>1217</v>
      </c>
      <c r="E203" s="1">
        <v>45447</v>
      </c>
      <c r="F203" t="s">
        <v>1717</v>
      </c>
      <c r="G203" t="s">
        <v>2197</v>
      </c>
      <c r="H203" t="s">
        <v>2401</v>
      </c>
      <c r="I203" t="s">
        <v>2409</v>
      </c>
      <c r="J203" t="s">
        <v>2412</v>
      </c>
      <c r="K203">
        <v>2</v>
      </c>
      <c r="L203">
        <v>195</v>
      </c>
      <c r="M203">
        <v>390</v>
      </c>
      <c r="N203">
        <v>24.84</v>
      </c>
      <c r="O203">
        <v>39</v>
      </c>
      <c r="P203">
        <v>8.35</v>
      </c>
      <c r="Q203" t="s">
        <v>2417</v>
      </c>
      <c r="R203" t="s">
        <v>2619</v>
      </c>
      <c r="S203" t="s">
        <v>2918</v>
      </c>
      <c r="T203" t="s">
        <v>2922</v>
      </c>
      <c r="U203">
        <v>317.81</v>
      </c>
      <c r="V203" t="s">
        <v>2925</v>
      </c>
      <c r="W203" t="s">
        <v>2926</v>
      </c>
    </row>
    <row r="204" spans="1:23" x14ac:dyDescent="0.25">
      <c r="A204">
        <v>6451</v>
      </c>
      <c r="B204" t="s">
        <v>223</v>
      </c>
      <c r="C204" t="s">
        <v>718</v>
      </c>
      <c r="D204" t="s">
        <v>1218</v>
      </c>
      <c r="E204" s="1">
        <v>45404</v>
      </c>
      <c r="F204" t="s">
        <v>1718</v>
      </c>
      <c r="G204" t="s">
        <v>2198</v>
      </c>
      <c r="H204" t="s">
        <v>2405</v>
      </c>
      <c r="I204" t="s">
        <v>2409</v>
      </c>
      <c r="J204" t="s">
        <v>2412</v>
      </c>
      <c r="K204">
        <v>3</v>
      </c>
      <c r="L204">
        <v>379.15</v>
      </c>
      <c r="M204">
        <v>1137.45</v>
      </c>
      <c r="N204">
        <v>3.88</v>
      </c>
      <c r="O204">
        <v>113.75</v>
      </c>
      <c r="P204">
        <v>7.94</v>
      </c>
      <c r="Q204" t="s">
        <v>2415</v>
      </c>
      <c r="R204" t="s">
        <v>2620</v>
      </c>
      <c r="S204" t="s">
        <v>2918</v>
      </c>
      <c r="T204" t="s">
        <v>2922</v>
      </c>
      <c r="U204">
        <v>1011.88</v>
      </c>
      <c r="V204" t="s">
        <v>2925</v>
      </c>
      <c r="W204" t="s">
        <v>2928</v>
      </c>
    </row>
    <row r="205" spans="1:23" x14ac:dyDescent="0.25">
      <c r="A205">
        <v>5393</v>
      </c>
      <c r="B205" t="s">
        <v>224</v>
      </c>
      <c r="C205" t="s">
        <v>719</v>
      </c>
      <c r="D205" t="s">
        <v>1219</v>
      </c>
      <c r="E205" s="1">
        <v>45432</v>
      </c>
      <c r="F205" t="s">
        <v>1719</v>
      </c>
      <c r="G205" t="s">
        <v>2076</v>
      </c>
      <c r="H205" t="s">
        <v>2403</v>
      </c>
      <c r="I205" t="s">
        <v>2408</v>
      </c>
      <c r="J205" t="s">
        <v>2412</v>
      </c>
      <c r="K205">
        <v>1</v>
      </c>
      <c r="L205">
        <v>34.71</v>
      </c>
      <c r="M205">
        <v>34.71</v>
      </c>
      <c r="N205">
        <v>7.95</v>
      </c>
      <c r="O205">
        <v>3.47</v>
      </c>
      <c r="P205">
        <v>15.27</v>
      </c>
      <c r="Q205" t="s">
        <v>2415</v>
      </c>
      <c r="R205" t="s">
        <v>2621</v>
      </c>
      <c r="S205" t="s">
        <v>2921</v>
      </c>
      <c r="T205" t="s">
        <v>2923</v>
      </c>
      <c r="U205">
        <v>8.02</v>
      </c>
      <c r="V205" t="s">
        <v>2925</v>
      </c>
      <c r="W205" t="s">
        <v>2927</v>
      </c>
    </row>
    <row r="206" spans="1:23" x14ac:dyDescent="0.25">
      <c r="A206">
        <v>4096</v>
      </c>
      <c r="B206" t="s">
        <v>225</v>
      </c>
      <c r="C206" t="s">
        <v>720</v>
      </c>
      <c r="D206" t="s">
        <v>1220</v>
      </c>
      <c r="E206" s="1">
        <v>45332</v>
      </c>
      <c r="F206" t="s">
        <v>1720</v>
      </c>
      <c r="G206" t="s">
        <v>2199</v>
      </c>
      <c r="H206" t="s">
        <v>2406</v>
      </c>
      <c r="I206" t="s">
        <v>2410</v>
      </c>
      <c r="J206" t="s">
        <v>2411</v>
      </c>
      <c r="K206">
        <v>4</v>
      </c>
      <c r="L206">
        <v>289.99</v>
      </c>
      <c r="M206">
        <v>1159.96</v>
      </c>
      <c r="N206">
        <v>8.7899999999999991</v>
      </c>
      <c r="O206">
        <v>116</v>
      </c>
      <c r="P206">
        <v>13.16</v>
      </c>
      <c r="Q206" t="s">
        <v>2416</v>
      </c>
      <c r="R206" t="s">
        <v>2622</v>
      </c>
      <c r="S206" t="s">
        <v>2919</v>
      </c>
      <c r="T206" t="s">
        <v>2923</v>
      </c>
      <c r="U206">
        <v>1022.01</v>
      </c>
      <c r="V206" t="s">
        <v>2924</v>
      </c>
      <c r="W206" t="s">
        <v>2928</v>
      </c>
    </row>
    <row r="207" spans="1:23" x14ac:dyDescent="0.25">
      <c r="A207">
        <v>3346</v>
      </c>
      <c r="B207" t="s">
        <v>226</v>
      </c>
      <c r="C207" t="s">
        <v>721</v>
      </c>
      <c r="D207" t="s">
        <v>1221</v>
      </c>
      <c r="E207" s="1">
        <v>45360</v>
      </c>
      <c r="F207" t="s">
        <v>1721</v>
      </c>
      <c r="G207" t="s">
        <v>2167</v>
      </c>
      <c r="H207" t="s">
        <v>2407</v>
      </c>
      <c r="I207" t="s">
        <v>2408</v>
      </c>
      <c r="J207" t="s">
        <v>2412</v>
      </c>
      <c r="K207">
        <v>5</v>
      </c>
      <c r="L207">
        <v>14.26</v>
      </c>
      <c r="M207">
        <v>71.3</v>
      </c>
      <c r="N207">
        <v>36.130000000000003</v>
      </c>
      <c r="O207">
        <v>7.13</v>
      </c>
      <c r="P207">
        <v>15.87</v>
      </c>
      <c r="Q207" t="s">
        <v>2417</v>
      </c>
      <c r="R207" t="s">
        <v>2623</v>
      </c>
      <c r="S207" t="s">
        <v>2919</v>
      </c>
      <c r="T207" t="s">
        <v>2923</v>
      </c>
      <c r="U207">
        <v>12.17</v>
      </c>
      <c r="V207" t="s">
        <v>2924</v>
      </c>
      <c r="W207" t="s">
        <v>2928</v>
      </c>
    </row>
    <row r="208" spans="1:23" x14ac:dyDescent="0.25">
      <c r="A208">
        <v>4060</v>
      </c>
      <c r="B208" t="s">
        <v>227</v>
      </c>
      <c r="C208" t="s">
        <v>722</v>
      </c>
      <c r="D208" t="s">
        <v>1222</v>
      </c>
      <c r="E208" s="1">
        <v>45389</v>
      </c>
      <c r="F208" t="s">
        <v>1722</v>
      </c>
      <c r="G208" t="s">
        <v>2200</v>
      </c>
      <c r="H208" t="s">
        <v>2407</v>
      </c>
      <c r="I208" t="s">
        <v>2410</v>
      </c>
      <c r="J208" t="s">
        <v>2414</v>
      </c>
      <c r="K208">
        <v>1</v>
      </c>
      <c r="L208">
        <v>895.86</v>
      </c>
      <c r="M208">
        <v>895.86</v>
      </c>
      <c r="N208">
        <v>47.25</v>
      </c>
      <c r="O208">
        <v>89.59</v>
      </c>
      <c r="P208">
        <v>6.77</v>
      </c>
      <c r="Q208" t="s">
        <v>2415</v>
      </c>
      <c r="R208" t="s">
        <v>2624</v>
      </c>
      <c r="S208" t="s">
        <v>2919</v>
      </c>
      <c r="T208" t="s">
        <v>2923</v>
      </c>
      <c r="U208">
        <v>752.25</v>
      </c>
      <c r="V208" t="s">
        <v>2925</v>
      </c>
      <c r="W208" t="s">
        <v>2928</v>
      </c>
    </row>
    <row r="209" spans="1:23" x14ac:dyDescent="0.25">
      <c r="A209">
        <v>6835</v>
      </c>
      <c r="B209" t="s">
        <v>228</v>
      </c>
      <c r="C209" t="s">
        <v>723</v>
      </c>
      <c r="D209" t="s">
        <v>1223</v>
      </c>
      <c r="E209" s="1">
        <v>45556</v>
      </c>
      <c r="F209" t="s">
        <v>1723</v>
      </c>
      <c r="G209" t="s">
        <v>2201</v>
      </c>
      <c r="H209" t="s">
        <v>2401</v>
      </c>
      <c r="I209" t="s">
        <v>2409</v>
      </c>
      <c r="J209" t="s">
        <v>2412</v>
      </c>
      <c r="K209">
        <v>4</v>
      </c>
      <c r="L209">
        <v>752.64</v>
      </c>
      <c r="M209">
        <v>3010.56</v>
      </c>
      <c r="N209">
        <v>29.8</v>
      </c>
      <c r="O209">
        <v>301.06</v>
      </c>
      <c r="P209">
        <v>7.7</v>
      </c>
      <c r="Q209" t="s">
        <v>2417</v>
      </c>
      <c r="R209" t="s">
        <v>2625</v>
      </c>
      <c r="S209" t="s">
        <v>2921</v>
      </c>
      <c r="T209" t="s">
        <v>2923</v>
      </c>
      <c r="U209">
        <v>2672</v>
      </c>
      <c r="V209" t="s">
        <v>2925</v>
      </c>
      <c r="W209" t="s">
        <v>2928</v>
      </c>
    </row>
    <row r="210" spans="1:23" x14ac:dyDescent="0.25">
      <c r="A210">
        <v>2783</v>
      </c>
      <c r="B210" t="s">
        <v>229</v>
      </c>
      <c r="C210" t="s">
        <v>724</v>
      </c>
      <c r="D210" t="s">
        <v>1224</v>
      </c>
      <c r="E210" s="1">
        <v>45462</v>
      </c>
      <c r="F210" t="s">
        <v>1724</v>
      </c>
      <c r="G210" t="s">
        <v>2098</v>
      </c>
      <c r="H210" t="s">
        <v>2402</v>
      </c>
      <c r="I210" t="s">
        <v>2409</v>
      </c>
      <c r="J210" t="s">
        <v>2414</v>
      </c>
      <c r="K210">
        <v>2</v>
      </c>
      <c r="L210">
        <v>1430.3</v>
      </c>
      <c r="M210">
        <v>2860.6</v>
      </c>
      <c r="N210">
        <v>37.31</v>
      </c>
      <c r="O210">
        <v>286.06</v>
      </c>
      <c r="P210">
        <v>16.46</v>
      </c>
      <c r="Q210" t="s">
        <v>2416</v>
      </c>
      <c r="R210" t="s">
        <v>2626</v>
      </c>
      <c r="S210" t="s">
        <v>2918</v>
      </c>
      <c r="T210" t="s">
        <v>2922</v>
      </c>
      <c r="U210">
        <v>2520.77</v>
      </c>
      <c r="V210" t="s">
        <v>2924</v>
      </c>
      <c r="W210" t="s">
        <v>2926</v>
      </c>
    </row>
    <row r="211" spans="1:23" x14ac:dyDescent="0.25">
      <c r="A211">
        <v>5641</v>
      </c>
      <c r="B211" t="s">
        <v>230</v>
      </c>
      <c r="C211" t="s">
        <v>725</v>
      </c>
      <c r="D211" t="s">
        <v>1225</v>
      </c>
      <c r="E211" s="1">
        <v>45421</v>
      </c>
      <c r="F211" t="s">
        <v>1725</v>
      </c>
      <c r="G211" t="s">
        <v>2202</v>
      </c>
      <c r="H211" t="s">
        <v>2407</v>
      </c>
      <c r="I211" t="s">
        <v>2408</v>
      </c>
      <c r="J211" t="s">
        <v>2411</v>
      </c>
      <c r="K211">
        <v>5</v>
      </c>
      <c r="L211">
        <v>1186.71</v>
      </c>
      <c r="M211">
        <v>5933.55</v>
      </c>
      <c r="N211">
        <v>0.03</v>
      </c>
      <c r="O211">
        <v>593.36</v>
      </c>
      <c r="P211">
        <v>10.59</v>
      </c>
      <c r="Q211" t="s">
        <v>2416</v>
      </c>
      <c r="R211" t="s">
        <v>2627</v>
      </c>
      <c r="S211" t="s">
        <v>2919</v>
      </c>
      <c r="T211" t="s">
        <v>2923</v>
      </c>
      <c r="U211">
        <v>5329.57</v>
      </c>
      <c r="V211" t="s">
        <v>2925</v>
      </c>
      <c r="W211" t="s">
        <v>2926</v>
      </c>
    </row>
    <row r="212" spans="1:23" x14ac:dyDescent="0.25">
      <c r="A212">
        <v>4462</v>
      </c>
      <c r="B212" t="s">
        <v>231</v>
      </c>
      <c r="C212" t="s">
        <v>726</v>
      </c>
      <c r="D212" t="s">
        <v>1226</v>
      </c>
      <c r="E212" s="1">
        <v>45541</v>
      </c>
      <c r="F212" t="s">
        <v>1726</v>
      </c>
      <c r="G212" t="s">
        <v>2203</v>
      </c>
      <c r="H212" t="s">
        <v>2403</v>
      </c>
      <c r="I212" t="s">
        <v>2408</v>
      </c>
      <c r="J212" t="s">
        <v>2413</v>
      </c>
      <c r="K212">
        <v>5</v>
      </c>
      <c r="L212">
        <v>318.29000000000002</v>
      </c>
      <c r="M212">
        <v>1591.45</v>
      </c>
      <c r="N212">
        <v>6.81</v>
      </c>
      <c r="O212">
        <v>159.15</v>
      </c>
      <c r="P212">
        <v>15.42</v>
      </c>
      <c r="Q212" t="s">
        <v>2415</v>
      </c>
      <c r="R212" t="s">
        <v>2628</v>
      </c>
      <c r="S212" t="s">
        <v>2918</v>
      </c>
      <c r="T212" t="s">
        <v>2922</v>
      </c>
      <c r="U212">
        <v>1410.08</v>
      </c>
      <c r="V212" t="s">
        <v>2925</v>
      </c>
      <c r="W212" t="s">
        <v>2928</v>
      </c>
    </row>
    <row r="213" spans="1:23" x14ac:dyDescent="0.25">
      <c r="A213">
        <v>7906</v>
      </c>
      <c r="B213" t="s">
        <v>232</v>
      </c>
      <c r="C213" t="s">
        <v>727</v>
      </c>
      <c r="D213" t="s">
        <v>1227</v>
      </c>
      <c r="E213" s="1">
        <v>45393</v>
      </c>
      <c r="F213" t="s">
        <v>1727</v>
      </c>
      <c r="G213" t="s">
        <v>2204</v>
      </c>
      <c r="H213" t="s">
        <v>2406</v>
      </c>
      <c r="I213" t="s">
        <v>2409</v>
      </c>
      <c r="J213" t="s">
        <v>2413</v>
      </c>
      <c r="K213">
        <v>3</v>
      </c>
      <c r="L213">
        <v>212.69</v>
      </c>
      <c r="M213">
        <v>638.07000000000005</v>
      </c>
      <c r="N213">
        <v>34</v>
      </c>
      <c r="O213">
        <v>63.81</v>
      </c>
      <c r="P213">
        <v>18.920000000000002</v>
      </c>
      <c r="Q213" t="s">
        <v>2416</v>
      </c>
      <c r="R213" t="s">
        <v>2629</v>
      </c>
      <c r="S213" t="s">
        <v>2919</v>
      </c>
      <c r="T213" t="s">
        <v>2923</v>
      </c>
      <c r="U213">
        <v>521.34</v>
      </c>
      <c r="V213" t="s">
        <v>2925</v>
      </c>
      <c r="W213" t="s">
        <v>2926</v>
      </c>
    </row>
    <row r="214" spans="1:23" x14ac:dyDescent="0.25">
      <c r="A214">
        <v>8096</v>
      </c>
      <c r="B214" t="s">
        <v>233</v>
      </c>
      <c r="C214" t="s">
        <v>728</v>
      </c>
      <c r="D214" t="s">
        <v>1228</v>
      </c>
      <c r="E214" s="1">
        <v>45540</v>
      </c>
      <c r="F214" t="s">
        <v>1728</v>
      </c>
      <c r="G214" t="s">
        <v>2205</v>
      </c>
      <c r="H214" t="s">
        <v>2406</v>
      </c>
      <c r="I214" t="s">
        <v>2410</v>
      </c>
      <c r="J214" t="s">
        <v>2414</v>
      </c>
      <c r="K214">
        <v>4</v>
      </c>
      <c r="L214">
        <v>70.010000000000005</v>
      </c>
      <c r="M214">
        <v>280.04000000000002</v>
      </c>
      <c r="N214">
        <v>30.81</v>
      </c>
      <c r="O214">
        <v>28</v>
      </c>
      <c r="P214">
        <v>6.91</v>
      </c>
      <c r="Q214" t="s">
        <v>2416</v>
      </c>
      <c r="R214" t="s">
        <v>2630</v>
      </c>
      <c r="S214" t="s">
        <v>2921</v>
      </c>
      <c r="T214" t="s">
        <v>2923</v>
      </c>
      <c r="U214">
        <v>214.32</v>
      </c>
      <c r="V214" t="s">
        <v>2924</v>
      </c>
      <c r="W214" t="s">
        <v>2928</v>
      </c>
    </row>
    <row r="215" spans="1:23" x14ac:dyDescent="0.25">
      <c r="A215">
        <v>6213</v>
      </c>
      <c r="B215" t="s">
        <v>234</v>
      </c>
      <c r="C215" t="s">
        <v>729</v>
      </c>
      <c r="D215" t="s">
        <v>1229</v>
      </c>
      <c r="E215" s="1">
        <v>45294</v>
      </c>
      <c r="F215" t="s">
        <v>1729</v>
      </c>
      <c r="G215" t="s">
        <v>2206</v>
      </c>
      <c r="H215" t="s">
        <v>2406</v>
      </c>
      <c r="I215" t="s">
        <v>2409</v>
      </c>
      <c r="J215" t="s">
        <v>2413</v>
      </c>
      <c r="K215">
        <v>4</v>
      </c>
      <c r="L215">
        <v>305.88</v>
      </c>
      <c r="M215">
        <v>1223.52</v>
      </c>
      <c r="N215">
        <v>44.95</v>
      </c>
      <c r="O215">
        <v>122.35</v>
      </c>
      <c r="P215">
        <v>10.47</v>
      </c>
      <c r="Q215" t="s">
        <v>2415</v>
      </c>
      <c r="R215" t="s">
        <v>2631</v>
      </c>
      <c r="S215" t="s">
        <v>2919</v>
      </c>
      <c r="T215" t="s">
        <v>2923</v>
      </c>
      <c r="U215">
        <v>1045.75</v>
      </c>
      <c r="V215" t="s">
        <v>2924</v>
      </c>
      <c r="W215" t="s">
        <v>2928</v>
      </c>
    </row>
    <row r="216" spans="1:23" x14ac:dyDescent="0.25">
      <c r="A216">
        <v>1174</v>
      </c>
      <c r="B216" t="s">
        <v>235</v>
      </c>
      <c r="C216" t="s">
        <v>730</v>
      </c>
      <c r="D216" t="s">
        <v>1230</v>
      </c>
      <c r="E216" s="1">
        <v>45470</v>
      </c>
      <c r="F216" t="s">
        <v>1730</v>
      </c>
      <c r="G216" t="s">
        <v>2135</v>
      </c>
      <c r="H216" t="s">
        <v>2403</v>
      </c>
      <c r="I216" t="s">
        <v>2409</v>
      </c>
      <c r="J216" t="s">
        <v>2411</v>
      </c>
      <c r="K216">
        <v>1</v>
      </c>
      <c r="L216">
        <v>80.16</v>
      </c>
      <c r="M216">
        <v>80.16</v>
      </c>
      <c r="N216">
        <v>49.58</v>
      </c>
      <c r="O216">
        <v>8.02</v>
      </c>
      <c r="P216">
        <v>15.97</v>
      </c>
      <c r="Q216" t="s">
        <v>2417</v>
      </c>
      <c r="R216" t="s">
        <v>2632</v>
      </c>
      <c r="S216" t="s">
        <v>2920</v>
      </c>
      <c r="T216" t="s">
        <v>2923</v>
      </c>
      <c r="U216">
        <v>6.59</v>
      </c>
      <c r="V216" t="s">
        <v>2924</v>
      </c>
      <c r="W216" t="s">
        <v>2927</v>
      </c>
    </row>
    <row r="217" spans="1:23" x14ac:dyDescent="0.25">
      <c r="A217">
        <v>4819</v>
      </c>
      <c r="B217" t="s">
        <v>236</v>
      </c>
      <c r="C217" t="s">
        <v>731</v>
      </c>
      <c r="D217" t="s">
        <v>1231</v>
      </c>
      <c r="E217" s="1">
        <v>45359</v>
      </c>
      <c r="F217" t="s">
        <v>1731</v>
      </c>
      <c r="G217" t="s">
        <v>2207</v>
      </c>
      <c r="H217" t="s">
        <v>2401</v>
      </c>
      <c r="I217" t="s">
        <v>2410</v>
      </c>
      <c r="J217" t="s">
        <v>2413</v>
      </c>
      <c r="K217">
        <v>2</v>
      </c>
      <c r="L217">
        <v>554.6</v>
      </c>
      <c r="M217">
        <v>1109.2</v>
      </c>
      <c r="N217">
        <v>23.26</v>
      </c>
      <c r="O217">
        <v>110.92</v>
      </c>
      <c r="P217">
        <v>6.25</v>
      </c>
      <c r="Q217" t="s">
        <v>2417</v>
      </c>
      <c r="R217" t="s">
        <v>2633</v>
      </c>
      <c r="S217" t="s">
        <v>2920</v>
      </c>
      <c r="T217" t="s">
        <v>2923</v>
      </c>
      <c r="U217">
        <v>968.77</v>
      </c>
      <c r="V217" t="s">
        <v>2924</v>
      </c>
      <c r="W217" t="s">
        <v>2927</v>
      </c>
    </row>
    <row r="218" spans="1:23" x14ac:dyDescent="0.25">
      <c r="A218">
        <v>2665</v>
      </c>
      <c r="B218" t="s">
        <v>237</v>
      </c>
      <c r="C218" t="s">
        <v>732</v>
      </c>
      <c r="D218" t="s">
        <v>1232</v>
      </c>
      <c r="E218" s="1">
        <v>45302</v>
      </c>
      <c r="F218" t="s">
        <v>1732</v>
      </c>
      <c r="G218" t="s">
        <v>2208</v>
      </c>
      <c r="H218" t="s">
        <v>2405</v>
      </c>
      <c r="I218" t="s">
        <v>2409</v>
      </c>
      <c r="J218" t="s">
        <v>2411</v>
      </c>
      <c r="K218">
        <v>2</v>
      </c>
      <c r="L218">
        <v>159.43</v>
      </c>
      <c r="M218">
        <v>318.86</v>
      </c>
      <c r="N218">
        <v>26.21</v>
      </c>
      <c r="O218">
        <v>31.89</v>
      </c>
      <c r="P218">
        <v>6.55</v>
      </c>
      <c r="Q218" t="s">
        <v>2416</v>
      </c>
      <c r="R218" t="s">
        <v>2634</v>
      </c>
      <c r="S218" t="s">
        <v>2920</v>
      </c>
      <c r="T218" t="s">
        <v>2923</v>
      </c>
      <c r="U218">
        <v>254.21</v>
      </c>
      <c r="V218" t="s">
        <v>2924</v>
      </c>
      <c r="W218" t="s">
        <v>2927</v>
      </c>
    </row>
    <row r="219" spans="1:23" x14ac:dyDescent="0.25">
      <c r="A219">
        <v>3042</v>
      </c>
      <c r="B219" t="s">
        <v>238</v>
      </c>
      <c r="C219" t="s">
        <v>733</v>
      </c>
      <c r="D219" t="s">
        <v>1233</v>
      </c>
      <c r="E219" s="1">
        <v>45455</v>
      </c>
      <c r="F219" t="s">
        <v>1733</v>
      </c>
      <c r="G219" t="s">
        <v>2209</v>
      </c>
      <c r="H219" t="s">
        <v>2405</v>
      </c>
      <c r="I219" t="s">
        <v>2410</v>
      </c>
      <c r="J219" t="s">
        <v>2414</v>
      </c>
      <c r="K219">
        <v>4</v>
      </c>
      <c r="L219">
        <v>1321.04</v>
      </c>
      <c r="M219">
        <v>5284.16</v>
      </c>
      <c r="N219">
        <v>29.06</v>
      </c>
      <c r="O219">
        <v>528.41999999999996</v>
      </c>
      <c r="P219">
        <v>19.399999999999999</v>
      </c>
      <c r="Q219" t="s">
        <v>2416</v>
      </c>
      <c r="R219" t="s">
        <v>2635</v>
      </c>
      <c r="S219" t="s">
        <v>2920</v>
      </c>
      <c r="T219" t="s">
        <v>2923</v>
      </c>
      <c r="U219">
        <v>4707.28</v>
      </c>
      <c r="V219" t="s">
        <v>2924</v>
      </c>
      <c r="W219" t="s">
        <v>2926</v>
      </c>
    </row>
    <row r="220" spans="1:23" x14ac:dyDescent="0.25">
      <c r="A220">
        <v>7615</v>
      </c>
      <c r="B220" t="s">
        <v>239</v>
      </c>
      <c r="C220" t="s">
        <v>734</v>
      </c>
      <c r="D220" t="s">
        <v>1234</v>
      </c>
      <c r="E220" s="1">
        <v>45327</v>
      </c>
      <c r="F220" t="s">
        <v>1734</v>
      </c>
      <c r="G220" t="s">
        <v>2210</v>
      </c>
      <c r="H220" t="s">
        <v>2402</v>
      </c>
      <c r="I220" t="s">
        <v>2409</v>
      </c>
      <c r="J220" t="s">
        <v>2412</v>
      </c>
      <c r="K220">
        <v>3</v>
      </c>
      <c r="L220">
        <v>1298.21</v>
      </c>
      <c r="M220">
        <v>3894.63</v>
      </c>
      <c r="N220">
        <v>3.68</v>
      </c>
      <c r="O220">
        <v>389.46</v>
      </c>
      <c r="P220">
        <v>5.0599999999999996</v>
      </c>
      <c r="Q220" t="s">
        <v>2415</v>
      </c>
      <c r="R220" t="s">
        <v>2636</v>
      </c>
      <c r="S220" t="s">
        <v>2919</v>
      </c>
      <c r="T220" t="s">
        <v>2923</v>
      </c>
      <c r="U220">
        <v>3496.43</v>
      </c>
      <c r="V220" t="s">
        <v>2925</v>
      </c>
      <c r="W220" t="s">
        <v>2926</v>
      </c>
    </row>
    <row r="221" spans="1:23" x14ac:dyDescent="0.25">
      <c r="A221">
        <v>7937</v>
      </c>
      <c r="B221" t="s">
        <v>240</v>
      </c>
      <c r="C221" t="s">
        <v>735</v>
      </c>
      <c r="D221" t="s">
        <v>1235</v>
      </c>
      <c r="E221" s="1">
        <v>45368</v>
      </c>
      <c r="F221" t="s">
        <v>1735</v>
      </c>
      <c r="G221" t="s">
        <v>2028</v>
      </c>
      <c r="H221" t="s">
        <v>2403</v>
      </c>
      <c r="I221" t="s">
        <v>2409</v>
      </c>
      <c r="J221" t="s">
        <v>2413</v>
      </c>
      <c r="K221">
        <v>3</v>
      </c>
      <c r="L221">
        <v>999.83</v>
      </c>
      <c r="M221">
        <v>2999.49</v>
      </c>
      <c r="N221">
        <v>48.08</v>
      </c>
      <c r="O221">
        <v>299.95</v>
      </c>
      <c r="P221">
        <v>10.210000000000001</v>
      </c>
      <c r="Q221" t="s">
        <v>2416</v>
      </c>
      <c r="R221" t="s">
        <v>2637</v>
      </c>
      <c r="S221" t="s">
        <v>2921</v>
      </c>
      <c r="T221" t="s">
        <v>2923</v>
      </c>
      <c r="U221">
        <v>2641.25</v>
      </c>
      <c r="V221" t="s">
        <v>2924</v>
      </c>
      <c r="W221" t="s">
        <v>2928</v>
      </c>
    </row>
    <row r="222" spans="1:23" x14ac:dyDescent="0.25">
      <c r="A222">
        <v>1124</v>
      </c>
      <c r="B222" t="s">
        <v>241</v>
      </c>
      <c r="C222" t="s">
        <v>736</v>
      </c>
      <c r="D222" t="s">
        <v>1236</v>
      </c>
      <c r="E222" s="1">
        <v>45329</v>
      </c>
      <c r="F222" t="s">
        <v>1736</v>
      </c>
      <c r="G222" t="s">
        <v>2211</v>
      </c>
      <c r="H222" t="s">
        <v>2404</v>
      </c>
      <c r="I222" t="s">
        <v>2408</v>
      </c>
      <c r="J222" t="s">
        <v>2411</v>
      </c>
      <c r="K222">
        <v>5</v>
      </c>
      <c r="L222">
        <v>618.11</v>
      </c>
      <c r="M222">
        <v>3090.55</v>
      </c>
      <c r="N222">
        <v>5.4</v>
      </c>
      <c r="O222">
        <v>309.06</v>
      </c>
      <c r="P222">
        <v>8.89</v>
      </c>
      <c r="Q222" t="s">
        <v>2417</v>
      </c>
      <c r="R222" t="s">
        <v>2638</v>
      </c>
      <c r="S222" t="s">
        <v>2918</v>
      </c>
      <c r="T222" t="s">
        <v>2922</v>
      </c>
      <c r="U222">
        <v>2767.2</v>
      </c>
      <c r="V222" t="s">
        <v>2924</v>
      </c>
      <c r="W222" t="s">
        <v>2926</v>
      </c>
    </row>
    <row r="223" spans="1:23" x14ac:dyDescent="0.25">
      <c r="A223">
        <v>5502</v>
      </c>
      <c r="B223" t="s">
        <v>242</v>
      </c>
      <c r="C223" t="s">
        <v>737</v>
      </c>
      <c r="D223" t="s">
        <v>1237</v>
      </c>
      <c r="E223" s="1">
        <v>45346</v>
      </c>
      <c r="F223" t="s">
        <v>1737</v>
      </c>
      <c r="G223" t="s">
        <v>2171</v>
      </c>
      <c r="H223" t="s">
        <v>2407</v>
      </c>
      <c r="I223" t="s">
        <v>2409</v>
      </c>
      <c r="J223" t="s">
        <v>2413</v>
      </c>
      <c r="K223">
        <v>1</v>
      </c>
      <c r="L223">
        <v>1412.88</v>
      </c>
      <c r="M223">
        <v>1412.88</v>
      </c>
      <c r="N223">
        <v>45.29</v>
      </c>
      <c r="O223">
        <v>141.29</v>
      </c>
      <c r="P223">
        <v>14.51</v>
      </c>
      <c r="Q223" t="s">
        <v>2416</v>
      </c>
      <c r="R223" t="s">
        <v>2639</v>
      </c>
      <c r="S223" t="s">
        <v>2918</v>
      </c>
      <c r="T223" t="s">
        <v>2922</v>
      </c>
      <c r="U223">
        <v>1211.79</v>
      </c>
      <c r="V223" t="s">
        <v>2924</v>
      </c>
      <c r="W223" t="s">
        <v>2927</v>
      </c>
    </row>
    <row r="224" spans="1:23" x14ac:dyDescent="0.25">
      <c r="A224">
        <v>9295</v>
      </c>
      <c r="B224" t="s">
        <v>243</v>
      </c>
      <c r="C224" t="s">
        <v>738</v>
      </c>
      <c r="D224" t="s">
        <v>1238</v>
      </c>
      <c r="E224" s="1">
        <v>45552</v>
      </c>
      <c r="F224" t="s">
        <v>1738</v>
      </c>
      <c r="G224" t="s">
        <v>2168</v>
      </c>
      <c r="H224" t="s">
        <v>2407</v>
      </c>
      <c r="I224" t="s">
        <v>2410</v>
      </c>
      <c r="J224" t="s">
        <v>2413</v>
      </c>
      <c r="K224">
        <v>3</v>
      </c>
      <c r="L224">
        <v>654.89</v>
      </c>
      <c r="M224">
        <v>1964.67</v>
      </c>
      <c r="N224">
        <v>26.93</v>
      </c>
      <c r="O224">
        <v>196.47</v>
      </c>
      <c r="P224">
        <v>11.22</v>
      </c>
      <c r="Q224" t="s">
        <v>2417</v>
      </c>
      <c r="R224" t="s">
        <v>2640</v>
      </c>
      <c r="S224" t="s">
        <v>2919</v>
      </c>
      <c r="T224" t="s">
        <v>2923</v>
      </c>
      <c r="U224">
        <v>1730.05</v>
      </c>
      <c r="V224" t="s">
        <v>2925</v>
      </c>
      <c r="W224" t="s">
        <v>2927</v>
      </c>
    </row>
    <row r="225" spans="1:23" x14ac:dyDescent="0.25">
      <c r="A225">
        <v>8916</v>
      </c>
      <c r="B225" t="s">
        <v>244</v>
      </c>
      <c r="C225" t="s">
        <v>739</v>
      </c>
      <c r="D225" t="s">
        <v>1239</v>
      </c>
      <c r="E225" s="1">
        <v>45484</v>
      </c>
      <c r="F225" t="s">
        <v>1739</v>
      </c>
      <c r="G225" t="s">
        <v>2141</v>
      </c>
      <c r="H225" t="s">
        <v>2403</v>
      </c>
      <c r="I225" t="s">
        <v>2410</v>
      </c>
      <c r="J225" t="s">
        <v>2413</v>
      </c>
      <c r="K225">
        <v>3</v>
      </c>
      <c r="L225">
        <v>1212.83</v>
      </c>
      <c r="M225">
        <v>3638.49</v>
      </c>
      <c r="N225">
        <v>36.840000000000003</v>
      </c>
      <c r="O225">
        <v>363.85</v>
      </c>
      <c r="P225">
        <v>7.34</v>
      </c>
      <c r="Q225" t="s">
        <v>2415</v>
      </c>
      <c r="R225" t="s">
        <v>2641</v>
      </c>
      <c r="S225" t="s">
        <v>2918</v>
      </c>
      <c r="T225" t="s">
        <v>2922</v>
      </c>
      <c r="U225">
        <v>3230.46</v>
      </c>
      <c r="V225" t="s">
        <v>2925</v>
      </c>
      <c r="W225" t="s">
        <v>2926</v>
      </c>
    </row>
    <row r="226" spans="1:23" x14ac:dyDescent="0.25">
      <c r="A226">
        <v>9113</v>
      </c>
      <c r="B226" t="s">
        <v>245</v>
      </c>
      <c r="C226" t="s">
        <v>740</v>
      </c>
      <c r="D226" t="s">
        <v>1240</v>
      </c>
      <c r="E226" s="1">
        <v>45433</v>
      </c>
      <c r="F226" t="s">
        <v>1740</v>
      </c>
      <c r="G226" t="s">
        <v>2212</v>
      </c>
      <c r="H226" t="s">
        <v>2403</v>
      </c>
      <c r="I226" t="s">
        <v>2410</v>
      </c>
      <c r="J226" t="s">
        <v>2413</v>
      </c>
      <c r="K226">
        <v>5</v>
      </c>
      <c r="L226">
        <v>191.7</v>
      </c>
      <c r="M226">
        <v>958.5</v>
      </c>
      <c r="N226">
        <v>36.35</v>
      </c>
      <c r="O226">
        <v>95.85</v>
      </c>
      <c r="P226">
        <v>15.94</v>
      </c>
      <c r="Q226" t="s">
        <v>2416</v>
      </c>
      <c r="R226" t="s">
        <v>2642</v>
      </c>
      <c r="S226" t="s">
        <v>2919</v>
      </c>
      <c r="T226" t="s">
        <v>2923</v>
      </c>
      <c r="U226">
        <v>810.36</v>
      </c>
      <c r="V226" t="s">
        <v>2924</v>
      </c>
      <c r="W226" t="s">
        <v>2927</v>
      </c>
    </row>
    <row r="227" spans="1:23" x14ac:dyDescent="0.25">
      <c r="A227">
        <v>5198</v>
      </c>
      <c r="B227" t="s">
        <v>246</v>
      </c>
      <c r="C227" t="s">
        <v>741</v>
      </c>
      <c r="D227" t="s">
        <v>1241</v>
      </c>
      <c r="E227" s="1">
        <v>45306</v>
      </c>
      <c r="F227" t="s">
        <v>1741</v>
      </c>
      <c r="G227" t="s">
        <v>2213</v>
      </c>
      <c r="H227" t="s">
        <v>2407</v>
      </c>
      <c r="I227" t="s">
        <v>2410</v>
      </c>
      <c r="J227" t="s">
        <v>2412</v>
      </c>
      <c r="K227">
        <v>2</v>
      </c>
      <c r="L227">
        <v>721.57</v>
      </c>
      <c r="M227">
        <v>1443.14</v>
      </c>
      <c r="N227">
        <v>27.21</v>
      </c>
      <c r="O227">
        <v>144.31</v>
      </c>
      <c r="P227">
        <v>19.420000000000002</v>
      </c>
      <c r="Q227" t="s">
        <v>2416</v>
      </c>
      <c r="R227" t="s">
        <v>2643</v>
      </c>
      <c r="S227" t="s">
        <v>2920</v>
      </c>
      <c r="T227" t="s">
        <v>2923</v>
      </c>
      <c r="U227">
        <v>1252.2</v>
      </c>
      <c r="V227" t="s">
        <v>2925</v>
      </c>
      <c r="W227" t="s">
        <v>2928</v>
      </c>
    </row>
    <row r="228" spans="1:23" x14ac:dyDescent="0.25">
      <c r="A228">
        <v>4675</v>
      </c>
      <c r="B228" t="s">
        <v>247</v>
      </c>
      <c r="C228" t="s">
        <v>742</v>
      </c>
      <c r="D228" t="s">
        <v>1242</v>
      </c>
      <c r="E228" s="1">
        <v>45543</v>
      </c>
      <c r="F228" t="s">
        <v>1742</v>
      </c>
      <c r="G228" t="s">
        <v>2044</v>
      </c>
      <c r="H228" t="s">
        <v>2406</v>
      </c>
      <c r="I228" t="s">
        <v>2409</v>
      </c>
      <c r="J228" t="s">
        <v>2412</v>
      </c>
      <c r="K228">
        <v>1</v>
      </c>
      <c r="L228">
        <v>870.87</v>
      </c>
      <c r="M228">
        <v>870.87</v>
      </c>
      <c r="N228">
        <v>45.66</v>
      </c>
      <c r="O228">
        <v>87.09</v>
      </c>
      <c r="P228">
        <v>19.39</v>
      </c>
      <c r="Q228" t="s">
        <v>2417</v>
      </c>
      <c r="R228" t="s">
        <v>2644</v>
      </c>
      <c r="S228" t="s">
        <v>2919</v>
      </c>
      <c r="T228" t="s">
        <v>2923</v>
      </c>
      <c r="U228">
        <v>718.73</v>
      </c>
      <c r="V228" t="s">
        <v>2924</v>
      </c>
      <c r="W228" t="s">
        <v>2928</v>
      </c>
    </row>
    <row r="229" spans="1:23" x14ac:dyDescent="0.25">
      <c r="A229">
        <v>3946</v>
      </c>
      <c r="B229" t="s">
        <v>248</v>
      </c>
      <c r="C229" t="s">
        <v>743</v>
      </c>
      <c r="D229" t="s">
        <v>1243</v>
      </c>
      <c r="E229" s="1">
        <v>45321</v>
      </c>
      <c r="F229" t="s">
        <v>1743</v>
      </c>
      <c r="G229" t="s">
        <v>2034</v>
      </c>
      <c r="H229" t="s">
        <v>2401</v>
      </c>
      <c r="I229" t="s">
        <v>2410</v>
      </c>
      <c r="J229" t="s">
        <v>2414</v>
      </c>
      <c r="K229">
        <v>1</v>
      </c>
      <c r="L229">
        <v>598.98</v>
      </c>
      <c r="M229">
        <v>598.98</v>
      </c>
      <c r="N229">
        <v>21.77</v>
      </c>
      <c r="O229">
        <v>59.9</v>
      </c>
      <c r="P229">
        <v>15.95</v>
      </c>
      <c r="Q229" t="s">
        <v>2416</v>
      </c>
      <c r="R229" t="s">
        <v>2645</v>
      </c>
      <c r="S229" t="s">
        <v>2921</v>
      </c>
      <c r="T229" t="s">
        <v>2923</v>
      </c>
      <c r="U229">
        <v>501.36</v>
      </c>
      <c r="V229" t="s">
        <v>2924</v>
      </c>
      <c r="W229" t="s">
        <v>2928</v>
      </c>
    </row>
    <row r="230" spans="1:23" x14ac:dyDescent="0.25">
      <c r="A230">
        <v>9251</v>
      </c>
      <c r="B230" t="s">
        <v>249</v>
      </c>
      <c r="C230" t="s">
        <v>744</v>
      </c>
      <c r="D230" t="s">
        <v>1244</v>
      </c>
      <c r="E230" s="1">
        <v>45355</v>
      </c>
      <c r="F230" t="s">
        <v>1744</v>
      </c>
      <c r="G230" t="s">
        <v>2214</v>
      </c>
      <c r="H230" t="s">
        <v>2404</v>
      </c>
      <c r="I230" t="s">
        <v>2409</v>
      </c>
      <c r="J230" t="s">
        <v>2414</v>
      </c>
      <c r="K230">
        <v>1</v>
      </c>
      <c r="L230">
        <v>833.39</v>
      </c>
      <c r="M230">
        <v>833.39</v>
      </c>
      <c r="N230">
        <v>10.83</v>
      </c>
      <c r="O230">
        <v>83.34</v>
      </c>
      <c r="P230">
        <v>13.66</v>
      </c>
      <c r="Q230" t="s">
        <v>2415</v>
      </c>
      <c r="R230" t="s">
        <v>2646</v>
      </c>
      <c r="S230" t="s">
        <v>2919</v>
      </c>
      <c r="T230" t="s">
        <v>2923</v>
      </c>
      <c r="U230">
        <v>725.56</v>
      </c>
      <c r="V230" t="s">
        <v>2925</v>
      </c>
      <c r="W230" t="s">
        <v>2926</v>
      </c>
    </row>
    <row r="231" spans="1:23" x14ac:dyDescent="0.25">
      <c r="A231">
        <v>5036</v>
      </c>
      <c r="B231" t="s">
        <v>250</v>
      </c>
      <c r="C231" t="s">
        <v>745</v>
      </c>
      <c r="D231" t="s">
        <v>1245</v>
      </c>
      <c r="E231" s="1">
        <v>45523</v>
      </c>
      <c r="F231" t="s">
        <v>1745</v>
      </c>
      <c r="G231" t="s">
        <v>2215</v>
      </c>
      <c r="H231" t="s">
        <v>2402</v>
      </c>
      <c r="I231" t="s">
        <v>2409</v>
      </c>
      <c r="J231" t="s">
        <v>2412</v>
      </c>
      <c r="K231">
        <v>5</v>
      </c>
      <c r="L231">
        <v>103.12</v>
      </c>
      <c r="M231">
        <v>515.6</v>
      </c>
      <c r="N231">
        <v>41.49</v>
      </c>
      <c r="O231">
        <v>51.56</v>
      </c>
      <c r="P231">
        <v>9.7200000000000006</v>
      </c>
      <c r="Q231" t="s">
        <v>2417</v>
      </c>
      <c r="R231" t="s">
        <v>2647</v>
      </c>
      <c r="S231" t="s">
        <v>2919</v>
      </c>
      <c r="T231" t="s">
        <v>2923</v>
      </c>
      <c r="U231">
        <v>412.83</v>
      </c>
      <c r="V231" t="s">
        <v>2924</v>
      </c>
      <c r="W231" t="s">
        <v>2928</v>
      </c>
    </row>
    <row r="232" spans="1:23" x14ac:dyDescent="0.25">
      <c r="A232">
        <v>6379</v>
      </c>
      <c r="B232" t="s">
        <v>251</v>
      </c>
      <c r="C232" t="s">
        <v>746</v>
      </c>
      <c r="D232" t="s">
        <v>1246</v>
      </c>
      <c r="E232" s="1">
        <v>45435</v>
      </c>
      <c r="F232" t="s">
        <v>1746</v>
      </c>
      <c r="G232" t="s">
        <v>2038</v>
      </c>
      <c r="H232" t="s">
        <v>2402</v>
      </c>
      <c r="I232" t="s">
        <v>2410</v>
      </c>
      <c r="J232" t="s">
        <v>2414</v>
      </c>
      <c r="K232">
        <v>2</v>
      </c>
      <c r="L232">
        <v>849.56</v>
      </c>
      <c r="M232">
        <v>1699.12</v>
      </c>
      <c r="N232">
        <v>39.04</v>
      </c>
      <c r="O232">
        <v>169.91</v>
      </c>
      <c r="P232">
        <v>19.12</v>
      </c>
      <c r="Q232" t="s">
        <v>2415</v>
      </c>
      <c r="R232" t="s">
        <v>2648</v>
      </c>
      <c r="S232" t="s">
        <v>2918</v>
      </c>
      <c r="T232" t="s">
        <v>2922</v>
      </c>
      <c r="U232">
        <v>1471.05</v>
      </c>
      <c r="V232" t="s">
        <v>2925</v>
      </c>
      <c r="W232" t="s">
        <v>2928</v>
      </c>
    </row>
    <row r="233" spans="1:23" x14ac:dyDescent="0.25">
      <c r="A233">
        <v>7648</v>
      </c>
      <c r="B233" t="s">
        <v>252</v>
      </c>
      <c r="C233" t="s">
        <v>747</v>
      </c>
      <c r="D233" t="s">
        <v>1247</v>
      </c>
      <c r="E233" s="1">
        <v>45405</v>
      </c>
      <c r="F233" t="s">
        <v>1641</v>
      </c>
      <c r="G233" t="s">
        <v>2216</v>
      </c>
      <c r="H233" t="s">
        <v>2402</v>
      </c>
      <c r="I233" t="s">
        <v>2408</v>
      </c>
      <c r="J233" t="s">
        <v>2412</v>
      </c>
      <c r="K233">
        <v>5</v>
      </c>
      <c r="L233">
        <v>971.38</v>
      </c>
      <c r="M233">
        <v>4856.8999999999996</v>
      </c>
      <c r="N233">
        <v>29.58</v>
      </c>
      <c r="O233">
        <v>485.69</v>
      </c>
      <c r="P233">
        <v>16.559999999999999</v>
      </c>
      <c r="Q233" t="s">
        <v>2417</v>
      </c>
      <c r="R233" t="s">
        <v>2649</v>
      </c>
      <c r="S233" t="s">
        <v>2920</v>
      </c>
      <c r="T233" t="s">
        <v>2923</v>
      </c>
      <c r="U233">
        <v>4325.07</v>
      </c>
      <c r="V233" t="s">
        <v>2924</v>
      </c>
      <c r="W233" t="s">
        <v>2928</v>
      </c>
    </row>
    <row r="234" spans="1:23" x14ac:dyDescent="0.25">
      <c r="A234">
        <v>1809</v>
      </c>
      <c r="B234" t="s">
        <v>253</v>
      </c>
      <c r="C234" t="s">
        <v>748</v>
      </c>
      <c r="D234" t="s">
        <v>1248</v>
      </c>
      <c r="E234" s="1">
        <v>45322</v>
      </c>
      <c r="F234" t="s">
        <v>1747</v>
      </c>
      <c r="G234" t="s">
        <v>2217</v>
      </c>
      <c r="H234" t="s">
        <v>2407</v>
      </c>
      <c r="I234" t="s">
        <v>2409</v>
      </c>
      <c r="J234" t="s">
        <v>2411</v>
      </c>
      <c r="K234">
        <v>3</v>
      </c>
      <c r="L234">
        <v>406.5</v>
      </c>
      <c r="M234">
        <v>1219.5</v>
      </c>
      <c r="N234">
        <v>49.46</v>
      </c>
      <c r="O234">
        <v>121.95</v>
      </c>
      <c r="P234">
        <v>15.59</v>
      </c>
      <c r="Q234" t="s">
        <v>2417</v>
      </c>
      <c r="R234" t="s">
        <v>2650</v>
      </c>
      <c r="S234" t="s">
        <v>2920</v>
      </c>
      <c r="T234" t="s">
        <v>2923</v>
      </c>
      <c r="U234">
        <v>1032.5</v>
      </c>
      <c r="V234" t="s">
        <v>2925</v>
      </c>
      <c r="W234" t="s">
        <v>2926</v>
      </c>
    </row>
    <row r="235" spans="1:23" x14ac:dyDescent="0.25">
      <c r="A235">
        <v>9207</v>
      </c>
      <c r="B235" t="s">
        <v>254</v>
      </c>
      <c r="C235" t="s">
        <v>749</v>
      </c>
      <c r="D235" t="s">
        <v>1249</v>
      </c>
      <c r="E235" s="1">
        <v>45431</v>
      </c>
      <c r="F235" t="s">
        <v>1748</v>
      </c>
      <c r="G235" t="s">
        <v>2012</v>
      </c>
      <c r="H235" t="s">
        <v>2403</v>
      </c>
      <c r="I235" t="s">
        <v>2409</v>
      </c>
      <c r="J235" t="s">
        <v>2411</v>
      </c>
      <c r="K235">
        <v>1</v>
      </c>
      <c r="L235">
        <v>692.14</v>
      </c>
      <c r="M235">
        <v>692.14</v>
      </c>
      <c r="N235">
        <v>44.65</v>
      </c>
      <c r="O235">
        <v>69.209999999999994</v>
      </c>
      <c r="P235">
        <v>8.39</v>
      </c>
      <c r="Q235" t="s">
        <v>2415</v>
      </c>
      <c r="R235" t="s">
        <v>2651</v>
      </c>
      <c r="S235" t="s">
        <v>2921</v>
      </c>
      <c r="T235" t="s">
        <v>2923</v>
      </c>
      <c r="U235">
        <v>569.89</v>
      </c>
      <c r="V235" t="s">
        <v>2924</v>
      </c>
      <c r="W235" t="s">
        <v>2926</v>
      </c>
    </row>
    <row r="236" spans="1:23" x14ac:dyDescent="0.25">
      <c r="A236">
        <v>2278</v>
      </c>
      <c r="B236" t="s">
        <v>255</v>
      </c>
      <c r="C236" t="s">
        <v>750</v>
      </c>
      <c r="D236" t="s">
        <v>1250</v>
      </c>
      <c r="E236" s="1">
        <v>45518</v>
      </c>
      <c r="F236" t="s">
        <v>1749</v>
      </c>
      <c r="G236" t="s">
        <v>2218</v>
      </c>
      <c r="H236" t="s">
        <v>2405</v>
      </c>
      <c r="I236" t="s">
        <v>2408</v>
      </c>
      <c r="J236" t="s">
        <v>2413</v>
      </c>
      <c r="K236">
        <v>4</v>
      </c>
      <c r="L236">
        <v>720.29</v>
      </c>
      <c r="M236">
        <v>2881.16</v>
      </c>
      <c r="N236">
        <v>16.579999999999998</v>
      </c>
      <c r="O236">
        <v>288.12</v>
      </c>
      <c r="P236">
        <v>7.33</v>
      </c>
      <c r="Q236" t="s">
        <v>2415</v>
      </c>
      <c r="R236" t="s">
        <v>2652</v>
      </c>
      <c r="S236" t="s">
        <v>2919</v>
      </c>
      <c r="T236" t="s">
        <v>2923</v>
      </c>
      <c r="U236">
        <v>2569.13</v>
      </c>
      <c r="V236" t="s">
        <v>2924</v>
      </c>
      <c r="W236" t="s">
        <v>2928</v>
      </c>
    </row>
    <row r="237" spans="1:23" x14ac:dyDescent="0.25">
      <c r="A237">
        <v>1180</v>
      </c>
      <c r="B237" t="s">
        <v>256</v>
      </c>
      <c r="C237" t="s">
        <v>751</v>
      </c>
      <c r="D237" t="s">
        <v>1251</v>
      </c>
      <c r="E237" s="1">
        <v>45456</v>
      </c>
      <c r="F237" t="s">
        <v>1750</v>
      </c>
      <c r="G237" t="s">
        <v>2219</v>
      </c>
      <c r="H237" t="s">
        <v>2406</v>
      </c>
      <c r="I237" t="s">
        <v>2409</v>
      </c>
      <c r="J237" t="s">
        <v>2414</v>
      </c>
      <c r="K237">
        <v>5</v>
      </c>
      <c r="L237">
        <v>1422.37</v>
      </c>
      <c r="M237">
        <v>7111.85</v>
      </c>
      <c r="N237">
        <v>23.55</v>
      </c>
      <c r="O237">
        <v>711.19</v>
      </c>
      <c r="P237">
        <v>14.72</v>
      </c>
      <c r="Q237" t="s">
        <v>2416</v>
      </c>
      <c r="R237" t="s">
        <v>2653</v>
      </c>
      <c r="S237" t="s">
        <v>2918</v>
      </c>
      <c r="T237" t="s">
        <v>2922</v>
      </c>
      <c r="U237">
        <v>6362.39</v>
      </c>
      <c r="V237" t="s">
        <v>2924</v>
      </c>
      <c r="W237" t="s">
        <v>2928</v>
      </c>
    </row>
    <row r="238" spans="1:23" x14ac:dyDescent="0.25">
      <c r="A238">
        <v>8584</v>
      </c>
      <c r="B238" t="s">
        <v>257</v>
      </c>
      <c r="C238" t="s">
        <v>752</v>
      </c>
      <c r="D238" t="s">
        <v>1252</v>
      </c>
      <c r="E238" s="1">
        <v>45328</v>
      </c>
      <c r="F238" t="s">
        <v>1751</v>
      </c>
      <c r="G238" t="s">
        <v>2079</v>
      </c>
      <c r="H238" t="s">
        <v>2402</v>
      </c>
      <c r="I238" t="s">
        <v>2409</v>
      </c>
      <c r="J238" t="s">
        <v>2413</v>
      </c>
      <c r="K238">
        <v>5</v>
      </c>
      <c r="L238">
        <v>805.64</v>
      </c>
      <c r="M238">
        <v>4028.2</v>
      </c>
      <c r="N238">
        <v>5.2</v>
      </c>
      <c r="O238">
        <v>402.82</v>
      </c>
      <c r="P238">
        <v>17.690000000000001</v>
      </c>
      <c r="Q238" t="s">
        <v>2417</v>
      </c>
      <c r="R238" t="s">
        <v>2654</v>
      </c>
      <c r="S238" t="s">
        <v>2918</v>
      </c>
      <c r="T238" t="s">
        <v>2922</v>
      </c>
      <c r="U238">
        <v>3602.49</v>
      </c>
      <c r="V238" t="s">
        <v>2924</v>
      </c>
      <c r="W238" t="s">
        <v>2927</v>
      </c>
    </row>
    <row r="239" spans="1:23" x14ac:dyDescent="0.25">
      <c r="A239">
        <v>7654</v>
      </c>
      <c r="B239" t="s">
        <v>258</v>
      </c>
      <c r="C239" t="s">
        <v>753</v>
      </c>
      <c r="D239" t="s">
        <v>1253</v>
      </c>
      <c r="E239" s="1">
        <v>45541</v>
      </c>
      <c r="F239" t="s">
        <v>1752</v>
      </c>
      <c r="G239" t="s">
        <v>2220</v>
      </c>
      <c r="H239" t="s">
        <v>2404</v>
      </c>
      <c r="I239" t="s">
        <v>2408</v>
      </c>
      <c r="J239" t="s">
        <v>2412</v>
      </c>
      <c r="K239">
        <v>5</v>
      </c>
      <c r="L239">
        <v>1456.31</v>
      </c>
      <c r="M239">
        <v>7281.55</v>
      </c>
      <c r="N239">
        <v>1.27</v>
      </c>
      <c r="O239">
        <v>728.16</v>
      </c>
      <c r="P239">
        <v>18.059999999999999</v>
      </c>
      <c r="Q239" t="s">
        <v>2416</v>
      </c>
      <c r="R239" t="s">
        <v>2655</v>
      </c>
      <c r="S239" t="s">
        <v>2920</v>
      </c>
      <c r="T239" t="s">
        <v>2923</v>
      </c>
      <c r="U239">
        <v>6534.06</v>
      </c>
      <c r="V239" t="s">
        <v>2925</v>
      </c>
      <c r="W239" t="s">
        <v>2927</v>
      </c>
    </row>
    <row r="240" spans="1:23" x14ac:dyDescent="0.25">
      <c r="A240">
        <v>7601</v>
      </c>
      <c r="B240" t="s">
        <v>259</v>
      </c>
      <c r="C240" t="s">
        <v>754</v>
      </c>
      <c r="D240" t="s">
        <v>1254</v>
      </c>
      <c r="E240" s="1">
        <v>45296</v>
      </c>
      <c r="F240" t="s">
        <v>1753</v>
      </c>
      <c r="G240" t="s">
        <v>2221</v>
      </c>
      <c r="H240" t="s">
        <v>2404</v>
      </c>
      <c r="I240" t="s">
        <v>2408</v>
      </c>
      <c r="J240" t="s">
        <v>2411</v>
      </c>
      <c r="K240">
        <v>3</v>
      </c>
      <c r="L240">
        <v>502.71</v>
      </c>
      <c r="M240">
        <v>1508.13</v>
      </c>
      <c r="N240">
        <v>0.72</v>
      </c>
      <c r="O240">
        <v>150.81</v>
      </c>
      <c r="P240">
        <v>11.15</v>
      </c>
      <c r="Q240" t="s">
        <v>2417</v>
      </c>
      <c r="R240" t="s">
        <v>2656</v>
      </c>
      <c r="S240" t="s">
        <v>2921</v>
      </c>
      <c r="T240" t="s">
        <v>2923</v>
      </c>
      <c r="U240">
        <v>1345.45</v>
      </c>
      <c r="V240" t="s">
        <v>2925</v>
      </c>
      <c r="W240" t="s">
        <v>2928</v>
      </c>
    </row>
    <row r="241" spans="1:23" x14ac:dyDescent="0.25">
      <c r="A241">
        <v>1040</v>
      </c>
      <c r="B241" t="s">
        <v>260</v>
      </c>
      <c r="C241" t="s">
        <v>755</v>
      </c>
      <c r="D241" t="s">
        <v>1255</v>
      </c>
      <c r="E241" s="1">
        <v>45371</v>
      </c>
      <c r="F241" t="s">
        <v>1754</v>
      </c>
      <c r="G241" t="s">
        <v>2222</v>
      </c>
      <c r="H241" t="s">
        <v>2405</v>
      </c>
      <c r="I241" t="s">
        <v>2410</v>
      </c>
      <c r="J241" t="s">
        <v>2414</v>
      </c>
      <c r="K241">
        <v>3</v>
      </c>
      <c r="L241">
        <v>656.13</v>
      </c>
      <c r="M241">
        <v>1968.39</v>
      </c>
      <c r="N241">
        <v>34.75</v>
      </c>
      <c r="O241">
        <v>196.84</v>
      </c>
      <c r="P241">
        <v>17.22</v>
      </c>
      <c r="Q241" t="s">
        <v>2416</v>
      </c>
      <c r="R241" t="s">
        <v>2657</v>
      </c>
      <c r="S241" t="s">
        <v>2918</v>
      </c>
      <c r="T241" t="s">
        <v>2922</v>
      </c>
      <c r="U241">
        <v>1719.58</v>
      </c>
      <c r="V241" t="s">
        <v>2925</v>
      </c>
      <c r="W241" t="s">
        <v>2927</v>
      </c>
    </row>
    <row r="242" spans="1:23" x14ac:dyDescent="0.25">
      <c r="A242">
        <v>6776</v>
      </c>
      <c r="B242" t="s">
        <v>261</v>
      </c>
      <c r="C242" t="s">
        <v>756</v>
      </c>
      <c r="D242" t="s">
        <v>1256</v>
      </c>
      <c r="E242" s="1">
        <v>45292</v>
      </c>
      <c r="F242" t="s">
        <v>1755</v>
      </c>
      <c r="G242" t="s">
        <v>2223</v>
      </c>
      <c r="H242" t="s">
        <v>2403</v>
      </c>
      <c r="I242" t="s">
        <v>2409</v>
      </c>
      <c r="J242" t="s">
        <v>2412</v>
      </c>
      <c r="K242">
        <v>5</v>
      </c>
      <c r="L242">
        <v>717.31</v>
      </c>
      <c r="M242">
        <v>3586.55</v>
      </c>
      <c r="N242">
        <v>14.92</v>
      </c>
      <c r="O242">
        <v>358.66</v>
      </c>
      <c r="P242">
        <v>16.95</v>
      </c>
      <c r="Q242" t="s">
        <v>2417</v>
      </c>
      <c r="R242" t="s">
        <v>2658</v>
      </c>
      <c r="S242" t="s">
        <v>2921</v>
      </c>
      <c r="T242" t="s">
        <v>2923</v>
      </c>
      <c r="U242">
        <v>3196.03</v>
      </c>
      <c r="V242" t="s">
        <v>2925</v>
      </c>
      <c r="W242" t="s">
        <v>2927</v>
      </c>
    </row>
    <row r="243" spans="1:23" x14ac:dyDescent="0.25">
      <c r="A243">
        <v>6618</v>
      </c>
      <c r="B243" t="s">
        <v>262</v>
      </c>
      <c r="C243" t="s">
        <v>757</v>
      </c>
      <c r="D243" t="s">
        <v>1257</v>
      </c>
      <c r="E243" s="1">
        <v>45345</v>
      </c>
      <c r="F243" t="s">
        <v>1756</v>
      </c>
      <c r="G243" t="s">
        <v>2224</v>
      </c>
      <c r="H243" t="s">
        <v>2401</v>
      </c>
      <c r="I243" t="s">
        <v>2408</v>
      </c>
      <c r="J243" t="s">
        <v>2412</v>
      </c>
      <c r="K243">
        <v>4</v>
      </c>
      <c r="L243">
        <v>401.12</v>
      </c>
      <c r="M243">
        <v>1604.48</v>
      </c>
      <c r="N243">
        <v>4.97</v>
      </c>
      <c r="O243">
        <v>160.44999999999999</v>
      </c>
      <c r="P243">
        <v>18.399999999999999</v>
      </c>
      <c r="Q243" t="s">
        <v>2416</v>
      </c>
      <c r="R243" t="s">
        <v>2659</v>
      </c>
      <c r="S243" t="s">
        <v>2918</v>
      </c>
      <c r="T243" t="s">
        <v>2922</v>
      </c>
      <c r="U243">
        <v>1420.66</v>
      </c>
      <c r="V243" t="s">
        <v>2925</v>
      </c>
      <c r="W243" t="s">
        <v>2928</v>
      </c>
    </row>
    <row r="244" spans="1:23" x14ac:dyDescent="0.25">
      <c r="A244">
        <v>6354</v>
      </c>
      <c r="B244" t="s">
        <v>263</v>
      </c>
      <c r="C244" t="s">
        <v>758</v>
      </c>
      <c r="D244" t="s">
        <v>1258</v>
      </c>
      <c r="E244" s="1">
        <v>45306</v>
      </c>
      <c r="F244" t="s">
        <v>1757</v>
      </c>
      <c r="G244" t="s">
        <v>2067</v>
      </c>
      <c r="H244" t="s">
        <v>2401</v>
      </c>
      <c r="I244" t="s">
        <v>2410</v>
      </c>
      <c r="J244" t="s">
        <v>2413</v>
      </c>
      <c r="K244">
        <v>5</v>
      </c>
      <c r="L244">
        <v>77.63</v>
      </c>
      <c r="M244">
        <v>388.15</v>
      </c>
      <c r="N244">
        <v>4.25</v>
      </c>
      <c r="O244">
        <v>38.81</v>
      </c>
      <c r="P244">
        <v>14.18</v>
      </c>
      <c r="Q244" t="s">
        <v>2416</v>
      </c>
      <c r="R244" t="s">
        <v>2660</v>
      </c>
      <c r="S244" t="s">
        <v>2920</v>
      </c>
      <c r="T244" t="s">
        <v>2923</v>
      </c>
      <c r="U244">
        <v>330.9</v>
      </c>
      <c r="V244" t="s">
        <v>2925</v>
      </c>
      <c r="W244" t="s">
        <v>2928</v>
      </c>
    </row>
    <row r="245" spans="1:23" x14ac:dyDescent="0.25">
      <c r="A245">
        <v>3260</v>
      </c>
      <c r="B245" t="s">
        <v>264</v>
      </c>
      <c r="C245" t="s">
        <v>759</v>
      </c>
      <c r="D245" t="s">
        <v>1259</v>
      </c>
      <c r="E245" s="1">
        <v>45361</v>
      </c>
      <c r="F245" t="s">
        <v>1758</v>
      </c>
      <c r="G245" t="s">
        <v>2225</v>
      </c>
      <c r="H245" t="s">
        <v>2406</v>
      </c>
      <c r="I245" t="s">
        <v>2409</v>
      </c>
      <c r="J245" t="s">
        <v>2412</v>
      </c>
      <c r="K245">
        <v>3</v>
      </c>
      <c r="L245">
        <v>589.94000000000005</v>
      </c>
      <c r="M245">
        <v>1769.82</v>
      </c>
      <c r="N245">
        <v>43.88</v>
      </c>
      <c r="O245">
        <v>176.98</v>
      </c>
      <c r="P245">
        <v>14.95</v>
      </c>
      <c r="Q245" t="s">
        <v>2415</v>
      </c>
      <c r="R245" t="s">
        <v>2661</v>
      </c>
      <c r="S245" t="s">
        <v>2918</v>
      </c>
      <c r="T245" t="s">
        <v>2922</v>
      </c>
      <c r="U245">
        <v>1534.01</v>
      </c>
      <c r="V245" t="s">
        <v>2924</v>
      </c>
      <c r="W245" t="s">
        <v>2927</v>
      </c>
    </row>
    <row r="246" spans="1:23" x14ac:dyDescent="0.25">
      <c r="A246">
        <v>7358</v>
      </c>
      <c r="B246" t="s">
        <v>265</v>
      </c>
      <c r="C246" t="s">
        <v>760</v>
      </c>
      <c r="D246" t="s">
        <v>1260</v>
      </c>
      <c r="E246" s="1">
        <v>45529</v>
      </c>
      <c r="F246" t="s">
        <v>1759</v>
      </c>
      <c r="G246" t="s">
        <v>2181</v>
      </c>
      <c r="H246" t="s">
        <v>2405</v>
      </c>
      <c r="I246" t="s">
        <v>2408</v>
      </c>
      <c r="J246" t="s">
        <v>2413</v>
      </c>
      <c r="K246">
        <v>4</v>
      </c>
      <c r="L246">
        <v>1383.17</v>
      </c>
      <c r="M246">
        <v>5532.68</v>
      </c>
      <c r="N246">
        <v>31.1</v>
      </c>
      <c r="O246">
        <v>553.27</v>
      </c>
      <c r="P246">
        <v>5.21</v>
      </c>
      <c r="Q246" t="s">
        <v>2415</v>
      </c>
      <c r="R246" t="s">
        <v>2662</v>
      </c>
      <c r="S246" t="s">
        <v>2918</v>
      </c>
      <c r="T246" t="s">
        <v>2922</v>
      </c>
      <c r="U246">
        <v>4943.1000000000004</v>
      </c>
      <c r="V246" t="s">
        <v>2925</v>
      </c>
      <c r="W246" t="s">
        <v>2928</v>
      </c>
    </row>
    <row r="247" spans="1:23" x14ac:dyDescent="0.25">
      <c r="A247">
        <v>4649</v>
      </c>
      <c r="B247" t="s">
        <v>266</v>
      </c>
      <c r="C247" t="s">
        <v>761</v>
      </c>
      <c r="D247" t="s">
        <v>1261</v>
      </c>
      <c r="E247" s="1">
        <v>45474</v>
      </c>
      <c r="F247" t="s">
        <v>1760</v>
      </c>
      <c r="G247" t="s">
        <v>2226</v>
      </c>
      <c r="H247" t="s">
        <v>2406</v>
      </c>
      <c r="I247" t="s">
        <v>2410</v>
      </c>
      <c r="J247" t="s">
        <v>2411</v>
      </c>
      <c r="K247">
        <v>1</v>
      </c>
      <c r="L247">
        <v>1442.41</v>
      </c>
      <c r="M247">
        <v>1442.41</v>
      </c>
      <c r="N247">
        <v>25.67</v>
      </c>
      <c r="O247">
        <v>144.24</v>
      </c>
      <c r="P247">
        <v>19.72</v>
      </c>
      <c r="Q247" t="s">
        <v>2417</v>
      </c>
      <c r="R247" t="s">
        <v>2663</v>
      </c>
      <c r="S247" t="s">
        <v>2919</v>
      </c>
      <c r="T247" t="s">
        <v>2923</v>
      </c>
      <c r="U247">
        <v>1252.78</v>
      </c>
      <c r="V247" t="s">
        <v>2924</v>
      </c>
      <c r="W247" t="s">
        <v>2927</v>
      </c>
    </row>
    <row r="248" spans="1:23" x14ac:dyDescent="0.25">
      <c r="A248">
        <v>4211</v>
      </c>
      <c r="B248" t="s">
        <v>267</v>
      </c>
      <c r="C248" t="s">
        <v>762</v>
      </c>
      <c r="D248" t="s">
        <v>1262</v>
      </c>
      <c r="E248" s="1">
        <v>45482</v>
      </c>
      <c r="F248" t="s">
        <v>1761</v>
      </c>
      <c r="G248" t="s">
        <v>2146</v>
      </c>
      <c r="H248" t="s">
        <v>2405</v>
      </c>
      <c r="I248" t="s">
        <v>2410</v>
      </c>
      <c r="J248" t="s">
        <v>2413</v>
      </c>
      <c r="K248">
        <v>2</v>
      </c>
      <c r="L248">
        <v>1444.69</v>
      </c>
      <c r="M248">
        <v>2889.38</v>
      </c>
      <c r="N248">
        <v>32.36</v>
      </c>
      <c r="O248">
        <v>288.94</v>
      </c>
      <c r="P248">
        <v>6.69</v>
      </c>
      <c r="Q248" t="s">
        <v>2417</v>
      </c>
      <c r="R248" t="s">
        <v>2664</v>
      </c>
      <c r="S248" t="s">
        <v>2920</v>
      </c>
      <c r="T248" t="s">
        <v>2923</v>
      </c>
      <c r="U248">
        <v>2561.39</v>
      </c>
      <c r="V248" t="s">
        <v>2924</v>
      </c>
      <c r="W248" t="s">
        <v>2927</v>
      </c>
    </row>
    <row r="249" spans="1:23" x14ac:dyDescent="0.25">
      <c r="A249">
        <v>8528</v>
      </c>
      <c r="B249" t="s">
        <v>268</v>
      </c>
      <c r="C249" t="s">
        <v>763</v>
      </c>
      <c r="D249" t="s">
        <v>1263</v>
      </c>
      <c r="E249" s="1">
        <v>45384</v>
      </c>
      <c r="F249" t="s">
        <v>1762</v>
      </c>
      <c r="G249" t="s">
        <v>2148</v>
      </c>
      <c r="H249" t="s">
        <v>2405</v>
      </c>
      <c r="I249" t="s">
        <v>2409</v>
      </c>
      <c r="J249" t="s">
        <v>2412</v>
      </c>
      <c r="K249">
        <v>2</v>
      </c>
      <c r="L249">
        <v>818.42</v>
      </c>
      <c r="M249">
        <v>1636.84</v>
      </c>
      <c r="N249">
        <v>28.74</v>
      </c>
      <c r="O249">
        <v>163.68</v>
      </c>
      <c r="P249">
        <v>13.89</v>
      </c>
      <c r="Q249" t="s">
        <v>2416</v>
      </c>
      <c r="R249" t="s">
        <v>2665</v>
      </c>
      <c r="S249" t="s">
        <v>2918</v>
      </c>
      <c r="T249" t="s">
        <v>2922</v>
      </c>
      <c r="U249">
        <v>1430.53</v>
      </c>
      <c r="V249" t="s">
        <v>2924</v>
      </c>
      <c r="W249" t="s">
        <v>2926</v>
      </c>
    </row>
    <row r="250" spans="1:23" x14ac:dyDescent="0.25">
      <c r="A250">
        <v>9852</v>
      </c>
      <c r="B250" t="s">
        <v>269</v>
      </c>
      <c r="C250" t="s">
        <v>764</v>
      </c>
      <c r="D250" t="s">
        <v>1264</v>
      </c>
      <c r="E250" s="1">
        <v>45370</v>
      </c>
      <c r="F250" t="s">
        <v>1763</v>
      </c>
      <c r="G250" t="s">
        <v>2227</v>
      </c>
      <c r="H250" t="s">
        <v>2407</v>
      </c>
      <c r="I250" t="s">
        <v>2409</v>
      </c>
      <c r="J250" t="s">
        <v>2414</v>
      </c>
      <c r="K250">
        <v>2</v>
      </c>
      <c r="L250">
        <v>67.09</v>
      </c>
      <c r="M250">
        <v>134.18</v>
      </c>
      <c r="N250">
        <v>30.8</v>
      </c>
      <c r="O250">
        <v>13.42</v>
      </c>
      <c r="P250">
        <v>14.74</v>
      </c>
      <c r="Q250" t="s">
        <v>2415</v>
      </c>
      <c r="R250" t="s">
        <v>2666</v>
      </c>
      <c r="S250" t="s">
        <v>2918</v>
      </c>
      <c r="T250" t="s">
        <v>2922</v>
      </c>
      <c r="U250">
        <v>75.22</v>
      </c>
      <c r="V250" t="s">
        <v>2924</v>
      </c>
      <c r="W250" t="s">
        <v>2928</v>
      </c>
    </row>
    <row r="251" spans="1:23" x14ac:dyDescent="0.25">
      <c r="A251">
        <v>3095</v>
      </c>
      <c r="B251" t="s">
        <v>270</v>
      </c>
      <c r="C251" t="s">
        <v>765</v>
      </c>
      <c r="D251" t="s">
        <v>1265</v>
      </c>
      <c r="E251" s="1">
        <v>45558</v>
      </c>
      <c r="F251" t="s">
        <v>1764</v>
      </c>
      <c r="G251" t="s">
        <v>2228</v>
      </c>
      <c r="H251" t="s">
        <v>2406</v>
      </c>
      <c r="I251" t="s">
        <v>2410</v>
      </c>
      <c r="J251" t="s">
        <v>2412</v>
      </c>
      <c r="K251">
        <v>2</v>
      </c>
      <c r="L251">
        <v>488.32</v>
      </c>
      <c r="M251">
        <v>976.64</v>
      </c>
      <c r="N251">
        <v>13.77</v>
      </c>
      <c r="O251">
        <v>97.66</v>
      </c>
      <c r="P251">
        <v>13.76</v>
      </c>
      <c r="Q251" t="s">
        <v>2415</v>
      </c>
      <c r="R251" t="s">
        <v>2667</v>
      </c>
      <c r="S251" t="s">
        <v>2918</v>
      </c>
      <c r="T251" t="s">
        <v>2922</v>
      </c>
      <c r="U251">
        <v>851.45</v>
      </c>
      <c r="V251" t="s">
        <v>2924</v>
      </c>
      <c r="W251" t="s">
        <v>2927</v>
      </c>
    </row>
    <row r="252" spans="1:23" x14ac:dyDescent="0.25">
      <c r="A252">
        <v>5574</v>
      </c>
      <c r="B252" t="s">
        <v>271</v>
      </c>
      <c r="C252" t="s">
        <v>766</v>
      </c>
      <c r="D252" t="s">
        <v>1266</v>
      </c>
      <c r="E252" s="1">
        <v>45464</v>
      </c>
      <c r="F252" t="s">
        <v>1765</v>
      </c>
      <c r="G252" t="s">
        <v>2229</v>
      </c>
      <c r="H252" t="s">
        <v>2403</v>
      </c>
      <c r="I252" t="s">
        <v>2409</v>
      </c>
      <c r="J252" t="s">
        <v>2412</v>
      </c>
      <c r="K252">
        <v>1</v>
      </c>
      <c r="L252">
        <v>1253.02</v>
      </c>
      <c r="M252">
        <v>1253.02</v>
      </c>
      <c r="N252">
        <v>3.01</v>
      </c>
      <c r="O252">
        <v>125.3</v>
      </c>
      <c r="P252">
        <v>5.3</v>
      </c>
      <c r="Q252" t="s">
        <v>2416</v>
      </c>
      <c r="R252" t="s">
        <v>2668</v>
      </c>
      <c r="S252" t="s">
        <v>2918</v>
      </c>
      <c r="T252" t="s">
        <v>2922</v>
      </c>
      <c r="U252">
        <v>1119.4100000000001</v>
      </c>
      <c r="V252" t="s">
        <v>2924</v>
      </c>
      <c r="W252" t="s">
        <v>2928</v>
      </c>
    </row>
    <row r="253" spans="1:23" x14ac:dyDescent="0.25">
      <c r="A253">
        <v>1975</v>
      </c>
      <c r="B253" t="s">
        <v>272</v>
      </c>
      <c r="C253" t="s">
        <v>767</v>
      </c>
      <c r="D253" t="s">
        <v>1267</v>
      </c>
      <c r="E253" s="1">
        <v>45340</v>
      </c>
      <c r="F253" t="s">
        <v>1766</v>
      </c>
      <c r="G253" t="s">
        <v>2230</v>
      </c>
      <c r="H253" t="s">
        <v>2402</v>
      </c>
      <c r="I253" t="s">
        <v>2409</v>
      </c>
      <c r="J253" t="s">
        <v>2413</v>
      </c>
      <c r="K253">
        <v>2</v>
      </c>
      <c r="L253">
        <v>1359.57</v>
      </c>
      <c r="M253">
        <v>2719.14</v>
      </c>
      <c r="N253">
        <v>41.41</v>
      </c>
      <c r="O253">
        <v>271.91000000000003</v>
      </c>
      <c r="P253">
        <v>14.84</v>
      </c>
      <c r="Q253" t="s">
        <v>2417</v>
      </c>
      <c r="R253" t="s">
        <v>2669</v>
      </c>
      <c r="S253" t="s">
        <v>2918</v>
      </c>
      <c r="T253" t="s">
        <v>2922</v>
      </c>
      <c r="U253">
        <v>2390.98</v>
      </c>
      <c r="V253" t="s">
        <v>2925</v>
      </c>
      <c r="W253" t="s">
        <v>2927</v>
      </c>
    </row>
    <row r="254" spans="1:23" x14ac:dyDescent="0.25">
      <c r="A254">
        <v>2762</v>
      </c>
      <c r="B254" t="s">
        <v>273</v>
      </c>
      <c r="C254" t="s">
        <v>768</v>
      </c>
      <c r="D254" t="s">
        <v>1268</v>
      </c>
      <c r="E254" s="1">
        <v>45448</v>
      </c>
      <c r="F254" t="s">
        <v>1767</v>
      </c>
      <c r="G254" t="s">
        <v>2231</v>
      </c>
      <c r="H254" t="s">
        <v>2406</v>
      </c>
      <c r="I254" t="s">
        <v>2409</v>
      </c>
      <c r="J254" t="s">
        <v>2414</v>
      </c>
      <c r="K254">
        <v>5</v>
      </c>
      <c r="L254">
        <v>724.07</v>
      </c>
      <c r="M254">
        <v>3620.35</v>
      </c>
      <c r="N254">
        <v>42.78</v>
      </c>
      <c r="O254">
        <v>362.04</v>
      </c>
      <c r="P254">
        <v>7.83</v>
      </c>
      <c r="Q254" t="s">
        <v>2417</v>
      </c>
      <c r="R254" t="s">
        <v>2670</v>
      </c>
      <c r="S254" t="s">
        <v>2918</v>
      </c>
      <c r="T254" t="s">
        <v>2922</v>
      </c>
      <c r="U254">
        <v>3207.7</v>
      </c>
      <c r="V254" t="s">
        <v>2924</v>
      </c>
      <c r="W254" t="s">
        <v>2927</v>
      </c>
    </row>
    <row r="255" spans="1:23" x14ac:dyDescent="0.25">
      <c r="A255">
        <v>7435</v>
      </c>
      <c r="B255" t="s">
        <v>274</v>
      </c>
      <c r="C255" t="s">
        <v>769</v>
      </c>
      <c r="D255" t="s">
        <v>1269</v>
      </c>
      <c r="E255" s="1">
        <v>45527</v>
      </c>
      <c r="F255" t="s">
        <v>1768</v>
      </c>
      <c r="G255" t="s">
        <v>2232</v>
      </c>
      <c r="H255" t="s">
        <v>2401</v>
      </c>
      <c r="I255" t="s">
        <v>2408</v>
      </c>
      <c r="J255" t="s">
        <v>2412</v>
      </c>
      <c r="K255">
        <v>2</v>
      </c>
      <c r="L255">
        <v>671.82</v>
      </c>
      <c r="M255">
        <v>1343.64</v>
      </c>
      <c r="N255">
        <v>28.36</v>
      </c>
      <c r="O255">
        <v>134.36000000000001</v>
      </c>
      <c r="P255">
        <v>6.79</v>
      </c>
      <c r="Q255" t="s">
        <v>2416</v>
      </c>
      <c r="R255" t="s">
        <v>2671</v>
      </c>
      <c r="S255" t="s">
        <v>2921</v>
      </c>
      <c r="T255" t="s">
        <v>2923</v>
      </c>
      <c r="U255">
        <v>1174.1300000000001</v>
      </c>
      <c r="V255" t="s">
        <v>2925</v>
      </c>
      <c r="W255" t="s">
        <v>2926</v>
      </c>
    </row>
    <row r="256" spans="1:23" x14ac:dyDescent="0.25">
      <c r="A256">
        <v>1939</v>
      </c>
      <c r="B256" t="s">
        <v>275</v>
      </c>
      <c r="C256" t="s">
        <v>770</v>
      </c>
      <c r="D256" t="s">
        <v>1270</v>
      </c>
      <c r="E256" s="1">
        <v>45399</v>
      </c>
      <c r="F256" t="s">
        <v>1769</v>
      </c>
      <c r="G256" t="s">
        <v>2233</v>
      </c>
      <c r="H256" t="s">
        <v>2401</v>
      </c>
      <c r="I256" t="s">
        <v>2410</v>
      </c>
      <c r="J256" t="s">
        <v>2411</v>
      </c>
      <c r="K256">
        <v>3</v>
      </c>
      <c r="L256">
        <v>1290.8699999999999</v>
      </c>
      <c r="M256">
        <v>3872.61</v>
      </c>
      <c r="N256">
        <v>34.97</v>
      </c>
      <c r="O256">
        <v>387.26</v>
      </c>
      <c r="P256">
        <v>11.73</v>
      </c>
      <c r="Q256" t="s">
        <v>2417</v>
      </c>
      <c r="R256" t="s">
        <v>2672</v>
      </c>
      <c r="S256" t="s">
        <v>2921</v>
      </c>
      <c r="T256" t="s">
        <v>2923</v>
      </c>
      <c r="U256">
        <v>3438.65</v>
      </c>
      <c r="V256" t="s">
        <v>2925</v>
      </c>
      <c r="W256" t="s">
        <v>2926</v>
      </c>
    </row>
    <row r="257" spans="1:23" x14ac:dyDescent="0.25">
      <c r="A257">
        <v>7780</v>
      </c>
      <c r="B257" t="s">
        <v>276</v>
      </c>
      <c r="C257" t="s">
        <v>771</v>
      </c>
      <c r="D257" t="s">
        <v>1271</v>
      </c>
      <c r="E257" s="1">
        <v>45377</v>
      </c>
      <c r="F257" t="s">
        <v>1770</v>
      </c>
      <c r="G257" t="s">
        <v>2090</v>
      </c>
      <c r="H257" t="s">
        <v>2402</v>
      </c>
      <c r="I257" t="s">
        <v>2409</v>
      </c>
      <c r="J257" t="s">
        <v>2411</v>
      </c>
      <c r="K257">
        <v>2</v>
      </c>
      <c r="L257">
        <v>966.15</v>
      </c>
      <c r="M257">
        <v>1932.3</v>
      </c>
      <c r="N257">
        <v>11.61</v>
      </c>
      <c r="O257">
        <v>193.23</v>
      </c>
      <c r="P257">
        <v>11.81</v>
      </c>
      <c r="Q257" t="s">
        <v>2415</v>
      </c>
      <c r="R257" t="s">
        <v>2673</v>
      </c>
      <c r="S257" t="s">
        <v>2921</v>
      </c>
      <c r="T257" t="s">
        <v>2923</v>
      </c>
      <c r="U257">
        <v>1715.65</v>
      </c>
      <c r="V257" t="s">
        <v>2925</v>
      </c>
      <c r="W257" t="s">
        <v>2928</v>
      </c>
    </row>
    <row r="258" spans="1:23" x14ac:dyDescent="0.25">
      <c r="A258">
        <v>2979</v>
      </c>
      <c r="B258" t="s">
        <v>277</v>
      </c>
      <c r="C258" t="s">
        <v>772</v>
      </c>
      <c r="D258" t="s">
        <v>1272</v>
      </c>
      <c r="E258" s="1">
        <v>45476</v>
      </c>
      <c r="F258" t="s">
        <v>1771</v>
      </c>
      <c r="G258" t="s">
        <v>2234</v>
      </c>
      <c r="H258" t="s">
        <v>2404</v>
      </c>
      <c r="I258" t="s">
        <v>2408</v>
      </c>
      <c r="J258" t="s">
        <v>2411</v>
      </c>
      <c r="K258">
        <v>3</v>
      </c>
      <c r="L258">
        <v>367.09</v>
      </c>
      <c r="M258">
        <v>1101.27</v>
      </c>
      <c r="N258">
        <v>41.25</v>
      </c>
      <c r="O258">
        <v>110.13</v>
      </c>
      <c r="P258">
        <v>12.96</v>
      </c>
      <c r="Q258" t="s">
        <v>2415</v>
      </c>
      <c r="R258" t="s">
        <v>2674</v>
      </c>
      <c r="S258" t="s">
        <v>2919</v>
      </c>
      <c r="T258" t="s">
        <v>2923</v>
      </c>
      <c r="U258">
        <v>936.93</v>
      </c>
      <c r="V258" t="s">
        <v>2924</v>
      </c>
      <c r="W258" t="s">
        <v>2928</v>
      </c>
    </row>
    <row r="259" spans="1:23" x14ac:dyDescent="0.25">
      <c r="A259">
        <v>2077</v>
      </c>
      <c r="B259" t="s">
        <v>278</v>
      </c>
      <c r="C259" t="s">
        <v>773</v>
      </c>
      <c r="D259" t="s">
        <v>1273</v>
      </c>
      <c r="E259" s="1">
        <v>45491</v>
      </c>
      <c r="F259" t="s">
        <v>1772</v>
      </c>
      <c r="G259" t="s">
        <v>2235</v>
      </c>
      <c r="H259" t="s">
        <v>2406</v>
      </c>
      <c r="I259" t="s">
        <v>2408</v>
      </c>
      <c r="J259" t="s">
        <v>2413</v>
      </c>
      <c r="K259">
        <v>1</v>
      </c>
      <c r="L259">
        <v>26.25</v>
      </c>
      <c r="M259">
        <v>26.25</v>
      </c>
      <c r="N259">
        <v>22.52</v>
      </c>
      <c r="O259">
        <v>2.62</v>
      </c>
      <c r="P259">
        <v>6.55</v>
      </c>
      <c r="Q259" t="s">
        <v>2417</v>
      </c>
      <c r="R259" t="s">
        <v>2675</v>
      </c>
      <c r="S259" t="s">
        <v>2919</v>
      </c>
      <c r="T259" t="s">
        <v>2923</v>
      </c>
      <c r="U259">
        <v>-5.44</v>
      </c>
      <c r="V259" t="s">
        <v>2924</v>
      </c>
      <c r="W259" t="s">
        <v>2928</v>
      </c>
    </row>
    <row r="260" spans="1:23" x14ac:dyDescent="0.25">
      <c r="A260">
        <v>5616</v>
      </c>
      <c r="B260" t="s">
        <v>279</v>
      </c>
      <c r="C260" t="s">
        <v>774</v>
      </c>
      <c r="D260" t="s">
        <v>1274</v>
      </c>
      <c r="E260" s="1">
        <v>45509</v>
      </c>
      <c r="F260" t="s">
        <v>1773</v>
      </c>
      <c r="G260" t="s">
        <v>2236</v>
      </c>
      <c r="H260" t="s">
        <v>2403</v>
      </c>
      <c r="I260" t="s">
        <v>2408</v>
      </c>
      <c r="J260" t="s">
        <v>2413</v>
      </c>
      <c r="K260">
        <v>4</v>
      </c>
      <c r="L260">
        <v>592.73</v>
      </c>
      <c r="M260">
        <v>2370.92</v>
      </c>
      <c r="N260">
        <v>7.21</v>
      </c>
      <c r="O260">
        <v>237.09</v>
      </c>
      <c r="P260">
        <v>5.84</v>
      </c>
      <c r="Q260" t="s">
        <v>2417</v>
      </c>
      <c r="R260" t="s">
        <v>2676</v>
      </c>
      <c r="S260" t="s">
        <v>2920</v>
      </c>
      <c r="T260" t="s">
        <v>2923</v>
      </c>
      <c r="U260">
        <v>2120.7800000000002</v>
      </c>
      <c r="V260" t="s">
        <v>2924</v>
      </c>
      <c r="W260" t="s">
        <v>2926</v>
      </c>
    </row>
    <row r="261" spans="1:23" x14ac:dyDescent="0.25">
      <c r="A261">
        <v>2800</v>
      </c>
      <c r="B261" t="s">
        <v>280</v>
      </c>
      <c r="C261" t="s">
        <v>775</v>
      </c>
      <c r="D261" t="s">
        <v>1275</v>
      </c>
      <c r="E261" s="1">
        <v>45404</v>
      </c>
      <c r="F261" t="s">
        <v>1774</v>
      </c>
      <c r="G261" t="s">
        <v>2237</v>
      </c>
      <c r="H261" t="s">
        <v>2406</v>
      </c>
      <c r="I261" t="s">
        <v>2410</v>
      </c>
      <c r="J261" t="s">
        <v>2412</v>
      </c>
      <c r="K261">
        <v>1</v>
      </c>
      <c r="L261">
        <v>982.72</v>
      </c>
      <c r="M261">
        <v>982.72</v>
      </c>
      <c r="N261">
        <v>15.94</v>
      </c>
      <c r="O261">
        <v>98.27</v>
      </c>
      <c r="P261">
        <v>14.86</v>
      </c>
      <c r="Q261" t="s">
        <v>2415</v>
      </c>
      <c r="R261" t="s">
        <v>2677</v>
      </c>
      <c r="S261" t="s">
        <v>2921</v>
      </c>
      <c r="T261" t="s">
        <v>2923</v>
      </c>
      <c r="U261">
        <v>853.65</v>
      </c>
      <c r="V261" t="s">
        <v>2925</v>
      </c>
      <c r="W261" t="s">
        <v>2926</v>
      </c>
    </row>
    <row r="262" spans="1:23" x14ac:dyDescent="0.25">
      <c r="A262">
        <v>3047</v>
      </c>
      <c r="B262" t="s">
        <v>281</v>
      </c>
      <c r="C262" t="s">
        <v>776</v>
      </c>
      <c r="D262" t="s">
        <v>1276</v>
      </c>
      <c r="E262" s="1">
        <v>45398</v>
      </c>
      <c r="F262" t="s">
        <v>1775</v>
      </c>
      <c r="G262" t="s">
        <v>2238</v>
      </c>
      <c r="H262" t="s">
        <v>2404</v>
      </c>
      <c r="I262" t="s">
        <v>2408</v>
      </c>
      <c r="J262" t="s">
        <v>2412</v>
      </c>
      <c r="K262">
        <v>1</v>
      </c>
      <c r="L262">
        <v>617.96</v>
      </c>
      <c r="M262">
        <v>617.96</v>
      </c>
      <c r="N262">
        <v>7.1</v>
      </c>
      <c r="O262">
        <v>61.8</v>
      </c>
      <c r="P262">
        <v>18.04</v>
      </c>
      <c r="Q262" t="s">
        <v>2417</v>
      </c>
      <c r="R262" t="s">
        <v>2678</v>
      </c>
      <c r="S262" t="s">
        <v>2919</v>
      </c>
      <c r="T262" t="s">
        <v>2923</v>
      </c>
      <c r="U262">
        <v>531.02</v>
      </c>
      <c r="V262" t="s">
        <v>2924</v>
      </c>
      <c r="W262" t="s">
        <v>2927</v>
      </c>
    </row>
    <row r="263" spans="1:23" x14ac:dyDescent="0.25">
      <c r="A263">
        <v>4620</v>
      </c>
      <c r="B263" t="s">
        <v>282</v>
      </c>
      <c r="C263" t="s">
        <v>777</v>
      </c>
      <c r="D263" t="s">
        <v>1277</v>
      </c>
      <c r="E263" s="1">
        <v>45313</v>
      </c>
      <c r="F263" t="s">
        <v>1776</v>
      </c>
      <c r="G263" t="s">
        <v>2239</v>
      </c>
      <c r="H263" t="s">
        <v>2402</v>
      </c>
      <c r="I263" t="s">
        <v>2408</v>
      </c>
      <c r="J263" t="s">
        <v>2411</v>
      </c>
      <c r="K263">
        <v>4</v>
      </c>
      <c r="L263">
        <v>1042.24</v>
      </c>
      <c r="M263">
        <v>4168.96</v>
      </c>
      <c r="N263">
        <v>31.87</v>
      </c>
      <c r="O263">
        <v>416.9</v>
      </c>
      <c r="P263">
        <v>10.4</v>
      </c>
      <c r="Q263" t="s">
        <v>2416</v>
      </c>
      <c r="R263" t="s">
        <v>2679</v>
      </c>
      <c r="S263" t="s">
        <v>2921</v>
      </c>
      <c r="T263" t="s">
        <v>2923</v>
      </c>
      <c r="U263">
        <v>3709.79</v>
      </c>
      <c r="V263" t="s">
        <v>2925</v>
      </c>
      <c r="W263" t="s">
        <v>2928</v>
      </c>
    </row>
    <row r="264" spans="1:23" x14ac:dyDescent="0.25">
      <c r="A264">
        <v>3922</v>
      </c>
      <c r="B264" t="s">
        <v>283</v>
      </c>
      <c r="C264" t="s">
        <v>778</v>
      </c>
      <c r="D264" t="s">
        <v>1278</v>
      </c>
      <c r="E264" s="1">
        <v>45413</v>
      </c>
      <c r="F264" t="s">
        <v>1777</v>
      </c>
      <c r="G264" t="s">
        <v>2240</v>
      </c>
      <c r="H264" t="s">
        <v>2402</v>
      </c>
      <c r="I264" t="s">
        <v>2410</v>
      </c>
      <c r="J264" t="s">
        <v>2414</v>
      </c>
      <c r="K264">
        <v>5</v>
      </c>
      <c r="L264">
        <v>122.28</v>
      </c>
      <c r="M264">
        <v>611.4</v>
      </c>
      <c r="N264">
        <v>48.75</v>
      </c>
      <c r="O264">
        <v>61.14</v>
      </c>
      <c r="P264">
        <v>17.3</v>
      </c>
      <c r="Q264" t="s">
        <v>2416</v>
      </c>
      <c r="R264" t="s">
        <v>2680</v>
      </c>
      <c r="S264" t="s">
        <v>2920</v>
      </c>
      <c r="T264" t="s">
        <v>2923</v>
      </c>
      <c r="U264">
        <v>484.21</v>
      </c>
      <c r="V264" t="s">
        <v>2925</v>
      </c>
      <c r="W264" t="s">
        <v>2926</v>
      </c>
    </row>
    <row r="265" spans="1:23" x14ac:dyDescent="0.25">
      <c r="A265">
        <v>7379</v>
      </c>
      <c r="B265" t="s">
        <v>284</v>
      </c>
      <c r="C265" t="s">
        <v>779</v>
      </c>
      <c r="D265" t="s">
        <v>1279</v>
      </c>
      <c r="E265" s="1">
        <v>45380</v>
      </c>
      <c r="F265" t="s">
        <v>1778</v>
      </c>
      <c r="G265" t="s">
        <v>2241</v>
      </c>
      <c r="H265" t="s">
        <v>2405</v>
      </c>
      <c r="I265" t="s">
        <v>2410</v>
      </c>
      <c r="J265" t="s">
        <v>2414</v>
      </c>
      <c r="K265">
        <v>4</v>
      </c>
      <c r="L265">
        <v>322.17</v>
      </c>
      <c r="M265">
        <v>1288.68</v>
      </c>
      <c r="N265">
        <v>8.43</v>
      </c>
      <c r="O265">
        <v>128.87</v>
      </c>
      <c r="P265">
        <v>10.08</v>
      </c>
      <c r="Q265" t="s">
        <v>2417</v>
      </c>
      <c r="R265" t="s">
        <v>2681</v>
      </c>
      <c r="S265" t="s">
        <v>2920</v>
      </c>
      <c r="T265" t="s">
        <v>2923</v>
      </c>
      <c r="U265">
        <v>1141.3</v>
      </c>
      <c r="V265" t="s">
        <v>2924</v>
      </c>
      <c r="W265" t="s">
        <v>2927</v>
      </c>
    </row>
    <row r="266" spans="1:23" x14ac:dyDescent="0.25">
      <c r="A266">
        <v>8685</v>
      </c>
      <c r="B266" t="s">
        <v>285</v>
      </c>
      <c r="C266" t="s">
        <v>780</v>
      </c>
      <c r="D266" t="s">
        <v>1280</v>
      </c>
      <c r="E266" s="1">
        <v>45382</v>
      </c>
      <c r="F266" t="s">
        <v>1779</v>
      </c>
      <c r="G266" t="s">
        <v>2242</v>
      </c>
      <c r="H266" t="s">
        <v>2405</v>
      </c>
      <c r="I266" t="s">
        <v>2410</v>
      </c>
      <c r="J266" t="s">
        <v>2411</v>
      </c>
      <c r="K266">
        <v>5</v>
      </c>
      <c r="L266">
        <v>968.99</v>
      </c>
      <c r="M266">
        <v>4844.95</v>
      </c>
      <c r="N266">
        <v>7.77</v>
      </c>
      <c r="O266">
        <v>484.5</v>
      </c>
      <c r="P266">
        <v>17.41</v>
      </c>
      <c r="Q266" t="s">
        <v>2415</v>
      </c>
      <c r="R266" t="s">
        <v>2682</v>
      </c>
      <c r="S266" t="s">
        <v>2921</v>
      </c>
      <c r="T266" t="s">
        <v>2923</v>
      </c>
      <c r="U266">
        <v>4335.2700000000004</v>
      </c>
      <c r="V266" t="s">
        <v>2924</v>
      </c>
      <c r="W266" t="s">
        <v>2927</v>
      </c>
    </row>
    <row r="267" spans="1:23" x14ac:dyDescent="0.25">
      <c r="A267">
        <v>4434</v>
      </c>
      <c r="B267" t="s">
        <v>286</v>
      </c>
      <c r="C267" t="s">
        <v>781</v>
      </c>
      <c r="D267" t="s">
        <v>1281</v>
      </c>
      <c r="E267" s="1">
        <v>45384</v>
      </c>
      <c r="F267" t="s">
        <v>1780</v>
      </c>
      <c r="G267" t="s">
        <v>2243</v>
      </c>
      <c r="H267" t="s">
        <v>2407</v>
      </c>
      <c r="I267" t="s">
        <v>2408</v>
      </c>
      <c r="J267" t="s">
        <v>2413</v>
      </c>
      <c r="K267">
        <v>3</v>
      </c>
      <c r="L267">
        <v>455.78</v>
      </c>
      <c r="M267">
        <v>1367.34</v>
      </c>
      <c r="N267">
        <v>0.78</v>
      </c>
      <c r="O267">
        <v>136.72999999999999</v>
      </c>
      <c r="P267">
        <v>18.04</v>
      </c>
      <c r="Q267" t="s">
        <v>2417</v>
      </c>
      <c r="R267" t="s">
        <v>2683</v>
      </c>
      <c r="S267" t="s">
        <v>2918</v>
      </c>
      <c r="T267" t="s">
        <v>2922</v>
      </c>
      <c r="U267">
        <v>1211.79</v>
      </c>
      <c r="V267" t="s">
        <v>2924</v>
      </c>
      <c r="W267" t="s">
        <v>2926</v>
      </c>
    </row>
    <row r="268" spans="1:23" x14ac:dyDescent="0.25">
      <c r="A268">
        <v>7426</v>
      </c>
      <c r="B268" t="s">
        <v>287</v>
      </c>
      <c r="C268" t="s">
        <v>782</v>
      </c>
      <c r="D268" t="s">
        <v>1282</v>
      </c>
      <c r="E268" s="1">
        <v>45543</v>
      </c>
      <c r="F268" t="s">
        <v>1781</v>
      </c>
      <c r="G268" t="s">
        <v>2051</v>
      </c>
      <c r="H268" t="s">
        <v>2401</v>
      </c>
      <c r="I268" t="s">
        <v>2408</v>
      </c>
      <c r="J268" t="s">
        <v>2412</v>
      </c>
      <c r="K268">
        <v>1</v>
      </c>
      <c r="L268">
        <v>1168.56</v>
      </c>
      <c r="M268">
        <v>1168.56</v>
      </c>
      <c r="N268">
        <v>30.94</v>
      </c>
      <c r="O268">
        <v>116.86</v>
      </c>
      <c r="P268">
        <v>5.57</v>
      </c>
      <c r="Q268" t="s">
        <v>2416</v>
      </c>
      <c r="R268" t="s">
        <v>2684</v>
      </c>
      <c r="S268" t="s">
        <v>2921</v>
      </c>
      <c r="T268" t="s">
        <v>2923</v>
      </c>
      <c r="U268">
        <v>1015.19</v>
      </c>
      <c r="V268" t="s">
        <v>2924</v>
      </c>
      <c r="W268" t="s">
        <v>2928</v>
      </c>
    </row>
    <row r="269" spans="1:23" x14ac:dyDescent="0.25">
      <c r="A269">
        <v>2648</v>
      </c>
      <c r="B269" t="s">
        <v>288</v>
      </c>
      <c r="C269" t="s">
        <v>783</v>
      </c>
      <c r="D269" t="s">
        <v>1283</v>
      </c>
      <c r="E269" s="1">
        <v>45306</v>
      </c>
      <c r="F269" t="s">
        <v>1782</v>
      </c>
      <c r="G269" t="s">
        <v>2244</v>
      </c>
      <c r="H269" t="s">
        <v>2404</v>
      </c>
      <c r="I269" t="s">
        <v>2410</v>
      </c>
      <c r="J269" t="s">
        <v>2412</v>
      </c>
      <c r="K269">
        <v>3</v>
      </c>
      <c r="L269">
        <v>299.83</v>
      </c>
      <c r="M269">
        <v>899.49</v>
      </c>
      <c r="N269">
        <v>23.36</v>
      </c>
      <c r="O269">
        <v>89.95</v>
      </c>
      <c r="P269">
        <v>10.52</v>
      </c>
      <c r="Q269" t="s">
        <v>2416</v>
      </c>
      <c r="R269" t="s">
        <v>2685</v>
      </c>
      <c r="S269" t="s">
        <v>2921</v>
      </c>
      <c r="T269" t="s">
        <v>2923</v>
      </c>
      <c r="U269">
        <v>775.66</v>
      </c>
      <c r="V269" t="s">
        <v>2924</v>
      </c>
      <c r="W269" t="s">
        <v>2928</v>
      </c>
    </row>
    <row r="270" spans="1:23" x14ac:dyDescent="0.25">
      <c r="A270">
        <v>9228</v>
      </c>
      <c r="B270" t="s">
        <v>289</v>
      </c>
      <c r="C270" t="s">
        <v>784</v>
      </c>
      <c r="D270" t="s">
        <v>1284</v>
      </c>
      <c r="E270" s="1">
        <v>45472</v>
      </c>
      <c r="F270" t="s">
        <v>1783</v>
      </c>
      <c r="G270" t="s">
        <v>2245</v>
      </c>
      <c r="H270" t="s">
        <v>2406</v>
      </c>
      <c r="I270" t="s">
        <v>2408</v>
      </c>
      <c r="J270" t="s">
        <v>2414</v>
      </c>
      <c r="K270">
        <v>1</v>
      </c>
      <c r="L270">
        <v>508.8</v>
      </c>
      <c r="M270">
        <v>508.8</v>
      </c>
      <c r="N270">
        <v>28.48</v>
      </c>
      <c r="O270">
        <v>50.88</v>
      </c>
      <c r="P270">
        <v>18.239999999999998</v>
      </c>
      <c r="Q270" t="s">
        <v>2417</v>
      </c>
      <c r="R270" t="s">
        <v>2686</v>
      </c>
      <c r="S270" t="s">
        <v>2920</v>
      </c>
      <c r="T270" t="s">
        <v>2923</v>
      </c>
      <c r="U270">
        <v>411.2</v>
      </c>
      <c r="V270" t="s">
        <v>2924</v>
      </c>
      <c r="W270" t="s">
        <v>2927</v>
      </c>
    </row>
    <row r="271" spans="1:23" x14ac:dyDescent="0.25">
      <c r="A271">
        <v>1912</v>
      </c>
      <c r="B271" t="s">
        <v>290</v>
      </c>
      <c r="C271" t="s">
        <v>785</v>
      </c>
      <c r="D271" t="s">
        <v>1285</v>
      </c>
      <c r="E271" s="1">
        <v>45544</v>
      </c>
      <c r="F271" t="s">
        <v>1784</v>
      </c>
      <c r="G271" t="s">
        <v>2246</v>
      </c>
      <c r="H271" t="s">
        <v>2406</v>
      </c>
      <c r="I271" t="s">
        <v>2410</v>
      </c>
      <c r="J271" t="s">
        <v>2411</v>
      </c>
      <c r="K271">
        <v>5</v>
      </c>
      <c r="L271">
        <v>122.3</v>
      </c>
      <c r="M271">
        <v>611.5</v>
      </c>
      <c r="N271">
        <v>43.32</v>
      </c>
      <c r="O271">
        <v>61.15</v>
      </c>
      <c r="P271">
        <v>14.48</v>
      </c>
      <c r="Q271" t="s">
        <v>2417</v>
      </c>
      <c r="R271" t="s">
        <v>2687</v>
      </c>
      <c r="S271" t="s">
        <v>2918</v>
      </c>
      <c r="T271" t="s">
        <v>2922</v>
      </c>
      <c r="U271">
        <v>492.55</v>
      </c>
      <c r="V271" t="s">
        <v>2924</v>
      </c>
      <c r="W271" t="s">
        <v>2928</v>
      </c>
    </row>
    <row r="272" spans="1:23" x14ac:dyDescent="0.25">
      <c r="A272">
        <v>4443</v>
      </c>
      <c r="B272" t="s">
        <v>291</v>
      </c>
      <c r="C272" t="s">
        <v>786</v>
      </c>
      <c r="D272" t="s">
        <v>1286</v>
      </c>
      <c r="E272" s="1">
        <v>45507</v>
      </c>
      <c r="F272" t="s">
        <v>1785</v>
      </c>
      <c r="G272" t="s">
        <v>2247</v>
      </c>
      <c r="H272" t="s">
        <v>2406</v>
      </c>
      <c r="I272" t="s">
        <v>2410</v>
      </c>
      <c r="J272" t="s">
        <v>2413</v>
      </c>
      <c r="K272">
        <v>5</v>
      </c>
      <c r="L272">
        <v>705.29</v>
      </c>
      <c r="M272">
        <v>3526.45</v>
      </c>
      <c r="N272">
        <v>37.520000000000003</v>
      </c>
      <c r="O272">
        <v>352.64</v>
      </c>
      <c r="P272">
        <v>6.56</v>
      </c>
      <c r="Q272" t="s">
        <v>2415</v>
      </c>
      <c r="R272" t="s">
        <v>2688</v>
      </c>
      <c r="S272" t="s">
        <v>2919</v>
      </c>
      <c r="T272" t="s">
        <v>2923</v>
      </c>
      <c r="U272">
        <v>3129.72</v>
      </c>
      <c r="V272" t="s">
        <v>2924</v>
      </c>
      <c r="W272" t="s">
        <v>2928</v>
      </c>
    </row>
    <row r="273" spans="1:23" x14ac:dyDescent="0.25">
      <c r="A273">
        <v>7870</v>
      </c>
      <c r="B273" t="s">
        <v>292</v>
      </c>
      <c r="C273" t="s">
        <v>787</v>
      </c>
      <c r="D273" t="s">
        <v>1287</v>
      </c>
      <c r="E273" s="1">
        <v>45331</v>
      </c>
      <c r="F273" t="s">
        <v>1786</v>
      </c>
      <c r="G273" t="s">
        <v>2248</v>
      </c>
      <c r="H273" t="s">
        <v>2405</v>
      </c>
      <c r="I273" t="s">
        <v>2408</v>
      </c>
      <c r="J273" t="s">
        <v>2414</v>
      </c>
      <c r="K273">
        <v>5</v>
      </c>
      <c r="L273">
        <v>250.69</v>
      </c>
      <c r="M273">
        <v>1253.45</v>
      </c>
      <c r="N273">
        <v>41.77</v>
      </c>
      <c r="O273">
        <v>125.35</v>
      </c>
      <c r="P273">
        <v>7.18</v>
      </c>
      <c r="Q273" t="s">
        <v>2417</v>
      </c>
      <c r="R273" t="s">
        <v>2689</v>
      </c>
      <c r="S273" t="s">
        <v>2920</v>
      </c>
      <c r="T273" t="s">
        <v>2923</v>
      </c>
      <c r="U273">
        <v>1079.1500000000001</v>
      </c>
      <c r="V273" t="s">
        <v>2925</v>
      </c>
      <c r="W273" t="s">
        <v>2926</v>
      </c>
    </row>
    <row r="274" spans="1:23" x14ac:dyDescent="0.25">
      <c r="A274">
        <v>1658</v>
      </c>
      <c r="B274" t="s">
        <v>293</v>
      </c>
      <c r="C274" t="s">
        <v>788</v>
      </c>
      <c r="D274" t="s">
        <v>1288</v>
      </c>
      <c r="E274" s="1">
        <v>45380</v>
      </c>
      <c r="F274" t="s">
        <v>1787</v>
      </c>
      <c r="G274" t="s">
        <v>2069</v>
      </c>
      <c r="H274" t="s">
        <v>2401</v>
      </c>
      <c r="I274" t="s">
        <v>2408</v>
      </c>
      <c r="J274" t="s">
        <v>2412</v>
      </c>
      <c r="K274">
        <v>2</v>
      </c>
      <c r="L274">
        <v>370.05</v>
      </c>
      <c r="M274">
        <v>740.1</v>
      </c>
      <c r="N274">
        <v>31.63</v>
      </c>
      <c r="O274">
        <v>74.010000000000005</v>
      </c>
      <c r="P274">
        <v>7.71</v>
      </c>
      <c r="Q274" t="s">
        <v>2417</v>
      </c>
      <c r="R274" t="s">
        <v>2690</v>
      </c>
      <c r="S274" t="s">
        <v>2919</v>
      </c>
      <c r="T274" t="s">
        <v>2923</v>
      </c>
      <c r="U274">
        <v>626.75</v>
      </c>
      <c r="V274" t="s">
        <v>2925</v>
      </c>
      <c r="W274" t="s">
        <v>2927</v>
      </c>
    </row>
    <row r="275" spans="1:23" x14ac:dyDescent="0.25">
      <c r="A275">
        <v>4577</v>
      </c>
      <c r="B275" t="s">
        <v>294</v>
      </c>
      <c r="C275" t="s">
        <v>789</v>
      </c>
      <c r="D275" t="s">
        <v>1289</v>
      </c>
      <c r="E275" s="1">
        <v>45329</v>
      </c>
      <c r="F275" t="s">
        <v>1788</v>
      </c>
      <c r="G275" t="s">
        <v>2059</v>
      </c>
      <c r="H275" t="s">
        <v>2406</v>
      </c>
      <c r="I275" t="s">
        <v>2409</v>
      </c>
      <c r="J275" t="s">
        <v>2411</v>
      </c>
      <c r="K275">
        <v>3</v>
      </c>
      <c r="L275">
        <v>1008.58</v>
      </c>
      <c r="M275">
        <v>3025.74</v>
      </c>
      <c r="N275">
        <v>46.25</v>
      </c>
      <c r="O275">
        <v>302.57</v>
      </c>
      <c r="P275">
        <v>7.26</v>
      </c>
      <c r="Q275" t="s">
        <v>2415</v>
      </c>
      <c r="R275" t="s">
        <v>2691</v>
      </c>
      <c r="S275" t="s">
        <v>2920</v>
      </c>
      <c r="T275" t="s">
        <v>2923</v>
      </c>
      <c r="U275">
        <v>2669.66</v>
      </c>
      <c r="V275" t="s">
        <v>2925</v>
      </c>
      <c r="W275" t="s">
        <v>2927</v>
      </c>
    </row>
    <row r="276" spans="1:23" x14ac:dyDescent="0.25">
      <c r="A276">
        <v>6860</v>
      </c>
      <c r="B276" t="s">
        <v>295</v>
      </c>
      <c r="C276" t="s">
        <v>790</v>
      </c>
      <c r="D276" t="s">
        <v>1290</v>
      </c>
      <c r="E276" s="1">
        <v>45364</v>
      </c>
      <c r="F276" t="s">
        <v>1789</v>
      </c>
      <c r="G276" t="s">
        <v>2249</v>
      </c>
      <c r="H276" t="s">
        <v>2406</v>
      </c>
      <c r="I276" t="s">
        <v>2408</v>
      </c>
      <c r="J276" t="s">
        <v>2412</v>
      </c>
      <c r="K276">
        <v>5</v>
      </c>
      <c r="L276">
        <v>645.36</v>
      </c>
      <c r="M276">
        <v>3226.8</v>
      </c>
      <c r="N276">
        <v>13.77</v>
      </c>
      <c r="O276">
        <v>322.68</v>
      </c>
      <c r="P276">
        <v>10.29</v>
      </c>
      <c r="Q276" t="s">
        <v>2415</v>
      </c>
      <c r="R276" t="s">
        <v>2692</v>
      </c>
      <c r="S276" t="s">
        <v>2919</v>
      </c>
      <c r="T276" t="s">
        <v>2923</v>
      </c>
      <c r="U276">
        <v>2880.06</v>
      </c>
      <c r="V276" t="s">
        <v>2924</v>
      </c>
      <c r="W276" t="s">
        <v>2926</v>
      </c>
    </row>
    <row r="277" spans="1:23" x14ac:dyDescent="0.25">
      <c r="A277">
        <v>2939</v>
      </c>
      <c r="B277" t="s">
        <v>296</v>
      </c>
      <c r="C277" t="s">
        <v>791</v>
      </c>
      <c r="D277" t="s">
        <v>1291</v>
      </c>
      <c r="E277" s="1">
        <v>45343</v>
      </c>
      <c r="F277" t="s">
        <v>1790</v>
      </c>
      <c r="G277" t="s">
        <v>2112</v>
      </c>
      <c r="H277" t="s">
        <v>2402</v>
      </c>
      <c r="I277" t="s">
        <v>2409</v>
      </c>
      <c r="J277" t="s">
        <v>2413</v>
      </c>
      <c r="K277">
        <v>2</v>
      </c>
      <c r="L277">
        <v>960.37</v>
      </c>
      <c r="M277">
        <v>1920.74</v>
      </c>
      <c r="N277">
        <v>2.0299999999999998</v>
      </c>
      <c r="O277">
        <v>192.07</v>
      </c>
      <c r="P277">
        <v>7.15</v>
      </c>
      <c r="Q277" t="s">
        <v>2417</v>
      </c>
      <c r="R277" t="s">
        <v>2693</v>
      </c>
      <c r="S277" t="s">
        <v>2921</v>
      </c>
      <c r="T277" t="s">
        <v>2923</v>
      </c>
      <c r="U277">
        <v>1719.49</v>
      </c>
      <c r="V277" t="s">
        <v>2925</v>
      </c>
      <c r="W277" t="s">
        <v>2927</v>
      </c>
    </row>
    <row r="278" spans="1:23" x14ac:dyDescent="0.25">
      <c r="A278">
        <v>4882</v>
      </c>
      <c r="B278" t="s">
        <v>297</v>
      </c>
      <c r="C278" t="s">
        <v>792</v>
      </c>
      <c r="D278" t="s">
        <v>1292</v>
      </c>
      <c r="E278" s="1">
        <v>45434</v>
      </c>
      <c r="F278" t="s">
        <v>1791</v>
      </c>
      <c r="G278" t="s">
        <v>2250</v>
      </c>
      <c r="H278" t="s">
        <v>2401</v>
      </c>
      <c r="I278" t="s">
        <v>2410</v>
      </c>
      <c r="J278" t="s">
        <v>2413</v>
      </c>
      <c r="K278">
        <v>1</v>
      </c>
      <c r="L278">
        <v>416.77</v>
      </c>
      <c r="M278">
        <v>416.77</v>
      </c>
      <c r="N278">
        <v>29.75</v>
      </c>
      <c r="O278">
        <v>41.68</v>
      </c>
      <c r="P278">
        <v>16.07</v>
      </c>
      <c r="Q278" t="s">
        <v>2417</v>
      </c>
      <c r="R278" t="s">
        <v>2694</v>
      </c>
      <c r="S278" t="s">
        <v>2920</v>
      </c>
      <c r="T278" t="s">
        <v>2923</v>
      </c>
      <c r="U278">
        <v>329.27</v>
      </c>
      <c r="V278" t="s">
        <v>2924</v>
      </c>
      <c r="W278" t="s">
        <v>2928</v>
      </c>
    </row>
    <row r="279" spans="1:23" x14ac:dyDescent="0.25">
      <c r="A279">
        <v>2321</v>
      </c>
      <c r="B279" t="s">
        <v>298</v>
      </c>
      <c r="C279" t="s">
        <v>793</v>
      </c>
      <c r="D279" t="s">
        <v>1293</v>
      </c>
      <c r="E279" s="1">
        <v>45446</v>
      </c>
      <c r="F279" t="s">
        <v>1792</v>
      </c>
      <c r="G279" t="s">
        <v>2251</v>
      </c>
      <c r="H279" t="s">
        <v>2406</v>
      </c>
      <c r="I279" t="s">
        <v>2410</v>
      </c>
      <c r="J279" t="s">
        <v>2411</v>
      </c>
      <c r="K279">
        <v>4</v>
      </c>
      <c r="L279">
        <v>1487.84</v>
      </c>
      <c r="M279">
        <v>5951.36</v>
      </c>
      <c r="N279">
        <v>44.94</v>
      </c>
      <c r="O279">
        <v>595.14</v>
      </c>
      <c r="P279">
        <v>19.25</v>
      </c>
      <c r="Q279" t="s">
        <v>2417</v>
      </c>
      <c r="R279" t="s">
        <v>2695</v>
      </c>
      <c r="S279" t="s">
        <v>2920</v>
      </c>
      <c r="T279" t="s">
        <v>2923</v>
      </c>
      <c r="U279">
        <v>5292.03</v>
      </c>
      <c r="V279" t="s">
        <v>2924</v>
      </c>
      <c r="W279" t="s">
        <v>2928</v>
      </c>
    </row>
    <row r="280" spans="1:23" x14ac:dyDescent="0.25">
      <c r="A280">
        <v>4481</v>
      </c>
      <c r="B280" t="s">
        <v>299</v>
      </c>
      <c r="C280" t="s">
        <v>794</v>
      </c>
      <c r="D280" t="s">
        <v>1294</v>
      </c>
      <c r="E280" s="1">
        <v>45534</v>
      </c>
      <c r="F280" t="s">
        <v>1793</v>
      </c>
      <c r="G280" t="s">
        <v>2252</v>
      </c>
      <c r="H280" t="s">
        <v>2406</v>
      </c>
      <c r="I280" t="s">
        <v>2408</v>
      </c>
      <c r="J280" t="s">
        <v>2411</v>
      </c>
      <c r="K280">
        <v>4</v>
      </c>
      <c r="L280">
        <v>1110.1099999999999</v>
      </c>
      <c r="M280">
        <v>4440.4399999999996</v>
      </c>
      <c r="N280">
        <v>46.46</v>
      </c>
      <c r="O280">
        <v>444.04</v>
      </c>
      <c r="P280">
        <v>19.82</v>
      </c>
      <c r="Q280" t="s">
        <v>2417</v>
      </c>
      <c r="R280" t="s">
        <v>2696</v>
      </c>
      <c r="S280" t="s">
        <v>2920</v>
      </c>
      <c r="T280" t="s">
        <v>2923</v>
      </c>
      <c r="U280">
        <v>3930.12</v>
      </c>
      <c r="V280" t="s">
        <v>2924</v>
      </c>
      <c r="W280" t="s">
        <v>2928</v>
      </c>
    </row>
    <row r="281" spans="1:23" x14ac:dyDescent="0.25">
      <c r="A281">
        <v>8713</v>
      </c>
      <c r="B281" t="s">
        <v>300</v>
      </c>
      <c r="C281" t="s">
        <v>795</v>
      </c>
      <c r="D281" t="s">
        <v>1295</v>
      </c>
      <c r="E281" s="1">
        <v>45400</v>
      </c>
      <c r="F281" t="s">
        <v>1794</v>
      </c>
      <c r="G281" t="s">
        <v>2253</v>
      </c>
      <c r="H281" t="s">
        <v>2401</v>
      </c>
      <c r="I281" t="s">
        <v>2408</v>
      </c>
      <c r="J281" t="s">
        <v>2412</v>
      </c>
      <c r="K281">
        <v>5</v>
      </c>
      <c r="L281">
        <v>269.08</v>
      </c>
      <c r="M281">
        <v>1345.4</v>
      </c>
      <c r="N281">
        <v>1.85</v>
      </c>
      <c r="O281">
        <v>134.54</v>
      </c>
      <c r="P281">
        <v>7.42</v>
      </c>
      <c r="Q281" t="s">
        <v>2416</v>
      </c>
      <c r="R281" t="s">
        <v>2697</v>
      </c>
      <c r="S281" t="s">
        <v>2918</v>
      </c>
      <c r="T281" t="s">
        <v>2922</v>
      </c>
      <c r="U281">
        <v>1201.5899999999999</v>
      </c>
      <c r="V281" t="s">
        <v>2925</v>
      </c>
      <c r="W281" t="s">
        <v>2927</v>
      </c>
    </row>
    <row r="282" spans="1:23" x14ac:dyDescent="0.25">
      <c r="A282">
        <v>8021</v>
      </c>
      <c r="B282" t="s">
        <v>301</v>
      </c>
      <c r="C282" t="s">
        <v>796</v>
      </c>
      <c r="D282" t="s">
        <v>1296</v>
      </c>
      <c r="E282" s="1">
        <v>45472</v>
      </c>
      <c r="F282" t="s">
        <v>1795</v>
      </c>
      <c r="G282" t="s">
        <v>2254</v>
      </c>
      <c r="H282" t="s">
        <v>2405</v>
      </c>
      <c r="I282" t="s">
        <v>2410</v>
      </c>
      <c r="J282" t="s">
        <v>2413</v>
      </c>
      <c r="K282">
        <v>1</v>
      </c>
      <c r="L282">
        <v>924.63</v>
      </c>
      <c r="M282">
        <v>924.63</v>
      </c>
      <c r="N282">
        <v>37.43</v>
      </c>
      <c r="O282">
        <v>92.46</v>
      </c>
      <c r="P282">
        <v>12.31</v>
      </c>
      <c r="Q282" t="s">
        <v>2416</v>
      </c>
      <c r="R282" t="s">
        <v>2698</v>
      </c>
      <c r="S282" t="s">
        <v>2918</v>
      </c>
      <c r="T282" t="s">
        <v>2922</v>
      </c>
      <c r="U282">
        <v>782.43</v>
      </c>
      <c r="V282" t="s">
        <v>2924</v>
      </c>
      <c r="W282" t="s">
        <v>2927</v>
      </c>
    </row>
    <row r="283" spans="1:23" x14ac:dyDescent="0.25">
      <c r="A283">
        <v>6215</v>
      </c>
      <c r="B283" t="s">
        <v>302</v>
      </c>
      <c r="C283" t="s">
        <v>797</v>
      </c>
      <c r="D283" t="s">
        <v>1297</v>
      </c>
      <c r="E283" s="1">
        <v>45307</v>
      </c>
      <c r="F283" t="s">
        <v>1796</v>
      </c>
      <c r="G283" t="s">
        <v>2255</v>
      </c>
      <c r="H283" t="s">
        <v>2404</v>
      </c>
      <c r="I283" t="s">
        <v>2409</v>
      </c>
      <c r="J283" t="s">
        <v>2414</v>
      </c>
      <c r="K283">
        <v>3</v>
      </c>
      <c r="L283">
        <v>470.46</v>
      </c>
      <c r="M283">
        <v>1411.38</v>
      </c>
      <c r="N283">
        <v>34.92</v>
      </c>
      <c r="O283">
        <v>141.13999999999999</v>
      </c>
      <c r="P283">
        <v>9.1999999999999993</v>
      </c>
      <c r="Q283" t="s">
        <v>2417</v>
      </c>
      <c r="R283" t="s">
        <v>2699</v>
      </c>
      <c r="S283" t="s">
        <v>2919</v>
      </c>
      <c r="T283" t="s">
        <v>2923</v>
      </c>
      <c r="U283">
        <v>1226.1199999999999</v>
      </c>
      <c r="V283" t="s">
        <v>2924</v>
      </c>
      <c r="W283" t="s">
        <v>2928</v>
      </c>
    </row>
    <row r="284" spans="1:23" x14ac:dyDescent="0.25">
      <c r="A284">
        <v>5405</v>
      </c>
      <c r="B284" t="s">
        <v>303</v>
      </c>
      <c r="C284" t="s">
        <v>798</v>
      </c>
      <c r="D284" t="s">
        <v>1298</v>
      </c>
      <c r="E284" s="1">
        <v>45407</v>
      </c>
      <c r="F284" t="s">
        <v>1797</v>
      </c>
      <c r="G284" t="s">
        <v>2256</v>
      </c>
      <c r="H284" t="s">
        <v>2403</v>
      </c>
      <c r="I284" t="s">
        <v>2409</v>
      </c>
      <c r="J284" t="s">
        <v>2411</v>
      </c>
      <c r="K284">
        <v>3</v>
      </c>
      <c r="L284">
        <v>796.7</v>
      </c>
      <c r="M284">
        <v>2390.1</v>
      </c>
      <c r="N284">
        <v>10.57</v>
      </c>
      <c r="O284">
        <v>239.01</v>
      </c>
      <c r="P284">
        <v>12.82</v>
      </c>
      <c r="Q284" t="s">
        <v>2417</v>
      </c>
      <c r="R284" t="s">
        <v>2700</v>
      </c>
      <c r="S284" t="s">
        <v>2919</v>
      </c>
      <c r="T284" t="s">
        <v>2923</v>
      </c>
      <c r="U284">
        <v>2127.6999999999998</v>
      </c>
      <c r="V284" t="s">
        <v>2924</v>
      </c>
      <c r="W284" t="s">
        <v>2928</v>
      </c>
    </row>
    <row r="285" spans="1:23" x14ac:dyDescent="0.25">
      <c r="A285">
        <v>5320</v>
      </c>
      <c r="B285" t="s">
        <v>304</v>
      </c>
      <c r="C285" t="s">
        <v>799</v>
      </c>
      <c r="D285" t="s">
        <v>1299</v>
      </c>
      <c r="E285" s="1">
        <v>45292</v>
      </c>
      <c r="F285" t="s">
        <v>1798</v>
      </c>
      <c r="G285" t="s">
        <v>2257</v>
      </c>
      <c r="H285" t="s">
        <v>2406</v>
      </c>
      <c r="I285" t="s">
        <v>2408</v>
      </c>
      <c r="J285" t="s">
        <v>2411</v>
      </c>
      <c r="K285">
        <v>3</v>
      </c>
      <c r="L285">
        <v>578.48</v>
      </c>
      <c r="M285">
        <v>1735.44</v>
      </c>
      <c r="N285">
        <v>20.329999999999998</v>
      </c>
      <c r="O285">
        <v>173.54</v>
      </c>
      <c r="P285">
        <v>8.09</v>
      </c>
      <c r="Q285" t="s">
        <v>2416</v>
      </c>
      <c r="R285" t="s">
        <v>2701</v>
      </c>
      <c r="S285" t="s">
        <v>2920</v>
      </c>
      <c r="T285" t="s">
        <v>2923</v>
      </c>
      <c r="U285">
        <v>1533.48</v>
      </c>
      <c r="V285" t="s">
        <v>2925</v>
      </c>
      <c r="W285" t="s">
        <v>2928</v>
      </c>
    </row>
    <row r="286" spans="1:23" x14ac:dyDescent="0.25">
      <c r="A286">
        <v>1668</v>
      </c>
      <c r="B286" t="s">
        <v>305</v>
      </c>
      <c r="C286" t="s">
        <v>800</v>
      </c>
      <c r="D286" t="s">
        <v>1300</v>
      </c>
      <c r="E286" s="1">
        <v>45294</v>
      </c>
      <c r="F286" t="s">
        <v>1799</v>
      </c>
      <c r="G286" t="s">
        <v>2258</v>
      </c>
      <c r="H286" t="s">
        <v>2401</v>
      </c>
      <c r="I286" t="s">
        <v>2408</v>
      </c>
      <c r="J286" t="s">
        <v>2413</v>
      </c>
      <c r="K286">
        <v>4</v>
      </c>
      <c r="L286">
        <v>708.77</v>
      </c>
      <c r="M286">
        <v>2835.08</v>
      </c>
      <c r="N286">
        <v>2.37</v>
      </c>
      <c r="O286">
        <v>283.51</v>
      </c>
      <c r="P286">
        <v>19.2</v>
      </c>
      <c r="Q286" t="s">
        <v>2416</v>
      </c>
      <c r="R286" t="s">
        <v>2702</v>
      </c>
      <c r="S286" t="s">
        <v>2921</v>
      </c>
      <c r="T286" t="s">
        <v>2923</v>
      </c>
      <c r="U286">
        <v>2530</v>
      </c>
      <c r="V286" t="s">
        <v>2925</v>
      </c>
      <c r="W286" t="s">
        <v>2926</v>
      </c>
    </row>
    <row r="287" spans="1:23" x14ac:dyDescent="0.25">
      <c r="A287">
        <v>4784</v>
      </c>
      <c r="B287" t="s">
        <v>306</v>
      </c>
      <c r="C287" t="s">
        <v>801</v>
      </c>
      <c r="D287" t="s">
        <v>1301</v>
      </c>
      <c r="E287" s="1">
        <v>45438</v>
      </c>
      <c r="F287" t="s">
        <v>1800</v>
      </c>
      <c r="G287" t="s">
        <v>2259</v>
      </c>
      <c r="H287" t="s">
        <v>2405</v>
      </c>
      <c r="I287" t="s">
        <v>2409</v>
      </c>
      <c r="J287" t="s">
        <v>2411</v>
      </c>
      <c r="K287">
        <v>2</v>
      </c>
      <c r="L287">
        <v>1111.3800000000001</v>
      </c>
      <c r="M287">
        <v>2222.7600000000002</v>
      </c>
      <c r="N287">
        <v>7.24</v>
      </c>
      <c r="O287">
        <v>222.28</v>
      </c>
      <c r="P287">
        <v>7.26</v>
      </c>
      <c r="Q287" t="s">
        <v>2416</v>
      </c>
      <c r="R287" t="s">
        <v>2703</v>
      </c>
      <c r="S287" t="s">
        <v>2920</v>
      </c>
      <c r="T287" t="s">
        <v>2923</v>
      </c>
      <c r="U287">
        <v>1985.98</v>
      </c>
      <c r="V287" t="s">
        <v>2924</v>
      </c>
      <c r="W287" t="s">
        <v>2928</v>
      </c>
    </row>
    <row r="288" spans="1:23" x14ac:dyDescent="0.25">
      <c r="A288">
        <v>3787</v>
      </c>
      <c r="B288" t="s">
        <v>307</v>
      </c>
      <c r="C288" t="s">
        <v>802</v>
      </c>
      <c r="D288" t="s">
        <v>1302</v>
      </c>
      <c r="E288" s="1">
        <v>45437</v>
      </c>
      <c r="F288" t="s">
        <v>1801</v>
      </c>
      <c r="G288" t="s">
        <v>2260</v>
      </c>
      <c r="H288" t="s">
        <v>2402</v>
      </c>
      <c r="I288" t="s">
        <v>2409</v>
      </c>
      <c r="J288" t="s">
        <v>2414</v>
      </c>
      <c r="K288">
        <v>3</v>
      </c>
      <c r="L288">
        <v>1432.46</v>
      </c>
      <c r="M288">
        <v>4297.38</v>
      </c>
      <c r="N288">
        <v>29.44</v>
      </c>
      <c r="O288">
        <v>429.74</v>
      </c>
      <c r="P288">
        <v>10.39</v>
      </c>
      <c r="Q288" t="s">
        <v>2415</v>
      </c>
      <c r="R288" t="s">
        <v>2704</v>
      </c>
      <c r="S288" t="s">
        <v>2918</v>
      </c>
      <c r="T288" t="s">
        <v>2922</v>
      </c>
      <c r="U288">
        <v>3827.81</v>
      </c>
      <c r="V288" t="s">
        <v>2925</v>
      </c>
      <c r="W288" t="s">
        <v>2927</v>
      </c>
    </row>
    <row r="289" spans="1:23" x14ac:dyDescent="0.25">
      <c r="A289">
        <v>2518</v>
      </c>
      <c r="B289" t="s">
        <v>308</v>
      </c>
      <c r="C289" t="s">
        <v>803</v>
      </c>
      <c r="D289" t="s">
        <v>1303</v>
      </c>
      <c r="E289" s="1">
        <v>45534</v>
      </c>
      <c r="F289" t="s">
        <v>1802</v>
      </c>
      <c r="G289" t="s">
        <v>2261</v>
      </c>
      <c r="H289" t="s">
        <v>2401</v>
      </c>
      <c r="I289" t="s">
        <v>2410</v>
      </c>
      <c r="J289" t="s">
        <v>2414</v>
      </c>
      <c r="K289">
        <v>1</v>
      </c>
      <c r="L289">
        <v>203.1</v>
      </c>
      <c r="M289">
        <v>203.1</v>
      </c>
      <c r="N289">
        <v>36.630000000000003</v>
      </c>
      <c r="O289">
        <v>20.309999999999999</v>
      </c>
      <c r="P289">
        <v>6.43</v>
      </c>
      <c r="Q289" t="s">
        <v>2415</v>
      </c>
      <c r="R289" t="s">
        <v>2705</v>
      </c>
      <c r="S289" t="s">
        <v>2921</v>
      </c>
      <c r="T289" t="s">
        <v>2923</v>
      </c>
      <c r="U289">
        <v>139.72999999999999</v>
      </c>
      <c r="V289" t="s">
        <v>2924</v>
      </c>
      <c r="W289" t="s">
        <v>2926</v>
      </c>
    </row>
    <row r="290" spans="1:23" x14ac:dyDescent="0.25">
      <c r="A290">
        <v>9244</v>
      </c>
      <c r="B290" t="s">
        <v>309</v>
      </c>
      <c r="C290" t="s">
        <v>804</v>
      </c>
      <c r="D290" t="s">
        <v>1304</v>
      </c>
      <c r="E290" s="1">
        <v>45326</v>
      </c>
      <c r="F290" t="s">
        <v>1803</v>
      </c>
      <c r="G290" t="s">
        <v>2170</v>
      </c>
      <c r="H290" t="s">
        <v>2407</v>
      </c>
      <c r="I290" t="s">
        <v>2409</v>
      </c>
      <c r="J290" t="s">
        <v>2413</v>
      </c>
      <c r="K290">
        <v>4</v>
      </c>
      <c r="L290">
        <v>837.56</v>
      </c>
      <c r="M290">
        <v>3350.24</v>
      </c>
      <c r="N290">
        <v>13.48</v>
      </c>
      <c r="O290">
        <v>335.02</v>
      </c>
      <c r="P290">
        <v>5.81</v>
      </c>
      <c r="Q290" t="s">
        <v>2416</v>
      </c>
      <c r="R290" t="s">
        <v>2706</v>
      </c>
      <c r="S290" t="s">
        <v>2920</v>
      </c>
      <c r="T290" t="s">
        <v>2923</v>
      </c>
      <c r="U290">
        <v>2995.93</v>
      </c>
      <c r="V290" t="s">
        <v>2924</v>
      </c>
      <c r="W290" t="s">
        <v>2928</v>
      </c>
    </row>
    <row r="291" spans="1:23" x14ac:dyDescent="0.25">
      <c r="A291">
        <v>1408</v>
      </c>
      <c r="B291" t="s">
        <v>310</v>
      </c>
      <c r="C291" t="s">
        <v>805</v>
      </c>
      <c r="D291" t="s">
        <v>1305</v>
      </c>
      <c r="E291" s="1">
        <v>45296</v>
      </c>
      <c r="F291" t="s">
        <v>1804</v>
      </c>
      <c r="G291" t="s">
        <v>2262</v>
      </c>
      <c r="H291" t="s">
        <v>2406</v>
      </c>
      <c r="I291" t="s">
        <v>2410</v>
      </c>
      <c r="J291" t="s">
        <v>2411</v>
      </c>
      <c r="K291">
        <v>3</v>
      </c>
      <c r="L291">
        <v>747.74</v>
      </c>
      <c r="M291">
        <v>2243.2199999999998</v>
      </c>
      <c r="N291">
        <v>41.32</v>
      </c>
      <c r="O291">
        <v>224.32</v>
      </c>
      <c r="P291">
        <v>15.52</v>
      </c>
      <c r="Q291" t="s">
        <v>2415</v>
      </c>
      <c r="R291" t="s">
        <v>2707</v>
      </c>
      <c r="S291" t="s">
        <v>2921</v>
      </c>
      <c r="T291" t="s">
        <v>2923</v>
      </c>
      <c r="U291">
        <v>1962.06</v>
      </c>
      <c r="V291" t="s">
        <v>2924</v>
      </c>
      <c r="W291" t="s">
        <v>2926</v>
      </c>
    </row>
    <row r="292" spans="1:23" x14ac:dyDescent="0.25">
      <c r="A292">
        <v>8667</v>
      </c>
      <c r="B292" t="s">
        <v>311</v>
      </c>
      <c r="C292" t="s">
        <v>806</v>
      </c>
      <c r="D292" t="s">
        <v>1306</v>
      </c>
      <c r="E292" s="1">
        <v>45525</v>
      </c>
      <c r="F292" t="s">
        <v>1805</v>
      </c>
      <c r="G292" t="s">
        <v>2263</v>
      </c>
      <c r="H292" t="s">
        <v>2404</v>
      </c>
      <c r="I292" t="s">
        <v>2409</v>
      </c>
      <c r="J292" t="s">
        <v>2412</v>
      </c>
      <c r="K292">
        <v>5</v>
      </c>
      <c r="L292">
        <v>899.88</v>
      </c>
      <c r="M292">
        <v>4499.3999999999996</v>
      </c>
      <c r="N292">
        <v>29.31</v>
      </c>
      <c r="O292">
        <v>449.94</v>
      </c>
      <c r="P292">
        <v>6.02</v>
      </c>
      <c r="Q292" t="s">
        <v>2417</v>
      </c>
      <c r="R292" t="s">
        <v>2708</v>
      </c>
      <c r="S292" t="s">
        <v>2921</v>
      </c>
      <c r="T292" t="s">
        <v>2923</v>
      </c>
      <c r="U292">
        <v>4014.13</v>
      </c>
      <c r="V292" t="s">
        <v>2925</v>
      </c>
      <c r="W292" t="s">
        <v>2928</v>
      </c>
    </row>
    <row r="293" spans="1:23" x14ac:dyDescent="0.25">
      <c r="A293">
        <v>4455</v>
      </c>
      <c r="B293" t="s">
        <v>312</v>
      </c>
      <c r="C293" t="s">
        <v>807</v>
      </c>
      <c r="D293" t="s">
        <v>1307</v>
      </c>
      <c r="E293" s="1">
        <v>45564</v>
      </c>
      <c r="F293" t="s">
        <v>1806</v>
      </c>
      <c r="G293" t="s">
        <v>2264</v>
      </c>
      <c r="H293" t="s">
        <v>2404</v>
      </c>
      <c r="I293" t="s">
        <v>2410</v>
      </c>
      <c r="J293" t="s">
        <v>2414</v>
      </c>
      <c r="K293">
        <v>1</v>
      </c>
      <c r="L293">
        <v>277.25</v>
      </c>
      <c r="M293">
        <v>277.25</v>
      </c>
      <c r="N293">
        <v>20.11</v>
      </c>
      <c r="O293">
        <v>27.73</v>
      </c>
      <c r="P293">
        <v>19.45</v>
      </c>
      <c r="Q293" t="s">
        <v>2415</v>
      </c>
      <c r="R293" t="s">
        <v>2709</v>
      </c>
      <c r="S293" t="s">
        <v>2919</v>
      </c>
      <c r="T293" t="s">
        <v>2923</v>
      </c>
      <c r="U293">
        <v>209.97</v>
      </c>
      <c r="V293" t="s">
        <v>2925</v>
      </c>
      <c r="W293" t="s">
        <v>2927</v>
      </c>
    </row>
    <row r="294" spans="1:23" x14ac:dyDescent="0.25">
      <c r="A294">
        <v>1313</v>
      </c>
      <c r="B294" t="s">
        <v>313</v>
      </c>
      <c r="C294" t="s">
        <v>808</v>
      </c>
      <c r="D294" t="s">
        <v>1308</v>
      </c>
      <c r="E294" s="1">
        <v>45489</v>
      </c>
      <c r="F294" t="s">
        <v>1807</v>
      </c>
      <c r="G294" t="s">
        <v>2110</v>
      </c>
      <c r="H294" t="s">
        <v>2402</v>
      </c>
      <c r="I294" t="s">
        <v>2410</v>
      </c>
      <c r="J294" t="s">
        <v>2414</v>
      </c>
      <c r="K294">
        <v>3</v>
      </c>
      <c r="L294">
        <v>1021.37</v>
      </c>
      <c r="M294">
        <v>3064.11</v>
      </c>
      <c r="N294">
        <v>16.64</v>
      </c>
      <c r="O294">
        <v>306.41000000000003</v>
      </c>
      <c r="P294">
        <v>16.89</v>
      </c>
      <c r="Q294" t="s">
        <v>2417</v>
      </c>
      <c r="R294" t="s">
        <v>2710</v>
      </c>
      <c r="S294" t="s">
        <v>2918</v>
      </c>
      <c r="T294" t="s">
        <v>2922</v>
      </c>
      <c r="U294">
        <v>2724.17</v>
      </c>
      <c r="V294" t="s">
        <v>2925</v>
      </c>
      <c r="W294" t="s">
        <v>2928</v>
      </c>
    </row>
    <row r="295" spans="1:23" x14ac:dyDescent="0.25">
      <c r="A295">
        <v>2380</v>
      </c>
      <c r="B295" t="s">
        <v>314</v>
      </c>
      <c r="C295" t="s">
        <v>809</v>
      </c>
      <c r="D295" t="s">
        <v>1309</v>
      </c>
      <c r="E295" s="1">
        <v>45361</v>
      </c>
      <c r="F295" t="s">
        <v>1808</v>
      </c>
      <c r="G295" t="s">
        <v>2265</v>
      </c>
      <c r="H295" t="s">
        <v>2404</v>
      </c>
      <c r="I295" t="s">
        <v>2408</v>
      </c>
      <c r="J295" t="s">
        <v>2411</v>
      </c>
      <c r="K295">
        <v>5</v>
      </c>
      <c r="L295">
        <v>300.5</v>
      </c>
      <c r="M295">
        <v>1502.5</v>
      </c>
      <c r="N295">
        <v>40.97</v>
      </c>
      <c r="O295">
        <v>150.25</v>
      </c>
      <c r="P295">
        <v>12.82</v>
      </c>
      <c r="Q295" t="s">
        <v>2417</v>
      </c>
      <c r="R295" t="s">
        <v>2711</v>
      </c>
      <c r="S295" t="s">
        <v>2919</v>
      </c>
      <c r="T295" t="s">
        <v>2923</v>
      </c>
      <c r="U295">
        <v>1298.46</v>
      </c>
      <c r="V295" t="s">
        <v>2924</v>
      </c>
      <c r="W295" t="s">
        <v>2927</v>
      </c>
    </row>
    <row r="296" spans="1:23" x14ac:dyDescent="0.25">
      <c r="A296">
        <v>8016</v>
      </c>
      <c r="B296" t="s">
        <v>315</v>
      </c>
      <c r="C296" t="s">
        <v>810</v>
      </c>
      <c r="D296" t="s">
        <v>1310</v>
      </c>
      <c r="E296" s="1">
        <v>45355</v>
      </c>
      <c r="F296" t="s">
        <v>1809</v>
      </c>
      <c r="G296" t="s">
        <v>2266</v>
      </c>
      <c r="H296" t="s">
        <v>2404</v>
      </c>
      <c r="I296" t="s">
        <v>2410</v>
      </c>
      <c r="J296" t="s">
        <v>2413</v>
      </c>
      <c r="K296">
        <v>4</v>
      </c>
      <c r="L296">
        <v>991.15</v>
      </c>
      <c r="M296">
        <v>3964.6</v>
      </c>
      <c r="N296">
        <v>36.22</v>
      </c>
      <c r="O296">
        <v>396.46</v>
      </c>
      <c r="P296">
        <v>16.309999999999999</v>
      </c>
      <c r="Q296" t="s">
        <v>2415</v>
      </c>
      <c r="R296" t="s">
        <v>2712</v>
      </c>
      <c r="S296" t="s">
        <v>2920</v>
      </c>
      <c r="T296" t="s">
        <v>2923</v>
      </c>
      <c r="U296">
        <v>3515.61</v>
      </c>
      <c r="V296" t="s">
        <v>2924</v>
      </c>
      <c r="W296" t="s">
        <v>2927</v>
      </c>
    </row>
    <row r="297" spans="1:23" x14ac:dyDescent="0.25">
      <c r="A297">
        <v>6069</v>
      </c>
      <c r="B297" t="s">
        <v>316</v>
      </c>
      <c r="C297" t="s">
        <v>811</v>
      </c>
      <c r="D297" t="s">
        <v>1311</v>
      </c>
      <c r="E297" s="1">
        <v>45344</v>
      </c>
      <c r="F297" t="s">
        <v>1810</v>
      </c>
      <c r="G297" t="s">
        <v>2267</v>
      </c>
      <c r="H297" t="s">
        <v>2401</v>
      </c>
      <c r="I297" t="s">
        <v>2410</v>
      </c>
      <c r="J297" t="s">
        <v>2414</v>
      </c>
      <c r="K297">
        <v>4</v>
      </c>
      <c r="L297">
        <v>622.19000000000005</v>
      </c>
      <c r="M297">
        <v>2488.7600000000002</v>
      </c>
      <c r="N297">
        <v>13</v>
      </c>
      <c r="O297">
        <v>248.88</v>
      </c>
      <c r="P297">
        <v>16.829999999999998</v>
      </c>
      <c r="Q297" t="s">
        <v>2415</v>
      </c>
      <c r="R297" t="s">
        <v>2713</v>
      </c>
      <c r="S297" t="s">
        <v>2921</v>
      </c>
      <c r="T297" t="s">
        <v>2923</v>
      </c>
      <c r="U297">
        <v>2210.0500000000002</v>
      </c>
      <c r="V297" t="s">
        <v>2924</v>
      </c>
      <c r="W297" t="s">
        <v>2928</v>
      </c>
    </row>
    <row r="298" spans="1:23" x14ac:dyDescent="0.25">
      <c r="A298">
        <v>4748</v>
      </c>
      <c r="B298" t="s">
        <v>317</v>
      </c>
      <c r="C298" t="s">
        <v>812</v>
      </c>
      <c r="D298" t="s">
        <v>1312</v>
      </c>
      <c r="E298" s="1">
        <v>45302</v>
      </c>
      <c r="F298" t="s">
        <v>1811</v>
      </c>
      <c r="G298" t="s">
        <v>2268</v>
      </c>
      <c r="H298" t="s">
        <v>2405</v>
      </c>
      <c r="I298" t="s">
        <v>2410</v>
      </c>
      <c r="J298" t="s">
        <v>2412</v>
      </c>
      <c r="K298">
        <v>3</v>
      </c>
      <c r="L298">
        <v>696.79</v>
      </c>
      <c r="M298">
        <v>2090.37</v>
      </c>
      <c r="N298">
        <v>33.090000000000003</v>
      </c>
      <c r="O298">
        <v>209.04</v>
      </c>
      <c r="P298">
        <v>15.13</v>
      </c>
      <c r="Q298" t="s">
        <v>2415</v>
      </c>
      <c r="R298" t="s">
        <v>2714</v>
      </c>
      <c r="S298" t="s">
        <v>2919</v>
      </c>
      <c r="T298" t="s">
        <v>2923</v>
      </c>
      <c r="U298">
        <v>1833.11</v>
      </c>
      <c r="V298" t="s">
        <v>2924</v>
      </c>
      <c r="W298" t="s">
        <v>2928</v>
      </c>
    </row>
    <row r="299" spans="1:23" x14ac:dyDescent="0.25">
      <c r="A299">
        <v>9565</v>
      </c>
      <c r="B299" t="s">
        <v>318</v>
      </c>
      <c r="C299" t="s">
        <v>813</v>
      </c>
      <c r="D299" t="s">
        <v>1313</v>
      </c>
      <c r="E299" s="1">
        <v>45509</v>
      </c>
      <c r="F299" t="s">
        <v>1812</v>
      </c>
      <c r="G299" t="s">
        <v>2269</v>
      </c>
      <c r="H299" t="s">
        <v>2406</v>
      </c>
      <c r="I299" t="s">
        <v>2408</v>
      </c>
      <c r="J299" t="s">
        <v>2413</v>
      </c>
      <c r="K299">
        <v>2</v>
      </c>
      <c r="L299">
        <v>38.380000000000003</v>
      </c>
      <c r="M299">
        <v>76.760000000000005</v>
      </c>
      <c r="N299">
        <v>17.989999999999998</v>
      </c>
      <c r="O299">
        <v>7.68</v>
      </c>
      <c r="P299">
        <v>11.24</v>
      </c>
      <c r="Q299" t="s">
        <v>2417</v>
      </c>
      <c r="R299" t="s">
        <v>2715</v>
      </c>
      <c r="S299" t="s">
        <v>2921</v>
      </c>
      <c r="T299" t="s">
        <v>2923</v>
      </c>
      <c r="U299">
        <v>39.85</v>
      </c>
      <c r="V299" t="s">
        <v>2924</v>
      </c>
      <c r="W299" t="s">
        <v>2926</v>
      </c>
    </row>
    <row r="300" spans="1:23" x14ac:dyDescent="0.25">
      <c r="A300">
        <v>9775</v>
      </c>
      <c r="B300" t="s">
        <v>319</v>
      </c>
      <c r="C300" t="s">
        <v>814</v>
      </c>
      <c r="D300" t="s">
        <v>1314</v>
      </c>
      <c r="E300" s="1">
        <v>45562</v>
      </c>
      <c r="F300" t="s">
        <v>1813</v>
      </c>
      <c r="G300" t="s">
        <v>2270</v>
      </c>
      <c r="H300" t="s">
        <v>2406</v>
      </c>
      <c r="I300" t="s">
        <v>2408</v>
      </c>
      <c r="J300" t="s">
        <v>2411</v>
      </c>
      <c r="K300">
        <v>3</v>
      </c>
      <c r="L300">
        <v>25.39</v>
      </c>
      <c r="M300">
        <v>76.17</v>
      </c>
      <c r="N300">
        <v>45.42</v>
      </c>
      <c r="O300">
        <v>7.62</v>
      </c>
      <c r="P300">
        <v>19.25</v>
      </c>
      <c r="Q300" t="s">
        <v>2415</v>
      </c>
      <c r="R300" t="s">
        <v>2716</v>
      </c>
      <c r="S300" t="s">
        <v>2921</v>
      </c>
      <c r="T300" t="s">
        <v>2923</v>
      </c>
      <c r="U300">
        <v>3.88</v>
      </c>
      <c r="V300" t="s">
        <v>2925</v>
      </c>
      <c r="W300" t="s">
        <v>2926</v>
      </c>
    </row>
    <row r="301" spans="1:23" x14ac:dyDescent="0.25">
      <c r="A301">
        <v>2303</v>
      </c>
      <c r="B301" t="s">
        <v>320</v>
      </c>
      <c r="C301" t="s">
        <v>815</v>
      </c>
      <c r="D301" t="s">
        <v>1315</v>
      </c>
      <c r="E301" s="1">
        <v>45457</v>
      </c>
      <c r="F301" t="s">
        <v>1814</v>
      </c>
      <c r="G301" t="s">
        <v>2083</v>
      </c>
      <c r="H301" t="s">
        <v>2406</v>
      </c>
      <c r="I301" t="s">
        <v>2409</v>
      </c>
      <c r="J301" t="s">
        <v>2412</v>
      </c>
      <c r="K301">
        <v>5</v>
      </c>
      <c r="L301">
        <v>1362.48</v>
      </c>
      <c r="M301">
        <v>6812.4</v>
      </c>
      <c r="N301">
        <v>21.3</v>
      </c>
      <c r="O301">
        <v>681.24</v>
      </c>
      <c r="P301">
        <v>8.6</v>
      </c>
      <c r="Q301" t="s">
        <v>2416</v>
      </c>
      <c r="R301" t="s">
        <v>2717</v>
      </c>
      <c r="S301" t="s">
        <v>2918</v>
      </c>
      <c r="T301" t="s">
        <v>2922</v>
      </c>
      <c r="U301">
        <v>6101.26</v>
      </c>
      <c r="V301" t="s">
        <v>2924</v>
      </c>
      <c r="W301" t="s">
        <v>2926</v>
      </c>
    </row>
    <row r="302" spans="1:23" x14ac:dyDescent="0.25">
      <c r="A302">
        <v>4387</v>
      </c>
      <c r="B302" t="s">
        <v>321</v>
      </c>
      <c r="C302" t="s">
        <v>816</v>
      </c>
      <c r="D302" t="s">
        <v>1316</v>
      </c>
      <c r="E302" s="1">
        <v>45509</v>
      </c>
      <c r="F302" t="s">
        <v>1815</v>
      </c>
      <c r="G302" t="s">
        <v>2271</v>
      </c>
      <c r="H302" t="s">
        <v>2402</v>
      </c>
      <c r="I302" t="s">
        <v>2409</v>
      </c>
      <c r="J302" t="s">
        <v>2411</v>
      </c>
      <c r="K302">
        <v>1</v>
      </c>
      <c r="L302">
        <v>1467.45</v>
      </c>
      <c r="M302">
        <v>1467.45</v>
      </c>
      <c r="N302">
        <v>4.1399999999999997</v>
      </c>
      <c r="O302">
        <v>146.75</v>
      </c>
      <c r="P302">
        <v>13.59</v>
      </c>
      <c r="Q302" t="s">
        <v>2415</v>
      </c>
      <c r="R302" t="s">
        <v>2718</v>
      </c>
      <c r="S302" t="s">
        <v>2919</v>
      </c>
      <c r="T302" t="s">
        <v>2923</v>
      </c>
      <c r="U302">
        <v>1302.97</v>
      </c>
      <c r="V302" t="s">
        <v>2925</v>
      </c>
      <c r="W302" t="s">
        <v>2926</v>
      </c>
    </row>
    <row r="303" spans="1:23" x14ac:dyDescent="0.25">
      <c r="A303">
        <v>9328</v>
      </c>
      <c r="B303" t="s">
        <v>322</v>
      </c>
      <c r="C303" t="s">
        <v>817</v>
      </c>
      <c r="D303" t="s">
        <v>1317</v>
      </c>
      <c r="E303" s="1">
        <v>45398</v>
      </c>
      <c r="F303" t="s">
        <v>1816</v>
      </c>
      <c r="G303" t="s">
        <v>2272</v>
      </c>
      <c r="H303" t="s">
        <v>2404</v>
      </c>
      <c r="I303" t="s">
        <v>2409</v>
      </c>
      <c r="J303" t="s">
        <v>2411</v>
      </c>
      <c r="K303">
        <v>2</v>
      </c>
      <c r="L303">
        <v>320.81</v>
      </c>
      <c r="M303">
        <v>641.62</v>
      </c>
      <c r="N303">
        <v>49.95</v>
      </c>
      <c r="O303">
        <v>64.16</v>
      </c>
      <c r="P303">
        <v>18.97</v>
      </c>
      <c r="Q303" t="s">
        <v>2416</v>
      </c>
      <c r="R303" t="s">
        <v>2719</v>
      </c>
      <c r="S303" t="s">
        <v>2921</v>
      </c>
      <c r="T303" t="s">
        <v>2923</v>
      </c>
      <c r="U303">
        <v>508.54</v>
      </c>
      <c r="V303" t="s">
        <v>2925</v>
      </c>
      <c r="W303" t="s">
        <v>2928</v>
      </c>
    </row>
    <row r="304" spans="1:23" x14ac:dyDescent="0.25">
      <c r="A304">
        <v>3163</v>
      </c>
      <c r="B304" t="s">
        <v>323</v>
      </c>
      <c r="C304" t="s">
        <v>818</v>
      </c>
      <c r="D304" t="s">
        <v>1318</v>
      </c>
      <c r="E304" s="1">
        <v>45349</v>
      </c>
      <c r="F304" t="s">
        <v>1817</v>
      </c>
      <c r="G304" t="s">
        <v>2273</v>
      </c>
      <c r="H304" t="s">
        <v>2405</v>
      </c>
      <c r="I304" t="s">
        <v>2410</v>
      </c>
      <c r="J304" t="s">
        <v>2411</v>
      </c>
      <c r="K304">
        <v>5</v>
      </c>
      <c r="L304">
        <v>79.67</v>
      </c>
      <c r="M304">
        <v>398.35</v>
      </c>
      <c r="N304">
        <v>47.97</v>
      </c>
      <c r="O304">
        <v>39.840000000000003</v>
      </c>
      <c r="P304">
        <v>18.7</v>
      </c>
      <c r="Q304" t="s">
        <v>2417</v>
      </c>
      <c r="R304" t="s">
        <v>2720</v>
      </c>
      <c r="S304" t="s">
        <v>2919</v>
      </c>
      <c r="T304" t="s">
        <v>2923</v>
      </c>
      <c r="U304">
        <v>291.83999999999997</v>
      </c>
      <c r="V304" t="s">
        <v>2924</v>
      </c>
      <c r="W304" t="s">
        <v>2927</v>
      </c>
    </row>
    <row r="305" spans="1:23" x14ac:dyDescent="0.25">
      <c r="A305">
        <v>6358</v>
      </c>
      <c r="B305" t="s">
        <v>324</v>
      </c>
      <c r="C305" t="s">
        <v>819</v>
      </c>
      <c r="D305" t="s">
        <v>1319</v>
      </c>
      <c r="E305" s="1">
        <v>45340</v>
      </c>
      <c r="F305" t="s">
        <v>1818</v>
      </c>
      <c r="G305" t="s">
        <v>2274</v>
      </c>
      <c r="H305" t="s">
        <v>2404</v>
      </c>
      <c r="I305" t="s">
        <v>2410</v>
      </c>
      <c r="J305" t="s">
        <v>2412</v>
      </c>
      <c r="K305">
        <v>3</v>
      </c>
      <c r="L305">
        <v>635.23</v>
      </c>
      <c r="M305">
        <v>1905.69</v>
      </c>
      <c r="N305">
        <v>44.81</v>
      </c>
      <c r="O305">
        <v>190.57</v>
      </c>
      <c r="P305">
        <v>16.309999999999999</v>
      </c>
      <c r="Q305" t="s">
        <v>2415</v>
      </c>
      <c r="R305" t="s">
        <v>2721</v>
      </c>
      <c r="S305" t="s">
        <v>2921</v>
      </c>
      <c r="T305" t="s">
        <v>2923</v>
      </c>
      <c r="U305">
        <v>1654</v>
      </c>
      <c r="V305" t="s">
        <v>2925</v>
      </c>
      <c r="W305" t="s">
        <v>2928</v>
      </c>
    </row>
    <row r="306" spans="1:23" x14ac:dyDescent="0.25">
      <c r="A306">
        <v>7357</v>
      </c>
      <c r="B306" t="s">
        <v>325</v>
      </c>
      <c r="C306" t="s">
        <v>820</v>
      </c>
      <c r="D306" t="s">
        <v>1320</v>
      </c>
      <c r="E306" s="1">
        <v>45528</v>
      </c>
      <c r="F306" t="s">
        <v>1819</v>
      </c>
      <c r="G306" t="s">
        <v>2275</v>
      </c>
      <c r="H306" t="s">
        <v>2405</v>
      </c>
      <c r="I306" t="s">
        <v>2409</v>
      </c>
      <c r="J306" t="s">
        <v>2414</v>
      </c>
      <c r="K306">
        <v>2</v>
      </c>
      <c r="L306">
        <v>734.86</v>
      </c>
      <c r="M306">
        <v>1469.72</v>
      </c>
      <c r="N306">
        <v>40.19</v>
      </c>
      <c r="O306">
        <v>146.97</v>
      </c>
      <c r="P306">
        <v>17.11</v>
      </c>
      <c r="Q306" t="s">
        <v>2416</v>
      </c>
      <c r="R306" t="s">
        <v>2722</v>
      </c>
      <c r="S306" t="s">
        <v>2921</v>
      </c>
      <c r="T306" t="s">
        <v>2923</v>
      </c>
      <c r="U306">
        <v>1265.45</v>
      </c>
      <c r="V306" t="s">
        <v>2924</v>
      </c>
      <c r="W306" t="s">
        <v>2927</v>
      </c>
    </row>
    <row r="307" spans="1:23" x14ac:dyDescent="0.25">
      <c r="A307">
        <v>2560</v>
      </c>
      <c r="B307" t="s">
        <v>326</v>
      </c>
      <c r="C307" t="s">
        <v>821</v>
      </c>
      <c r="D307" t="s">
        <v>1321</v>
      </c>
      <c r="E307" s="1">
        <v>45456</v>
      </c>
      <c r="F307" t="s">
        <v>1820</v>
      </c>
      <c r="G307" t="s">
        <v>2276</v>
      </c>
      <c r="H307" t="s">
        <v>2402</v>
      </c>
      <c r="I307" t="s">
        <v>2408</v>
      </c>
      <c r="J307" t="s">
        <v>2413</v>
      </c>
      <c r="K307">
        <v>4</v>
      </c>
      <c r="L307">
        <v>480.63</v>
      </c>
      <c r="M307">
        <v>1922.52</v>
      </c>
      <c r="N307">
        <v>44.5</v>
      </c>
      <c r="O307">
        <v>192.25</v>
      </c>
      <c r="P307">
        <v>17.98</v>
      </c>
      <c r="Q307" t="s">
        <v>2416</v>
      </c>
      <c r="R307" t="s">
        <v>2723</v>
      </c>
      <c r="S307" t="s">
        <v>2918</v>
      </c>
      <c r="T307" t="s">
        <v>2922</v>
      </c>
      <c r="U307">
        <v>1667.79</v>
      </c>
      <c r="V307" t="s">
        <v>2925</v>
      </c>
      <c r="W307" t="s">
        <v>2928</v>
      </c>
    </row>
    <row r="308" spans="1:23" x14ac:dyDescent="0.25">
      <c r="A308">
        <v>6770</v>
      </c>
      <c r="B308" t="s">
        <v>327</v>
      </c>
      <c r="C308" t="s">
        <v>822</v>
      </c>
      <c r="D308" t="s">
        <v>1322</v>
      </c>
      <c r="E308" s="1">
        <v>45354</v>
      </c>
      <c r="F308" t="s">
        <v>1821</v>
      </c>
      <c r="G308" t="s">
        <v>2072</v>
      </c>
      <c r="H308" t="s">
        <v>2405</v>
      </c>
      <c r="I308" t="s">
        <v>2409</v>
      </c>
      <c r="J308" t="s">
        <v>2412</v>
      </c>
      <c r="K308">
        <v>5</v>
      </c>
      <c r="L308">
        <v>599.48</v>
      </c>
      <c r="M308">
        <v>2997.4</v>
      </c>
      <c r="N308">
        <v>46</v>
      </c>
      <c r="O308">
        <v>299.74</v>
      </c>
      <c r="P308">
        <v>18.03</v>
      </c>
      <c r="Q308" t="s">
        <v>2417</v>
      </c>
      <c r="R308" t="s">
        <v>2724</v>
      </c>
      <c r="S308" t="s">
        <v>2921</v>
      </c>
      <c r="T308" t="s">
        <v>2923</v>
      </c>
      <c r="U308">
        <v>2633.63</v>
      </c>
      <c r="V308" t="s">
        <v>2924</v>
      </c>
      <c r="W308" t="s">
        <v>2927</v>
      </c>
    </row>
    <row r="309" spans="1:23" x14ac:dyDescent="0.25">
      <c r="A309">
        <v>2563</v>
      </c>
      <c r="B309" t="s">
        <v>328</v>
      </c>
      <c r="C309" t="s">
        <v>823</v>
      </c>
      <c r="D309" t="s">
        <v>1323</v>
      </c>
      <c r="E309" s="1">
        <v>45431</v>
      </c>
      <c r="F309" t="s">
        <v>1822</v>
      </c>
      <c r="G309" t="s">
        <v>2277</v>
      </c>
      <c r="H309" t="s">
        <v>2406</v>
      </c>
      <c r="I309" t="s">
        <v>2408</v>
      </c>
      <c r="J309" t="s">
        <v>2414</v>
      </c>
      <c r="K309">
        <v>1</v>
      </c>
      <c r="L309">
        <v>840.45</v>
      </c>
      <c r="M309">
        <v>840.45</v>
      </c>
      <c r="N309">
        <v>12.69</v>
      </c>
      <c r="O309">
        <v>84.05</v>
      </c>
      <c r="P309">
        <v>18.84</v>
      </c>
      <c r="Q309" t="s">
        <v>2415</v>
      </c>
      <c r="R309" t="s">
        <v>2725</v>
      </c>
      <c r="S309" t="s">
        <v>2919</v>
      </c>
      <c r="T309" t="s">
        <v>2923</v>
      </c>
      <c r="U309">
        <v>724.87</v>
      </c>
      <c r="V309" t="s">
        <v>2924</v>
      </c>
      <c r="W309" t="s">
        <v>2926</v>
      </c>
    </row>
    <row r="310" spans="1:23" x14ac:dyDescent="0.25">
      <c r="A310">
        <v>3332</v>
      </c>
      <c r="B310" t="s">
        <v>329</v>
      </c>
      <c r="C310" t="s">
        <v>824</v>
      </c>
      <c r="D310" t="s">
        <v>1324</v>
      </c>
      <c r="E310" s="1">
        <v>45361</v>
      </c>
      <c r="F310" t="s">
        <v>1823</v>
      </c>
      <c r="G310" t="s">
        <v>2278</v>
      </c>
      <c r="H310" t="s">
        <v>2406</v>
      </c>
      <c r="I310" t="s">
        <v>2410</v>
      </c>
      <c r="J310" t="s">
        <v>2414</v>
      </c>
      <c r="K310">
        <v>4</v>
      </c>
      <c r="L310">
        <v>796.99</v>
      </c>
      <c r="M310">
        <v>3187.96</v>
      </c>
      <c r="N310">
        <v>16.329999999999998</v>
      </c>
      <c r="O310">
        <v>318.8</v>
      </c>
      <c r="P310">
        <v>13.14</v>
      </c>
      <c r="Q310" t="s">
        <v>2417</v>
      </c>
      <c r="R310" t="s">
        <v>2726</v>
      </c>
      <c r="S310" t="s">
        <v>2919</v>
      </c>
      <c r="T310" t="s">
        <v>2923</v>
      </c>
      <c r="U310">
        <v>2839.69</v>
      </c>
      <c r="V310" t="s">
        <v>2924</v>
      </c>
      <c r="W310" t="s">
        <v>2928</v>
      </c>
    </row>
    <row r="311" spans="1:23" x14ac:dyDescent="0.25">
      <c r="A311">
        <v>5829</v>
      </c>
      <c r="B311" t="s">
        <v>330</v>
      </c>
      <c r="C311" t="s">
        <v>825</v>
      </c>
      <c r="D311" t="s">
        <v>1325</v>
      </c>
      <c r="E311" s="1">
        <v>45560</v>
      </c>
      <c r="F311" t="s">
        <v>1824</v>
      </c>
      <c r="G311" t="s">
        <v>2279</v>
      </c>
      <c r="H311" t="s">
        <v>2403</v>
      </c>
      <c r="I311" t="s">
        <v>2410</v>
      </c>
      <c r="J311" t="s">
        <v>2412</v>
      </c>
      <c r="K311">
        <v>5</v>
      </c>
      <c r="L311">
        <v>822.88</v>
      </c>
      <c r="M311">
        <v>4114.3999999999996</v>
      </c>
      <c r="N311">
        <v>21.03</v>
      </c>
      <c r="O311">
        <v>411.44</v>
      </c>
      <c r="P311">
        <v>8.1300000000000008</v>
      </c>
      <c r="Q311" t="s">
        <v>2416</v>
      </c>
      <c r="R311" t="s">
        <v>2727</v>
      </c>
      <c r="S311" t="s">
        <v>2919</v>
      </c>
      <c r="T311" t="s">
        <v>2923</v>
      </c>
      <c r="U311">
        <v>3673.8</v>
      </c>
      <c r="V311" t="s">
        <v>2925</v>
      </c>
      <c r="W311" t="s">
        <v>2926</v>
      </c>
    </row>
    <row r="312" spans="1:23" x14ac:dyDescent="0.25">
      <c r="A312">
        <v>9409</v>
      </c>
      <c r="B312" t="s">
        <v>331</v>
      </c>
      <c r="C312" t="s">
        <v>826</v>
      </c>
      <c r="D312" t="s">
        <v>1326</v>
      </c>
      <c r="E312" s="1">
        <v>45474</v>
      </c>
      <c r="F312" t="s">
        <v>1825</v>
      </c>
      <c r="G312" t="s">
        <v>2093</v>
      </c>
      <c r="H312" t="s">
        <v>2406</v>
      </c>
      <c r="I312" t="s">
        <v>2409</v>
      </c>
      <c r="J312" t="s">
        <v>2414</v>
      </c>
      <c r="K312">
        <v>5</v>
      </c>
      <c r="L312">
        <v>707.46</v>
      </c>
      <c r="M312">
        <v>3537.3</v>
      </c>
      <c r="N312">
        <v>44.16</v>
      </c>
      <c r="O312">
        <v>353.73</v>
      </c>
      <c r="P312">
        <v>17.7</v>
      </c>
      <c r="Q312" t="s">
        <v>2417</v>
      </c>
      <c r="R312" t="s">
        <v>2728</v>
      </c>
      <c r="S312" t="s">
        <v>2920</v>
      </c>
      <c r="T312" t="s">
        <v>2923</v>
      </c>
      <c r="U312">
        <v>3121.71</v>
      </c>
      <c r="V312" t="s">
        <v>2925</v>
      </c>
      <c r="W312" t="s">
        <v>2926</v>
      </c>
    </row>
    <row r="313" spans="1:23" x14ac:dyDescent="0.25">
      <c r="A313">
        <v>1438</v>
      </c>
      <c r="B313" t="s">
        <v>332</v>
      </c>
      <c r="C313" t="s">
        <v>827</v>
      </c>
      <c r="D313" t="s">
        <v>1327</v>
      </c>
      <c r="E313" s="1">
        <v>45481</v>
      </c>
      <c r="F313" t="s">
        <v>1826</v>
      </c>
      <c r="G313" t="s">
        <v>2280</v>
      </c>
      <c r="H313" t="s">
        <v>2406</v>
      </c>
      <c r="I313" t="s">
        <v>2410</v>
      </c>
      <c r="J313" t="s">
        <v>2414</v>
      </c>
      <c r="K313">
        <v>4</v>
      </c>
      <c r="L313">
        <v>315.3</v>
      </c>
      <c r="M313">
        <v>1261.2</v>
      </c>
      <c r="N313">
        <v>41.74</v>
      </c>
      <c r="O313">
        <v>126.12</v>
      </c>
      <c r="P313">
        <v>15.74</v>
      </c>
      <c r="Q313" t="s">
        <v>2415</v>
      </c>
      <c r="R313" t="s">
        <v>2729</v>
      </c>
      <c r="S313" t="s">
        <v>2921</v>
      </c>
      <c r="T313" t="s">
        <v>2923</v>
      </c>
      <c r="U313">
        <v>1077.5999999999999</v>
      </c>
      <c r="V313" t="s">
        <v>2924</v>
      </c>
      <c r="W313" t="s">
        <v>2928</v>
      </c>
    </row>
    <row r="314" spans="1:23" x14ac:dyDescent="0.25">
      <c r="A314">
        <v>8825</v>
      </c>
      <c r="B314" t="s">
        <v>333</v>
      </c>
      <c r="C314" t="s">
        <v>828</v>
      </c>
      <c r="D314" t="s">
        <v>1328</v>
      </c>
      <c r="E314" s="1">
        <v>45337</v>
      </c>
      <c r="F314" t="s">
        <v>1827</v>
      </c>
      <c r="G314" t="s">
        <v>2225</v>
      </c>
      <c r="H314" t="s">
        <v>2405</v>
      </c>
      <c r="I314" t="s">
        <v>2408</v>
      </c>
      <c r="J314" t="s">
        <v>2412</v>
      </c>
      <c r="K314">
        <v>3</v>
      </c>
      <c r="L314">
        <v>144.11000000000001</v>
      </c>
      <c r="M314">
        <v>432.33</v>
      </c>
      <c r="N314">
        <v>5.59</v>
      </c>
      <c r="O314">
        <v>43.23</v>
      </c>
      <c r="P314">
        <v>16.79</v>
      </c>
      <c r="Q314" t="s">
        <v>2416</v>
      </c>
      <c r="R314" t="s">
        <v>2730</v>
      </c>
      <c r="S314" t="s">
        <v>2918</v>
      </c>
      <c r="T314" t="s">
        <v>2922</v>
      </c>
      <c r="U314">
        <v>366.72</v>
      </c>
      <c r="V314" t="s">
        <v>2924</v>
      </c>
      <c r="W314" t="s">
        <v>2928</v>
      </c>
    </row>
    <row r="315" spans="1:23" x14ac:dyDescent="0.25">
      <c r="A315">
        <v>6890</v>
      </c>
      <c r="B315" t="s">
        <v>334</v>
      </c>
      <c r="C315" t="s">
        <v>829</v>
      </c>
      <c r="D315" t="s">
        <v>1329</v>
      </c>
      <c r="E315" s="1">
        <v>45474</v>
      </c>
      <c r="F315" t="s">
        <v>1828</v>
      </c>
      <c r="G315" t="s">
        <v>2281</v>
      </c>
      <c r="H315" t="s">
        <v>2406</v>
      </c>
      <c r="I315" t="s">
        <v>2408</v>
      </c>
      <c r="J315" t="s">
        <v>2414</v>
      </c>
      <c r="K315">
        <v>3</v>
      </c>
      <c r="L315">
        <v>192.66</v>
      </c>
      <c r="M315">
        <v>577.98</v>
      </c>
      <c r="N315">
        <v>6.95</v>
      </c>
      <c r="O315">
        <v>57.8</v>
      </c>
      <c r="P315">
        <v>10.36</v>
      </c>
      <c r="Q315" t="s">
        <v>2415</v>
      </c>
      <c r="R315" t="s">
        <v>2731</v>
      </c>
      <c r="S315" t="s">
        <v>2918</v>
      </c>
      <c r="T315" t="s">
        <v>2922</v>
      </c>
      <c r="U315">
        <v>502.87</v>
      </c>
      <c r="V315" t="s">
        <v>2924</v>
      </c>
      <c r="W315" t="s">
        <v>2926</v>
      </c>
    </row>
    <row r="316" spans="1:23" x14ac:dyDescent="0.25">
      <c r="A316">
        <v>3830</v>
      </c>
      <c r="B316" t="s">
        <v>335</v>
      </c>
      <c r="C316" t="s">
        <v>830</v>
      </c>
      <c r="D316" t="s">
        <v>1330</v>
      </c>
      <c r="E316" s="1">
        <v>45562</v>
      </c>
      <c r="F316" t="s">
        <v>1829</v>
      </c>
      <c r="G316" t="s">
        <v>2282</v>
      </c>
      <c r="H316" t="s">
        <v>2402</v>
      </c>
      <c r="I316" t="s">
        <v>2408</v>
      </c>
      <c r="J316" t="s">
        <v>2413</v>
      </c>
      <c r="K316">
        <v>4</v>
      </c>
      <c r="L316">
        <v>1196.3699999999999</v>
      </c>
      <c r="M316">
        <v>4785.4799999999996</v>
      </c>
      <c r="N316">
        <v>17.739999999999998</v>
      </c>
      <c r="O316">
        <v>478.55</v>
      </c>
      <c r="P316">
        <v>12.04</v>
      </c>
      <c r="Q316" t="s">
        <v>2416</v>
      </c>
      <c r="R316" t="s">
        <v>2732</v>
      </c>
      <c r="S316" t="s">
        <v>2918</v>
      </c>
      <c r="T316" t="s">
        <v>2922</v>
      </c>
      <c r="U316">
        <v>4277.1499999999996</v>
      </c>
      <c r="V316" t="s">
        <v>2925</v>
      </c>
      <c r="W316" t="s">
        <v>2926</v>
      </c>
    </row>
    <row r="317" spans="1:23" x14ac:dyDescent="0.25">
      <c r="A317">
        <v>4162</v>
      </c>
      <c r="B317" t="s">
        <v>336</v>
      </c>
      <c r="C317" t="s">
        <v>831</v>
      </c>
      <c r="D317" t="s">
        <v>1331</v>
      </c>
      <c r="E317" s="1">
        <v>45535</v>
      </c>
      <c r="F317" t="s">
        <v>1830</v>
      </c>
      <c r="G317" t="s">
        <v>2283</v>
      </c>
      <c r="H317" t="s">
        <v>2404</v>
      </c>
      <c r="I317" t="s">
        <v>2408</v>
      </c>
      <c r="J317" t="s">
        <v>2414</v>
      </c>
      <c r="K317">
        <v>4</v>
      </c>
      <c r="L317">
        <v>576.75</v>
      </c>
      <c r="M317">
        <v>2307</v>
      </c>
      <c r="N317">
        <v>31.57</v>
      </c>
      <c r="O317">
        <v>230.7</v>
      </c>
      <c r="P317">
        <v>17.78</v>
      </c>
      <c r="Q317" t="s">
        <v>2416</v>
      </c>
      <c r="R317" t="s">
        <v>2733</v>
      </c>
      <c r="S317" t="s">
        <v>2920</v>
      </c>
      <c r="T317" t="s">
        <v>2923</v>
      </c>
      <c r="U317">
        <v>2026.95</v>
      </c>
      <c r="V317" t="s">
        <v>2925</v>
      </c>
      <c r="W317" t="s">
        <v>2926</v>
      </c>
    </row>
    <row r="318" spans="1:23" x14ac:dyDescent="0.25">
      <c r="A318">
        <v>6134</v>
      </c>
      <c r="B318" t="s">
        <v>337</v>
      </c>
      <c r="C318" t="s">
        <v>832</v>
      </c>
      <c r="D318" t="s">
        <v>1332</v>
      </c>
      <c r="E318" s="1">
        <v>45368</v>
      </c>
      <c r="F318" t="s">
        <v>1831</v>
      </c>
      <c r="G318" t="s">
        <v>2284</v>
      </c>
      <c r="H318" t="s">
        <v>2405</v>
      </c>
      <c r="I318" t="s">
        <v>2410</v>
      </c>
      <c r="J318" t="s">
        <v>2414</v>
      </c>
      <c r="K318">
        <v>3</v>
      </c>
      <c r="L318">
        <v>44.19</v>
      </c>
      <c r="M318">
        <v>132.57</v>
      </c>
      <c r="N318">
        <v>20.84</v>
      </c>
      <c r="O318">
        <v>13.26</v>
      </c>
      <c r="P318">
        <v>5.24</v>
      </c>
      <c r="Q318" t="s">
        <v>2416</v>
      </c>
      <c r="R318" t="s">
        <v>2734</v>
      </c>
      <c r="S318" t="s">
        <v>2919</v>
      </c>
      <c r="T318" t="s">
        <v>2923</v>
      </c>
      <c r="U318">
        <v>93.23</v>
      </c>
      <c r="V318" t="s">
        <v>2924</v>
      </c>
      <c r="W318" t="s">
        <v>2928</v>
      </c>
    </row>
    <row r="319" spans="1:23" x14ac:dyDescent="0.25">
      <c r="A319">
        <v>5530</v>
      </c>
      <c r="B319" t="s">
        <v>338</v>
      </c>
      <c r="C319" t="s">
        <v>833</v>
      </c>
      <c r="D319" t="s">
        <v>1333</v>
      </c>
      <c r="E319" s="1">
        <v>45530</v>
      </c>
      <c r="F319" t="s">
        <v>1832</v>
      </c>
      <c r="G319" t="s">
        <v>2052</v>
      </c>
      <c r="H319" t="s">
        <v>2405</v>
      </c>
      <c r="I319" t="s">
        <v>2408</v>
      </c>
      <c r="J319" t="s">
        <v>2413</v>
      </c>
      <c r="K319">
        <v>5</v>
      </c>
      <c r="L319">
        <v>1114.69</v>
      </c>
      <c r="M319">
        <v>5573.45</v>
      </c>
      <c r="N319">
        <v>28.92</v>
      </c>
      <c r="O319">
        <v>557.35</v>
      </c>
      <c r="P319">
        <v>6.18</v>
      </c>
      <c r="Q319" t="s">
        <v>2417</v>
      </c>
      <c r="R319" t="s">
        <v>2735</v>
      </c>
      <c r="S319" t="s">
        <v>2918</v>
      </c>
      <c r="T319" t="s">
        <v>2922</v>
      </c>
      <c r="U319">
        <v>4981</v>
      </c>
      <c r="V319" t="s">
        <v>2924</v>
      </c>
      <c r="W319" t="s">
        <v>2926</v>
      </c>
    </row>
    <row r="320" spans="1:23" x14ac:dyDescent="0.25">
      <c r="A320">
        <v>7020</v>
      </c>
      <c r="B320" t="s">
        <v>339</v>
      </c>
      <c r="C320" t="s">
        <v>834</v>
      </c>
      <c r="D320" t="s">
        <v>1334</v>
      </c>
      <c r="E320" s="1">
        <v>45371</v>
      </c>
      <c r="F320" t="s">
        <v>1833</v>
      </c>
      <c r="G320" t="s">
        <v>2285</v>
      </c>
      <c r="H320" t="s">
        <v>2404</v>
      </c>
      <c r="I320" t="s">
        <v>2410</v>
      </c>
      <c r="J320" t="s">
        <v>2411</v>
      </c>
      <c r="K320">
        <v>1</v>
      </c>
      <c r="L320">
        <v>502.94</v>
      </c>
      <c r="M320">
        <v>502.94</v>
      </c>
      <c r="N320">
        <v>0.96</v>
      </c>
      <c r="O320">
        <v>50.29</v>
      </c>
      <c r="P320">
        <v>11.48</v>
      </c>
      <c r="Q320" t="s">
        <v>2415</v>
      </c>
      <c r="R320" t="s">
        <v>2736</v>
      </c>
      <c r="S320" t="s">
        <v>2921</v>
      </c>
      <c r="T320" t="s">
        <v>2923</v>
      </c>
      <c r="U320">
        <v>440.21</v>
      </c>
      <c r="V320" t="s">
        <v>2924</v>
      </c>
      <c r="W320" t="s">
        <v>2927</v>
      </c>
    </row>
    <row r="321" spans="1:23" x14ac:dyDescent="0.25">
      <c r="A321">
        <v>7170</v>
      </c>
      <c r="B321" t="s">
        <v>340</v>
      </c>
      <c r="C321" t="s">
        <v>835</v>
      </c>
      <c r="D321" t="s">
        <v>1335</v>
      </c>
      <c r="E321" s="1">
        <v>45294</v>
      </c>
      <c r="F321" t="s">
        <v>1834</v>
      </c>
      <c r="G321" t="s">
        <v>2022</v>
      </c>
      <c r="H321" t="s">
        <v>2407</v>
      </c>
      <c r="I321" t="s">
        <v>2409</v>
      </c>
      <c r="J321" t="s">
        <v>2412</v>
      </c>
      <c r="K321">
        <v>2</v>
      </c>
      <c r="L321">
        <v>1331.51</v>
      </c>
      <c r="M321">
        <v>2663.02</v>
      </c>
      <c r="N321">
        <v>47.14</v>
      </c>
      <c r="O321">
        <v>266.3</v>
      </c>
      <c r="P321">
        <v>16.34</v>
      </c>
      <c r="Q321" t="s">
        <v>2417</v>
      </c>
      <c r="R321" t="s">
        <v>2737</v>
      </c>
      <c r="S321" t="s">
        <v>2921</v>
      </c>
      <c r="T321" t="s">
        <v>2923</v>
      </c>
      <c r="U321">
        <v>2333.2399999999998</v>
      </c>
      <c r="V321" t="s">
        <v>2925</v>
      </c>
      <c r="W321" t="s">
        <v>2927</v>
      </c>
    </row>
    <row r="322" spans="1:23" x14ac:dyDescent="0.25">
      <c r="A322">
        <v>6520</v>
      </c>
      <c r="B322" t="s">
        <v>341</v>
      </c>
      <c r="C322" t="s">
        <v>836</v>
      </c>
      <c r="D322" t="s">
        <v>1336</v>
      </c>
      <c r="E322" s="1">
        <v>45457</v>
      </c>
      <c r="F322" t="s">
        <v>1835</v>
      </c>
      <c r="G322" t="s">
        <v>2286</v>
      </c>
      <c r="H322" t="s">
        <v>2405</v>
      </c>
      <c r="I322" t="s">
        <v>2408</v>
      </c>
      <c r="J322" t="s">
        <v>2412</v>
      </c>
      <c r="K322">
        <v>4</v>
      </c>
      <c r="L322">
        <v>1015.62</v>
      </c>
      <c r="M322">
        <v>4062.48</v>
      </c>
      <c r="N322">
        <v>1.88</v>
      </c>
      <c r="O322">
        <v>406.25</v>
      </c>
      <c r="P322">
        <v>19.23</v>
      </c>
      <c r="Q322" t="s">
        <v>2417</v>
      </c>
      <c r="R322" t="s">
        <v>2738</v>
      </c>
      <c r="S322" t="s">
        <v>2918</v>
      </c>
      <c r="T322" t="s">
        <v>2922</v>
      </c>
      <c r="U322">
        <v>3635.12</v>
      </c>
      <c r="V322" t="s">
        <v>2924</v>
      </c>
      <c r="W322" t="s">
        <v>2926</v>
      </c>
    </row>
    <row r="323" spans="1:23" x14ac:dyDescent="0.25">
      <c r="A323">
        <v>3675</v>
      </c>
      <c r="B323" t="s">
        <v>342</v>
      </c>
      <c r="C323" t="s">
        <v>837</v>
      </c>
      <c r="D323" t="s">
        <v>1337</v>
      </c>
      <c r="E323" s="1">
        <v>45415</v>
      </c>
      <c r="F323" t="s">
        <v>1836</v>
      </c>
      <c r="G323" t="s">
        <v>2287</v>
      </c>
      <c r="H323" t="s">
        <v>2407</v>
      </c>
      <c r="I323" t="s">
        <v>2409</v>
      </c>
      <c r="J323" t="s">
        <v>2412</v>
      </c>
      <c r="K323">
        <v>2</v>
      </c>
      <c r="L323">
        <v>779.91</v>
      </c>
      <c r="M323">
        <v>1559.82</v>
      </c>
      <c r="N323">
        <v>46.25</v>
      </c>
      <c r="O323">
        <v>155.97999999999999</v>
      </c>
      <c r="P323">
        <v>8.73</v>
      </c>
      <c r="Q323" t="s">
        <v>2417</v>
      </c>
      <c r="R323" t="s">
        <v>2739</v>
      </c>
      <c r="S323" t="s">
        <v>2921</v>
      </c>
      <c r="T323" t="s">
        <v>2923</v>
      </c>
      <c r="U323">
        <v>1348.86</v>
      </c>
      <c r="V323" t="s">
        <v>2924</v>
      </c>
      <c r="W323" t="s">
        <v>2928</v>
      </c>
    </row>
    <row r="324" spans="1:23" x14ac:dyDescent="0.25">
      <c r="A324">
        <v>6875</v>
      </c>
      <c r="B324" t="s">
        <v>343</v>
      </c>
      <c r="C324" t="s">
        <v>838</v>
      </c>
      <c r="D324" t="s">
        <v>1338</v>
      </c>
      <c r="E324" s="1">
        <v>45554</v>
      </c>
      <c r="F324" t="s">
        <v>1837</v>
      </c>
      <c r="G324" t="s">
        <v>2288</v>
      </c>
      <c r="H324" t="s">
        <v>2407</v>
      </c>
      <c r="I324" t="s">
        <v>2409</v>
      </c>
      <c r="J324" t="s">
        <v>2414</v>
      </c>
      <c r="K324">
        <v>3</v>
      </c>
      <c r="L324">
        <v>1129.77</v>
      </c>
      <c r="M324">
        <v>3389.31</v>
      </c>
      <c r="N324">
        <v>46.09</v>
      </c>
      <c r="O324">
        <v>338.93</v>
      </c>
      <c r="P324">
        <v>5.82</v>
      </c>
      <c r="Q324" t="s">
        <v>2415</v>
      </c>
      <c r="R324" t="s">
        <v>2740</v>
      </c>
      <c r="S324" t="s">
        <v>2919</v>
      </c>
      <c r="T324" t="s">
        <v>2923</v>
      </c>
      <c r="U324">
        <v>2998.47</v>
      </c>
      <c r="V324" t="s">
        <v>2925</v>
      </c>
      <c r="W324" t="s">
        <v>2928</v>
      </c>
    </row>
    <row r="325" spans="1:23" x14ac:dyDescent="0.25">
      <c r="A325">
        <v>1428</v>
      </c>
      <c r="B325" t="s">
        <v>344</v>
      </c>
      <c r="C325" t="s">
        <v>839</v>
      </c>
      <c r="D325" t="s">
        <v>1339</v>
      </c>
      <c r="E325" s="1">
        <v>45344</v>
      </c>
      <c r="F325" t="s">
        <v>1838</v>
      </c>
      <c r="G325" t="s">
        <v>2289</v>
      </c>
      <c r="H325" t="s">
        <v>2406</v>
      </c>
      <c r="I325" t="s">
        <v>2409</v>
      </c>
      <c r="J325" t="s">
        <v>2414</v>
      </c>
      <c r="K325">
        <v>4</v>
      </c>
      <c r="L325">
        <v>1333.87</v>
      </c>
      <c r="M325">
        <v>5335.48</v>
      </c>
      <c r="N325">
        <v>13.19</v>
      </c>
      <c r="O325">
        <v>533.54999999999995</v>
      </c>
      <c r="P325">
        <v>19.04</v>
      </c>
      <c r="Q325" t="s">
        <v>2417</v>
      </c>
      <c r="R325" t="s">
        <v>2741</v>
      </c>
      <c r="S325" t="s">
        <v>2918</v>
      </c>
      <c r="T325" t="s">
        <v>2922</v>
      </c>
      <c r="U325">
        <v>4769.7</v>
      </c>
      <c r="V325" t="s">
        <v>2925</v>
      </c>
      <c r="W325" t="s">
        <v>2927</v>
      </c>
    </row>
    <row r="326" spans="1:23" x14ac:dyDescent="0.25">
      <c r="A326">
        <v>7085</v>
      </c>
      <c r="B326" t="s">
        <v>345</v>
      </c>
      <c r="C326" t="s">
        <v>840</v>
      </c>
      <c r="D326" t="s">
        <v>1340</v>
      </c>
      <c r="E326" s="1">
        <v>45456</v>
      </c>
      <c r="F326" t="s">
        <v>1839</v>
      </c>
      <c r="G326" t="s">
        <v>2251</v>
      </c>
      <c r="H326" t="s">
        <v>2403</v>
      </c>
      <c r="I326" t="s">
        <v>2408</v>
      </c>
      <c r="J326" t="s">
        <v>2413</v>
      </c>
      <c r="K326">
        <v>3</v>
      </c>
      <c r="L326">
        <v>42.95</v>
      </c>
      <c r="M326">
        <v>128.85</v>
      </c>
      <c r="N326">
        <v>24.5</v>
      </c>
      <c r="O326">
        <v>12.88</v>
      </c>
      <c r="P326">
        <v>18.399999999999999</v>
      </c>
      <c r="Q326" t="s">
        <v>2417</v>
      </c>
      <c r="R326" t="s">
        <v>2742</v>
      </c>
      <c r="S326" t="s">
        <v>2921</v>
      </c>
      <c r="T326" t="s">
        <v>2923</v>
      </c>
      <c r="U326">
        <v>73.06</v>
      </c>
      <c r="V326" t="s">
        <v>2925</v>
      </c>
      <c r="W326" t="s">
        <v>2927</v>
      </c>
    </row>
    <row r="327" spans="1:23" x14ac:dyDescent="0.25">
      <c r="A327">
        <v>9416</v>
      </c>
      <c r="B327" t="s">
        <v>346</v>
      </c>
      <c r="C327" t="s">
        <v>841</v>
      </c>
      <c r="D327" t="s">
        <v>1341</v>
      </c>
      <c r="E327" s="1">
        <v>45399</v>
      </c>
      <c r="F327" t="s">
        <v>1840</v>
      </c>
      <c r="G327" t="s">
        <v>2146</v>
      </c>
      <c r="H327" t="s">
        <v>2406</v>
      </c>
      <c r="I327" t="s">
        <v>2408</v>
      </c>
      <c r="J327" t="s">
        <v>2414</v>
      </c>
      <c r="K327">
        <v>1</v>
      </c>
      <c r="L327">
        <v>818.41</v>
      </c>
      <c r="M327">
        <v>818.41</v>
      </c>
      <c r="N327">
        <v>35.81</v>
      </c>
      <c r="O327">
        <v>81.84</v>
      </c>
      <c r="P327">
        <v>15.48</v>
      </c>
      <c r="Q327" t="s">
        <v>2417</v>
      </c>
      <c r="R327" t="s">
        <v>2743</v>
      </c>
      <c r="S327" t="s">
        <v>2920</v>
      </c>
      <c r="T327" t="s">
        <v>2923</v>
      </c>
      <c r="U327">
        <v>685.28</v>
      </c>
      <c r="V327" t="s">
        <v>2924</v>
      </c>
      <c r="W327" t="s">
        <v>2926</v>
      </c>
    </row>
    <row r="328" spans="1:23" x14ac:dyDescent="0.25">
      <c r="A328">
        <v>7567</v>
      </c>
      <c r="B328" t="s">
        <v>347</v>
      </c>
      <c r="C328" t="s">
        <v>842</v>
      </c>
      <c r="D328" t="s">
        <v>1342</v>
      </c>
      <c r="E328" s="1">
        <v>45401</v>
      </c>
      <c r="F328" t="s">
        <v>1841</v>
      </c>
      <c r="G328" t="s">
        <v>2290</v>
      </c>
      <c r="H328" t="s">
        <v>2405</v>
      </c>
      <c r="I328" t="s">
        <v>2408</v>
      </c>
      <c r="J328" t="s">
        <v>2414</v>
      </c>
      <c r="K328">
        <v>4</v>
      </c>
      <c r="L328">
        <v>1320.25</v>
      </c>
      <c r="M328">
        <v>5281</v>
      </c>
      <c r="N328">
        <v>34.700000000000003</v>
      </c>
      <c r="O328">
        <v>528.1</v>
      </c>
      <c r="P328">
        <v>15.51</v>
      </c>
      <c r="Q328" t="s">
        <v>2416</v>
      </c>
      <c r="R328" t="s">
        <v>2744</v>
      </c>
      <c r="S328" t="s">
        <v>2918</v>
      </c>
      <c r="T328" t="s">
        <v>2922</v>
      </c>
      <c r="U328">
        <v>4702.6899999999996</v>
      </c>
      <c r="V328" t="s">
        <v>2925</v>
      </c>
      <c r="W328" t="s">
        <v>2927</v>
      </c>
    </row>
    <row r="329" spans="1:23" x14ac:dyDescent="0.25">
      <c r="A329">
        <v>7295</v>
      </c>
      <c r="B329" t="s">
        <v>348</v>
      </c>
      <c r="C329" t="s">
        <v>843</v>
      </c>
      <c r="D329" t="s">
        <v>1343</v>
      </c>
      <c r="E329" s="1">
        <v>45401</v>
      </c>
      <c r="F329" t="s">
        <v>1738</v>
      </c>
      <c r="G329" t="s">
        <v>2291</v>
      </c>
      <c r="H329" t="s">
        <v>2405</v>
      </c>
      <c r="I329" t="s">
        <v>2409</v>
      </c>
      <c r="J329" t="s">
        <v>2411</v>
      </c>
      <c r="K329">
        <v>1</v>
      </c>
      <c r="L329">
        <v>1411.13</v>
      </c>
      <c r="M329">
        <v>1411.13</v>
      </c>
      <c r="N329">
        <v>41.81</v>
      </c>
      <c r="O329">
        <v>141.11000000000001</v>
      </c>
      <c r="P329">
        <v>5.7</v>
      </c>
      <c r="Q329" t="s">
        <v>2416</v>
      </c>
      <c r="R329" t="s">
        <v>2745</v>
      </c>
      <c r="S329" t="s">
        <v>2918</v>
      </c>
      <c r="T329" t="s">
        <v>2922</v>
      </c>
      <c r="U329">
        <v>1222.51</v>
      </c>
      <c r="V329" t="s">
        <v>2925</v>
      </c>
      <c r="W329" t="s">
        <v>2928</v>
      </c>
    </row>
    <row r="330" spans="1:23" x14ac:dyDescent="0.25">
      <c r="A330">
        <v>2611</v>
      </c>
      <c r="B330" t="s">
        <v>349</v>
      </c>
      <c r="C330" t="s">
        <v>844</v>
      </c>
      <c r="D330" t="s">
        <v>1344</v>
      </c>
      <c r="E330" s="1">
        <v>45339</v>
      </c>
      <c r="F330" t="s">
        <v>1842</v>
      </c>
      <c r="G330" t="s">
        <v>2292</v>
      </c>
      <c r="H330" t="s">
        <v>2405</v>
      </c>
      <c r="I330" t="s">
        <v>2408</v>
      </c>
      <c r="J330" t="s">
        <v>2411</v>
      </c>
      <c r="K330">
        <v>1</v>
      </c>
      <c r="L330">
        <v>538.08000000000004</v>
      </c>
      <c r="M330">
        <v>538.08000000000004</v>
      </c>
      <c r="N330">
        <v>33.869999999999997</v>
      </c>
      <c r="O330">
        <v>53.81</v>
      </c>
      <c r="P330">
        <v>13.83</v>
      </c>
      <c r="Q330" t="s">
        <v>2415</v>
      </c>
      <c r="R330" t="s">
        <v>2746</v>
      </c>
      <c r="S330" t="s">
        <v>2919</v>
      </c>
      <c r="T330" t="s">
        <v>2923</v>
      </c>
      <c r="U330">
        <v>436.57</v>
      </c>
      <c r="V330" t="s">
        <v>2924</v>
      </c>
      <c r="W330" t="s">
        <v>2926</v>
      </c>
    </row>
    <row r="331" spans="1:23" x14ac:dyDescent="0.25">
      <c r="A331">
        <v>7121</v>
      </c>
      <c r="B331" t="s">
        <v>350</v>
      </c>
      <c r="C331" t="s">
        <v>845</v>
      </c>
      <c r="D331" t="s">
        <v>1345</v>
      </c>
      <c r="E331" s="1">
        <v>45559</v>
      </c>
      <c r="F331" t="s">
        <v>1843</v>
      </c>
      <c r="G331" t="s">
        <v>2293</v>
      </c>
      <c r="H331" t="s">
        <v>2406</v>
      </c>
      <c r="I331" t="s">
        <v>2408</v>
      </c>
      <c r="J331" t="s">
        <v>2414</v>
      </c>
      <c r="K331">
        <v>2</v>
      </c>
      <c r="L331">
        <v>1446.57</v>
      </c>
      <c r="M331">
        <v>2893.14</v>
      </c>
      <c r="N331">
        <v>39.880000000000003</v>
      </c>
      <c r="O331">
        <v>289.31</v>
      </c>
      <c r="P331">
        <v>19.43</v>
      </c>
      <c r="Q331" t="s">
        <v>2417</v>
      </c>
      <c r="R331" t="s">
        <v>2747</v>
      </c>
      <c r="S331" t="s">
        <v>2919</v>
      </c>
      <c r="T331" t="s">
        <v>2923</v>
      </c>
      <c r="U331">
        <v>2544.52</v>
      </c>
      <c r="V331" t="s">
        <v>2925</v>
      </c>
      <c r="W331" t="s">
        <v>2926</v>
      </c>
    </row>
    <row r="332" spans="1:23" x14ac:dyDescent="0.25">
      <c r="A332">
        <v>7449</v>
      </c>
      <c r="B332" t="s">
        <v>351</v>
      </c>
      <c r="C332" t="s">
        <v>846</v>
      </c>
      <c r="D332" t="s">
        <v>1346</v>
      </c>
      <c r="E332" s="1">
        <v>45539</v>
      </c>
      <c r="F332" t="s">
        <v>1844</v>
      </c>
      <c r="G332" t="s">
        <v>2158</v>
      </c>
      <c r="H332" t="s">
        <v>2401</v>
      </c>
      <c r="I332" t="s">
        <v>2408</v>
      </c>
      <c r="J332" t="s">
        <v>2412</v>
      </c>
      <c r="K332">
        <v>1</v>
      </c>
      <c r="L332">
        <v>1140.6500000000001</v>
      </c>
      <c r="M332">
        <v>1140.6500000000001</v>
      </c>
      <c r="N332">
        <v>34.61</v>
      </c>
      <c r="O332">
        <v>114.07</v>
      </c>
      <c r="P332">
        <v>15.13</v>
      </c>
      <c r="Q332" t="s">
        <v>2415</v>
      </c>
      <c r="R332" t="s">
        <v>2748</v>
      </c>
      <c r="S332" t="s">
        <v>2918</v>
      </c>
      <c r="T332" t="s">
        <v>2922</v>
      </c>
      <c r="U332">
        <v>976.85</v>
      </c>
      <c r="V332" t="s">
        <v>2925</v>
      </c>
      <c r="W332" t="s">
        <v>2928</v>
      </c>
    </row>
    <row r="333" spans="1:23" x14ac:dyDescent="0.25">
      <c r="A333">
        <v>7009</v>
      </c>
      <c r="B333" t="s">
        <v>352</v>
      </c>
      <c r="C333" t="s">
        <v>847</v>
      </c>
      <c r="D333" t="s">
        <v>1347</v>
      </c>
      <c r="E333" s="1">
        <v>45504</v>
      </c>
      <c r="F333" t="s">
        <v>1845</v>
      </c>
      <c r="G333" t="s">
        <v>2075</v>
      </c>
      <c r="H333" t="s">
        <v>2407</v>
      </c>
      <c r="I333" t="s">
        <v>2408</v>
      </c>
      <c r="J333" t="s">
        <v>2414</v>
      </c>
      <c r="K333">
        <v>3</v>
      </c>
      <c r="L333">
        <v>475.09</v>
      </c>
      <c r="M333">
        <v>1425.27</v>
      </c>
      <c r="N333">
        <v>46.99</v>
      </c>
      <c r="O333">
        <v>142.53</v>
      </c>
      <c r="P333">
        <v>13.4</v>
      </c>
      <c r="Q333" t="s">
        <v>2416</v>
      </c>
      <c r="R333" t="s">
        <v>2749</v>
      </c>
      <c r="S333" t="s">
        <v>2919</v>
      </c>
      <c r="T333" t="s">
        <v>2923</v>
      </c>
      <c r="U333">
        <v>1222.3499999999999</v>
      </c>
      <c r="V333" t="s">
        <v>2925</v>
      </c>
      <c r="W333" t="s">
        <v>2928</v>
      </c>
    </row>
    <row r="334" spans="1:23" x14ac:dyDescent="0.25">
      <c r="A334">
        <v>2309</v>
      </c>
      <c r="B334" t="s">
        <v>353</v>
      </c>
      <c r="C334" t="s">
        <v>848</v>
      </c>
      <c r="D334" t="s">
        <v>1348</v>
      </c>
      <c r="E334" s="1">
        <v>45313</v>
      </c>
      <c r="F334" t="s">
        <v>1846</v>
      </c>
      <c r="G334" t="s">
        <v>2294</v>
      </c>
      <c r="H334" t="s">
        <v>2401</v>
      </c>
      <c r="I334" t="s">
        <v>2410</v>
      </c>
      <c r="J334" t="s">
        <v>2414</v>
      </c>
      <c r="K334">
        <v>4</v>
      </c>
      <c r="L334">
        <v>1400.55</v>
      </c>
      <c r="M334">
        <v>5602.2</v>
      </c>
      <c r="N334">
        <v>21.62</v>
      </c>
      <c r="O334">
        <v>560.22</v>
      </c>
      <c r="P334">
        <v>15.79</v>
      </c>
      <c r="Q334" t="s">
        <v>2416</v>
      </c>
      <c r="R334" t="s">
        <v>2750</v>
      </c>
      <c r="S334" t="s">
        <v>2920</v>
      </c>
      <c r="T334" t="s">
        <v>2923</v>
      </c>
      <c r="U334">
        <v>5004.57</v>
      </c>
      <c r="V334" t="s">
        <v>2924</v>
      </c>
      <c r="W334" t="s">
        <v>2928</v>
      </c>
    </row>
    <row r="335" spans="1:23" x14ac:dyDescent="0.25">
      <c r="A335">
        <v>2695</v>
      </c>
      <c r="B335" t="s">
        <v>354</v>
      </c>
      <c r="C335" t="s">
        <v>849</v>
      </c>
      <c r="D335" t="s">
        <v>1349</v>
      </c>
      <c r="E335" s="1">
        <v>45297</v>
      </c>
      <c r="F335" t="s">
        <v>1847</v>
      </c>
      <c r="G335" t="s">
        <v>2295</v>
      </c>
      <c r="H335" t="s">
        <v>2406</v>
      </c>
      <c r="I335" t="s">
        <v>2409</v>
      </c>
      <c r="J335" t="s">
        <v>2414</v>
      </c>
      <c r="K335">
        <v>2</v>
      </c>
      <c r="L335">
        <v>215.28</v>
      </c>
      <c r="M335">
        <v>430.56</v>
      </c>
      <c r="N335">
        <v>5.7</v>
      </c>
      <c r="O335">
        <v>43.06</v>
      </c>
      <c r="P335">
        <v>11.48</v>
      </c>
      <c r="Q335" t="s">
        <v>2417</v>
      </c>
      <c r="R335" t="s">
        <v>2751</v>
      </c>
      <c r="S335" t="s">
        <v>2921</v>
      </c>
      <c r="T335" t="s">
        <v>2923</v>
      </c>
      <c r="U335">
        <v>370.32</v>
      </c>
      <c r="V335" t="s">
        <v>2925</v>
      </c>
      <c r="W335" t="s">
        <v>2927</v>
      </c>
    </row>
    <row r="336" spans="1:23" x14ac:dyDescent="0.25">
      <c r="A336">
        <v>8688</v>
      </c>
      <c r="B336" t="s">
        <v>355</v>
      </c>
      <c r="C336" t="s">
        <v>850</v>
      </c>
      <c r="D336" t="s">
        <v>1350</v>
      </c>
      <c r="E336" s="1">
        <v>45317</v>
      </c>
      <c r="F336" t="s">
        <v>1848</v>
      </c>
      <c r="G336" t="s">
        <v>2296</v>
      </c>
      <c r="H336" t="s">
        <v>2405</v>
      </c>
      <c r="I336" t="s">
        <v>2410</v>
      </c>
      <c r="J336" t="s">
        <v>2413</v>
      </c>
      <c r="K336">
        <v>4</v>
      </c>
      <c r="L336">
        <v>1286.05</v>
      </c>
      <c r="M336">
        <v>5144.2</v>
      </c>
      <c r="N336">
        <v>3.26</v>
      </c>
      <c r="O336">
        <v>514.41999999999996</v>
      </c>
      <c r="P336">
        <v>6.86</v>
      </c>
      <c r="Q336" t="s">
        <v>2415</v>
      </c>
      <c r="R336" t="s">
        <v>2752</v>
      </c>
      <c r="S336" t="s">
        <v>2919</v>
      </c>
      <c r="T336" t="s">
        <v>2923</v>
      </c>
      <c r="U336">
        <v>4619.66</v>
      </c>
      <c r="V336" t="s">
        <v>2924</v>
      </c>
      <c r="W336" t="s">
        <v>2927</v>
      </c>
    </row>
    <row r="337" spans="1:23" x14ac:dyDescent="0.25">
      <c r="A337">
        <v>3090</v>
      </c>
      <c r="B337" t="s">
        <v>356</v>
      </c>
      <c r="C337" t="s">
        <v>851</v>
      </c>
      <c r="D337" t="s">
        <v>1351</v>
      </c>
      <c r="E337" s="1">
        <v>45400</v>
      </c>
      <c r="F337" t="s">
        <v>1849</v>
      </c>
      <c r="G337" t="s">
        <v>2297</v>
      </c>
      <c r="H337" t="s">
        <v>2401</v>
      </c>
      <c r="I337" t="s">
        <v>2410</v>
      </c>
      <c r="J337" t="s">
        <v>2413</v>
      </c>
      <c r="K337">
        <v>3</v>
      </c>
      <c r="L337">
        <v>1167.2</v>
      </c>
      <c r="M337">
        <v>3501.6</v>
      </c>
      <c r="N337">
        <v>13.86</v>
      </c>
      <c r="O337">
        <v>350.16</v>
      </c>
      <c r="P337">
        <v>6.12</v>
      </c>
      <c r="Q337" t="s">
        <v>2415</v>
      </c>
      <c r="R337" t="s">
        <v>2753</v>
      </c>
      <c r="S337" t="s">
        <v>2920</v>
      </c>
      <c r="T337" t="s">
        <v>2923</v>
      </c>
      <c r="U337">
        <v>3131.46</v>
      </c>
      <c r="V337" t="s">
        <v>2925</v>
      </c>
      <c r="W337" t="s">
        <v>2927</v>
      </c>
    </row>
    <row r="338" spans="1:23" x14ac:dyDescent="0.25">
      <c r="A338">
        <v>8271</v>
      </c>
      <c r="B338" t="s">
        <v>357</v>
      </c>
      <c r="C338" t="s">
        <v>852</v>
      </c>
      <c r="D338" t="s">
        <v>1352</v>
      </c>
      <c r="E338" s="1">
        <v>45497</v>
      </c>
      <c r="F338" t="s">
        <v>1850</v>
      </c>
      <c r="G338" t="s">
        <v>2298</v>
      </c>
      <c r="H338" t="s">
        <v>2405</v>
      </c>
      <c r="I338" t="s">
        <v>2409</v>
      </c>
      <c r="J338" t="s">
        <v>2411</v>
      </c>
      <c r="K338">
        <v>4</v>
      </c>
      <c r="L338">
        <v>424.3</v>
      </c>
      <c r="M338">
        <v>1697.2</v>
      </c>
      <c r="N338">
        <v>3.37</v>
      </c>
      <c r="O338">
        <v>169.72</v>
      </c>
      <c r="P338">
        <v>9.02</v>
      </c>
      <c r="Q338" t="s">
        <v>2415</v>
      </c>
      <c r="R338" t="s">
        <v>2754</v>
      </c>
      <c r="S338" t="s">
        <v>2919</v>
      </c>
      <c r="T338" t="s">
        <v>2923</v>
      </c>
      <c r="U338">
        <v>1515.09</v>
      </c>
      <c r="V338" t="s">
        <v>2925</v>
      </c>
      <c r="W338" t="s">
        <v>2928</v>
      </c>
    </row>
    <row r="339" spans="1:23" x14ac:dyDescent="0.25">
      <c r="A339">
        <v>5484</v>
      </c>
      <c r="B339" t="s">
        <v>358</v>
      </c>
      <c r="C339" t="s">
        <v>853</v>
      </c>
      <c r="D339" t="s">
        <v>1353</v>
      </c>
      <c r="E339" s="1">
        <v>45293</v>
      </c>
      <c r="F339" t="s">
        <v>1851</v>
      </c>
      <c r="G339" t="s">
        <v>2156</v>
      </c>
      <c r="H339" t="s">
        <v>2402</v>
      </c>
      <c r="I339" t="s">
        <v>2409</v>
      </c>
      <c r="J339" t="s">
        <v>2413</v>
      </c>
      <c r="K339">
        <v>4</v>
      </c>
      <c r="L339">
        <v>1208.76</v>
      </c>
      <c r="M339">
        <v>4835.04</v>
      </c>
      <c r="N339">
        <v>11.41</v>
      </c>
      <c r="O339">
        <v>483.5</v>
      </c>
      <c r="P339">
        <v>6.77</v>
      </c>
      <c r="Q339" t="s">
        <v>2416</v>
      </c>
      <c r="R339" t="s">
        <v>2755</v>
      </c>
      <c r="S339" t="s">
        <v>2920</v>
      </c>
      <c r="T339" t="s">
        <v>2923</v>
      </c>
      <c r="U339">
        <v>4333.3599999999997</v>
      </c>
      <c r="V339" t="s">
        <v>2924</v>
      </c>
      <c r="W339" t="s">
        <v>2927</v>
      </c>
    </row>
    <row r="340" spans="1:23" x14ac:dyDescent="0.25">
      <c r="A340">
        <v>4004</v>
      </c>
      <c r="B340" t="s">
        <v>125</v>
      </c>
      <c r="C340" t="s">
        <v>854</v>
      </c>
      <c r="D340" t="s">
        <v>1354</v>
      </c>
      <c r="E340" s="1">
        <v>45409</v>
      </c>
      <c r="F340" t="s">
        <v>1852</v>
      </c>
      <c r="G340" t="s">
        <v>2221</v>
      </c>
      <c r="H340" t="s">
        <v>2402</v>
      </c>
      <c r="I340" t="s">
        <v>2408</v>
      </c>
      <c r="J340" t="s">
        <v>2411</v>
      </c>
      <c r="K340">
        <v>3</v>
      </c>
      <c r="L340">
        <v>421.93</v>
      </c>
      <c r="M340">
        <v>1265.79</v>
      </c>
      <c r="N340">
        <v>2.5499999999999998</v>
      </c>
      <c r="O340">
        <v>126.58</v>
      </c>
      <c r="P340">
        <v>11.12</v>
      </c>
      <c r="Q340" t="s">
        <v>2417</v>
      </c>
      <c r="R340" t="s">
        <v>2756</v>
      </c>
      <c r="S340" t="s">
        <v>2921</v>
      </c>
      <c r="T340" t="s">
        <v>2923</v>
      </c>
      <c r="U340">
        <v>1125.54</v>
      </c>
      <c r="V340" t="s">
        <v>2924</v>
      </c>
      <c r="W340" t="s">
        <v>2926</v>
      </c>
    </row>
    <row r="341" spans="1:23" x14ac:dyDescent="0.25">
      <c r="A341">
        <v>8954</v>
      </c>
      <c r="B341" t="s">
        <v>359</v>
      </c>
      <c r="C341" t="s">
        <v>855</v>
      </c>
      <c r="D341" t="s">
        <v>1355</v>
      </c>
      <c r="E341" s="1">
        <v>45357</v>
      </c>
      <c r="F341" t="s">
        <v>1853</v>
      </c>
      <c r="G341" t="s">
        <v>2299</v>
      </c>
      <c r="H341" t="s">
        <v>2404</v>
      </c>
      <c r="I341" t="s">
        <v>2409</v>
      </c>
      <c r="J341" t="s">
        <v>2413</v>
      </c>
      <c r="K341">
        <v>1</v>
      </c>
      <c r="L341">
        <v>181.96</v>
      </c>
      <c r="M341">
        <v>181.96</v>
      </c>
      <c r="N341">
        <v>32.04</v>
      </c>
      <c r="O341">
        <v>18.2</v>
      </c>
      <c r="P341">
        <v>6.65</v>
      </c>
      <c r="Q341" t="s">
        <v>2416</v>
      </c>
      <c r="R341" t="s">
        <v>2757</v>
      </c>
      <c r="S341" t="s">
        <v>2921</v>
      </c>
      <c r="T341" t="s">
        <v>2923</v>
      </c>
      <c r="U341">
        <v>125.07</v>
      </c>
      <c r="V341" t="s">
        <v>2925</v>
      </c>
      <c r="W341" t="s">
        <v>2927</v>
      </c>
    </row>
    <row r="342" spans="1:23" x14ac:dyDescent="0.25">
      <c r="A342">
        <v>9753</v>
      </c>
      <c r="B342" t="s">
        <v>360</v>
      </c>
      <c r="C342" t="s">
        <v>856</v>
      </c>
      <c r="D342" t="s">
        <v>1356</v>
      </c>
      <c r="E342" s="1">
        <v>45419</v>
      </c>
      <c r="F342" t="s">
        <v>1854</v>
      </c>
      <c r="G342" t="s">
        <v>2014</v>
      </c>
      <c r="H342" t="s">
        <v>2404</v>
      </c>
      <c r="I342" t="s">
        <v>2408</v>
      </c>
      <c r="J342" t="s">
        <v>2412</v>
      </c>
      <c r="K342">
        <v>1</v>
      </c>
      <c r="L342">
        <v>267.57</v>
      </c>
      <c r="M342">
        <v>267.57</v>
      </c>
      <c r="N342">
        <v>27.97</v>
      </c>
      <c r="O342">
        <v>26.76</v>
      </c>
      <c r="P342">
        <v>10.06</v>
      </c>
      <c r="Q342" t="s">
        <v>2415</v>
      </c>
      <c r="R342" t="s">
        <v>2758</v>
      </c>
      <c r="S342" t="s">
        <v>2918</v>
      </c>
      <c r="T342" t="s">
        <v>2922</v>
      </c>
      <c r="U342">
        <v>202.78</v>
      </c>
      <c r="V342" t="s">
        <v>2924</v>
      </c>
      <c r="W342" t="s">
        <v>2927</v>
      </c>
    </row>
    <row r="343" spans="1:23" x14ac:dyDescent="0.25">
      <c r="A343">
        <v>6993</v>
      </c>
      <c r="B343" t="s">
        <v>345</v>
      </c>
      <c r="C343" t="s">
        <v>857</v>
      </c>
      <c r="D343" t="s">
        <v>1357</v>
      </c>
      <c r="E343" s="1">
        <v>45304</v>
      </c>
      <c r="F343" t="s">
        <v>1855</v>
      </c>
      <c r="G343" t="s">
        <v>2231</v>
      </c>
      <c r="H343" t="s">
        <v>2403</v>
      </c>
      <c r="I343" t="s">
        <v>2410</v>
      </c>
      <c r="J343" t="s">
        <v>2412</v>
      </c>
      <c r="K343">
        <v>1</v>
      </c>
      <c r="L343">
        <v>1462.56</v>
      </c>
      <c r="M343">
        <v>1462.56</v>
      </c>
      <c r="N343">
        <v>31.98</v>
      </c>
      <c r="O343">
        <v>146.26</v>
      </c>
      <c r="P343">
        <v>15.14</v>
      </c>
      <c r="Q343" t="s">
        <v>2416</v>
      </c>
      <c r="R343" t="s">
        <v>2759</v>
      </c>
      <c r="S343" t="s">
        <v>2919</v>
      </c>
      <c r="T343" t="s">
        <v>2923</v>
      </c>
      <c r="U343">
        <v>1269.18</v>
      </c>
      <c r="V343" t="s">
        <v>2925</v>
      </c>
      <c r="W343" t="s">
        <v>2928</v>
      </c>
    </row>
    <row r="344" spans="1:23" x14ac:dyDescent="0.25">
      <c r="A344">
        <v>7016</v>
      </c>
      <c r="B344" t="s">
        <v>361</v>
      </c>
      <c r="C344" t="s">
        <v>858</v>
      </c>
      <c r="D344" t="s">
        <v>1358</v>
      </c>
      <c r="E344" s="1">
        <v>45323</v>
      </c>
      <c r="F344" t="s">
        <v>1856</v>
      </c>
      <c r="G344" t="s">
        <v>2300</v>
      </c>
      <c r="H344" t="s">
        <v>2402</v>
      </c>
      <c r="I344" t="s">
        <v>2408</v>
      </c>
      <c r="J344" t="s">
        <v>2413</v>
      </c>
      <c r="K344">
        <v>3</v>
      </c>
      <c r="L344">
        <v>585.42999999999995</v>
      </c>
      <c r="M344">
        <v>1756.29</v>
      </c>
      <c r="N344">
        <v>18.079999999999998</v>
      </c>
      <c r="O344">
        <v>175.63</v>
      </c>
      <c r="P344">
        <v>17.91</v>
      </c>
      <c r="Q344" t="s">
        <v>2415</v>
      </c>
      <c r="R344" t="s">
        <v>2760</v>
      </c>
      <c r="S344" t="s">
        <v>2921</v>
      </c>
      <c r="T344" t="s">
        <v>2923</v>
      </c>
      <c r="U344">
        <v>1544.67</v>
      </c>
      <c r="V344" t="s">
        <v>2925</v>
      </c>
      <c r="W344" t="s">
        <v>2927</v>
      </c>
    </row>
    <row r="345" spans="1:23" x14ac:dyDescent="0.25">
      <c r="A345">
        <v>8753</v>
      </c>
      <c r="B345" t="s">
        <v>362</v>
      </c>
      <c r="C345" t="s">
        <v>859</v>
      </c>
      <c r="D345" t="s">
        <v>1359</v>
      </c>
      <c r="E345" s="1">
        <v>45347</v>
      </c>
      <c r="F345" t="s">
        <v>1857</v>
      </c>
      <c r="G345" t="s">
        <v>2301</v>
      </c>
      <c r="H345" t="s">
        <v>2401</v>
      </c>
      <c r="I345" t="s">
        <v>2408</v>
      </c>
      <c r="J345" t="s">
        <v>2414</v>
      </c>
      <c r="K345">
        <v>1</v>
      </c>
      <c r="L345">
        <v>268.55</v>
      </c>
      <c r="M345">
        <v>268.55</v>
      </c>
      <c r="N345">
        <v>34.22</v>
      </c>
      <c r="O345">
        <v>26.86</v>
      </c>
      <c r="P345">
        <v>16.489999999999998</v>
      </c>
      <c r="Q345" t="s">
        <v>2415</v>
      </c>
      <c r="R345" t="s">
        <v>2761</v>
      </c>
      <c r="S345" t="s">
        <v>2919</v>
      </c>
      <c r="T345" t="s">
        <v>2923</v>
      </c>
      <c r="U345">
        <v>190.98</v>
      </c>
      <c r="V345" t="s">
        <v>2924</v>
      </c>
      <c r="W345" t="s">
        <v>2928</v>
      </c>
    </row>
    <row r="346" spans="1:23" x14ac:dyDescent="0.25">
      <c r="A346">
        <v>4322</v>
      </c>
      <c r="B346" t="s">
        <v>363</v>
      </c>
      <c r="C346" t="s">
        <v>860</v>
      </c>
      <c r="D346" t="s">
        <v>1360</v>
      </c>
      <c r="E346" s="1">
        <v>45430</v>
      </c>
      <c r="F346" t="s">
        <v>1858</v>
      </c>
      <c r="G346" t="s">
        <v>2052</v>
      </c>
      <c r="H346" t="s">
        <v>2401</v>
      </c>
      <c r="I346" t="s">
        <v>2408</v>
      </c>
      <c r="J346" t="s">
        <v>2413</v>
      </c>
      <c r="K346">
        <v>1</v>
      </c>
      <c r="L346">
        <v>835.18</v>
      </c>
      <c r="M346">
        <v>835.18</v>
      </c>
      <c r="N346">
        <v>16.2</v>
      </c>
      <c r="O346">
        <v>83.52</v>
      </c>
      <c r="P346">
        <v>13.78</v>
      </c>
      <c r="Q346" t="s">
        <v>2415</v>
      </c>
      <c r="R346" t="s">
        <v>2762</v>
      </c>
      <c r="S346" t="s">
        <v>2918</v>
      </c>
      <c r="T346" t="s">
        <v>2922</v>
      </c>
      <c r="U346">
        <v>721.68</v>
      </c>
      <c r="V346" t="s">
        <v>2924</v>
      </c>
      <c r="W346" t="s">
        <v>2928</v>
      </c>
    </row>
    <row r="347" spans="1:23" x14ac:dyDescent="0.25">
      <c r="A347">
        <v>2042</v>
      </c>
      <c r="B347" t="s">
        <v>364</v>
      </c>
      <c r="C347" t="s">
        <v>861</v>
      </c>
      <c r="D347" t="s">
        <v>1361</v>
      </c>
      <c r="E347" s="1">
        <v>45533</v>
      </c>
      <c r="F347" t="s">
        <v>1859</v>
      </c>
      <c r="G347" t="s">
        <v>2302</v>
      </c>
      <c r="H347" t="s">
        <v>2404</v>
      </c>
      <c r="I347" t="s">
        <v>2410</v>
      </c>
      <c r="J347" t="s">
        <v>2413</v>
      </c>
      <c r="K347">
        <v>5</v>
      </c>
      <c r="L347">
        <v>479.72</v>
      </c>
      <c r="M347">
        <v>2398.6</v>
      </c>
      <c r="N347">
        <v>7.29</v>
      </c>
      <c r="O347">
        <v>239.86</v>
      </c>
      <c r="P347">
        <v>13.4</v>
      </c>
      <c r="Q347" t="s">
        <v>2417</v>
      </c>
      <c r="R347" t="s">
        <v>2763</v>
      </c>
      <c r="S347" t="s">
        <v>2920</v>
      </c>
      <c r="T347" t="s">
        <v>2923</v>
      </c>
      <c r="U347">
        <v>2138.0500000000002</v>
      </c>
      <c r="V347" t="s">
        <v>2925</v>
      </c>
      <c r="W347" t="s">
        <v>2928</v>
      </c>
    </row>
    <row r="348" spans="1:23" x14ac:dyDescent="0.25">
      <c r="A348">
        <v>5076</v>
      </c>
      <c r="B348" t="s">
        <v>365</v>
      </c>
      <c r="C348" t="s">
        <v>862</v>
      </c>
      <c r="D348" t="s">
        <v>1362</v>
      </c>
      <c r="E348" s="1">
        <v>45316</v>
      </c>
      <c r="F348" t="s">
        <v>1860</v>
      </c>
      <c r="G348" t="s">
        <v>2259</v>
      </c>
      <c r="H348" t="s">
        <v>2403</v>
      </c>
      <c r="I348" t="s">
        <v>2409</v>
      </c>
      <c r="J348" t="s">
        <v>2413</v>
      </c>
      <c r="K348">
        <v>1</v>
      </c>
      <c r="L348">
        <v>895.41</v>
      </c>
      <c r="M348">
        <v>895.41</v>
      </c>
      <c r="N348">
        <v>12.03</v>
      </c>
      <c r="O348">
        <v>89.54</v>
      </c>
      <c r="P348">
        <v>13.2</v>
      </c>
      <c r="Q348" t="s">
        <v>2417</v>
      </c>
      <c r="R348" t="s">
        <v>2764</v>
      </c>
      <c r="S348" t="s">
        <v>2919</v>
      </c>
      <c r="T348" t="s">
        <v>2923</v>
      </c>
      <c r="U348">
        <v>780.64</v>
      </c>
      <c r="V348" t="s">
        <v>2925</v>
      </c>
      <c r="W348" t="s">
        <v>2928</v>
      </c>
    </row>
    <row r="349" spans="1:23" x14ac:dyDescent="0.25">
      <c r="A349">
        <v>1633</v>
      </c>
      <c r="B349" t="s">
        <v>366</v>
      </c>
      <c r="C349" t="s">
        <v>863</v>
      </c>
      <c r="D349" t="s">
        <v>1363</v>
      </c>
      <c r="E349" s="1">
        <v>45462</v>
      </c>
      <c r="F349" t="s">
        <v>1861</v>
      </c>
      <c r="G349" t="s">
        <v>2303</v>
      </c>
      <c r="H349" t="s">
        <v>2403</v>
      </c>
      <c r="I349" t="s">
        <v>2408</v>
      </c>
      <c r="J349" t="s">
        <v>2411</v>
      </c>
      <c r="K349">
        <v>5</v>
      </c>
      <c r="L349">
        <v>371.38</v>
      </c>
      <c r="M349">
        <v>1856.9</v>
      </c>
      <c r="N349">
        <v>33.79</v>
      </c>
      <c r="O349">
        <v>185.69</v>
      </c>
      <c r="P349">
        <v>9.02</v>
      </c>
      <c r="Q349" t="s">
        <v>2415</v>
      </c>
      <c r="R349" t="s">
        <v>2765</v>
      </c>
      <c r="S349" t="s">
        <v>2918</v>
      </c>
      <c r="T349" t="s">
        <v>2922</v>
      </c>
      <c r="U349">
        <v>1628.4</v>
      </c>
      <c r="V349" t="s">
        <v>2924</v>
      </c>
      <c r="W349" t="s">
        <v>2928</v>
      </c>
    </row>
    <row r="350" spans="1:23" x14ac:dyDescent="0.25">
      <c r="A350">
        <v>5340</v>
      </c>
      <c r="B350" t="s">
        <v>367</v>
      </c>
      <c r="C350" t="s">
        <v>864</v>
      </c>
      <c r="D350" t="s">
        <v>1364</v>
      </c>
      <c r="E350" s="1">
        <v>45487</v>
      </c>
      <c r="F350" t="s">
        <v>1862</v>
      </c>
      <c r="G350" t="s">
        <v>2304</v>
      </c>
      <c r="H350" t="s">
        <v>2404</v>
      </c>
      <c r="I350" t="s">
        <v>2410</v>
      </c>
      <c r="J350" t="s">
        <v>2412</v>
      </c>
      <c r="K350">
        <v>5</v>
      </c>
      <c r="L350">
        <v>670.52</v>
      </c>
      <c r="M350">
        <v>3352.6</v>
      </c>
      <c r="N350">
        <v>29.2</v>
      </c>
      <c r="O350">
        <v>335.26</v>
      </c>
      <c r="P350">
        <v>17.63</v>
      </c>
      <c r="Q350" t="s">
        <v>2415</v>
      </c>
      <c r="R350" t="s">
        <v>2766</v>
      </c>
      <c r="S350" t="s">
        <v>2921</v>
      </c>
      <c r="T350" t="s">
        <v>2923</v>
      </c>
      <c r="U350">
        <v>2970.51</v>
      </c>
      <c r="V350" t="s">
        <v>2925</v>
      </c>
      <c r="W350" t="s">
        <v>2928</v>
      </c>
    </row>
    <row r="351" spans="1:23" x14ac:dyDescent="0.25">
      <c r="A351">
        <v>5571</v>
      </c>
      <c r="B351" t="s">
        <v>368</v>
      </c>
      <c r="C351" t="s">
        <v>865</v>
      </c>
      <c r="D351" t="s">
        <v>1365</v>
      </c>
      <c r="E351" s="1">
        <v>45325</v>
      </c>
      <c r="F351" t="s">
        <v>1863</v>
      </c>
      <c r="G351" t="s">
        <v>2305</v>
      </c>
      <c r="H351" t="s">
        <v>2403</v>
      </c>
      <c r="I351" t="s">
        <v>2410</v>
      </c>
      <c r="J351" t="s">
        <v>2411</v>
      </c>
      <c r="K351">
        <v>5</v>
      </c>
      <c r="L351">
        <v>441.05</v>
      </c>
      <c r="M351">
        <v>2205.25</v>
      </c>
      <c r="N351">
        <v>42.06</v>
      </c>
      <c r="O351">
        <v>220.53</v>
      </c>
      <c r="P351">
        <v>12.94</v>
      </c>
      <c r="Q351" t="s">
        <v>2417</v>
      </c>
      <c r="R351" t="s">
        <v>2767</v>
      </c>
      <c r="S351" t="s">
        <v>2919</v>
      </c>
      <c r="T351" t="s">
        <v>2923</v>
      </c>
      <c r="U351">
        <v>1929.72</v>
      </c>
      <c r="V351" t="s">
        <v>2924</v>
      </c>
      <c r="W351" t="s">
        <v>2926</v>
      </c>
    </row>
    <row r="352" spans="1:23" x14ac:dyDescent="0.25">
      <c r="A352">
        <v>6548</v>
      </c>
      <c r="B352" t="s">
        <v>369</v>
      </c>
      <c r="C352" t="s">
        <v>866</v>
      </c>
      <c r="D352" t="s">
        <v>1366</v>
      </c>
      <c r="E352" s="1">
        <v>45516</v>
      </c>
      <c r="F352" t="s">
        <v>1864</v>
      </c>
      <c r="G352" t="s">
        <v>2306</v>
      </c>
      <c r="H352" t="s">
        <v>2403</v>
      </c>
      <c r="I352" t="s">
        <v>2409</v>
      </c>
      <c r="J352" t="s">
        <v>2412</v>
      </c>
      <c r="K352">
        <v>2</v>
      </c>
      <c r="L352">
        <v>1047.1600000000001</v>
      </c>
      <c r="M352">
        <v>2094.3200000000002</v>
      </c>
      <c r="N352">
        <v>5.31</v>
      </c>
      <c r="O352">
        <v>209.43</v>
      </c>
      <c r="P352">
        <v>5.72</v>
      </c>
      <c r="Q352" t="s">
        <v>2416</v>
      </c>
      <c r="R352" t="s">
        <v>2768</v>
      </c>
      <c r="S352" t="s">
        <v>2921</v>
      </c>
      <c r="T352" t="s">
        <v>2923</v>
      </c>
      <c r="U352">
        <v>1873.86</v>
      </c>
      <c r="V352" t="s">
        <v>2924</v>
      </c>
      <c r="W352" t="s">
        <v>2926</v>
      </c>
    </row>
    <row r="353" spans="1:23" x14ac:dyDescent="0.25">
      <c r="A353">
        <v>9464</v>
      </c>
      <c r="B353" t="s">
        <v>370</v>
      </c>
      <c r="C353" t="s">
        <v>867</v>
      </c>
      <c r="D353" t="s">
        <v>1367</v>
      </c>
      <c r="E353" s="1">
        <v>45404</v>
      </c>
      <c r="F353" t="s">
        <v>1865</v>
      </c>
      <c r="G353" t="s">
        <v>2307</v>
      </c>
      <c r="H353" t="s">
        <v>2406</v>
      </c>
      <c r="I353" t="s">
        <v>2410</v>
      </c>
      <c r="J353" t="s">
        <v>2413</v>
      </c>
      <c r="K353">
        <v>3</v>
      </c>
      <c r="L353">
        <v>987.59</v>
      </c>
      <c r="M353">
        <v>2962.77</v>
      </c>
      <c r="N353">
        <v>27.46</v>
      </c>
      <c r="O353">
        <v>296.27999999999997</v>
      </c>
      <c r="P353">
        <v>7.51</v>
      </c>
      <c r="Q353" t="s">
        <v>2417</v>
      </c>
      <c r="R353" t="s">
        <v>2769</v>
      </c>
      <c r="S353" t="s">
        <v>2918</v>
      </c>
      <c r="T353" t="s">
        <v>2922</v>
      </c>
      <c r="U353">
        <v>2631.52</v>
      </c>
      <c r="V353" t="s">
        <v>2924</v>
      </c>
      <c r="W353" t="s">
        <v>2927</v>
      </c>
    </row>
    <row r="354" spans="1:23" x14ac:dyDescent="0.25">
      <c r="A354">
        <v>1155</v>
      </c>
      <c r="B354" t="s">
        <v>371</v>
      </c>
      <c r="C354" t="s">
        <v>868</v>
      </c>
      <c r="D354" t="s">
        <v>1368</v>
      </c>
      <c r="E354" s="1">
        <v>45480</v>
      </c>
      <c r="F354" t="s">
        <v>1866</v>
      </c>
      <c r="G354" t="s">
        <v>2308</v>
      </c>
      <c r="H354" t="s">
        <v>2401</v>
      </c>
      <c r="I354" t="s">
        <v>2408</v>
      </c>
      <c r="J354" t="s">
        <v>2412</v>
      </c>
      <c r="K354">
        <v>4</v>
      </c>
      <c r="L354">
        <v>1349.65</v>
      </c>
      <c r="M354">
        <v>5398.6</v>
      </c>
      <c r="N354">
        <v>18.850000000000001</v>
      </c>
      <c r="O354">
        <v>539.86</v>
      </c>
      <c r="P354">
        <v>19.62</v>
      </c>
      <c r="Q354" t="s">
        <v>2415</v>
      </c>
      <c r="R354" t="s">
        <v>2770</v>
      </c>
      <c r="S354" t="s">
        <v>2921</v>
      </c>
      <c r="T354" t="s">
        <v>2923</v>
      </c>
      <c r="U354">
        <v>4820.2700000000004</v>
      </c>
      <c r="V354" t="s">
        <v>2925</v>
      </c>
      <c r="W354" t="s">
        <v>2927</v>
      </c>
    </row>
    <row r="355" spans="1:23" x14ac:dyDescent="0.25">
      <c r="A355">
        <v>5909</v>
      </c>
      <c r="B355" t="s">
        <v>372</v>
      </c>
      <c r="C355" t="s">
        <v>869</v>
      </c>
      <c r="D355" t="s">
        <v>1369</v>
      </c>
      <c r="E355" s="1">
        <v>45506</v>
      </c>
      <c r="F355" t="s">
        <v>1867</v>
      </c>
      <c r="G355" t="s">
        <v>2186</v>
      </c>
      <c r="H355" t="s">
        <v>2402</v>
      </c>
      <c r="I355" t="s">
        <v>2409</v>
      </c>
      <c r="J355" t="s">
        <v>2411</v>
      </c>
      <c r="K355">
        <v>3</v>
      </c>
      <c r="L355">
        <v>1414.18</v>
      </c>
      <c r="M355">
        <v>4242.54</v>
      </c>
      <c r="N355">
        <v>40.369999999999997</v>
      </c>
      <c r="O355">
        <v>424.25</v>
      </c>
      <c r="P355">
        <v>5.12</v>
      </c>
      <c r="Q355" t="s">
        <v>2417</v>
      </c>
      <c r="R355" t="s">
        <v>2771</v>
      </c>
      <c r="S355" t="s">
        <v>2921</v>
      </c>
      <c r="T355" t="s">
        <v>2923</v>
      </c>
      <c r="U355">
        <v>3772.8</v>
      </c>
      <c r="V355" t="s">
        <v>2924</v>
      </c>
      <c r="W355" t="s">
        <v>2926</v>
      </c>
    </row>
    <row r="356" spans="1:23" x14ac:dyDescent="0.25">
      <c r="A356">
        <v>9054</v>
      </c>
      <c r="B356" t="s">
        <v>373</v>
      </c>
      <c r="C356" t="s">
        <v>870</v>
      </c>
      <c r="D356" t="s">
        <v>1370</v>
      </c>
      <c r="E356" s="1">
        <v>45365</v>
      </c>
      <c r="F356" t="s">
        <v>1868</v>
      </c>
      <c r="G356" t="s">
        <v>2309</v>
      </c>
      <c r="H356" t="s">
        <v>2407</v>
      </c>
      <c r="I356" t="s">
        <v>2408</v>
      </c>
      <c r="J356" t="s">
        <v>2413</v>
      </c>
      <c r="K356">
        <v>4</v>
      </c>
      <c r="L356">
        <v>1287.42</v>
      </c>
      <c r="M356">
        <v>5149.68</v>
      </c>
      <c r="N356">
        <v>1.65</v>
      </c>
      <c r="O356">
        <v>514.97</v>
      </c>
      <c r="P356">
        <v>13.29</v>
      </c>
      <c r="Q356" t="s">
        <v>2417</v>
      </c>
      <c r="R356" t="s">
        <v>2772</v>
      </c>
      <c r="S356" t="s">
        <v>2920</v>
      </c>
      <c r="T356" t="s">
        <v>2923</v>
      </c>
      <c r="U356">
        <v>4619.7700000000004</v>
      </c>
      <c r="V356" t="s">
        <v>2925</v>
      </c>
      <c r="W356" t="s">
        <v>2927</v>
      </c>
    </row>
    <row r="357" spans="1:23" x14ac:dyDescent="0.25">
      <c r="A357">
        <v>4816</v>
      </c>
      <c r="B357" t="s">
        <v>374</v>
      </c>
      <c r="C357" t="s">
        <v>871</v>
      </c>
      <c r="D357" t="s">
        <v>1371</v>
      </c>
      <c r="E357" s="1">
        <v>45526</v>
      </c>
      <c r="F357" t="s">
        <v>1869</v>
      </c>
      <c r="G357" t="s">
        <v>2310</v>
      </c>
      <c r="H357" t="s">
        <v>2404</v>
      </c>
      <c r="I357" t="s">
        <v>2410</v>
      </c>
      <c r="J357" t="s">
        <v>2411</v>
      </c>
      <c r="K357">
        <v>4</v>
      </c>
      <c r="L357">
        <v>601.88</v>
      </c>
      <c r="M357">
        <v>2407.52</v>
      </c>
      <c r="N357">
        <v>18.66</v>
      </c>
      <c r="O357">
        <v>240.75</v>
      </c>
      <c r="P357">
        <v>6.46</v>
      </c>
      <c r="Q357" t="s">
        <v>2416</v>
      </c>
      <c r="R357" t="s">
        <v>2773</v>
      </c>
      <c r="S357" t="s">
        <v>2918</v>
      </c>
      <c r="T357" t="s">
        <v>2922</v>
      </c>
      <c r="U357">
        <v>2141.65</v>
      </c>
      <c r="V357" t="s">
        <v>2925</v>
      </c>
      <c r="W357" t="s">
        <v>2926</v>
      </c>
    </row>
    <row r="358" spans="1:23" x14ac:dyDescent="0.25">
      <c r="A358">
        <v>7058</v>
      </c>
      <c r="B358" t="s">
        <v>375</v>
      </c>
      <c r="C358" t="s">
        <v>872</v>
      </c>
      <c r="D358" t="s">
        <v>1372</v>
      </c>
      <c r="E358" s="1">
        <v>45368</v>
      </c>
      <c r="F358" t="s">
        <v>1870</v>
      </c>
      <c r="G358" t="s">
        <v>2311</v>
      </c>
      <c r="H358" t="s">
        <v>2402</v>
      </c>
      <c r="I358" t="s">
        <v>2410</v>
      </c>
      <c r="J358" t="s">
        <v>2413</v>
      </c>
      <c r="K358">
        <v>1</v>
      </c>
      <c r="L358">
        <v>720.45</v>
      </c>
      <c r="M358">
        <v>720.45</v>
      </c>
      <c r="N358">
        <v>41.46</v>
      </c>
      <c r="O358">
        <v>72.05</v>
      </c>
      <c r="P358">
        <v>13.39</v>
      </c>
      <c r="Q358" t="s">
        <v>2416</v>
      </c>
      <c r="R358" t="s">
        <v>2774</v>
      </c>
      <c r="S358" t="s">
        <v>2920</v>
      </c>
      <c r="T358" t="s">
        <v>2923</v>
      </c>
      <c r="U358">
        <v>593.55999999999995</v>
      </c>
      <c r="V358" t="s">
        <v>2925</v>
      </c>
      <c r="W358" t="s">
        <v>2927</v>
      </c>
    </row>
    <row r="359" spans="1:23" x14ac:dyDescent="0.25">
      <c r="A359">
        <v>8352</v>
      </c>
      <c r="B359" t="s">
        <v>376</v>
      </c>
      <c r="C359" t="s">
        <v>873</v>
      </c>
      <c r="D359" t="s">
        <v>1373</v>
      </c>
      <c r="E359" s="1">
        <v>45537</v>
      </c>
      <c r="F359" t="s">
        <v>1871</v>
      </c>
      <c r="G359" t="s">
        <v>2312</v>
      </c>
      <c r="H359" t="s">
        <v>2406</v>
      </c>
      <c r="I359" t="s">
        <v>2410</v>
      </c>
      <c r="J359" t="s">
        <v>2413</v>
      </c>
      <c r="K359">
        <v>3</v>
      </c>
      <c r="L359">
        <v>870.7</v>
      </c>
      <c r="M359">
        <v>2612.1</v>
      </c>
      <c r="N359">
        <v>8.16</v>
      </c>
      <c r="O359">
        <v>261.20999999999998</v>
      </c>
      <c r="P359">
        <v>8.89</v>
      </c>
      <c r="Q359" t="s">
        <v>2415</v>
      </c>
      <c r="R359" t="s">
        <v>2775</v>
      </c>
      <c r="S359" t="s">
        <v>2921</v>
      </c>
      <c r="T359" t="s">
        <v>2923</v>
      </c>
      <c r="U359">
        <v>2333.84</v>
      </c>
      <c r="V359" t="s">
        <v>2925</v>
      </c>
      <c r="W359" t="s">
        <v>2926</v>
      </c>
    </row>
    <row r="360" spans="1:23" x14ac:dyDescent="0.25">
      <c r="A360">
        <v>5881</v>
      </c>
      <c r="B360" t="s">
        <v>377</v>
      </c>
      <c r="C360" t="s">
        <v>874</v>
      </c>
      <c r="D360" t="s">
        <v>1374</v>
      </c>
      <c r="E360" s="1">
        <v>45535</v>
      </c>
      <c r="F360" t="s">
        <v>1872</v>
      </c>
      <c r="G360" t="s">
        <v>2313</v>
      </c>
      <c r="H360" t="s">
        <v>2405</v>
      </c>
      <c r="I360" t="s">
        <v>2409</v>
      </c>
      <c r="J360" t="s">
        <v>2413</v>
      </c>
      <c r="K360">
        <v>3</v>
      </c>
      <c r="L360">
        <v>1298.8499999999999</v>
      </c>
      <c r="M360">
        <v>3896.55</v>
      </c>
      <c r="N360">
        <v>4.83</v>
      </c>
      <c r="O360">
        <v>389.66</v>
      </c>
      <c r="P360">
        <v>17.36</v>
      </c>
      <c r="Q360" t="s">
        <v>2415</v>
      </c>
      <c r="R360" t="s">
        <v>2776</v>
      </c>
      <c r="S360" t="s">
        <v>2920</v>
      </c>
      <c r="T360" t="s">
        <v>2923</v>
      </c>
      <c r="U360">
        <v>3484.7</v>
      </c>
      <c r="V360" t="s">
        <v>2924</v>
      </c>
      <c r="W360" t="s">
        <v>2927</v>
      </c>
    </row>
    <row r="361" spans="1:23" x14ac:dyDescent="0.25">
      <c r="A361">
        <v>7905</v>
      </c>
      <c r="B361" t="s">
        <v>378</v>
      </c>
      <c r="C361" t="s">
        <v>875</v>
      </c>
      <c r="D361" t="s">
        <v>1375</v>
      </c>
      <c r="E361" s="1">
        <v>45345</v>
      </c>
      <c r="F361" t="s">
        <v>1873</v>
      </c>
      <c r="G361" t="s">
        <v>2314</v>
      </c>
      <c r="H361" t="s">
        <v>2402</v>
      </c>
      <c r="I361" t="s">
        <v>2408</v>
      </c>
      <c r="J361" t="s">
        <v>2412</v>
      </c>
      <c r="K361">
        <v>5</v>
      </c>
      <c r="L361">
        <v>72.48</v>
      </c>
      <c r="M361">
        <v>362.4</v>
      </c>
      <c r="N361">
        <v>40.28</v>
      </c>
      <c r="O361">
        <v>36.24</v>
      </c>
      <c r="P361">
        <v>14.99</v>
      </c>
      <c r="Q361" t="s">
        <v>2416</v>
      </c>
      <c r="R361" t="s">
        <v>2777</v>
      </c>
      <c r="S361" t="s">
        <v>2920</v>
      </c>
      <c r="T361" t="s">
        <v>2923</v>
      </c>
      <c r="U361">
        <v>270.89</v>
      </c>
      <c r="V361" t="s">
        <v>2924</v>
      </c>
      <c r="W361" t="s">
        <v>2927</v>
      </c>
    </row>
    <row r="362" spans="1:23" x14ac:dyDescent="0.25">
      <c r="A362">
        <v>3830</v>
      </c>
      <c r="B362" t="s">
        <v>379</v>
      </c>
      <c r="C362" t="s">
        <v>876</v>
      </c>
      <c r="D362" t="s">
        <v>1376</v>
      </c>
      <c r="E362" s="1">
        <v>45319</v>
      </c>
      <c r="F362" t="s">
        <v>1874</v>
      </c>
      <c r="G362" t="s">
        <v>2315</v>
      </c>
      <c r="H362" t="s">
        <v>2406</v>
      </c>
      <c r="I362" t="s">
        <v>2410</v>
      </c>
      <c r="J362" t="s">
        <v>2414</v>
      </c>
      <c r="K362">
        <v>4</v>
      </c>
      <c r="L362">
        <v>368.55</v>
      </c>
      <c r="M362">
        <v>1474.2</v>
      </c>
      <c r="N362">
        <v>22.65</v>
      </c>
      <c r="O362">
        <v>147.41999999999999</v>
      </c>
      <c r="P362">
        <v>8.49</v>
      </c>
      <c r="Q362" t="s">
        <v>2415</v>
      </c>
      <c r="R362" t="s">
        <v>2778</v>
      </c>
      <c r="S362" t="s">
        <v>2921</v>
      </c>
      <c r="T362" t="s">
        <v>2923</v>
      </c>
      <c r="U362">
        <v>1295.6400000000001</v>
      </c>
      <c r="V362" t="s">
        <v>2924</v>
      </c>
      <c r="W362" t="s">
        <v>2927</v>
      </c>
    </row>
    <row r="363" spans="1:23" x14ac:dyDescent="0.25">
      <c r="A363">
        <v>8816</v>
      </c>
      <c r="B363" t="s">
        <v>380</v>
      </c>
      <c r="C363" t="s">
        <v>877</v>
      </c>
      <c r="D363" t="s">
        <v>1377</v>
      </c>
      <c r="E363" s="1">
        <v>45451</v>
      </c>
      <c r="F363" t="s">
        <v>1875</v>
      </c>
      <c r="G363" t="s">
        <v>2316</v>
      </c>
      <c r="H363" t="s">
        <v>2401</v>
      </c>
      <c r="I363" t="s">
        <v>2410</v>
      </c>
      <c r="J363" t="s">
        <v>2413</v>
      </c>
      <c r="K363">
        <v>3</v>
      </c>
      <c r="L363">
        <v>764.9</v>
      </c>
      <c r="M363">
        <v>2294.6999999999998</v>
      </c>
      <c r="N363">
        <v>48.09</v>
      </c>
      <c r="O363">
        <v>229.47</v>
      </c>
      <c r="P363">
        <v>8.4499999999999993</v>
      </c>
      <c r="Q363" t="s">
        <v>2417</v>
      </c>
      <c r="R363" t="s">
        <v>2779</v>
      </c>
      <c r="S363" t="s">
        <v>2919</v>
      </c>
      <c r="T363" t="s">
        <v>2923</v>
      </c>
      <c r="U363">
        <v>2008.69</v>
      </c>
      <c r="V363" t="s">
        <v>2924</v>
      </c>
      <c r="W363" t="s">
        <v>2926</v>
      </c>
    </row>
    <row r="364" spans="1:23" x14ac:dyDescent="0.25">
      <c r="A364">
        <v>1516</v>
      </c>
      <c r="B364" t="s">
        <v>381</v>
      </c>
      <c r="C364" t="s">
        <v>878</v>
      </c>
      <c r="D364" t="s">
        <v>1378</v>
      </c>
      <c r="E364" s="1">
        <v>45526</v>
      </c>
      <c r="F364" t="s">
        <v>1876</v>
      </c>
      <c r="G364" t="s">
        <v>2056</v>
      </c>
      <c r="H364" t="s">
        <v>2403</v>
      </c>
      <c r="I364" t="s">
        <v>2408</v>
      </c>
      <c r="J364" t="s">
        <v>2412</v>
      </c>
      <c r="K364">
        <v>5</v>
      </c>
      <c r="L364">
        <v>414.43</v>
      </c>
      <c r="M364">
        <v>2072.15</v>
      </c>
      <c r="N364">
        <v>42.01</v>
      </c>
      <c r="O364">
        <v>207.22</v>
      </c>
      <c r="P364">
        <v>17.48</v>
      </c>
      <c r="Q364" t="s">
        <v>2417</v>
      </c>
      <c r="R364" t="s">
        <v>2780</v>
      </c>
      <c r="S364" t="s">
        <v>2920</v>
      </c>
      <c r="T364" t="s">
        <v>2923</v>
      </c>
      <c r="U364">
        <v>1805.44</v>
      </c>
      <c r="V364" t="s">
        <v>2924</v>
      </c>
      <c r="W364" t="s">
        <v>2926</v>
      </c>
    </row>
    <row r="365" spans="1:23" x14ac:dyDescent="0.25">
      <c r="A365">
        <v>5192</v>
      </c>
      <c r="B365" t="s">
        <v>382</v>
      </c>
      <c r="C365" t="s">
        <v>879</v>
      </c>
      <c r="D365" t="s">
        <v>1379</v>
      </c>
      <c r="E365" s="1">
        <v>45488</v>
      </c>
      <c r="F365" t="s">
        <v>1877</v>
      </c>
      <c r="G365" t="s">
        <v>2317</v>
      </c>
      <c r="H365" t="s">
        <v>2402</v>
      </c>
      <c r="I365" t="s">
        <v>2409</v>
      </c>
      <c r="J365" t="s">
        <v>2412</v>
      </c>
      <c r="K365">
        <v>4</v>
      </c>
      <c r="L365">
        <v>1366.16</v>
      </c>
      <c r="M365">
        <v>5464.64</v>
      </c>
      <c r="N365">
        <v>42.53</v>
      </c>
      <c r="O365">
        <v>546.46</v>
      </c>
      <c r="P365">
        <v>10.06</v>
      </c>
      <c r="Q365" t="s">
        <v>2415</v>
      </c>
      <c r="R365" t="s">
        <v>2781</v>
      </c>
      <c r="S365" t="s">
        <v>2918</v>
      </c>
      <c r="T365" t="s">
        <v>2922</v>
      </c>
      <c r="U365">
        <v>4865.59</v>
      </c>
      <c r="V365" t="s">
        <v>2925</v>
      </c>
      <c r="W365" t="s">
        <v>2926</v>
      </c>
    </row>
    <row r="366" spans="1:23" x14ac:dyDescent="0.25">
      <c r="A366">
        <v>4430</v>
      </c>
      <c r="B366" t="s">
        <v>383</v>
      </c>
      <c r="C366" t="s">
        <v>880</v>
      </c>
      <c r="D366" t="s">
        <v>1380</v>
      </c>
      <c r="E366" s="1">
        <v>45457</v>
      </c>
      <c r="F366" t="s">
        <v>1878</v>
      </c>
      <c r="G366" t="s">
        <v>2018</v>
      </c>
      <c r="H366" t="s">
        <v>2402</v>
      </c>
      <c r="I366" t="s">
        <v>2408</v>
      </c>
      <c r="J366" t="s">
        <v>2413</v>
      </c>
      <c r="K366">
        <v>5</v>
      </c>
      <c r="L366">
        <v>371.14</v>
      </c>
      <c r="M366">
        <v>1855.7</v>
      </c>
      <c r="N366">
        <v>2.46</v>
      </c>
      <c r="O366">
        <v>185.57</v>
      </c>
      <c r="P366">
        <v>5.6</v>
      </c>
      <c r="Q366" t="s">
        <v>2417</v>
      </c>
      <c r="R366" t="s">
        <v>2782</v>
      </c>
      <c r="S366" t="s">
        <v>2919</v>
      </c>
      <c r="T366" t="s">
        <v>2923</v>
      </c>
      <c r="U366">
        <v>1662.07</v>
      </c>
      <c r="V366" t="s">
        <v>2924</v>
      </c>
      <c r="W366" t="s">
        <v>2926</v>
      </c>
    </row>
    <row r="367" spans="1:23" x14ac:dyDescent="0.25">
      <c r="A367">
        <v>7010</v>
      </c>
      <c r="B367" t="s">
        <v>384</v>
      </c>
      <c r="C367" t="s">
        <v>881</v>
      </c>
      <c r="D367" t="s">
        <v>1381</v>
      </c>
      <c r="E367" s="1">
        <v>45308</v>
      </c>
      <c r="F367" t="s">
        <v>1879</v>
      </c>
      <c r="G367" t="s">
        <v>2318</v>
      </c>
      <c r="H367" t="s">
        <v>2402</v>
      </c>
      <c r="I367" t="s">
        <v>2408</v>
      </c>
      <c r="J367" t="s">
        <v>2412</v>
      </c>
      <c r="K367">
        <v>1</v>
      </c>
      <c r="L367">
        <v>1202.06</v>
      </c>
      <c r="M367">
        <v>1202.06</v>
      </c>
      <c r="N367">
        <v>13.44</v>
      </c>
      <c r="O367">
        <v>120.21</v>
      </c>
      <c r="P367">
        <v>13.93</v>
      </c>
      <c r="Q367" t="s">
        <v>2415</v>
      </c>
      <c r="R367" t="s">
        <v>2783</v>
      </c>
      <c r="S367" t="s">
        <v>2920</v>
      </c>
      <c r="T367" t="s">
        <v>2923</v>
      </c>
      <c r="U367">
        <v>1054.48</v>
      </c>
      <c r="V367" t="s">
        <v>2925</v>
      </c>
      <c r="W367" t="s">
        <v>2927</v>
      </c>
    </row>
    <row r="368" spans="1:23" x14ac:dyDescent="0.25">
      <c r="A368">
        <v>4023</v>
      </c>
      <c r="B368" t="s">
        <v>385</v>
      </c>
      <c r="C368" t="s">
        <v>882</v>
      </c>
      <c r="D368" t="s">
        <v>1382</v>
      </c>
      <c r="E368" s="1">
        <v>45488</v>
      </c>
      <c r="F368" t="s">
        <v>1880</v>
      </c>
      <c r="G368" t="s">
        <v>2166</v>
      </c>
      <c r="H368" t="s">
        <v>2407</v>
      </c>
      <c r="I368" t="s">
        <v>2408</v>
      </c>
      <c r="J368" t="s">
        <v>2413</v>
      </c>
      <c r="K368">
        <v>1</v>
      </c>
      <c r="L368">
        <v>1021.06</v>
      </c>
      <c r="M368">
        <v>1021.06</v>
      </c>
      <c r="N368">
        <v>38.58</v>
      </c>
      <c r="O368">
        <v>102.11</v>
      </c>
      <c r="P368">
        <v>12.35</v>
      </c>
      <c r="Q368" t="s">
        <v>2415</v>
      </c>
      <c r="R368" t="s">
        <v>2784</v>
      </c>
      <c r="S368" t="s">
        <v>2920</v>
      </c>
      <c r="T368" t="s">
        <v>2923</v>
      </c>
      <c r="U368">
        <v>868.02</v>
      </c>
      <c r="V368" t="s">
        <v>2925</v>
      </c>
      <c r="W368" t="s">
        <v>2927</v>
      </c>
    </row>
    <row r="369" spans="1:23" x14ac:dyDescent="0.25">
      <c r="A369">
        <v>4970</v>
      </c>
      <c r="B369" t="s">
        <v>386</v>
      </c>
      <c r="C369" t="s">
        <v>883</v>
      </c>
      <c r="D369" t="s">
        <v>1383</v>
      </c>
      <c r="E369" s="1">
        <v>45517</v>
      </c>
      <c r="F369" t="s">
        <v>1561</v>
      </c>
      <c r="G369" t="s">
        <v>2103</v>
      </c>
      <c r="H369" t="s">
        <v>2402</v>
      </c>
      <c r="I369" t="s">
        <v>2410</v>
      </c>
      <c r="J369" t="s">
        <v>2412</v>
      </c>
      <c r="K369">
        <v>5</v>
      </c>
      <c r="L369">
        <v>946.81</v>
      </c>
      <c r="M369">
        <v>4734.05</v>
      </c>
      <c r="N369">
        <v>44.43</v>
      </c>
      <c r="O369">
        <v>473.41</v>
      </c>
      <c r="P369">
        <v>9.3699999999999992</v>
      </c>
      <c r="Q369" t="s">
        <v>2415</v>
      </c>
      <c r="R369" t="s">
        <v>2785</v>
      </c>
      <c r="S369" t="s">
        <v>2920</v>
      </c>
      <c r="T369" t="s">
        <v>2923</v>
      </c>
      <c r="U369">
        <v>4206.8500000000004</v>
      </c>
      <c r="V369" t="s">
        <v>2925</v>
      </c>
      <c r="W369" t="s">
        <v>2927</v>
      </c>
    </row>
    <row r="370" spans="1:23" x14ac:dyDescent="0.25">
      <c r="A370">
        <v>3253</v>
      </c>
      <c r="B370" t="s">
        <v>387</v>
      </c>
      <c r="C370" t="s">
        <v>884</v>
      </c>
      <c r="D370" t="s">
        <v>1384</v>
      </c>
      <c r="E370" s="1">
        <v>45389</v>
      </c>
      <c r="F370" t="s">
        <v>1881</v>
      </c>
      <c r="G370" t="s">
        <v>2319</v>
      </c>
      <c r="H370" t="s">
        <v>2402</v>
      </c>
      <c r="I370" t="s">
        <v>2409</v>
      </c>
      <c r="J370" t="s">
        <v>2412</v>
      </c>
      <c r="K370">
        <v>2</v>
      </c>
      <c r="L370">
        <v>734.7</v>
      </c>
      <c r="M370">
        <v>1469.4</v>
      </c>
      <c r="N370">
        <v>45.99</v>
      </c>
      <c r="O370">
        <v>146.94</v>
      </c>
      <c r="P370">
        <v>6.28</v>
      </c>
      <c r="Q370" t="s">
        <v>2416</v>
      </c>
      <c r="R370" t="s">
        <v>2786</v>
      </c>
      <c r="S370" t="s">
        <v>2918</v>
      </c>
      <c r="T370" t="s">
        <v>2922</v>
      </c>
      <c r="U370">
        <v>1270.19</v>
      </c>
      <c r="V370" t="s">
        <v>2925</v>
      </c>
      <c r="W370" t="s">
        <v>2927</v>
      </c>
    </row>
    <row r="371" spans="1:23" x14ac:dyDescent="0.25">
      <c r="A371">
        <v>5173</v>
      </c>
      <c r="B371" t="s">
        <v>388</v>
      </c>
      <c r="C371" t="s">
        <v>885</v>
      </c>
      <c r="D371" t="s">
        <v>1385</v>
      </c>
      <c r="E371" s="1">
        <v>45349</v>
      </c>
      <c r="F371" t="s">
        <v>1882</v>
      </c>
      <c r="G371" t="s">
        <v>2320</v>
      </c>
      <c r="H371" t="s">
        <v>2401</v>
      </c>
      <c r="I371" t="s">
        <v>2410</v>
      </c>
      <c r="J371" t="s">
        <v>2411</v>
      </c>
      <c r="K371">
        <v>2</v>
      </c>
      <c r="L371">
        <v>953.05</v>
      </c>
      <c r="M371">
        <v>1906.1</v>
      </c>
      <c r="N371">
        <v>29.81</v>
      </c>
      <c r="O371">
        <v>190.61</v>
      </c>
      <c r="P371">
        <v>5.16</v>
      </c>
      <c r="Q371" t="s">
        <v>2416</v>
      </c>
      <c r="R371" t="s">
        <v>2787</v>
      </c>
      <c r="S371" t="s">
        <v>2921</v>
      </c>
      <c r="T371" t="s">
        <v>2923</v>
      </c>
      <c r="U371">
        <v>1680.52</v>
      </c>
      <c r="V371" t="s">
        <v>2924</v>
      </c>
      <c r="W371" t="s">
        <v>2928</v>
      </c>
    </row>
    <row r="372" spans="1:23" x14ac:dyDescent="0.25">
      <c r="A372">
        <v>6171</v>
      </c>
      <c r="B372" t="s">
        <v>389</v>
      </c>
      <c r="C372" t="s">
        <v>886</v>
      </c>
      <c r="D372" t="s">
        <v>1386</v>
      </c>
      <c r="E372" s="1">
        <v>45342</v>
      </c>
      <c r="F372" t="s">
        <v>1883</v>
      </c>
      <c r="G372" t="s">
        <v>2174</v>
      </c>
      <c r="H372" t="s">
        <v>2402</v>
      </c>
      <c r="I372" t="s">
        <v>2410</v>
      </c>
      <c r="J372" t="s">
        <v>2411</v>
      </c>
      <c r="K372">
        <v>2</v>
      </c>
      <c r="L372">
        <v>854.38</v>
      </c>
      <c r="M372">
        <v>1708.76</v>
      </c>
      <c r="N372">
        <v>47.21</v>
      </c>
      <c r="O372">
        <v>170.88</v>
      </c>
      <c r="P372">
        <v>8.6999999999999993</v>
      </c>
      <c r="Q372" t="s">
        <v>2417</v>
      </c>
      <c r="R372" t="s">
        <v>2788</v>
      </c>
      <c r="S372" t="s">
        <v>2919</v>
      </c>
      <c r="T372" t="s">
        <v>2923</v>
      </c>
      <c r="U372">
        <v>1481.97</v>
      </c>
      <c r="V372" t="s">
        <v>2925</v>
      </c>
      <c r="W372" t="s">
        <v>2926</v>
      </c>
    </row>
    <row r="373" spans="1:23" x14ac:dyDescent="0.25">
      <c r="A373">
        <v>4708</v>
      </c>
      <c r="B373" t="s">
        <v>390</v>
      </c>
      <c r="C373" t="s">
        <v>887</v>
      </c>
      <c r="D373" t="s">
        <v>1387</v>
      </c>
      <c r="E373" s="1">
        <v>45484</v>
      </c>
      <c r="F373" t="s">
        <v>1884</v>
      </c>
      <c r="G373" t="s">
        <v>2321</v>
      </c>
      <c r="H373" t="s">
        <v>2407</v>
      </c>
      <c r="I373" t="s">
        <v>2410</v>
      </c>
      <c r="J373" t="s">
        <v>2411</v>
      </c>
      <c r="K373">
        <v>5</v>
      </c>
      <c r="L373">
        <v>16.760000000000002</v>
      </c>
      <c r="M373">
        <v>83.8</v>
      </c>
      <c r="N373">
        <v>28.36</v>
      </c>
      <c r="O373">
        <v>8.3800000000000008</v>
      </c>
      <c r="P373">
        <v>6.17</v>
      </c>
      <c r="Q373" t="s">
        <v>2416</v>
      </c>
      <c r="R373" t="s">
        <v>2789</v>
      </c>
      <c r="S373" t="s">
        <v>2920</v>
      </c>
      <c r="T373" t="s">
        <v>2923</v>
      </c>
      <c r="U373">
        <v>40.89</v>
      </c>
      <c r="V373" t="s">
        <v>2925</v>
      </c>
      <c r="W373" t="s">
        <v>2928</v>
      </c>
    </row>
    <row r="374" spans="1:23" x14ac:dyDescent="0.25">
      <c r="A374">
        <v>7072</v>
      </c>
      <c r="B374" t="s">
        <v>391</v>
      </c>
      <c r="C374" t="s">
        <v>888</v>
      </c>
      <c r="D374" t="s">
        <v>1388</v>
      </c>
      <c r="E374" s="1">
        <v>45358</v>
      </c>
      <c r="F374" t="s">
        <v>1885</v>
      </c>
      <c r="G374" t="s">
        <v>2286</v>
      </c>
      <c r="H374" t="s">
        <v>2403</v>
      </c>
      <c r="I374" t="s">
        <v>2409</v>
      </c>
      <c r="J374" t="s">
        <v>2414</v>
      </c>
      <c r="K374">
        <v>1</v>
      </c>
      <c r="L374">
        <v>61.29</v>
      </c>
      <c r="M374">
        <v>61.29</v>
      </c>
      <c r="N374">
        <v>14.83</v>
      </c>
      <c r="O374">
        <v>6.13</v>
      </c>
      <c r="P374">
        <v>11.06</v>
      </c>
      <c r="Q374" t="s">
        <v>2416</v>
      </c>
      <c r="R374" t="s">
        <v>2790</v>
      </c>
      <c r="S374" t="s">
        <v>2918</v>
      </c>
      <c r="T374" t="s">
        <v>2922</v>
      </c>
      <c r="U374">
        <v>29.27</v>
      </c>
      <c r="V374" t="s">
        <v>2925</v>
      </c>
      <c r="W374" t="s">
        <v>2926</v>
      </c>
    </row>
    <row r="375" spans="1:23" x14ac:dyDescent="0.25">
      <c r="A375">
        <v>4293</v>
      </c>
      <c r="B375" t="s">
        <v>392</v>
      </c>
      <c r="C375" t="s">
        <v>889</v>
      </c>
      <c r="D375" t="s">
        <v>1389</v>
      </c>
      <c r="E375" s="1">
        <v>45376</v>
      </c>
      <c r="F375" t="s">
        <v>1886</v>
      </c>
      <c r="G375" t="s">
        <v>2322</v>
      </c>
      <c r="H375" t="s">
        <v>2402</v>
      </c>
      <c r="I375" t="s">
        <v>2410</v>
      </c>
      <c r="J375" t="s">
        <v>2414</v>
      </c>
      <c r="K375">
        <v>4</v>
      </c>
      <c r="L375">
        <v>377.17</v>
      </c>
      <c r="M375">
        <v>1508.68</v>
      </c>
      <c r="N375">
        <v>32.520000000000003</v>
      </c>
      <c r="O375">
        <v>150.87</v>
      </c>
      <c r="P375">
        <v>14.08</v>
      </c>
      <c r="Q375" t="s">
        <v>2416</v>
      </c>
      <c r="R375" t="s">
        <v>2791</v>
      </c>
      <c r="S375" t="s">
        <v>2918</v>
      </c>
      <c r="T375" t="s">
        <v>2922</v>
      </c>
      <c r="U375">
        <v>1311.21</v>
      </c>
      <c r="V375" t="s">
        <v>2925</v>
      </c>
      <c r="W375" t="s">
        <v>2926</v>
      </c>
    </row>
    <row r="376" spans="1:23" x14ac:dyDescent="0.25">
      <c r="A376">
        <v>8502</v>
      </c>
      <c r="B376" t="s">
        <v>393</v>
      </c>
      <c r="C376" t="s">
        <v>890</v>
      </c>
      <c r="D376" t="s">
        <v>1390</v>
      </c>
      <c r="E376" s="1">
        <v>45556</v>
      </c>
      <c r="F376" t="s">
        <v>1887</v>
      </c>
      <c r="G376" t="s">
        <v>2234</v>
      </c>
      <c r="H376" t="s">
        <v>2404</v>
      </c>
      <c r="I376" t="s">
        <v>2410</v>
      </c>
      <c r="J376" t="s">
        <v>2412</v>
      </c>
      <c r="K376">
        <v>1</v>
      </c>
      <c r="L376">
        <v>981.15</v>
      </c>
      <c r="M376">
        <v>981.15</v>
      </c>
      <c r="N376">
        <v>9.91</v>
      </c>
      <c r="O376">
        <v>98.12</v>
      </c>
      <c r="P376">
        <v>17.05</v>
      </c>
      <c r="Q376" t="s">
        <v>2417</v>
      </c>
      <c r="R376" t="s">
        <v>2792</v>
      </c>
      <c r="S376" t="s">
        <v>2918</v>
      </c>
      <c r="T376" t="s">
        <v>2922</v>
      </c>
      <c r="U376">
        <v>856.08</v>
      </c>
      <c r="V376" t="s">
        <v>2924</v>
      </c>
      <c r="W376" t="s">
        <v>2927</v>
      </c>
    </row>
    <row r="377" spans="1:23" x14ac:dyDescent="0.25">
      <c r="A377">
        <v>6233</v>
      </c>
      <c r="B377" t="s">
        <v>394</v>
      </c>
      <c r="C377" t="s">
        <v>891</v>
      </c>
      <c r="D377" t="s">
        <v>1391</v>
      </c>
      <c r="E377" s="1">
        <v>45470</v>
      </c>
      <c r="F377" t="s">
        <v>1888</v>
      </c>
      <c r="G377" t="s">
        <v>2323</v>
      </c>
      <c r="H377" t="s">
        <v>2402</v>
      </c>
      <c r="I377" t="s">
        <v>2410</v>
      </c>
      <c r="J377" t="s">
        <v>2411</v>
      </c>
      <c r="K377">
        <v>3</v>
      </c>
      <c r="L377">
        <v>718.1</v>
      </c>
      <c r="M377">
        <v>2154.3000000000002</v>
      </c>
      <c r="N377">
        <v>48.4</v>
      </c>
      <c r="O377">
        <v>215.43</v>
      </c>
      <c r="P377">
        <v>17.27</v>
      </c>
      <c r="Q377" t="s">
        <v>2415</v>
      </c>
      <c r="R377" t="s">
        <v>2793</v>
      </c>
      <c r="S377" t="s">
        <v>2921</v>
      </c>
      <c r="T377" t="s">
        <v>2923</v>
      </c>
      <c r="U377">
        <v>1873.2</v>
      </c>
      <c r="V377" t="s">
        <v>2925</v>
      </c>
      <c r="W377" t="s">
        <v>2927</v>
      </c>
    </row>
    <row r="378" spans="1:23" x14ac:dyDescent="0.25">
      <c r="A378">
        <v>1568</v>
      </c>
      <c r="B378" t="s">
        <v>395</v>
      </c>
      <c r="C378" t="s">
        <v>892</v>
      </c>
      <c r="D378" t="s">
        <v>1392</v>
      </c>
      <c r="E378" s="1">
        <v>45356</v>
      </c>
      <c r="F378" t="s">
        <v>1889</v>
      </c>
      <c r="G378" t="s">
        <v>2324</v>
      </c>
      <c r="H378" t="s">
        <v>2401</v>
      </c>
      <c r="I378" t="s">
        <v>2409</v>
      </c>
      <c r="J378" t="s">
        <v>2411</v>
      </c>
      <c r="K378">
        <v>4</v>
      </c>
      <c r="L378">
        <v>762.21</v>
      </c>
      <c r="M378">
        <v>3048.84</v>
      </c>
      <c r="N378">
        <v>49.09</v>
      </c>
      <c r="O378">
        <v>304.88</v>
      </c>
      <c r="P378">
        <v>5.6</v>
      </c>
      <c r="Q378" t="s">
        <v>2417</v>
      </c>
      <c r="R378" t="s">
        <v>2794</v>
      </c>
      <c r="S378" t="s">
        <v>2919</v>
      </c>
      <c r="T378" t="s">
        <v>2923</v>
      </c>
      <c r="U378">
        <v>2689.27</v>
      </c>
      <c r="V378" t="s">
        <v>2925</v>
      </c>
      <c r="W378" t="s">
        <v>2928</v>
      </c>
    </row>
    <row r="379" spans="1:23" x14ac:dyDescent="0.25">
      <c r="A379">
        <v>3748</v>
      </c>
      <c r="B379" t="s">
        <v>396</v>
      </c>
      <c r="C379" t="s">
        <v>893</v>
      </c>
      <c r="D379" t="s">
        <v>1393</v>
      </c>
      <c r="E379" s="1">
        <v>45478</v>
      </c>
      <c r="F379" t="s">
        <v>1890</v>
      </c>
      <c r="G379" t="s">
        <v>2153</v>
      </c>
      <c r="H379" t="s">
        <v>2407</v>
      </c>
      <c r="I379" t="s">
        <v>2410</v>
      </c>
      <c r="J379" t="s">
        <v>2413</v>
      </c>
      <c r="K379">
        <v>3</v>
      </c>
      <c r="L379">
        <v>626.39</v>
      </c>
      <c r="M379">
        <v>1879.17</v>
      </c>
      <c r="N379">
        <v>30.61</v>
      </c>
      <c r="O379">
        <v>187.92</v>
      </c>
      <c r="P379">
        <v>16.61</v>
      </c>
      <c r="Q379" t="s">
        <v>2415</v>
      </c>
      <c r="R379" t="s">
        <v>2795</v>
      </c>
      <c r="S379" t="s">
        <v>2921</v>
      </c>
      <c r="T379" t="s">
        <v>2923</v>
      </c>
      <c r="U379">
        <v>1644.03</v>
      </c>
      <c r="V379" t="s">
        <v>2924</v>
      </c>
      <c r="W379" t="s">
        <v>2928</v>
      </c>
    </row>
    <row r="380" spans="1:23" x14ac:dyDescent="0.25">
      <c r="A380">
        <v>3215</v>
      </c>
      <c r="B380" t="s">
        <v>397</v>
      </c>
      <c r="C380" t="s">
        <v>894</v>
      </c>
      <c r="D380" t="s">
        <v>1394</v>
      </c>
      <c r="E380" s="1">
        <v>45312</v>
      </c>
      <c r="F380" t="s">
        <v>1891</v>
      </c>
      <c r="G380" t="s">
        <v>2325</v>
      </c>
      <c r="H380" t="s">
        <v>2402</v>
      </c>
      <c r="I380" t="s">
        <v>2408</v>
      </c>
      <c r="J380" t="s">
        <v>2411</v>
      </c>
      <c r="K380">
        <v>3</v>
      </c>
      <c r="L380">
        <v>147.57</v>
      </c>
      <c r="M380">
        <v>442.71</v>
      </c>
      <c r="N380">
        <v>48.57</v>
      </c>
      <c r="O380">
        <v>44.27</v>
      </c>
      <c r="P380">
        <v>9.33</v>
      </c>
      <c r="Q380" t="s">
        <v>2416</v>
      </c>
      <c r="R380" t="s">
        <v>2796</v>
      </c>
      <c r="S380" t="s">
        <v>2918</v>
      </c>
      <c r="T380" t="s">
        <v>2922</v>
      </c>
      <c r="U380">
        <v>340.54</v>
      </c>
      <c r="V380" t="s">
        <v>2924</v>
      </c>
      <c r="W380" t="s">
        <v>2926</v>
      </c>
    </row>
    <row r="381" spans="1:23" x14ac:dyDescent="0.25">
      <c r="A381">
        <v>7251</v>
      </c>
      <c r="B381" t="s">
        <v>398</v>
      </c>
      <c r="C381" t="s">
        <v>895</v>
      </c>
      <c r="D381" t="s">
        <v>1395</v>
      </c>
      <c r="E381" s="1">
        <v>45302</v>
      </c>
      <c r="F381" t="s">
        <v>1892</v>
      </c>
      <c r="G381" t="s">
        <v>2326</v>
      </c>
      <c r="H381" t="s">
        <v>2406</v>
      </c>
      <c r="I381" t="s">
        <v>2409</v>
      </c>
      <c r="J381" t="s">
        <v>2412</v>
      </c>
      <c r="K381">
        <v>5</v>
      </c>
      <c r="L381">
        <v>1434.67</v>
      </c>
      <c r="M381">
        <v>7173.35</v>
      </c>
      <c r="N381">
        <v>4.24</v>
      </c>
      <c r="O381">
        <v>717.34</v>
      </c>
      <c r="P381">
        <v>17.79</v>
      </c>
      <c r="Q381" t="s">
        <v>2415</v>
      </c>
      <c r="R381" t="s">
        <v>2797</v>
      </c>
      <c r="S381" t="s">
        <v>2921</v>
      </c>
      <c r="T381" t="s">
        <v>2923</v>
      </c>
      <c r="U381">
        <v>6433.99</v>
      </c>
      <c r="V381" t="s">
        <v>2925</v>
      </c>
      <c r="W381" t="s">
        <v>2928</v>
      </c>
    </row>
    <row r="382" spans="1:23" x14ac:dyDescent="0.25">
      <c r="A382">
        <v>6986</v>
      </c>
      <c r="B382" t="s">
        <v>399</v>
      </c>
      <c r="C382" t="s">
        <v>896</v>
      </c>
      <c r="D382" t="s">
        <v>1396</v>
      </c>
      <c r="E382" s="1">
        <v>45395</v>
      </c>
      <c r="F382" t="s">
        <v>1893</v>
      </c>
      <c r="G382" t="s">
        <v>2190</v>
      </c>
      <c r="H382" t="s">
        <v>2407</v>
      </c>
      <c r="I382" t="s">
        <v>2410</v>
      </c>
      <c r="J382" t="s">
        <v>2414</v>
      </c>
      <c r="K382">
        <v>4</v>
      </c>
      <c r="L382">
        <v>1292.0999999999999</v>
      </c>
      <c r="M382">
        <v>5168.3999999999996</v>
      </c>
      <c r="N382">
        <v>42.05</v>
      </c>
      <c r="O382">
        <v>516.84</v>
      </c>
      <c r="P382">
        <v>12.12</v>
      </c>
      <c r="Q382" t="s">
        <v>2416</v>
      </c>
      <c r="R382" t="s">
        <v>2798</v>
      </c>
      <c r="S382" t="s">
        <v>2920</v>
      </c>
      <c r="T382" t="s">
        <v>2923</v>
      </c>
      <c r="U382">
        <v>4597.3900000000003</v>
      </c>
      <c r="V382" t="s">
        <v>2924</v>
      </c>
      <c r="W382" t="s">
        <v>2927</v>
      </c>
    </row>
    <row r="383" spans="1:23" x14ac:dyDescent="0.25">
      <c r="A383">
        <v>9404</v>
      </c>
      <c r="B383" t="s">
        <v>400</v>
      </c>
      <c r="C383" t="s">
        <v>897</v>
      </c>
      <c r="D383" t="s">
        <v>1397</v>
      </c>
      <c r="E383" s="1">
        <v>45378</v>
      </c>
      <c r="F383" t="s">
        <v>1894</v>
      </c>
      <c r="G383" t="s">
        <v>2327</v>
      </c>
      <c r="H383" t="s">
        <v>2401</v>
      </c>
      <c r="I383" t="s">
        <v>2410</v>
      </c>
      <c r="J383" t="s">
        <v>2411</v>
      </c>
      <c r="K383">
        <v>1</v>
      </c>
      <c r="L383">
        <v>1149.43</v>
      </c>
      <c r="M383">
        <v>1149.43</v>
      </c>
      <c r="N383">
        <v>1</v>
      </c>
      <c r="O383">
        <v>114.94</v>
      </c>
      <c r="P383">
        <v>13.61</v>
      </c>
      <c r="Q383" t="s">
        <v>2415</v>
      </c>
      <c r="R383" t="s">
        <v>2799</v>
      </c>
      <c r="S383" t="s">
        <v>2919</v>
      </c>
      <c r="T383" t="s">
        <v>2923</v>
      </c>
      <c r="U383">
        <v>1019.88</v>
      </c>
      <c r="V383" t="s">
        <v>2924</v>
      </c>
      <c r="W383" t="s">
        <v>2926</v>
      </c>
    </row>
    <row r="384" spans="1:23" x14ac:dyDescent="0.25">
      <c r="A384">
        <v>3547</v>
      </c>
      <c r="B384" t="s">
        <v>401</v>
      </c>
      <c r="C384" t="s">
        <v>898</v>
      </c>
      <c r="D384" t="s">
        <v>1398</v>
      </c>
      <c r="E384" s="1">
        <v>45545</v>
      </c>
      <c r="F384" t="s">
        <v>1895</v>
      </c>
      <c r="G384" t="s">
        <v>2146</v>
      </c>
      <c r="H384" t="s">
        <v>2407</v>
      </c>
      <c r="I384" t="s">
        <v>2408</v>
      </c>
      <c r="J384" t="s">
        <v>2414</v>
      </c>
      <c r="K384">
        <v>1</v>
      </c>
      <c r="L384">
        <v>1265.28</v>
      </c>
      <c r="M384">
        <v>1265.28</v>
      </c>
      <c r="N384">
        <v>42.81</v>
      </c>
      <c r="O384">
        <v>126.53</v>
      </c>
      <c r="P384">
        <v>11.32</v>
      </c>
      <c r="Q384" t="s">
        <v>2416</v>
      </c>
      <c r="R384" t="s">
        <v>2800</v>
      </c>
      <c r="S384" t="s">
        <v>2921</v>
      </c>
      <c r="T384" t="s">
        <v>2923</v>
      </c>
      <c r="U384">
        <v>1084.6199999999999</v>
      </c>
      <c r="V384" t="s">
        <v>2925</v>
      </c>
      <c r="W384" t="s">
        <v>2926</v>
      </c>
    </row>
    <row r="385" spans="1:23" x14ac:dyDescent="0.25">
      <c r="A385">
        <v>1503</v>
      </c>
      <c r="B385" t="s">
        <v>402</v>
      </c>
      <c r="C385" t="s">
        <v>899</v>
      </c>
      <c r="D385" t="s">
        <v>1399</v>
      </c>
      <c r="E385" s="1">
        <v>45554</v>
      </c>
      <c r="F385" t="s">
        <v>1896</v>
      </c>
      <c r="G385" t="s">
        <v>2033</v>
      </c>
      <c r="H385" t="s">
        <v>2404</v>
      </c>
      <c r="I385" t="s">
        <v>2408</v>
      </c>
      <c r="J385" t="s">
        <v>2414</v>
      </c>
      <c r="K385">
        <v>1</v>
      </c>
      <c r="L385">
        <v>200.35</v>
      </c>
      <c r="M385">
        <v>200.35</v>
      </c>
      <c r="N385">
        <v>12.85</v>
      </c>
      <c r="O385">
        <v>20.04</v>
      </c>
      <c r="P385">
        <v>16.8</v>
      </c>
      <c r="Q385" t="s">
        <v>2417</v>
      </c>
      <c r="R385" t="s">
        <v>2801</v>
      </c>
      <c r="S385" t="s">
        <v>2918</v>
      </c>
      <c r="T385" t="s">
        <v>2922</v>
      </c>
      <c r="U385">
        <v>150.66</v>
      </c>
      <c r="V385" t="s">
        <v>2925</v>
      </c>
      <c r="W385" t="s">
        <v>2927</v>
      </c>
    </row>
    <row r="386" spans="1:23" x14ac:dyDescent="0.25">
      <c r="A386">
        <v>3111</v>
      </c>
      <c r="B386" t="s">
        <v>403</v>
      </c>
      <c r="C386" t="s">
        <v>900</v>
      </c>
      <c r="D386" t="s">
        <v>1400</v>
      </c>
      <c r="E386" s="1">
        <v>45347</v>
      </c>
      <c r="F386" t="s">
        <v>1897</v>
      </c>
      <c r="G386" t="s">
        <v>2103</v>
      </c>
      <c r="H386" t="s">
        <v>2401</v>
      </c>
      <c r="I386" t="s">
        <v>2408</v>
      </c>
      <c r="J386" t="s">
        <v>2412</v>
      </c>
      <c r="K386">
        <v>3</v>
      </c>
      <c r="L386">
        <v>869.84</v>
      </c>
      <c r="M386">
        <v>2609.52</v>
      </c>
      <c r="N386">
        <v>2</v>
      </c>
      <c r="O386">
        <v>260.95</v>
      </c>
      <c r="P386">
        <v>16.7</v>
      </c>
      <c r="Q386" t="s">
        <v>2417</v>
      </c>
      <c r="R386" t="s">
        <v>2802</v>
      </c>
      <c r="S386" t="s">
        <v>2919</v>
      </c>
      <c r="T386" t="s">
        <v>2923</v>
      </c>
      <c r="U386">
        <v>2329.87</v>
      </c>
      <c r="V386" t="s">
        <v>2924</v>
      </c>
      <c r="W386" t="s">
        <v>2926</v>
      </c>
    </row>
    <row r="387" spans="1:23" x14ac:dyDescent="0.25">
      <c r="A387">
        <v>2360</v>
      </c>
      <c r="B387" t="s">
        <v>404</v>
      </c>
      <c r="C387" t="s">
        <v>901</v>
      </c>
      <c r="D387" t="s">
        <v>1401</v>
      </c>
      <c r="E387" s="1">
        <v>45354</v>
      </c>
      <c r="F387" t="s">
        <v>1898</v>
      </c>
      <c r="G387" t="s">
        <v>2328</v>
      </c>
      <c r="H387" t="s">
        <v>2407</v>
      </c>
      <c r="I387" t="s">
        <v>2408</v>
      </c>
      <c r="J387" t="s">
        <v>2414</v>
      </c>
      <c r="K387">
        <v>1</v>
      </c>
      <c r="L387">
        <v>412.48</v>
      </c>
      <c r="M387">
        <v>412.48</v>
      </c>
      <c r="N387">
        <v>1.51</v>
      </c>
      <c r="O387">
        <v>41.25</v>
      </c>
      <c r="P387">
        <v>11.84</v>
      </c>
      <c r="Q387" t="s">
        <v>2417</v>
      </c>
      <c r="R387" t="s">
        <v>2803</v>
      </c>
      <c r="S387" t="s">
        <v>2919</v>
      </c>
      <c r="T387" t="s">
        <v>2923</v>
      </c>
      <c r="U387">
        <v>357.88</v>
      </c>
      <c r="V387" t="s">
        <v>2924</v>
      </c>
      <c r="W387" t="s">
        <v>2927</v>
      </c>
    </row>
    <row r="388" spans="1:23" x14ac:dyDescent="0.25">
      <c r="A388">
        <v>6153</v>
      </c>
      <c r="B388" t="s">
        <v>405</v>
      </c>
      <c r="C388" t="s">
        <v>902</v>
      </c>
      <c r="D388" t="s">
        <v>1402</v>
      </c>
      <c r="E388" s="1">
        <v>45379</v>
      </c>
      <c r="F388" t="s">
        <v>1899</v>
      </c>
      <c r="G388" t="s">
        <v>2329</v>
      </c>
      <c r="H388" t="s">
        <v>2402</v>
      </c>
      <c r="I388" t="s">
        <v>2408</v>
      </c>
      <c r="J388" t="s">
        <v>2411</v>
      </c>
      <c r="K388">
        <v>4</v>
      </c>
      <c r="L388">
        <v>820.53</v>
      </c>
      <c r="M388">
        <v>3282.12</v>
      </c>
      <c r="N388">
        <v>39.479999999999997</v>
      </c>
      <c r="O388">
        <v>328.21</v>
      </c>
      <c r="P388">
        <v>17.84</v>
      </c>
      <c r="Q388" t="s">
        <v>2415</v>
      </c>
      <c r="R388" t="s">
        <v>2804</v>
      </c>
      <c r="S388" t="s">
        <v>2919</v>
      </c>
      <c r="T388" t="s">
        <v>2923</v>
      </c>
      <c r="U388">
        <v>2896.59</v>
      </c>
      <c r="V388" t="s">
        <v>2925</v>
      </c>
      <c r="W388" t="s">
        <v>2927</v>
      </c>
    </row>
    <row r="389" spans="1:23" x14ac:dyDescent="0.25">
      <c r="A389">
        <v>3773</v>
      </c>
      <c r="B389" t="s">
        <v>406</v>
      </c>
      <c r="C389" t="s">
        <v>903</v>
      </c>
      <c r="D389" t="s">
        <v>1403</v>
      </c>
      <c r="E389" s="1">
        <v>45511</v>
      </c>
      <c r="F389" t="s">
        <v>1900</v>
      </c>
      <c r="G389" t="s">
        <v>2330</v>
      </c>
      <c r="H389" t="s">
        <v>2403</v>
      </c>
      <c r="I389" t="s">
        <v>2410</v>
      </c>
      <c r="J389" t="s">
        <v>2413</v>
      </c>
      <c r="K389">
        <v>4</v>
      </c>
      <c r="L389">
        <v>992.64</v>
      </c>
      <c r="M389">
        <v>3970.56</v>
      </c>
      <c r="N389">
        <v>35.24</v>
      </c>
      <c r="O389">
        <v>397.06</v>
      </c>
      <c r="P389">
        <v>14.87</v>
      </c>
      <c r="Q389" t="s">
        <v>2417</v>
      </c>
      <c r="R389" t="s">
        <v>2805</v>
      </c>
      <c r="S389" t="s">
        <v>2921</v>
      </c>
      <c r="T389" t="s">
        <v>2923</v>
      </c>
      <c r="U389">
        <v>3523.39</v>
      </c>
      <c r="V389" t="s">
        <v>2924</v>
      </c>
      <c r="W389" t="s">
        <v>2928</v>
      </c>
    </row>
    <row r="390" spans="1:23" x14ac:dyDescent="0.25">
      <c r="A390">
        <v>9486</v>
      </c>
      <c r="B390" t="s">
        <v>407</v>
      </c>
      <c r="C390" t="s">
        <v>904</v>
      </c>
      <c r="D390" t="s">
        <v>1404</v>
      </c>
      <c r="E390" s="1">
        <v>45448</v>
      </c>
      <c r="F390" t="s">
        <v>1901</v>
      </c>
      <c r="G390" t="s">
        <v>2282</v>
      </c>
      <c r="H390" t="s">
        <v>2402</v>
      </c>
      <c r="I390" t="s">
        <v>2410</v>
      </c>
      <c r="J390" t="s">
        <v>2414</v>
      </c>
      <c r="K390">
        <v>4</v>
      </c>
      <c r="L390">
        <v>744.73</v>
      </c>
      <c r="M390">
        <v>2978.92</v>
      </c>
      <c r="N390">
        <v>23.36</v>
      </c>
      <c r="O390">
        <v>297.89</v>
      </c>
      <c r="P390">
        <v>10.48</v>
      </c>
      <c r="Q390" t="s">
        <v>2417</v>
      </c>
      <c r="R390" t="s">
        <v>2806</v>
      </c>
      <c r="S390" t="s">
        <v>2920</v>
      </c>
      <c r="T390" t="s">
        <v>2923</v>
      </c>
      <c r="U390">
        <v>2647.19</v>
      </c>
      <c r="V390" t="s">
        <v>2924</v>
      </c>
      <c r="W390" t="s">
        <v>2926</v>
      </c>
    </row>
    <row r="391" spans="1:23" x14ac:dyDescent="0.25">
      <c r="A391">
        <v>6884</v>
      </c>
      <c r="B391" t="s">
        <v>408</v>
      </c>
      <c r="C391" t="s">
        <v>905</v>
      </c>
      <c r="D391" t="s">
        <v>1405</v>
      </c>
      <c r="E391" s="1">
        <v>45445</v>
      </c>
      <c r="F391" t="s">
        <v>1902</v>
      </c>
      <c r="G391" t="s">
        <v>2331</v>
      </c>
      <c r="H391" t="s">
        <v>2402</v>
      </c>
      <c r="I391" t="s">
        <v>2408</v>
      </c>
      <c r="J391" t="s">
        <v>2413</v>
      </c>
      <c r="K391">
        <v>3</v>
      </c>
      <c r="L391">
        <v>760.2</v>
      </c>
      <c r="M391">
        <v>2280.6</v>
      </c>
      <c r="N391">
        <v>1.42</v>
      </c>
      <c r="O391">
        <v>228.06</v>
      </c>
      <c r="P391">
        <v>14.09</v>
      </c>
      <c r="Q391" t="s">
        <v>2416</v>
      </c>
      <c r="R391" t="s">
        <v>2807</v>
      </c>
      <c r="S391" t="s">
        <v>2921</v>
      </c>
      <c r="T391" t="s">
        <v>2923</v>
      </c>
      <c r="U391">
        <v>2037.03</v>
      </c>
      <c r="V391" t="s">
        <v>2924</v>
      </c>
      <c r="W391" t="s">
        <v>2927</v>
      </c>
    </row>
    <row r="392" spans="1:23" x14ac:dyDescent="0.25">
      <c r="A392">
        <v>7531</v>
      </c>
      <c r="B392" t="s">
        <v>409</v>
      </c>
      <c r="C392" t="s">
        <v>906</v>
      </c>
      <c r="D392" t="s">
        <v>1406</v>
      </c>
      <c r="E392" s="1">
        <v>45441</v>
      </c>
      <c r="F392" t="s">
        <v>1903</v>
      </c>
      <c r="G392" t="s">
        <v>2332</v>
      </c>
      <c r="H392" t="s">
        <v>2401</v>
      </c>
      <c r="I392" t="s">
        <v>2408</v>
      </c>
      <c r="J392" t="s">
        <v>2412</v>
      </c>
      <c r="K392">
        <v>4</v>
      </c>
      <c r="L392">
        <v>987.22</v>
      </c>
      <c r="M392">
        <v>3948.88</v>
      </c>
      <c r="N392">
        <v>6.89</v>
      </c>
      <c r="O392">
        <v>394.89</v>
      </c>
      <c r="P392">
        <v>10.94</v>
      </c>
      <c r="Q392" t="s">
        <v>2417</v>
      </c>
      <c r="R392" t="s">
        <v>2808</v>
      </c>
      <c r="S392" t="s">
        <v>2920</v>
      </c>
      <c r="T392" t="s">
        <v>2923</v>
      </c>
      <c r="U392">
        <v>3536.16</v>
      </c>
      <c r="V392" t="s">
        <v>2925</v>
      </c>
      <c r="W392" t="s">
        <v>2926</v>
      </c>
    </row>
    <row r="393" spans="1:23" x14ac:dyDescent="0.25">
      <c r="A393">
        <v>6791</v>
      </c>
      <c r="B393" t="s">
        <v>410</v>
      </c>
      <c r="C393" t="s">
        <v>907</v>
      </c>
      <c r="D393" t="s">
        <v>1407</v>
      </c>
      <c r="E393" s="1">
        <v>45405</v>
      </c>
      <c r="F393" t="s">
        <v>1904</v>
      </c>
      <c r="G393" t="s">
        <v>2319</v>
      </c>
      <c r="H393" t="s">
        <v>2401</v>
      </c>
      <c r="I393" t="s">
        <v>2410</v>
      </c>
      <c r="J393" t="s">
        <v>2414</v>
      </c>
      <c r="K393">
        <v>4</v>
      </c>
      <c r="L393">
        <v>475.38</v>
      </c>
      <c r="M393">
        <v>1901.52</v>
      </c>
      <c r="N393">
        <v>22.75</v>
      </c>
      <c r="O393">
        <v>190.15</v>
      </c>
      <c r="P393">
        <v>19.579999999999998</v>
      </c>
      <c r="Q393" t="s">
        <v>2417</v>
      </c>
      <c r="R393" t="s">
        <v>2809</v>
      </c>
      <c r="S393" t="s">
        <v>2918</v>
      </c>
      <c r="T393" t="s">
        <v>2922</v>
      </c>
      <c r="U393">
        <v>1669.04</v>
      </c>
      <c r="V393" t="s">
        <v>2924</v>
      </c>
      <c r="W393" t="s">
        <v>2928</v>
      </c>
    </row>
    <row r="394" spans="1:23" x14ac:dyDescent="0.25">
      <c r="A394">
        <v>8089</v>
      </c>
      <c r="B394" t="s">
        <v>411</v>
      </c>
      <c r="C394" t="s">
        <v>908</v>
      </c>
      <c r="D394" t="s">
        <v>1408</v>
      </c>
      <c r="E394" s="1">
        <v>45310</v>
      </c>
      <c r="F394" t="s">
        <v>1905</v>
      </c>
      <c r="G394" t="s">
        <v>2060</v>
      </c>
      <c r="H394" t="s">
        <v>2407</v>
      </c>
      <c r="I394" t="s">
        <v>2409</v>
      </c>
      <c r="J394" t="s">
        <v>2411</v>
      </c>
      <c r="K394">
        <v>2</v>
      </c>
      <c r="L394">
        <v>35.26</v>
      </c>
      <c r="M394">
        <v>70.52</v>
      </c>
      <c r="N394">
        <v>37.700000000000003</v>
      </c>
      <c r="O394">
        <v>7.05</v>
      </c>
      <c r="P394">
        <v>13.27</v>
      </c>
      <c r="Q394" t="s">
        <v>2416</v>
      </c>
      <c r="R394" t="s">
        <v>2810</v>
      </c>
      <c r="S394" t="s">
        <v>2919</v>
      </c>
      <c r="T394" t="s">
        <v>2923</v>
      </c>
      <c r="U394">
        <v>12.5</v>
      </c>
      <c r="V394" t="s">
        <v>2924</v>
      </c>
      <c r="W394" t="s">
        <v>2926</v>
      </c>
    </row>
    <row r="395" spans="1:23" x14ac:dyDescent="0.25">
      <c r="A395">
        <v>6695</v>
      </c>
      <c r="B395" t="s">
        <v>412</v>
      </c>
      <c r="C395" t="s">
        <v>909</v>
      </c>
      <c r="D395" t="s">
        <v>1409</v>
      </c>
      <c r="E395" s="1">
        <v>45398</v>
      </c>
      <c r="F395" t="s">
        <v>1906</v>
      </c>
      <c r="G395" t="s">
        <v>2333</v>
      </c>
      <c r="H395" t="s">
        <v>2403</v>
      </c>
      <c r="I395" t="s">
        <v>2409</v>
      </c>
      <c r="J395" t="s">
        <v>2414</v>
      </c>
      <c r="K395">
        <v>5</v>
      </c>
      <c r="L395">
        <v>402.21</v>
      </c>
      <c r="M395">
        <v>2011.05</v>
      </c>
      <c r="N395">
        <v>29.34</v>
      </c>
      <c r="O395">
        <v>201.11</v>
      </c>
      <c r="P395">
        <v>5.4</v>
      </c>
      <c r="Q395" t="s">
        <v>2415</v>
      </c>
      <c r="R395" t="s">
        <v>2811</v>
      </c>
      <c r="S395" t="s">
        <v>2918</v>
      </c>
      <c r="T395" t="s">
        <v>2922</v>
      </c>
      <c r="U395">
        <v>1775.2</v>
      </c>
      <c r="V395" t="s">
        <v>2925</v>
      </c>
      <c r="W395" t="s">
        <v>2927</v>
      </c>
    </row>
    <row r="396" spans="1:23" x14ac:dyDescent="0.25">
      <c r="A396">
        <v>7559</v>
      </c>
      <c r="B396" t="s">
        <v>413</v>
      </c>
      <c r="C396" t="s">
        <v>910</v>
      </c>
      <c r="D396" t="s">
        <v>1410</v>
      </c>
      <c r="E396" s="1">
        <v>45457</v>
      </c>
      <c r="F396" t="s">
        <v>1907</v>
      </c>
      <c r="G396" t="s">
        <v>2334</v>
      </c>
      <c r="H396" t="s">
        <v>2401</v>
      </c>
      <c r="I396" t="s">
        <v>2408</v>
      </c>
      <c r="J396" t="s">
        <v>2411</v>
      </c>
      <c r="K396">
        <v>3</v>
      </c>
      <c r="L396">
        <v>385.92</v>
      </c>
      <c r="M396">
        <v>1157.76</v>
      </c>
      <c r="N396">
        <v>5.97</v>
      </c>
      <c r="O396">
        <v>115.78</v>
      </c>
      <c r="P396">
        <v>13.78</v>
      </c>
      <c r="Q396" t="s">
        <v>2415</v>
      </c>
      <c r="R396" t="s">
        <v>2812</v>
      </c>
      <c r="S396" t="s">
        <v>2918</v>
      </c>
      <c r="T396" t="s">
        <v>2922</v>
      </c>
      <c r="U396">
        <v>1022.23</v>
      </c>
      <c r="V396" t="s">
        <v>2924</v>
      </c>
      <c r="W396" t="s">
        <v>2927</v>
      </c>
    </row>
    <row r="397" spans="1:23" x14ac:dyDescent="0.25">
      <c r="A397">
        <v>3802</v>
      </c>
      <c r="B397" t="s">
        <v>414</v>
      </c>
      <c r="C397" t="s">
        <v>911</v>
      </c>
      <c r="D397" t="s">
        <v>1411</v>
      </c>
      <c r="E397" s="1">
        <v>45485</v>
      </c>
      <c r="F397" t="s">
        <v>1908</v>
      </c>
      <c r="G397" t="s">
        <v>2106</v>
      </c>
      <c r="H397" t="s">
        <v>2407</v>
      </c>
      <c r="I397" t="s">
        <v>2408</v>
      </c>
      <c r="J397" t="s">
        <v>2413</v>
      </c>
      <c r="K397">
        <v>4</v>
      </c>
      <c r="L397">
        <v>240.24</v>
      </c>
      <c r="M397">
        <v>960.96</v>
      </c>
      <c r="N397">
        <v>19.920000000000002</v>
      </c>
      <c r="O397">
        <v>96.1</v>
      </c>
      <c r="P397">
        <v>10.91</v>
      </c>
      <c r="Q397" t="s">
        <v>2417</v>
      </c>
      <c r="R397" t="s">
        <v>2813</v>
      </c>
      <c r="S397" t="s">
        <v>2918</v>
      </c>
      <c r="T397" t="s">
        <v>2922</v>
      </c>
      <c r="U397">
        <v>834.03</v>
      </c>
      <c r="V397" t="s">
        <v>2925</v>
      </c>
      <c r="W397" t="s">
        <v>2927</v>
      </c>
    </row>
    <row r="398" spans="1:23" x14ac:dyDescent="0.25">
      <c r="A398">
        <v>8808</v>
      </c>
      <c r="B398" t="s">
        <v>415</v>
      </c>
      <c r="C398" t="s">
        <v>912</v>
      </c>
      <c r="D398" t="s">
        <v>1412</v>
      </c>
      <c r="E398" s="1">
        <v>45380</v>
      </c>
      <c r="F398" t="s">
        <v>1909</v>
      </c>
      <c r="G398" t="s">
        <v>2296</v>
      </c>
      <c r="H398" t="s">
        <v>2403</v>
      </c>
      <c r="I398" t="s">
        <v>2409</v>
      </c>
      <c r="J398" t="s">
        <v>2412</v>
      </c>
      <c r="K398">
        <v>1</v>
      </c>
      <c r="L398">
        <v>1429.14</v>
      </c>
      <c r="M398">
        <v>1429.14</v>
      </c>
      <c r="N398">
        <v>9.2200000000000006</v>
      </c>
      <c r="O398">
        <v>142.91</v>
      </c>
      <c r="P398">
        <v>19.21</v>
      </c>
      <c r="Q398" t="s">
        <v>2415</v>
      </c>
      <c r="R398" t="s">
        <v>2814</v>
      </c>
      <c r="S398" t="s">
        <v>2919</v>
      </c>
      <c r="T398" t="s">
        <v>2923</v>
      </c>
      <c r="U398">
        <v>1257.8</v>
      </c>
      <c r="V398" t="s">
        <v>2925</v>
      </c>
      <c r="W398" t="s">
        <v>2927</v>
      </c>
    </row>
    <row r="399" spans="1:23" x14ac:dyDescent="0.25">
      <c r="A399">
        <v>6033</v>
      </c>
      <c r="B399" t="s">
        <v>416</v>
      </c>
      <c r="C399" t="s">
        <v>913</v>
      </c>
      <c r="D399" t="s">
        <v>1413</v>
      </c>
      <c r="E399" s="1">
        <v>45506</v>
      </c>
      <c r="F399" t="s">
        <v>1910</v>
      </c>
      <c r="G399" t="s">
        <v>2335</v>
      </c>
      <c r="H399" t="s">
        <v>2405</v>
      </c>
      <c r="I399" t="s">
        <v>2410</v>
      </c>
      <c r="J399" t="s">
        <v>2414</v>
      </c>
      <c r="K399">
        <v>5</v>
      </c>
      <c r="L399">
        <v>867.15</v>
      </c>
      <c r="M399">
        <v>4335.75</v>
      </c>
      <c r="N399">
        <v>48.5</v>
      </c>
      <c r="O399">
        <v>433.58</v>
      </c>
      <c r="P399">
        <v>14.69</v>
      </c>
      <c r="Q399" t="s">
        <v>2415</v>
      </c>
      <c r="R399" t="s">
        <v>2815</v>
      </c>
      <c r="S399" t="s">
        <v>2919</v>
      </c>
      <c r="T399" t="s">
        <v>2923</v>
      </c>
      <c r="U399">
        <v>3838.99</v>
      </c>
      <c r="V399" t="s">
        <v>2925</v>
      </c>
      <c r="W399" t="s">
        <v>2928</v>
      </c>
    </row>
    <row r="400" spans="1:23" x14ac:dyDescent="0.25">
      <c r="A400">
        <v>8512</v>
      </c>
      <c r="B400" t="s">
        <v>417</v>
      </c>
      <c r="C400" t="s">
        <v>914</v>
      </c>
      <c r="D400" t="s">
        <v>1414</v>
      </c>
      <c r="E400" s="1">
        <v>45556</v>
      </c>
      <c r="F400" t="s">
        <v>1911</v>
      </c>
      <c r="G400" t="s">
        <v>2126</v>
      </c>
      <c r="H400" t="s">
        <v>2404</v>
      </c>
      <c r="I400" t="s">
        <v>2408</v>
      </c>
      <c r="J400" t="s">
        <v>2411</v>
      </c>
      <c r="K400">
        <v>1</v>
      </c>
      <c r="L400">
        <v>185.54</v>
      </c>
      <c r="M400">
        <v>185.54</v>
      </c>
      <c r="N400">
        <v>48.82</v>
      </c>
      <c r="O400">
        <v>18.55</v>
      </c>
      <c r="P400">
        <v>11.18</v>
      </c>
      <c r="Q400" t="s">
        <v>2416</v>
      </c>
      <c r="R400" t="s">
        <v>2816</v>
      </c>
      <c r="S400" t="s">
        <v>2919</v>
      </c>
      <c r="T400" t="s">
        <v>2923</v>
      </c>
      <c r="U400">
        <v>106.99</v>
      </c>
      <c r="V400" t="s">
        <v>2925</v>
      </c>
      <c r="W400" t="s">
        <v>2928</v>
      </c>
    </row>
    <row r="401" spans="1:23" x14ac:dyDescent="0.25">
      <c r="A401">
        <v>6840</v>
      </c>
      <c r="B401" t="s">
        <v>418</v>
      </c>
      <c r="C401" t="s">
        <v>915</v>
      </c>
      <c r="D401" t="s">
        <v>1415</v>
      </c>
      <c r="E401" s="1">
        <v>45557</v>
      </c>
      <c r="F401" t="s">
        <v>1912</v>
      </c>
      <c r="G401" t="s">
        <v>2336</v>
      </c>
      <c r="H401" t="s">
        <v>2403</v>
      </c>
      <c r="I401" t="s">
        <v>2410</v>
      </c>
      <c r="J401" t="s">
        <v>2411</v>
      </c>
      <c r="K401">
        <v>1</v>
      </c>
      <c r="L401">
        <v>112.87</v>
      </c>
      <c r="M401">
        <v>112.87</v>
      </c>
      <c r="N401">
        <v>18.09</v>
      </c>
      <c r="O401">
        <v>11.29</v>
      </c>
      <c r="P401">
        <v>8.32</v>
      </c>
      <c r="Q401" t="s">
        <v>2415</v>
      </c>
      <c r="R401" t="s">
        <v>2817</v>
      </c>
      <c r="S401" t="s">
        <v>2919</v>
      </c>
      <c r="T401" t="s">
        <v>2923</v>
      </c>
      <c r="U401">
        <v>75.17</v>
      </c>
      <c r="V401" t="s">
        <v>2925</v>
      </c>
      <c r="W401" t="s">
        <v>2928</v>
      </c>
    </row>
    <row r="402" spans="1:23" x14ac:dyDescent="0.25">
      <c r="A402">
        <v>4398</v>
      </c>
      <c r="B402" t="s">
        <v>419</v>
      </c>
      <c r="C402" t="s">
        <v>916</v>
      </c>
      <c r="D402" t="s">
        <v>1416</v>
      </c>
      <c r="E402" s="1">
        <v>45524</v>
      </c>
      <c r="F402" t="s">
        <v>1913</v>
      </c>
      <c r="G402" t="s">
        <v>2337</v>
      </c>
      <c r="H402" t="s">
        <v>2404</v>
      </c>
      <c r="I402" t="s">
        <v>2408</v>
      </c>
      <c r="J402" t="s">
        <v>2414</v>
      </c>
      <c r="K402">
        <v>5</v>
      </c>
      <c r="L402">
        <v>806.43</v>
      </c>
      <c r="M402">
        <v>4032.15</v>
      </c>
      <c r="N402">
        <v>47.26</v>
      </c>
      <c r="O402">
        <v>403.22</v>
      </c>
      <c r="P402">
        <v>15.28</v>
      </c>
      <c r="Q402" t="s">
        <v>2415</v>
      </c>
      <c r="R402" t="s">
        <v>2818</v>
      </c>
      <c r="S402" t="s">
        <v>2920</v>
      </c>
      <c r="T402" t="s">
        <v>2923</v>
      </c>
      <c r="U402">
        <v>3566.39</v>
      </c>
      <c r="V402" t="s">
        <v>2924</v>
      </c>
      <c r="W402" t="s">
        <v>2927</v>
      </c>
    </row>
    <row r="403" spans="1:23" x14ac:dyDescent="0.25">
      <c r="A403">
        <v>8078</v>
      </c>
      <c r="B403" t="s">
        <v>420</v>
      </c>
      <c r="C403" t="s">
        <v>917</v>
      </c>
      <c r="D403" t="s">
        <v>1417</v>
      </c>
      <c r="E403" s="1">
        <v>45418</v>
      </c>
      <c r="F403" t="s">
        <v>1914</v>
      </c>
      <c r="G403" t="s">
        <v>2338</v>
      </c>
      <c r="H403" t="s">
        <v>2404</v>
      </c>
      <c r="I403" t="s">
        <v>2408</v>
      </c>
      <c r="J403" t="s">
        <v>2413</v>
      </c>
      <c r="K403">
        <v>4</v>
      </c>
      <c r="L403">
        <v>1265.6300000000001</v>
      </c>
      <c r="M403">
        <v>5062.5200000000004</v>
      </c>
      <c r="N403">
        <v>36.22</v>
      </c>
      <c r="O403">
        <v>506.25</v>
      </c>
      <c r="P403">
        <v>7.69</v>
      </c>
      <c r="Q403" t="s">
        <v>2416</v>
      </c>
      <c r="R403" t="s">
        <v>2819</v>
      </c>
      <c r="S403" t="s">
        <v>2920</v>
      </c>
      <c r="T403" t="s">
        <v>2923</v>
      </c>
      <c r="U403">
        <v>4512.3599999999997</v>
      </c>
      <c r="V403" t="s">
        <v>2924</v>
      </c>
      <c r="W403" t="s">
        <v>2926</v>
      </c>
    </row>
    <row r="404" spans="1:23" x14ac:dyDescent="0.25">
      <c r="A404">
        <v>2678</v>
      </c>
      <c r="B404" t="s">
        <v>421</v>
      </c>
      <c r="C404" t="s">
        <v>918</v>
      </c>
      <c r="D404" t="s">
        <v>1418</v>
      </c>
      <c r="E404" s="1">
        <v>45308</v>
      </c>
      <c r="F404" t="s">
        <v>1915</v>
      </c>
      <c r="G404" t="s">
        <v>2228</v>
      </c>
      <c r="H404" t="s">
        <v>2401</v>
      </c>
      <c r="I404" t="s">
        <v>2408</v>
      </c>
      <c r="J404" t="s">
        <v>2411</v>
      </c>
      <c r="K404">
        <v>5</v>
      </c>
      <c r="L404">
        <v>82.48</v>
      </c>
      <c r="M404">
        <v>412.4</v>
      </c>
      <c r="N404">
        <v>47.26</v>
      </c>
      <c r="O404">
        <v>41.24</v>
      </c>
      <c r="P404">
        <v>9.67</v>
      </c>
      <c r="Q404" t="s">
        <v>2416</v>
      </c>
      <c r="R404" t="s">
        <v>2820</v>
      </c>
      <c r="S404" t="s">
        <v>2918</v>
      </c>
      <c r="T404" t="s">
        <v>2922</v>
      </c>
      <c r="U404">
        <v>314.23</v>
      </c>
      <c r="V404" t="s">
        <v>2925</v>
      </c>
      <c r="W404" t="s">
        <v>2928</v>
      </c>
    </row>
    <row r="405" spans="1:23" x14ac:dyDescent="0.25">
      <c r="A405">
        <v>3887</v>
      </c>
      <c r="B405" t="s">
        <v>422</v>
      </c>
      <c r="C405" t="s">
        <v>919</v>
      </c>
      <c r="D405" t="s">
        <v>1419</v>
      </c>
      <c r="E405" s="1">
        <v>45461</v>
      </c>
      <c r="F405" t="s">
        <v>1916</v>
      </c>
      <c r="G405" t="s">
        <v>2339</v>
      </c>
      <c r="H405" t="s">
        <v>2407</v>
      </c>
      <c r="I405" t="s">
        <v>2410</v>
      </c>
      <c r="J405" t="s">
        <v>2413</v>
      </c>
      <c r="K405">
        <v>3</v>
      </c>
      <c r="L405">
        <v>1215.6400000000001</v>
      </c>
      <c r="M405">
        <v>3646.92</v>
      </c>
      <c r="N405">
        <v>31.38</v>
      </c>
      <c r="O405">
        <v>364.69</v>
      </c>
      <c r="P405">
        <v>7.56</v>
      </c>
      <c r="Q405" t="s">
        <v>2416</v>
      </c>
      <c r="R405" t="s">
        <v>2821</v>
      </c>
      <c r="S405" t="s">
        <v>2920</v>
      </c>
      <c r="T405" t="s">
        <v>2923</v>
      </c>
      <c r="U405">
        <v>3243.29</v>
      </c>
      <c r="V405" t="s">
        <v>2925</v>
      </c>
      <c r="W405" t="s">
        <v>2927</v>
      </c>
    </row>
    <row r="406" spans="1:23" x14ac:dyDescent="0.25">
      <c r="A406">
        <v>7675</v>
      </c>
      <c r="B406" t="s">
        <v>423</v>
      </c>
      <c r="C406" t="s">
        <v>920</v>
      </c>
      <c r="D406" t="s">
        <v>1420</v>
      </c>
      <c r="E406" s="1">
        <v>45426</v>
      </c>
      <c r="F406" t="s">
        <v>1917</v>
      </c>
      <c r="G406" t="s">
        <v>2123</v>
      </c>
      <c r="H406" t="s">
        <v>2407</v>
      </c>
      <c r="I406" t="s">
        <v>2410</v>
      </c>
      <c r="J406" t="s">
        <v>2412</v>
      </c>
      <c r="K406">
        <v>5</v>
      </c>
      <c r="L406">
        <v>1332.45</v>
      </c>
      <c r="M406">
        <v>6662.25</v>
      </c>
      <c r="N406">
        <v>1.33</v>
      </c>
      <c r="O406">
        <v>666.23</v>
      </c>
      <c r="P406">
        <v>9.94</v>
      </c>
      <c r="Q406" t="s">
        <v>2415</v>
      </c>
      <c r="R406" t="s">
        <v>2822</v>
      </c>
      <c r="S406" t="s">
        <v>2920</v>
      </c>
      <c r="T406" t="s">
        <v>2923</v>
      </c>
      <c r="U406">
        <v>5984.76</v>
      </c>
      <c r="V406" t="s">
        <v>2925</v>
      </c>
      <c r="W406" t="s">
        <v>2927</v>
      </c>
    </row>
    <row r="407" spans="1:23" x14ac:dyDescent="0.25">
      <c r="A407">
        <v>3819</v>
      </c>
      <c r="B407" t="s">
        <v>424</v>
      </c>
      <c r="C407" t="s">
        <v>921</v>
      </c>
      <c r="D407" t="s">
        <v>1421</v>
      </c>
      <c r="E407" s="1">
        <v>45543</v>
      </c>
      <c r="F407" t="s">
        <v>1918</v>
      </c>
      <c r="G407" t="s">
        <v>2340</v>
      </c>
      <c r="H407" t="s">
        <v>2406</v>
      </c>
      <c r="I407" t="s">
        <v>2409</v>
      </c>
      <c r="J407" t="s">
        <v>2413</v>
      </c>
      <c r="K407">
        <v>1</v>
      </c>
      <c r="L407">
        <v>1073.5899999999999</v>
      </c>
      <c r="M407">
        <v>1073.5899999999999</v>
      </c>
      <c r="N407">
        <v>23.14</v>
      </c>
      <c r="O407">
        <v>107.36</v>
      </c>
      <c r="P407">
        <v>15.36</v>
      </c>
      <c r="Q407" t="s">
        <v>2417</v>
      </c>
      <c r="R407" t="s">
        <v>2823</v>
      </c>
      <c r="S407" t="s">
        <v>2921</v>
      </c>
      <c r="T407" t="s">
        <v>2923</v>
      </c>
      <c r="U407">
        <v>927.73</v>
      </c>
      <c r="V407" t="s">
        <v>2925</v>
      </c>
      <c r="W407" t="s">
        <v>2927</v>
      </c>
    </row>
    <row r="408" spans="1:23" x14ac:dyDescent="0.25">
      <c r="A408">
        <v>5871</v>
      </c>
      <c r="B408" t="s">
        <v>425</v>
      </c>
      <c r="C408" t="s">
        <v>922</v>
      </c>
      <c r="D408" t="s">
        <v>1422</v>
      </c>
      <c r="E408" s="1">
        <v>45420</v>
      </c>
      <c r="F408" t="s">
        <v>1919</v>
      </c>
      <c r="G408" t="s">
        <v>2341</v>
      </c>
      <c r="H408" t="s">
        <v>2405</v>
      </c>
      <c r="I408" t="s">
        <v>2409</v>
      </c>
      <c r="J408" t="s">
        <v>2411</v>
      </c>
      <c r="K408">
        <v>5</v>
      </c>
      <c r="L408">
        <v>1293.0999999999999</v>
      </c>
      <c r="M408">
        <v>6465.5</v>
      </c>
      <c r="N408">
        <v>25.83</v>
      </c>
      <c r="O408">
        <v>646.54999999999995</v>
      </c>
      <c r="P408">
        <v>9.75</v>
      </c>
      <c r="Q408" t="s">
        <v>2417</v>
      </c>
      <c r="R408" t="s">
        <v>2824</v>
      </c>
      <c r="S408" t="s">
        <v>2920</v>
      </c>
      <c r="T408" t="s">
        <v>2923</v>
      </c>
      <c r="U408">
        <v>5783.37</v>
      </c>
      <c r="V408" t="s">
        <v>2925</v>
      </c>
      <c r="W408" t="s">
        <v>2928</v>
      </c>
    </row>
    <row r="409" spans="1:23" x14ac:dyDescent="0.25">
      <c r="A409">
        <v>4583</v>
      </c>
      <c r="B409" t="s">
        <v>426</v>
      </c>
      <c r="C409" t="s">
        <v>923</v>
      </c>
      <c r="D409" t="s">
        <v>1423</v>
      </c>
      <c r="E409" s="1">
        <v>45455</v>
      </c>
      <c r="F409" t="s">
        <v>1920</v>
      </c>
      <c r="G409" t="s">
        <v>2342</v>
      </c>
      <c r="H409" t="s">
        <v>2407</v>
      </c>
      <c r="I409" t="s">
        <v>2408</v>
      </c>
      <c r="J409" t="s">
        <v>2413</v>
      </c>
      <c r="K409">
        <v>5</v>
      </c>
      <c r="L409">
        <v>853.85</v>
      </c>
      <c r="M409">
        <v>4269.25</v>
      </c>
      <c r="N409">
        <v>27.15</v>
      </c>
      <c r="O409">
        <v>426.93</v>
      </c>
      <c r="P409">
        <v>8.9</v>
      </c>
      <c r="Q409" t="s">
        <v>2415</v>
      </c>
      <c r="R409" t="s">
        <v>2825</v>
      </c>
      <c r="S409" t="s">
        <v>2918</v>
      </c>
      <c r="T409" t="s">
        <v>2922</v>
      </c>
      <c r="U409">
        <v>3806.27</v>
      </c>
      <c r="V409" t="s">
        <v>2925</v>
      </c>
      <c r="W409" t="s">
        <v>2927</v>
      </c>
    </row>
    <row r="410" spans="1:23" x14ac:dyDescent="0.25">
      <c r="A410">
        <v>6810</v>
      </c>
      <c r="B410" t="s">
        <v>115</v>
      </c>
      <c r="C410" t="s">
        <v>924</v>
      </c>
      <c r="D410" t="s">
        <v>1424</v>
      </c>
      <c r="E410" s="1">
        <v>45414</v>
      </c>
      <c r="F410" t="s">
        <v>1921</v>
      </c>
      <c r="G410" t="s">
        <v>2343</v>
      </c>
      <c r="H410" t="s">
        <v>2404</v>
      </c>
      <c r="I410" t="s">
        <v>2410</v>
      </c>
      <c r="J410" t="s">
        <v>2411</v>
      </c>
      <c r="K410">
        <v>5</v>
      </c>
      <c r="L410">
        <v>441.88</v>
      </c>
      <c r="M410">
        <v>2209.4</v>
      </c>
      <c r="N410">
        <v>27.95</v>
      </c>
      <c r="O410">
        <v>220.94</v>
      </c>
      <c r="P410">
        <v>19.079999999999998</v>
      </c>
      <c r="Q410" t="s">
        <v>2416</v>
      </c>
      <c r="R410" t="s">
        <v>2826</v>
      </c>
      <c r="S410" t="s">
        <v>2918</v>
      </c>
      <c r="T410" t="s">
        <v>2922</v>
      </c>
      <c r="U410">
        <v>1941.43</v>
      </c>
      <c r="V410" t="s">
        <v>2924</v>
      </c>
      <c r="W410" t="s">
        <v>2928</v>
      </c>
    </row>
    <row r="411" spans="1:23" x14ac:dyDescent="0.25">
      <c r="A411">
        <v>8846</v>
      </c>
      <c r="B411" t="s">
        <v>427</v>
      </c>
      <c r="C411" t="s">
        <v>925</v>
      </c>
      <c r="D411" t="s">
        <v>1425</v>
      </c>
      <c r="E411" s="1">
        <v>45305</v>
      </c>
      <c r="F411" t="s">
        <v>1922</v>
      </c>
      <c r="G411" t="s">
        <v>2242</v>
      </c>
      <c r="H411" t="s">
        <v>2407</v>
      </c>
      <c r="I411" t="s">
        <v>2408</v>
      </c>
      <c r="J411" t="s">
        <v>2413</v>
      </c>
      <c r="K411">
        <v>4</v>
      </c>
      <c r="L411">
        <v>1164.1600000000001</v>
      </c>
      <c r="M411">
        <v>4656.6400000000003</v>
      </c>
      <c r="N411">
        <v>1.85</v>
      </c>
      <c r="O411">
        <v>465.66</v>
      </c>
      <c r="P411">
        <v>7.61</v>
      </c>
      <c r="Q411" t="s">
        <v>2416</v>
      </c>
      <c r="R411" t="s">
        <v>2827</v>
      </c>
      <c r="S411" t="s">
        <v>2920</v>
      </c>
      <c r="T411" t="s">
        <v>2923</v>
      </c>
      <c r="U411">
        <v>4181.5200000000004</v>
      </c>
      <c r="V411" t="s">
        <v>2925</v>
      </c>
      <c r="W411" t="s">
        <v>2926</v>
      </c>
    </row>
    <row r="412" spans="1:23" x14ac:dyDescent="0.25">
      <c r="A412">
        <v>7021</v>
      </c>
      <c r="B412" t="s">
        <v>428</v>
      </c>
      <c r="C412" t="s">
        <v>926</v>
      </c>
      <c r="D412" t="s">
        <v>1426</v>
      </c>
      <c r="E412" s="1">
        <v>45444</v>
      </c>
      <c r="F412" t="s">
        <v>1923</v>
      </c>
      <c r="G412" t="s">
        <v>2297</v>
      </c>
      <c r="H412" t="s">
        <v>2404</v>
      </c>
      <c r="I412" t="s">
        <v>2410</v>
      </c>
      <c r="J412" t="s">
        <v>2413</v>
      </c>
      <c r="K412">
        <v>1</v>
      </c>
      <c r="L412">
        <v>406.57</v>
      </c>
      <c r="M412">
        <v>406.57</v>
      </c>
      <c r="N412">
        <v>17.53</v>
      </c>
      <c r="O412">
        <v>40.659999999999997</v>
      </c>
      <c r="P412">
        <v>13.18</v>
      </c>
      <c r="Q412" t="s">
        <v>2417</v>
      </c>
      <c r="R412" t="s">
        <v>2828</v>
      </c>
      <c r="S412" t="s">
        <v>2918</v>
      </c>
      <c r="T412" t="s">
        <v>2922</v>
      </c>
      <c r="U412">
        <v>335.2</v>
      </c>
      <c r="V412" t="s">
        <v>2924</v>
      </c>
      <c r="W412" t="s">
        <v>2926</v>
      </c>
    </row>
    <row r="413" spans="1:23" x14ac:dyDescent="0.25">
      <c r="A413">
        <v>2432</v>
      </c>
      <c r="B413" t="s">
        <v>429</v>
      </c>
      <c r="C413" t="s">
        <v>927</v>
      </c>
      <c r="D413" t="s">
        <v>1427</v>
      </c>
      <c r="E413" s="1">
        <v>45413</v>
      </c>
      <c r="F413" t="s">
        <v>1924</v>
      </c>
      <c r="G413" t="s">
        <v>2344</v>
      </c>
      <c r="H413" t="s">
        <v>2404</v>
      </c>
      <c r="I413" t="s">
        <v>2408</v>
      </c>
      <c r="J413" t="s">
        <v>2414</v>
      </c>
      <c r="K413">
        <v>5</v>
      </c>
      <c r="L413">
        <v>29.62</v>
      </c>
      <c r="M413">
        <v>148.1</v>
      </c>
      <c r="N413">
        <v>45.92</v>
      </c>
      <c r="O413">
        <v>14.81</v>
      </c>
      <c r="P413">
        <v>5.01</v>
      </c>
      <c r="Q413" t="s">
        <v>2415</v>
      </c>
      <c r="R413" t="s">
        <v>2829</v>
      </c>
      <c r="S413" t="s">
        <v>2920</v>
      </c>
      <c r="T413" t="s">
        <v>2923</v>
      </c>
      <c r="U413">
        <v>82.36</v>
      </c>
      <c r="V413" t="s">
        <v>2924</v>
      </c>
      <c r="W413" t="s">
        <v>2927</v>
      </c>
    </row>
    <row r="414" spans="1:23" x14ac:dyDescent="0.25">
      <c r="A414">
        <v>8593</v>
      </c>
      <c r="B414" t="s">
        <v>430</v>
      </c>
      <c r="C414" t="s">
        <v>928</v>
      </c>
      <c r="D414" t="s">
        <v>1428</v>
      </c>
      <c r="E414" s="1">
        <v>45495</v>
      </c>
      <c r="F414" t="s">
        <v>1925</v>
      </c>
      <c r="G414" t="s">
        <v>2345</v>
      </c>
      <c r="H414" t="s">
        <v>2403</v>
      </c>
      <c r="I414" t="s">
        <v>2408</v>
      </c>
      <c r="J414" t="s">
        <v>2413</v>
      </c>
      <c r="K414">
        <v>1</v>
      </c>
      <c r="L414">
        <v>894.05</v>
      </c>
      <c r="M414">
        <v>894.05</v>
      </c>
      <c r="N414">
        <v>22.71</v>
      </c>
      <c r="O414">
        <v>89.41</v>
      </c>
      <c r="P414">
        <v>11.36</v>
      </c>
      <c r="Q414" t="s">
        <v>2417</v>
      </c>
      <c r="R414" t="s">
        <v>2830</v>
      </c>
      <c r="S414" t="s">
        <v>2921</v>
      </c>
      <c r="T414" t="s">
        <v>2923</v>
      </c>
      <c r="U414">
        <v>770.57</v>
      </c>
      <c r="V414" t="s">
        <v>2925</v>
      </c>
      <c r="W414" t="s">
        <v>2927</v>
      </c>
    </row>
    <row r="415" spans="1:23" x14ac:dyDescent="0.25">
      <c r="A415">
        <v>4436</v>
      </c>
      <c r="B415" t="s">
        <v>431</v>
      </c>
      <c r="C415" t="s">
        <v>929</v>
      </c>
      <c r="D415" t="s">
        <v>1429</v>
      </c>
      <c r="E415" s="1">
        <v>45433</v>
      </c>
      <c r="F415" t="s">
        <v>1664</v>
      </c>
      <c r="G415" t="s">
        <v>2346</v>
      </c>
      <c r="H415" t="s">
        <v>2403</v>
      </c>
      <c r="I415" t="s">
        <v>2410</v>
      </c>
      <c r="J415" t="s">
        <v>2411</v>
      </c>
      <c r="K415">
        <v>1</v>
      </c>
      <c r="L415">
        <v>598.53</v>
      </c>
      <c r="M415">
        <v>598.53</v>
      </c>
      <c r="N415">
        <v>35.049999999999997</v>
      </c>
      <c r="O415">
        <v>59.85</v>
      </c>
      <c r="P415">
        <v>14.28</v>
      </c>
      <c r="Q415" t="s">
        <v>2415</v>
      </c>
      <c r="R415" t="s">
        <v>2831</v>
      </c>
      <c r="S415" t="s">
        <v>2921</v>
      </c>
      <c r="T415" t="s">
        <v>2923</v>
      </c>
      <c r="U415">
        <v>489.35</v>
      </c>
      <c r="V415" t="s">
        <v>2925</v>
      </c>
      <c r="W415" t="s">
        <v>2928</v>
      </c>
    </row>
    <row r="416" spans="1:23" x14ac:dyDescent="0.25">
      <c r="A416">
        <v>8172</v>
      </c>
      <c r="B416" t="s">
        <v>432</v>
      </c>
      <c r="C416" t="s">
        <v>930</v>
      </c>
      <c r="D416" t="s">
        <v>1430</v>
      </c>
      <c r="E416" s="1">
        <v>45539</v>
      </c>
      <c r="F416" t="s">
        <v>1926</v>
      </c>
      <c r="G416" t="s">
        <v>2292</v>
      </c>
      <c r="H416" t="s">
        <v>2407</v>
      </c>
      <c r="I416" t="s">
        <v>2409</v>
      </c>
      <c r="J416" t="s">
        <v>2412</v>
      </c>
      <c r="K416">
        <v>4</v>
      </c>
      <c r="L416">
        <v>1239.07</v>
      </c>
      <c r="M416">
        <v>4956.28</v>
      </c>
      <c r="N416">
        <v>47.32</v>
      </c>
      <c r="O416">
        <v>495.63</v>
      </c>
      <c r="P416">
        <v>6.64</v>
      </c>
      <c r="Q416" t="s">
        <v>2415</v>
      </c>
      <c r="R416" t="s">
        <v>2832</v>
      </c>
      <c r="S416" t="s">
        <v>2920</v>
      </c>
      <c r="T416" t="s">
        <v>2923</v>
      </c>
      <c r="U416">
        <v>4406.6899999999996</v>
      </c>
      <c r="V416" t="s">
        <v>2925</v>
      </c>
      <c r="W416" t="s">
        <v>2926</v>
      </c>
    </row>
    <row r="417" spans="1:23" x14ac:dyDescent="0.25">
      <c r="A417">
        <v>2419</v>
      </c>
      <c r="B417" t="s">
        <v>433</v>
      </c>
      <c r="C417" t="s">
        <v>931</v>
      </c>
      <c r="D417" t="s">
        <v>1431</v>
      </c>
      <c r="E417" s="1">
        <v>45498</v>
      </c>
      <c r="F417" t="s">
        <v>1927</v>
      </c>
      <c r="G417" t="s">
        <v>2347</v>
      </c>
      <c r="H417" t="s">
        <v>2402</v>
      </c>
      <c r="I417" t="s">
        <v>2409</v>
      </c>
      <c r="J417" t="s">
        <v>2412</v>
      </c>
      <c r="K417">
        <v>3</v>
      </c>
      <c r="L417">
        <v>709.8</v>
      </c>
      <c r="M417">
        <v>2129.4</v>
      </c>
      <c r="N417">
        <v>18.21</v>
      </c>
      <c r="O417">
        <v>212.94</v>
      </c>
      <c r="P417">
        <v>15.82</v>
      </c>
      <c r="Q417" t="s">
        <v>2417</v>
      </c>
      <c r="R417" t="s">
        <v>2833</v>
      </c>
      <c r="S417" t="s">
        <v>2921</v>
      </c>
      <c r="T417" t="s">
        <v>2923</v>
      </c>
      <c r="U417">
        <v>1882.43</v>
      </c>
      <c r="V417" t="s">
        <v>2925</v>
      </c>
      <c r="W417" t="s">
        <v>2927</v>
      </c>
    </row>
    <row r="418" spans="1:23" x14ac:dyDescent="0.25">
      <c r="A418">
        <v>7092</v>
      </c>
      <c r="B418" t="s">
        <v>434</v>
      </c>
      <c r="C418" t="s">
        <v>932</v>
      </c>
      <c r="D418" t="s">
        <v>1432</v>
      </c>
      <c r="E418" s="1">
        <v>45400</v>
      </c>
      <c r="F418" t="s">
        <v>1928</v>
      </c>
      <c r="G418" t="s">
        <v>2098</v>
      </c>
      <c r="H418" t="s">
        <v>2407</v>
      </c>
      <c r="I418" t="s">
        <v>2409</v>
      </c>
      <c r="J418" t="s">
        <v>2412</v>
      </c>
      <c r="K418">
        <v>1</v>
      </c>
      <c r="L418">
        <v>1230.57</v>
      </c>
      <c r="M418">
        <v>1230.57</v>
      </c>
      <c r="N418">
        <v>25.12</v>
      </c>
      <c r="O418">
        <v>123.06</v>
      </c>
      <c r="P418">
        <v>13.14</v>
      </c>
      <c r="Q418" t="s">
        <v>2415</v>
      </c>
      <c r="R418" t="s">
        <v>2834</v>
      </c>
      <c r="S418" t="s">
        <v>2919</v>
      </c>
      <c r="T418" t="s">
        <v>2923</v>
      </c>
      <c r="U418">
        <v>1069.25</v>
      </c>
      <c r="V418" t="s">
        <v>2925</v>
      </c>
      <c r="W418" t="s">
        <v>2926</v>
      </c>
    </row>
    <row r="419" spans="1:23" x14ac:dyDescent="0.25">
      <c r="A419">
        <v>8646</v>
      </c>
      <c r="B419" t="s">
        <v>435</v>
      </c>
      <c r="C419" t="s">
        <v>933</v>
      </c>
      <c r="D419" t="s">
        <v>1433</v>
      </c>
      <c r="E419" s="1">
        <v>45321</v>
      </c>
      <c r="F419" t="s">
        <v>1929</v>
      </c>
      <c r="G419" t="s">
        <v>2348</v>
      </c>
      <c r="H419" t="s">
        <v>2404</v>
      </c>
      <c r="I419" t="s">
        <v>2409</v>
      </c>
      <c r="J419" t="s">
        <v>2412</v>
      </c>
      <c r="K419">
        <v>3</v>
      </c>
      <c r="L419">
        <v>118.94</v>
      </c>
      <c r="M419">
        <v>356.82</v>
      </c>
      <c r="N419">
        <v>33.380000000000003</v>
      </c>
      <c r="O419">
        <v>35.68</v>
      </c>
      <c r="P419">
        <v>13.79</v>
      </c>
      <c r="Q419" t="s">
        <v>2415</v>
      </c>
      <c r="R419" t="s">
        <v>2835</v>
      </c>
      <c r="S419" t="s">
        <v>2918</v>
      </c>
      <c r="T419" t="s">
        <v>2922</v>
      </c>
      <c r="U419">
        <v>273.97000000000003</v>
      </c>
      <c r="V419" t="s">
        <v>2924</v>
      </c>
      <c r="W419" t="s">
        <v>2926</v>
      </c>
    </row>
    <row r="420" spans="1:23" x14ac:dyDescent="0.25">
      <c r="A420">
        <v>4785</v>
      </c>
      <c r="B420" t="s">
        <v>436</v>
      </c>
      <c r="C420" t="s">
        <v>934</v>
      </c>
      <c r="D420" t="s">
        <v>1434</v>
      </c>
      <c r="E420" s="1">
        <v>45326</v>
      </c>
      <c r="F420" t="s">
        <v>1930</v>
      </c>
      <c r="G420" t="s">
        <v>2324</v>
      </c>
      <c r="H420" t="s">
        <v>2403</v>
      </c>
      <c r="I420" t="s">
        <v>2408</v>
      </c>
      <c r="J420" t="s">
        <v>2411</v>
      </c>
      <c r="K420">
        <v>4</v>
      </c>
      <c r="L420">
        <v>995.21</v>
      </c>
      <c r="M420">
        <v>3980.84</v>
      </c>
      <c r="N420">
        <v>12.23</v>
      </c>
      <c r="O420">
        <v>398.08</v>
      </c>
      <c r="P420">
        <v>13.37</v>
      </c>
      <c r="Q420" t="s">
        <v>2415</v>
      </c>
      <c r="R420" t="s">
        <v>2836</v>
      </c>
      <c r="S420" t="s">
        <v>2919</v>
      </c>
      <c r="T420" t="s">
        <v>2923</v>
      </c>
      <c r="U420">
        <v>3557.16</v>
      </c>
      <c r="V420" t="s">
        <v>2925</v>
      </c>
      <c r="W420" t="s">
        <v>2927</v>
      </c>
    </row>
    <row r="421" spans="1:23" x14ac:dyDescent="0.25">
      <c r="A421">
        <v>1409</v>
      </c>
      <c r="B421" t="s">
        <v>437</v>
      </c>
      <c r="C421" t="s">
        <v>935</v>
      </c>
      <c r="D421" t="s">
        <v>1435</v>
      </c>
      <c r="E421" s="1">
        <v>45336</v>
      </c>
      <c r="F421" t="s">
        <v>1931</v>
      </c>
      <c r="G421" t="s">
        <v>2349</v>
      </c>
      <c r="H421" t="s">
        <v>2403</v>
      </c>
      <c r="I421" t="s">
        <v>2410</v>
      </c>
      <c r="J421" t="s">
        <v>2411</v>
      </c>
      <c r="K421">
        <v>4</v>
      </c>
      <c r="L421">
        <v>1389.02</v>
      </c>
      <c r="M421">
        <v>5556.08</v>
      </c>
      <c r="N421">
        <v>9.57</v>
      </c>
      <c r="O421">
        <v>555.61</v>
      </c>
      <c r="P421">
        <v>16.27</v>
      </c>
      <c r="Q421" t="s">
        <v>2417</v>
      </c>
      <c r="R421" t="s">
        <v>2837</v>
      </c>
      <c r="S421" t="s">
        <v>2921</v>
      </c>
      <c r="T421" t="s">
        <v>2923</v>
      </c>
      <c r="U421">
        <v>4974.63</v>
      </c>
      <c r="V421" t="s">
        <v>2924</v>
      </c>
      <c r="W421" t="s">
        <v>2928</v>
      </c>
    </row>
    <row r="422" spans="1:23" x14ac:dyDescent="0.25">
      <c r="A422">
        <v>5616</v>
      </c>
      <c r="B422" t="s">
        <v>438</v>
      </c>
      <c r="C422" t="s">
        <v>936</v>
      </c>
      <c r="D422" t="s">
        <v>1436</v>
      </c>
      <c r="E422" s="1">
        <v>45527</v>
      </c>
      <c r="F422" t="s">
        <v>1932</v>
      </c>
      <c r="G422" t="s">
        <v>2350</v>
      </c>
      <c r="H422" t="s">
        <v>2405</v>
      </c>
      <c r="I422" t="s">
        <v>2409</v>
      </c>
      <c r="J422" t="s">
        <v>2413</v>
      </c>
      <c r="K422">
        <v>1</v>
      </c>
      <c r="L422">
        <v>340.76</v>
      </c>
      <c r="M422">
        <v>340.76</v>
      </c>
      <c r="N422">
        <v>8.82</v>
      </c>
      <c r="O422">
        <v>34.08</v>
      </c>
      <c r="P422">
        <v>14.22</v>
      </c>
      <c r="Q422" t="s">
        <v>2417</v>
      </c>
      <c r="R422" t="s">
        <v>2838</v>
      </c>
      <c r="S422" t="s">
        <v>2920</v>
      </c>
      <c r="T422" t="s">
        <v>2923</v>
      </c>
      <c r="U422">
        <v>283.64</v>
      </c>
      <c r="V422" t="s">
        <v>2924</v>
      </c>
      <c r="W422" t="s">
        <v>2928</v>
      </c>
    </row>
    <row r="423" spans="1:23" x14ac:dyDescent="0.25">
      <c r="A423">
        <v>5969</v>
      </c>
      <c r="B423" t="s">
        <v>439</v>
      </c>
      <c r="C423" t="s">
        <v>937</v>
      </c>
      <c r="D423" t="s">
        <v>1437</v>
      </c>
      <c r="E423" s="1">
        <v>45438</v>
      </c>
      <c r="F423" t="s">
        <v>1933</v>
      </c>
      <c r="G423" t="s">
        <v>2351</v>
      </c>
      <c r="H423" t="s">
        <v>2403</v>
      </c>
      <c r="I423" t="s">
        <v>2408</v>
      </c>
      <c r="J423" t="s">
        <v>2411</v>
      </c>
      <c r="K423">
        <v>2</v>
      </c>
      <c r="L423">
        <v>1138.3399999999999</v>
      </c>
      <c r="M423">
        <v>2276.6799999999998</v>
      </c>
      <c r="N423">
        <v>34.93</v>
      </c>
      <c r="O423">
        <v>227.67</v>
      </c>
      <c r="P423">
        <v>10.82</v>
      </c>
      <c r="Q423" t="s">
        <v>2417</v>
      </c>
      <c r="R423" t="s">
        <v>2839</v>
      </c>
      <c r="S423" t="s">
        <v>2921</v>
      </c>
      <c r="T423" t="s">
        <v>2923</v>
      </c>
      <c r="U423">
        <v>2003.26</v>
      </c>
      <c r="V423" t="s">
        <v>2925</v>
      </c>
      <c r="W423" t="s">
        <v>2926</v>
      </c>
    </row>
    <row r="424" spans="1:23" x14ac:dyDescent="0.25">
      <c r="A424">
        <v>3576</v>
      </c>
      <c r="B424" t="s">
        <v>440</v>
      </c>
      <c r="C424" t="s">
        <v>938</v>
      </c>
      <c r="D424" t="s">
        <v>1438</v>
      </c>
      <c r="E424" s="1">
        <v>45553</v>
      </c>
      <c r="F424" t="s">
        <v>1934</v>
      </c>
      <c r="G424" t="s">
        <v>2226</v>
      </c>
      <c r="H424" t="s">
        <v>2403</v>
      </c>
      <c r="I424" t="s">
        <v>2410</v>
      </c>
      <c r="J424" t="s">
        <v>2411</v>
      </c>
      <c r="K424">
        <v>4</v>
      </c>
      <c r="L424">
        <v>1059.7</v>
      </c>
      <c r="M424">
        <v>4238.8</v>
      </c>
      <c r="N424">
        <v>28.43</v>
      </c>
      <c r="O424">
        <v>423.88</v>
      </c>
      <c r="P424">
        <v>12.12</v>
      </c>
      <c r="Q424" t="s">
        <v>2417</v>
      </c>
      <c r="R424" t="s">
        <v>2840</v>
      </c>
      <c r="S424" t="s">
        <v>2921</v>
      </c>
      <c r="T424" t="s">
        <v>2923</v>
      </c>
      <c r="U424">
        <v>3774.37</v>
      </c>
      <c r="V424" t="s">
        <v>2925</v>
      </c>
      <c r="W424" t="s">
        <v>2926</v>
      </c>
    </row>
    <row r="425" spans="1:23" x14ac:dyDescent="0.25">
      <c r="A425">
        <v>1414</v>
      </c>
      <c r="B425" t="s">
        <v>441</v>
      </c>
      <c r="C425" t="s">
        <v>939</v>
      </c>
      <c r="D425" t="s">
        <v>1439</v>
      </c>
      <c r="E425" s="1">
        <v>45463</v>
      </c>
      <c r="F425" t="s">
        <v>1935</v>
      </c>
      <c r="G425" t="s">
        <v>2096</v>
      </c>
      <c r="H425" t="s">
        <v>2407</v>
      </c>
      <c r="I425" t="s">
        <v>2408</v>
      </c>
      <c r="J425" t="s">
        <v>2413</v>
      </c>
      <c r="K425">
        <v>1</v>
      </c>
      <c r="L425">
        <v>1353.21</v>
      </c>
      <c r="M425">
        <v>1353.21</v>
      </c>
      <c r="N425">
        <v>19.489999999999998</v>
      </c>
      <c r="O425">
        <v>135.32</v>
      </c>
      <c r="P425">
        <v>6.6</v>
      </c>
      <c r="Q425" t="s">
        <v>2416</v>
      </c>
      <c r="R425" t="s">
        <v>2841</v>
      </c>
      <c r="S425" t="s">
        <v>2921</v>
      </c>
      <c r="T425" t="s">
        <v>2923</v>
      </c>
      <c r="U425">
        <v>1191.8</v>
      </c>
      <c r="V425" t="s">
        <v>2924</v>
      </c>
      <c r="W425" t="s">
        <v>2928</v>
      </c>
    </row>
    <row r="426" spans="1:23" x14ac:dyDescent="0.25">
      <c r="A426">
        <v>1069</v>
      </c>
      <c r="B426" t="s">
        <v>442</v>
      </c>
      <c r="C426" t="s">
        <v>940</v>
      </c>
      <c r="D426" t="s">
        <v>1440</v>
      </c>
      <c r="E426" s="1">
        <v>45425</v>
      </c>
      <c r="F426" t="s">
        <v>1936</v>
      </c>
      <c r="G426" t="s">
        <v>2352</v>
      </c>
      <c r="H426" t="s">
        <v>2405</v>
      </c>
      <c r="I426" t="s">
        <v>2410</v>
      </c>
      <c r="J426" t="s">
        <v>2411</v>
      </c>
      <c r="K426">
        <v>4</v>
      </c>
      <c r="L426">
        <v>1402.12</v>
      </c>
      <c r="M426">
        <v>5608.48</v>
      </c>
      <c r="N426">
        <v>34.020000000000003</v>
      </c>
      <c r="O426">
        <v>560.85</v>
      </c>
      <c r="P426">
        <v>6.2</v>
      </c>
      <c r="Q426" t="s">
        <v>2416</v>
      </c>
      <c r="R426" t="s">
        <v>2842</v>
      </c>
      <c r="S426" t="s">
        <v>2921</v>
      </c>
      <c r="T426" t="s">
        <v>2923</v>
      </c>
      <c r="U426">
        <v>5007.41</v>
      </c>
      <c r="V426" t="s">
        <v>2924</v>
      </c>
      <c r="W426" t="s">
        <v>2926</v>
      </c>
    </row>
    <row r="427" spans="1:23" x14ac:dyDescent="0.25">
      <c r="A427">
        <v>9921</v>
      </c>
      <c r="B427" t="s">
        <v>443</v>
      </c>
      <c r="C427" t="s">
        <v>941</v>
      </c>
      <c r="D427" t="s">
        <v>1441</v>
      </c>
      <c r="E427" s="1">
        <v>45388</v>
      </c>
      <c r="F427" t="s">
        <v>1937</v>
      </c>
      <c r="G427" t="s">
        <v>2353</v>
      </c>
      <c r="H427" t="s">
        <v>2407</v>
      </c>
      <c r="I427" t="s">
        <v>2408</v>
      </c>
      <c r="J427" t="s">
        <v>2414</v>
      </c>
      <c r="K427">
        <v>2</v>
      </c>
      <c r="L427">
        <v>743.96</v>
      </c>
      <c r="M427">
        <v>1487.92</v>
      </c>
      <c r="N427">
        <v>30.49</v>
      </c>
      <c r="O427">
        <v>148.79</v>
      </c>
      <c r="P427">
        <v>19.62</v>
      </c>
      <c r="Q427" t="s">
        <v>2416</v>
      </c>
      <c r="R427" t="s">
        <v>2843</v>
      </c>
      <c r="S427" t="s">
        <v>2920</v>
      </c>
      <c r="T427" t="s">
        <v>2923</v>
      </c>
      <c r="U427">
        <v>1289.02</v>
      </c>
      <c r="V427" t="s">
        <v>2925</v>
      </c>
      <c r="W427" t="s">
        <v>2926</v>
      </c>
    </row>
    <row r="428" spans="1:23" x14ac:dyDescent="0.25">
      <c r="A428">
        <v>7047</v>
      </c>
      <c r="B428" t="s">
        <v>444</v>
      </c>
      <c r="C428" t="s">
        <v>942</v>
      </c>
      <c r="D428" t="s">
        <v>1442</v>
      </c>
      <c r="E428" s="1">
        <v>45498</v>
      </c>
      <c r="F428" t="s">
        <v>1938</v>
      </c>
      <c r="G428" t="s">
        <v>2354</v>
      </c>
      <c r="H428" t="s">
        <v>2402</v>
      </c>
      <c r="I428" t="s">
        <v>2409</v>
      </c>
      <c r="J428" t="s">
        <v>2414</v>
      </c>
      <c r="K428">
        <v>5</v>
      </c>
      <c r="L428">
        <v>538.74</v>
      </c>
      <c r="M428">
        <v>2693.7</v>
      </c>
      <c r="N428">
        <v>37.65</v>
      </c>
      <c r="O428">
        <v>269.37</v>
      </c>
      <c r="P428">
        <v>15.16</v>
      </c>
      <c r="Q428" t="s">
        <v>2416</v>
      </c>
      <c r="R428" t="s">
        <v>2844</v>
      </c>
      <c r="S428" t="s">
        <v>2921</v>
      </c>
      <c r="T428" t="s">
        <v>2923</v>
      </c>
      <c r="U428">
        <v>2371.52</v>
      </c>
      <c r="V428" t="s">
        <v>2925</v>
      </c>
      <c r="W428" t="s">
        <v>2927</v>
      </c>
    </row>
    <row r="429" spans="1:23" x14ac:dyDescent="0.25">
      <c r="A429">
        <v>3699</v>
      </c>
      <c r="B429" t="s">
        <v>445</v>
      </c>
      <c r="C429" t="s">
        <v>943</v>
      </c>
      <c r="D429" t="s">
        <v>1443</v>
      </c>
      <c r="E429" s="1">
        <v>45388</v>
      </c>
      <c r="F429" t="s">
        <v>1939</v>
      </c>
      <c r="G429" t="s">
        <v>2019</v>
      </c>
      <c r="H429" t="s">
        <v>2405</v>
      </c>
      <c r="I429" t="s">
        <v>2410</v>
      </c>
      <c r="J429" t="s">
        <v>2414</v>
      </c>
      <c r="K429">
        <v>4</v>
      </c>
      <c r="L429">
        <v>475.48</v>
      </c>
      <c r="M429">
        <v>1901.92</v>
      </c>
      <c r="N429">
        <v>21.05</v>
      </c>
      <c r="O429">
        <v>190.19</v>
      </c>
      <c r="P429">
        <v>13.27</v>
      </c>
      <c r="Q429" t="s">
        <v>2415</v>
      </c>
      <c r="R429" t="s">
        <v>2845</v>
      </c>
      <c r="S429" t="s">
        <v>2918</v>
      </c>
      <c r="T429" t="s">
        <v>2922</v>
      </c>
      <c r="U429">
        <v>1677.41</v>
      </c>
      <c r="V429" t="s">
        <v>2925</v>
      </c>
      <c r="W429" t="s">
        <v>2927</v>
      </c>
    </row>
    <row r="430" spans="1:23" x14ac:dyDescent="0.25">
      <c r="A430">
        <v>9280</v>
      </c>
      <c r="B430" t="s">
        <v>446</v>
      </c>
      <c r="C430" t="s">
        <v>944</v>
      </c>
      <c r="D430" t="s">
        <v>1444</v>
      </c>
      <c r="E430" s="1">
        <v>45350</v>
      </c>
      <c r="F430" t="s">
        <v>1940</v>
      </c>
      <c r="G430" t="s">
        <v>2096</v>
      </c>
      <c r="H430" t="s">
        <v>2403</v>
      </c>
      <c r="I430" t="s">
        <v>2409</v>
      </c>
      <c r="J430" t="s">
        <v>2414</v>
      </c>
      <c r="K430">
        <v>5</v>
      </c>
      <c r="L430">
        <v>491.34</v>
      </c>
      <c r="M430">
        <v>2456.6999999999998</v>
      </c>
      <c r="N430">
        <v>17.84</v>
      </c>
      <c r="O430">
        <v>245.67</v>
      </c>
      <c r="P430">
        <v>17.53</v>
      </c>
      <c r="Q430" t="s">
        <v>2415</v>
      </c>
      <c r="R430" t="s">
        <v>2846</v>
      </c>
      <c r="S430" t="s">
        <v>2919</v>
      </c>
      <c r="T430" t="s">
        <v>2923</v>
      </c>
      <c r="U430">
        <v>2175.66</v>
      </c>
      <c r="V430" t="s">
        <v>2925</v>
      </c>
      <c r="W430" t="s">
        <v>2926</v>
      </c>
    </row>
    <row r="431" spans="1:23" x14ac:dyDescent="0.25">
      <c r="A431">
        <v>1075</v>
      </c>
      <c r="B431" t="s">
        <v>447</v>
      </c>
      <c r="C431" t="s">
        <v>945</v>
      </c>
      <c r="D431" t="s">
        <v>1445</v>
      </c>
      <c r="E431" s="1">
        <v>45298</v>
      </c>
      <c r="F431" t="s">
        <v>1941</v>
      </c>
      <c r="G431" t="s">
        <v>2266</v>
      </c>
      <c r="H431" t="s">
        <v>2407</v>
      </c>
      <c r="I431" t="s">
        <v>2409</v>
      </c>
      <c r="J431" t="s">
        <v>2413</v>
      </c>
      <c r="K431">
        <v>2</v>
      </c>
      <c r="L431">
        <v>74.989999999999995</v>
      </c>
      <c r="M431">
        <v>149.97999999999999</v>
      </c>
      <c r="N431">
        <v>4.4400000000000004</v>
      </c>
      <c r="O431">
        <v>15</v>
      </c>
      <c r="P431">
        <v>7.56</v>
      </c>
      <c r="Q431" t="s">
        <v>2416</v>
      </c>
      <c r="R431" t="s">
        <v>2847</v>
      </c>
      <c r="S431" t="s">
        <v>2921</v>
      </c>
      <c r="T431" t="s">
        <v>2923</v>
      </c>
      <c r="U431">
        <v>122.98</v>
      </c>
      <c r="V431" t="s">
        <v>2924</v>
      </c>
      <c r="W431" t="s">
        <v>2927</v>
      </c>
    </row>
    <row r="432" spans="1:23" x14ac:dyDescent="0.25">
      <c r="A432">
        <v>9553</v>
      </c>
      <c r="B432" t="s">
        <v>448</v>
      </c>
      <c r="C432" t="s">
        <v>946</v>
      </c>
      <c r="D432" t="s">
        <v>1446</v>
      </c>
      <c r="E432" s="1">
        <v>45531</v>
      </c>
      <c r="F432" t="s">
        <v>1942</v>
      </c>
      <c r="G432" t="s">
        <v>2203</v>
      </c>
      <c r="H432" t="s">
        <v>2403</v>
      </c>
      <c r="I432" t="s">
        <v>2410</v>
      </c>
      <c r="J432" t="s">
        <v>2414</v>
      </c>
      <c r="K432">
        <v>4</v>
      </c>
      <c r="L432">
        <v>1250.58</v>
      </c>
      <c r="M432">
        <v>5002.32</v>
      </c>
      <c r="N432">
        <v>34.17</v>
      </c>
      <c r="O432">
        <v>500.23</v>
      </c>
      <c r="P432">
        <v>14.59</v>
      </c>
      <c r="Q432" t="s">
        <v>2415</v>
      </c>
      <c r="R432" t="s">
        <v>2848</v>
      </c>
      <c r="S432" t="s">
        <v>2918</v>
      </c>
      <c r="T432" t="s">
        <v>2922</v>
      </c>
      <c r="U432">
        <v>4453.33</v>
      </c>
      <c r="V432" t="s">
        <v>2924</v>
      </c>
      <c r="W432" t="s">
        <v>2927</v>
      </c>
    </row>
    <row r="433" spans="1:23" x14ac:dyDescent="0.25">
      <c r="A433">
        <v>8378</v>
      </c>
      <c r="B433" t="s">
        <v>449</v>
      </c>
      <c r="C433" t="s">
        <v>947</v>
      </c>
      <c r="D433" t="s">
        <v>1447</v>
      </c>
      <c r="E433" s="1">
        <v>45372</v>
      </c>
      <c r="F433" t="s">
        <v>1943</v>
      </c>
      <c r="G433" t="s">
        <v>2355</v>
      </c>
      <c r="H433" t="s">
        <v>2401</v>
      </c>
      <c r="I433" t="s">
        <v>2409</v>
      </c>
      <c r="J433" t="s">
        <v>2412</v>
      </c>
      <c r="K433">
        <v>1</v>
      </c>
      <c r="L433">
        <v>1469.5</v>
      </c>
      <c r="M433">
        <v>1469.5</v>
      </c>
      <c r="N433">
        <v>14.09</v>
      </c>
      <c r="O433">
        <v>146.94999999999999</v>
      </c>
      <c r="P433">
        <v>9.91</v>
      </c>
      <c r="Q433" t="s">
        <v>2416</v>
      </c>
      <c r="R433" t="s">
        <v>2849</v>
      </c>
      <c r="S433" t="s">
        <v>2919</v>
      </c>
      <c r="T433" t="s">
        <v>2923</v>
      </c>
      <c r="U433">
        <v>1298.55</v>
      </c>
      <c r="V433" t="s">
        <v>2924</v>
      </c>
      <c r="W433" t="s">
        <v>2926</v>
      </c>
    </row>
    <row r="434" spans="1:23" x14ac:dyDescent="0.25">
      <c r="A434">
        <v>9591</v>
      </c>
      <c r="B434" t="s">
        <v>450</v>
      </c>
      <c r="C434" t="s">
        <v>948</v>
      </c>
      <c r="D434" t="s">
        <v>1448</v>
      </c>
      <c r="E434" s="1">
        <v>45401</v>
      </c>
      <c r="F434" t="s">
        <v>1944</v>
      </c>
      <c r="G434" t="s">
        <v>2356</v>
      </c>
      <c r="H434" t="s">
        <v>2401</v>
      </c>
      <c r="I434" t="s">
        <v>2408</v>
      </c>
      <c r="J434" t="s">
        <v>2414</v>
      </c>
      <c r="K434">
        <v>4</v>
      </c>
      <c r="L434">
        <v>930.99</v>
      </c>
      <c r="M434">
        <v>3723.96</v>
      </c>
      <c r="N434">
        <v>32.799999999999997</v>
      </c>
      <c r="O434">
        <v>372.4</v>
      </c>
      <c r="P434">
        <v>5.87</v>
      </c>
      <c r="Q434" t="s">
        <v>2415</v>
      </c>
      <c r="R434" t="s">
        <v>2850</v>
      </c>
      <c r="S434" t="s">
        <v>2918</v>
      </c>
      <c r="T434" t="s">
        <v>2922</v>
      </c>
      <c r="U434">
        <v>3312.89</v>
      </c>
      <c r="V434" t="s">
        <v>2925</v>
      </c>
      <c r="W434" t="s">
        <v>2927</v>
      </c>
    </row>
    <row r="435" spans="1:23" x14ac:dyDescent="0.25">
      <c r="A435">
        <v>4609</v>
      </c>
      <c r="B435" t="s">
        <v>451</v>
      </c>
      <c r="C435" t="s">
        <v>949</v>
      </c>
      <c r="D435" t="s">
        <v>1449</v>
      </c>
      <c r="E435" s="1">
        <v>45394</v>
      </c>
      <c r="F435" t="s">
        <v>1945</v>
      </c>
      <c r="G435" t="s">
        <v>2176</v>
      </c>
      <c r="H435" t="s">
        <v>2401</v>
      </c>
      <c r="I435" t="s">
        <v>2409</v>
      </c>
      <c r="J435" t="s">
        <v>2414</v>
      </c>
      <c r="K435">
        <v>1</v>
      </c>
      <c r="L435">
        <v>250.56</v>
      </c>
      <c r="M435">
        <v>250.56</v>
      </c>
      <c r="N435">
        <v>12.89</v>
      </c>
      <c r="O435">
        <v>25.06</v>
      </c>
      <c r="P435">
        <v>11.42</v>
      </c>
      <c r="Q435" t="s">
        <v>2415</v>
      </c>
      <c r="R435" t="s">
        <v>2851</v>
      </c>
      <c r="S435" t="s">
        <v>2918</v>
      </c>
      <c r="T435" t="s">
        <v>2922</v>
      </c>
      <c r="U435">
        <v>201.19</v>
      </c>
      <c r="V435" t="s">
        <v>2925</v>
      </c>
      <c r="W435" t="s">
        <v>2927</v>
      </c>
    </row>
    <row r="436" spans="1:23" x14ac:dyDescent="0.25">
      <c r="A436">
        <v>1609</v>
      </c>
      <c r="B436" t="s">
        <v>452</v>
      </c>
      <c r="C436" t="s">
        <v>950</v>
      </c>
      <c r="D436" t="s">
        <v>1450</v>
      </c>
      <c r="E436" s="1">
        <v>45444</v>
      </c>
      <c r="F436" t="s">
        <v>1946</v>
      </c>
      <c r="G436" t="s">
        <v>2357</v>
      </c>
      <c r="H436" t="s">
        <v>2404</v>
      </c>
      <c r="I436" t="s">
        <v>2409</v>
      </c>
      <c r="J436" t="s">
        <v>2413</v>
      </c>
      <c r="K436">
        <v>1</v>
      </c>
      <c r="L436">
        <v>1389.65</v>
      </c>
      <c r="M436">
        <v>1389.65</v>
      </c>
      <c r="N436">
        <v>28.31</v>
      </c>
      <c r="O436">
        <v>138.97</v>
      </c>
      <c r="P436">
        <v>19.87</v>
      </c>
      <c r="Q436" t="s">
        <v>2415</v>
      </c>
      <c r="R436" t="s">
        <v>2852</v>
      </c>
      <c r="S436" t="s">
        <v>2921</v>
      </c>
      <c r="T436" t="s">
        <v>2923</v>
      </c>
      <c r="U436">
        <v>1202.51</v>
      </c>
      <c r="V436" t="s">
        <v>2925</v>
      </c>
      <c r="W436" t="s">
        <v>2927</v>
      </c>
    </row>
    <row r="437" spans="1:23" x14ac:dyDescent="0.25">
      <c r="A437">
        <v>6997</v>
      </c>
      <c r="B437" t="s">
        <v>453</v>
      </c>
      <c r="C437" t="s">
        <v>951</v>
      </c>
      <c r="D437" t="s">
        <v>1451</v>
      </c>
      <c r="E437" s="1">
        <v>45312</v>
      </c>
      <c r="F437" t="s">
        <v>1947</v>
      </c>
      <c r="G437" t="s">
        <v>2358</v>
      </c>
      <c r="H437" t="s">
        <v>2404</v>
      </c>
      <c r="I437" t="s">
        <v>2410</v>
      </c>
      <c r="J437" t="s">
        <v>2412</v>
      </c>
      <c r="K437">
        <v>2</v>
      </c>
      <c r="L437">
        <v>836.69</v>
      </c>
      <c r="M437">
        <v>1673.38</v>
      </c>
      <c r="N437">
        <v>35.68</v>
      </c>
      <c r="O437">
        <v>167.34</v>
      </c>
      <c r="P437">
        <v>17.82</v>
      </c>
      <c r="Q437" t="s">
        <v>2417</v>
      </c>
      <c r="R437" t="s">
        <v>2853</v>
      </c>
      <c r="S437" t="s">
        <v>2921</v>
      </c>
      <c r="T437" t="s">
        <v>2923</v>
      </c>
      <c r="U437">
        <v>1452.54</v>
      </c>
      <c r="V437" t="s">
        <v>2924</v>
      </c>
      <c r="W437" t="s">
        <v>2926</v>
      </c>
    </row>
    <row r="438" spans="1:23" x14ac:dyDescent="0.25">
      <c r="A438">
        <v>4726</v>
      </c>
      <c r="B438" t="s">
        <v>454</v>
      </c>
      <c r="C438" t="s">
        <v>952</v>
      </c>
      <c r="D438" t="s">
        <v>1452</v>
      </c>
      <c r="E438" s="1">
        <v>45299</v>
      </c>
      <c r="F438" t="s">
        <v>1948</v>
      </c>
      <c r="G438" t="s">
        <v>2359</v>
      </c>
      <c r="H438" t="s">
        <v>2406</v>
      </c>
      <c r="I438" t="s">
        <v>2410</v>
      </c>
      <c r="J438" t="s">
        <v>2412</v>
      </c>
      <c r="K438">
        <v>5</v>
      </c>
      <c r="L438">
        <v>956.76</v>
      </c>
      <c r="M438">
        <v>4783.8</v>
      </c>
      <c r="N438">
        <v>9.8800000000000008</v>
      </c>
      <c r="O438">
        <v>478.38</v>
      </c>
      <c r="P438">
        <v>15.59</v>
      </c>
      <c r="Q438" t="s">
        <v>2417</v>
      </c>
      <c r="R438" t="s">
        <v>2854</v>
      </c>
      <c r="S438" t="s">
        <v>2921</v>
      </c>
      <c r="T438" t="s">
        <v>2923</v>
      </c>
      <c r="U438">
        <v>4279.95</v>
      </c>
      <c r="V438" t="s">
        <v>2925</v>
      </c>
      <c r="W438" t="s">
        <v>2928</v>
      </c>
    </row>
    <row r="439" spans="1:23" x14ac:dyDescent="0.25">
      <c r="A439">
        <v>6255</v>
      </c>
      <c r="B439" t="s">
        <v>455</v>
      </c>
      <c r="C439" t="s">
        <v>953</v>
      </c>
      <c r="D439" t="s">
        <v>1453</v>
      </c>
      <c r="E439" s="1">
        <v>45410</v>
      </c>
      <c r="F439" t="s">
        <v>1949</v>
      </c>
      <c r="G439" t="s">
        <v>2058</v>
      </c>
      <c r="H439" t="s">
        <v>2404</v>
      </c>
      <c r="I439" t="s">
        <v>2409</v>
      </c>
      <c r="J439" t="s">
        <v>2412</v>
      </c>
      <c r="K439">
        <v>1</v>
      </c>
      <c r="L439">
        <v>507.72</v>
      </c>
      <c r="M439">
        <v>507.72</v>
      </c>
      <c r="N439">
        <v>14.45</v>
      </c>
      <c r="O439">
        <v>50.77</v>
      </c>
      <c r="P439">
        <v>13.15</v>
      </c>
      <c r="Q439" t="s">
        <v>2416</v>
      </c>
      <c r="R439" t="s">
        <v>2855</v>
      </c>
      <c r="S439" t="s">
        <v>2919</v>
      </c>
      <c r="T439" t="s">
        <v>2923</v>
      </c>
      <c r="U439">
        <v>429.35</v>
      </c>
      <c r="V439" t="s">
        <v>2924</v>
      </c>
      <c r="W439" t="s">
        <v>2926</v>
      </c>
    </row>
    <row r="440" spans="1:23" x14ac:dyDescent="0.25">
      <c r="A440">
        <v>5529</v>
      </c>
      <c r="B440" t="s">
        <v>456</v>
      </c>
      <c r="C440" t="s">
        <v>954</v>
      </c>
      <c r="D440" t="s">
        <v>1454</v>
      </c>
      <c r="E440" s="1">
        <v>45427</v>
      </c>
      <c r="F440" t="s">
        <v>1950</v>
      </c>
      <c r="G440" t="s">
        <v>2360</v>
      </c>
      <c r="H440" t="s">
        <v>2401</v>
      </c>
      <c r="I440" t="s">
        <v>2409</v>
      </c>
      <c r="J440" t="s">
        <v>2414</v>
      </c>
      <c r="K440">
        <v>1</v>
      </c>
      <c r="L440">
        <v>524.66999999999996</v>
      </c>
      <c r="M440">
        <v>524.66999999999996</v>
      </c>
      <c r="N440">
        <v>46.41</v>
      </c>
      <c r="O440">
        <v>52.47</v>
      </c>
      <c r="P440">
        <v>11.74</v>
      </c>
      <c r="Q440" t="s">
        <v>2415</v>
      </c>
      <c r="R440" t="s">
        <v>2856</v>
      </c>
      <c r="S440" t="s">
        <v>2919</v>
      </c>
      <c r="T440" t="s">
        <v>2923</v>
      </c>
      <c r="U440">
        <v>414.05</v>
      </c>
      <c r="V440" t="s">
        <v>2924</v>
      </c>
      <c r="W440" t="s">
        <v>2927</v>
      </c>
    </row>
    <row r="441" spans="1:23" x14ac:dyDescent="0.25">
      <c r="A441">
        <v>4403</v>
      </c>
      <c r="B441" t="s">
        <v>457</v>
      </c>
      <c r="C441" t="s">
        <v>955</v>
      </c>
      <c r="D441" t="s">
        <v>1455</v>
      </c>
      <c r="E441" s="1">
        <v>45400</v>
      </c>
      <c r="F441" t="s">
        <v>1951</v>
      </c>
      <c r="G441" t="s">
        <v>2361</v>
      </c>
      <c r="H441" t="s">
        <v>2404</v>
      </c>
      <c r="I441" t="s">
        <v>2408</v>
      </c>
      <c r="J441" t="s">
        <v>2414</v>
      </c>
      <c r="K441">
        <v>2</v>
      </c>
      <c r="L441">
        <v>285.45999999999998</v>
      </c>
      <c r="M441">
        <v>570.91999999999996</v>
      </c>
      <c r="N441">
        <v>29.81</v>
      </c>
      <c r="O441">
        <v>57.09</v>
      </c>
      <c r="P441">
        <v>18.59</v>
      </c>
      <c r="Q441" t="s">
        <v>2417</v>
      </c>
      <c r="R441" t="s">
        <v>2857</v>
      </c>
      <c r="S441" t="s">
        <v>2920</v>
      </c>
      <c r="T441" t="s">
        <v>2923</v>
      </c>
      <c r="U441">
        <v>465.43</v>
      </c>
      <c r="V441" t="s">
        <v>2924</v>
      </c>
      <c r="W441" t="s">
        <v>2926</v>
      </c>
    </row>
    <row r="442" spans="1:23" x14ac:dyDescent="0.25">
      <c r="A442">
        <v>1477</v>
      </c>
      <c r="B442" t="s">
        <v>458</v>
      </c>
      <c r="C442" t="s">
        <v>956</v>
      </c>
      <c r="D442" t="s">
        <v>1456</v>
      </c>
      <c r="E442" s="1">
        <v>45302</v>
      </c>
      <c r="F442" t="s">
        <v>1952</v>
      </c>
      <c r="G442" t="s">
        <v>2362</v>
      </c>
      <c r="H442" t="s">
        <v>2405</v>
      </c>
      <c r="I442" t="s">
        <v>2410</v>
      </c>
      <c r="J442" t="s">
        <v>2413</v>
      </c>
      <c r="K442">
        <v>4</v>
      </c>
      <c r="L442">
        <v>1076.3699999999999</v>
      </c>
      <c r="M442">
        <v>4305.4799999999996</v>
      </c>
      <c r="N442">
        <v>8.1</v>
      </c>
      <c r="O442">
        <v>430.55</v>
      </c>
      <c r="P442">
        <v>18.47</v>
      </c>
      <c r="Q442" t="s">
        <v>2415</v>
      </c>
      <c r="R442" t="s">
        <v>2858</v>
      </c>
      <c r="S442" t="s">
        <v>2919</v>
      </c>
      <c r="T442" t="s">
        <v>2923</v>
      </c>
      <c r="U442">
        <v>3848.36</v>
      </c>
      <c r="V442" t="s">
        <v>2925</v>
      </c>
      <c r="W442" t="s">
        <v>2928</v>
      </c>
    </row>
    <row r="443" spans="1:23" x14ac:dyDescent="0.25">
      <c r="A443">
        <v>9036</v>
      </c>
      <c r="B443" t="s">
        <v>459</v>
      </c>
      <c r="C443" t="s">
        <v>957</v>
      </c>
      <c r="D443" t="s">
        <v>1457</v>
      </c>
      <c r="E443" s="1">
        <v>45419</v>
      </c>
      <c r="F443" t="s">
        <v>1953</v>
      </c>
      <c r="G443" t="s">
        <v>2363</v>
      </c>
      <c r="H443" t="s">
        <v>2405</v>
      </c>
      <c r="I443" t="s">
        <v>2409</v>
      </c>
      <c r="J443" t="s">
        <v>2413</v>
      </c>
      <c r="K443">
        <v>5</v>
      </c>
      <c r="L443">
        <v>395.53</v>
      </c>
      <c r="M443">
        <v>1977.65</v>
      </c>
      <c r="N443">
        <v>33.79</v>
      </c>
      <c r="O443">
        <v>197.77</v>
      </c>
      <c r="P443">
        <v>8.19</v>
      </c>
      <c r="Q443" t="s">
        <v>2417</v>
      </c>
      <c r="R443" t="s">
        <v>2859</v>
      </c>
      <c r="S443" t="s">
        <v>2919</v>
      </c>
      <c r="T443" t="s">
        <v>2923</v>
      </c>
      <c r="U443">
        <v>1737.9</v>
      </c>
      <c r="V443" t="s">
        <v>2925</v>
      </c>
      <c r="W443" t="s">
        <v>2927</v>
      </c>
    </row>
    <row r="444" spans="1:23" x14ac:dyDescent="0.25">
      <c r="A444">
        <v>2446</v>
      </c>
      <c r="B444" t="s">
        <v>460</v>
      </c>
      <c r="C444" t="s">
        <v>958</v>
      </c>
      <c r="D444" t="s">
        <v>1458</v>
      </c>
      <c r="E444" s="1">
        <v>45528</v>
      </c>
      <c r="F444" t="s">
        <v>1954</v>
      </c>
      <c r="G444" t="s">
        <v>2364</v>
      </c>
      <c r="H444" t="s">
        <v>2402</v>
      </c>
      <c r="I444" t="s">
        <v>2408</v>
      </c>
      <c r="J444" t="s">
        <v>2411</v>
      </c>
      <c r="K444">
        <v>5</v>
      </c>
      <c r="L444">
        <v>78.989999999999995</v>
      </c>
      <c r="M444">
        <v>394.95</v>
      </c>
      <c r="N444">
        <v>38.22</v>
      </c>
      <c r="O444">
        <v>39.5</v>
      </c>
      <c r="P444">
        <v>11.85</v>
      </c>
      <c r="Q444" t="s">
        <v>2417</v>
      </c>
      <c r="R444" t="s">
        <v>2860</v>
      </c>
      <c r="S444" t="s">
        <v>2919</v>
      </c>
      <c r="T444" t="s">
        <v>2923</v>
      </c>
      <c r="U444">
        <v>305.38</v>
      </c>
      <c r="V444" t="s">
        <v>2925</v>
      </c>
      <c r="W444" t="s">
        <v>2928</v>
      </c>
    </row>
    <row r="445" spans="1:23" x14ac:dyDescent="0.25">
      <c r="A445">
        <v>8315</v>
      </c>
      <c r="B445" t="s">
        <v>461</v>
      </c>
      <c r="C445" t="s">
        <v>959</v>
      </c>
      <c r="D445" t="s">
        <v>1459</v>
      </c>
      <c r="E445" s="1">
        <v>45495</v>
      </c>
      <c r="F445" t="s">
        <v>1955</v>
      </c>
      <c r="G445" t="s">
        <v>2365</v>
      </c>
      <c r="H445" t="s">
        <v>2407</v>
      </c>
      <c r="I445" t="s">
        <v>2408</v>
      </c>
      <c r="J445" t="s">
        <v>2413</v>
      </c>
      <c r="K445">
        <v>5</v>
      </c>
      <c r="L445">
        <v>467.22</v>
      </c>
      <c r="M445">
        <v>2336.1</v>
      </c>
      <c r="N445">
        <v>47.1</v>
      </c>
      <c r="O445">
        <v>233.61</v>
      </c>
      <c r="P445">
        <v>19.04</v>
      </c>
      <c r="Q445" t="s">
        <v>2415</v>
      </c>
      <c r="R445" t="s">
        <v>2861</v>
      </c>
      <c r="S445" t="s">
        <v>2918</v>
      </c>
      <c r="T445" t="s">
        <v>2922</v>
      </c>
      <c r="U445">
        <v>2036.35</v>
      </c>
      <c r="V445" t="s">
        <v>2925</v>
      </c>
      <c r="W445" t="s">
        <v>2927</v>
      </c>
    </row>
    <row r="446" spans="1:23" x14ac:dyDescent="0.25">
      <c r="A446">
        <v>6857</v>
      </c>
      <c r="B446" t="s">
        <v>462</v>
      </c>
      <c r="C446" t="s">
        <v>960</v>
      </c>
      <c r="D446" t="s">
        <v>1460</v>
      </c>
      <c r="E446" s="1">
        <v>45372</v>
      </c>
      <c r="F446" t="s">
        <v>1956</v>
      </c>
      <c r="G446" t="s">
        <v>2366</v>
      </c>
      <c r="H446" t="s">
        <v>2404</v>
      </c>
      <c r="I446" t="s">
        <v>2410</v>
      </c>
      <c r="J446" t="s">
        <v>2412</v>
      </c>
      <c r="K446">
        <v>1</v>
      </c>
      <c r="L446">
        <v>804.53</v>
      </c>
      <c r="M446">
        <v>804.53</v>
      </c>
      <c r="N446">
        <v>5.88</v>
      </c>
      <c r="O446">
        <v>80.45</v>
      </c>
      <c r="P446">
        <v>16.579999999999998</v>
      </c>
      <c r="Q446" t="s">
        <v>2417</v>
      </c>
      <c r="R446" t="s">
        <v>2862</v>
      </c>
      <c r="S446" t="s">
        <v>2918</v>
      </c>
      <c r="T446" t="s">
        <v>2922</v>
      </c>
      <c r="U446">
        <v>701.62</v>
      </c>
      <c r="V446" t="s">
        <v>2925</v>
      </c>
      <c r="W446" t="s">
        <v>2927</v>
      </c>
    </row>
    <row r="447" spans="1:23" x14ac:dyDescent="0.25">
      <c r="A447">
        <v>1145</v>
      </c>
      <c r="B447" t="s">
        <v>463</v>
      </c>
      <c r="C447" t="s">
        <v>961</v>
      </c>
      <c r="D447" t="s">
        <v>1461</v>
      </c>
      <c r="E447" s="1">
        <v>45412</v>
      </c>
      <c r="F447" t="s">
        <v>1957</v>
      </c>
      <c r="G447" t="s">
        <v>2101</v>
      </c>
      <c r="H447" t="s">
        <v>2401</v>
      </c>
      <c r="I447" t="s">
        <v>2408</v>
      </c>
      <c r="J447" t="s">
        <v>2411</v>
      </c>
      <c r="K447">
        <v>4</v>
      </c>
      <c r="L447">
        <v>622.80999999999995</v>
      </c>
      <c r="M447">
        <v>2491.2399999999998</v>
      </c>
      <c r="N447">
        <v>1.01</v>
      </c>
      <c r="O447">
        <v>249.12</v>
      </c>
      <c r="P447">
        <v>9.3800000000000008</v>
      </c>
      <c r="Q447" t="s">
        <v>2416</v>
      </c>
      <c r="R447" t="s">
        <v>2863</v>
      </c>
      <c r="S447" t="s">
        <v>2918</v>
      </c>
      <c r="T447" t="s">
        <v>2922</v>
      </c>
      <c r="U447">
        <v>2231.73</v>
      </c>
      <c r="V447" t="s">
        <v>2924</v>
      </c>
      <c r="W447" t="s">
        <v>2926</v>
      </c>
    </row>
    <row r="448" spans="1:23" x14ac:dyDescent="0.25">
      <c r="A448">
        <v>4757</v>
      </c>
      <c r="B448" t="s">
        <v>464</v>
      </c>
      <c r="C448" t="s">
        <v>962</v>
      </c>
      <c r="D448" t="s">
        <v>1462</v>
      </c>
      <c r="E448" s="1">
        <v>45420</v>
      </c>
      <c r="F448" t="s">
        <v>1958</v>
      </c>
      <c r="G448" t="s">
        <v>2367</v>
      </c>
      <c r="H448" t="s">
        <v>2401</v>
      </c>
      <c r="I448" t="s">
        <v>2410</v>
      </c>
      <c r="J448" t="s">
        <v>2412</v>
      </c>
      <c r="K448">
        <v>1</v>
      </c>
      <c r="L448">
        <v>1379.59</v>
      </c>
      <c r="M448">
        <v>1379.59</v>
      </c>
      <c r="N448">
        <v>12.42</v>
      </c>
      <c r="O448">
        <v>137.96</v>
      </c>
      <c r="P448">
        <v>5.2</v>
      </c>
      <c r="Q448" t="s">
        <v>2416</v>
      </c>
      <c r="R448" t="s">
        <v>2864</v>
      </c>
      <c r="S448" t="s">
        <v>2920</v>
      </c>
      <c r="T448" t="s">
        <v>2923</v>
      </c>
      <c r="U448">
        <v>1224.01</v>
      </c>
      <c r="V448" t="s">
        <v>2924</v>
      </c>
      <c r="W448" t="s">
        <v>2927</v>
      </c>
    </row>
    <row r="449" spans="1:23" x14ac:dyDescent="0.25">
      <c r="A449">
        <v>6957</v>
      </c>
      <c r="B449" t="s">
        <v>465</v>
      </c>
      <c r="C449" t="s">
        <v>963</v>
      </c>
      <c r="D449" t="s">
        <v>1463</v>
      </c>
      <c r="E449" s="1">
        <v>45404</v>
      </c>
      <c r="F449" t="s">
        <v>1959</v>
      </c>
      <c r="G449" t="s">
        <v>2237</v>
      </c>
      <c r="H449" t="s">
        <v>2404</v>
      </c>
      <c r="I449" t="s">
        <v>2409</v>
      </c>
      <c r="J449" t="s">
        <v>2411</v>
      </c>
      <c r="K449">
        <v>2</v>
      </c>
      <c r="L449">
        <v>658.55</v>
      </c>
      <c r="M449">
        <v>1317.1</v>
      </c>
      <c r="N449">
        <v>20.66</v>
      </c>
      <c r="O449">
        <v>131.71</v>
      </c>
      <c r="P449">
        <v>7.92</v>
      </c>
      <c r="Q449" t="s">
        <v>2416</v>
      </c>
      <c r="R449" t="s">
        <v>2865</v>
      </c>
      <c r="S449" t="s">
        <v>2920</v>
      </c>
      <c r="T449" t="s">
        <v>2923</v>
      </c>
      <c r="U449">
        <v>1156.81</v>
      </c>
      <c r="V449" t="s">
        <v>2925</v>
      </c>
      <c r="W449" t="s">
        <v>2928</v>
      </c>
    </row>
    <row r="450" spans="1:23" x14ac:dyDescent="0.25">
      <c r="A450">
        <v>3854</v>
      </c>
      <c r="B450" t="s">
        <v>466</v>
      </c>
      <c r="C450" t="s">
        <v>964</v>
      </c>
      <c r="D450" t="s">
        <v>1464</v>
      </c>
      <c r="E450" s="1">
        <v>45379</v>
      </c>
      <c r="F450" t="s">
        <v>1960</v>
      </c>
      <c r="G450" t="s">
        <v>2368</v>
      </c>
      <c r="H450" t="s">
        <v>2402</v>
      </c>
      <c r="I450" t="s">
        <v>2410</v>
      </c>
      <c r="J450" t="s">
        <v>2412</v>
      </c>
      <c r="K450">
        <v>2</v>
      </c>
      <c r="L450">
        <v>326.76</v>
      </c>
      <c r="M450">
        <v>653.52</v>
      </c>
      <c r="N450">
        <v>9.24</v>
      </c>
      <c r="O450">
        <v>65.349999999999994</v>
      </c>
      <c r="P450">
        <v>7.3</v>
      </c>
      <c r="Q450" t="s">
        <v>2415</v>
      </c>
      <c r="R450" t="s">
        <v>2866</v>
      </c>
      <c r="S450" t="s">
        <v>2918</v>
      </c>
      <c r="T450" t="s">
        <v>2922</v>
      </c>
      <c r="U450">
        <v>571.63</v>
      </c>
      <c r="V450" t="s">
        <v>2924</v>
      </c>
      <c r="W450" t="s">
        <v>2927</v>
      </c>
    </row>
    <row r="451" spans="1:23" x14ac:dyDescent="0.25">
      <c r="A451">
        <v>9954</v>
      </c>
      <c r="B451" t="s">
        <v>467</v>
      </c>
      <c r="C451" t="s">
        <v>965</v>
      </c>
      <c r="D451" t="s">
        <v>1465</v>
      </c>
      <c r="E451" s="1">
        <v>45326</v>
      </c>
      <c r="F451" t="s">
        <v>1961</v>
      </c>
      <c r="G451" t="s">
        <v>2369</v>
      </c>
      <c r="H451" t="s">
        <v>2403</v>
      </c>
      <c r="I451" t="s">
        <v>2409</v>
      </c>
      <c r="J451" t="s">
        <v>2412</v>
      </c>
      <c r="K451">
        <v>2</v>
      </c>
      <c r="L451">
        <v>1055.73</v>
      </c>
      <c r="M451">
        <v>2111.46</v>
      </c>
      <c r="N451">
        <v>8.89</v>
      </c>
      <c r="O451">
        <v>211.15</v>
      </c>
      <c r="P451">
        <v>15.8</v>
      </c>
      <c r="Q451" t="s">
        <v>2417</v>
      </c>
      <c r="R451" t="s">
        <v>2867</v>
      </c>
      <c r="S451" t="s">
        <v>2918</v>
      </c>
      <c r="T451" t="s">
        <v>2922</v>
      </c>
      <c r="U451">
        <v>1875.62</v>
      </c>
      <c r="V451" t="s">
        <v>2925</v>
      </c>
      <c r="W451" t="s">
        <v>2927</v>
      </c>
    </row>
    <row r="452" spans="1:23" x14ac:dyDescent="0.25">
      <c r="A452">
        <v>2195</v>
      </c>
      <c r="B452" t="s">
        <v>468</v>
      </c>
      <c r="C452" t="s">
        <v>966</v>
      </c>
      <c r="D452" t="s">
        <v>1466</v>
      </c>
      <c r="E452" s="1">
        <v>45304</v>
      </c>
      <c r="F452" t="s">
        <v>1962</v>
      </c>
      <c r="G452" t="s">
        <v>2370</v>
      </c>
      <c r="H452" t="s">
        <v>2404</v>
      </c>
      <c r="I452" t="s">
        <v>2410</v>
      </c>
      <c r="J452" t="s">
        <v>2413</v>
      </c>
      <c r="K452">
        <v>2</v>
      </c>
      <c r="L452">
        <v>781.32</v>
      </c>
      <c r="M452">
        <v>1562.64</v>
      </c>
      <c r="N452">
        <v>12.46</v>
      </c>
      <c r="O452">
        <v>156.26</v>
      </c>
      <c r="P452">
        <v>16.22</v>
      </c>
      <c r="Q452" t="s">
        <v>2417</v>
      </c>
      <c r="R452" t="s">
        <v>2868</v>
      </c>
      <c r="S452" t="s">
        <v>2920</v>
      </c>
      <c r="T452" t="s">
        <v>2923</v>
      </c>
      <c r="U452">
        <v>1377.7</v>
      </c>
      <c r="V452" t="s">
        <v>2924</v>
      </c>
      <c r="W452" t="s">
        <v>2926</v>
      </c>
    </row>
    <row r="453" spans="1:23" x14ac:dyDescent="0.25">
      <c r="A453">
        <v>4277</v>
      </c>
      <c r="B453" t="s">
        <v>469</v>
      </c>
      <c r="C453" t="s">
        <v>967</v>
      </c>
      <c r="D453" t="s">
        <v>1467</v>
      </c>
      <c r="E453" s="1">
        <v>45516</v>
      </c>
      <c r="F453" t="s">
        <v>1963</v>
      </c>
      <c r="G453" t="s">
        <v>2371</v>
      </c>
      <c r="H453" t="s">
        <v>2403</v>
      </c>
      <c r="I453" t="s">
        <v>2410</v>
      </c>
      <c r="J453" t="s">
        <v>2412</v>
      </c>
      <c r="K453">
        <v>5</v>
      </c>
      <c r="L453">
        <v>930.67</v>
      </c>
      <c r="M453">
        <v>4653.3500000000004</v>
      </c>
      <c r="N453">
        <v>20.89</v>
      </c>
      <c r="O453">
        <v>465.34</v>
      </c>
      <c r="P453">
        <v>16.940000000000001</v>
      </c>
      <c r="Q453" t="s">
        <v>2417</v>
      </c>
      <c r="R453" t="s">
        <v>2869</v>
      </c>
      <c r="S453" t="s">
        <v>2920</v>
      </c>
      <c r="T453" t="s">
        <v>2923</v>
      </c>
      <c r="U453">
        <v>4150.1899999999996</v>
      </c>
      <c r="V453" t="s">
        <v>2925</v>
      </c>
      <c r="W453" t="s">
        <v>2927</v>
      </c>
    </row>
    <row r="454" spans="1:23" x14ac:dyDescent="0.25">
      <c r="A454">
        <v>2000</v>
      </c>
      <c r="B454" t="s">
        <v>470</v>
      </c>
      <c r="C454" t="s">
        <v>968</v>
      </c>
      <c r="D454" t="s">
        <v>1468</v>
      </c>
      <c r="E454" s="1">
        <v>45424</v>
      </c>
      <c r="F454" t="s">
        <v>1964</v>
      </c>
      <c r="G454" t="s">
        <v>2372</v>
      </c>
      <c r="H454" t="s">
        <v>2405</v>
      </c>
      <c r="I454" t="s">
        <v>2409</v>
      </c>
      <c r="J454" t="s">
        <v>2414</v>
      </c>
      <c r="K454">
        <v>4</v>
      </c>
      <c r="L454">
        <v>868.36</v>
      </c>
      <c r="M454">
        <v>3473.44</v>
      </c>
      <c r="N454">
        <v>3.36</v>
      </c>
      <c r="O454">
        <v>347.34</v>
      </c>
      <c r="P454">
        <v>19.93</v>
      </c>
      <c r="Q454" t="s">
        <v>2416</v>
      </c>
      <c r="R454" t="s">
        <v>2870</v>
      </c>
      <c r="S454" t="s">
        <v>2919</v>
      </c>
      <c r="T454" t="s">
        <v>2923</v>
      </c>
      <c r="U454">
        <v>3102.81</v>
      </c>
      <c r="V454" t="s">
        <v>2924</v>
      </c>
      <c r="W454" t="s">
        <v>2928</v>
      </c>
    </row>
    <row r="455" spans="1:23" x14ac:dyDescent="0.25">
      <c r="A455">
        <v>1844</v>
      </c>
      <c r="B455" t="s">
        <v>471</v>
      </c>
      <c r="C455" t="s">
        <v>969</v>
      </c>
      <c r="D455" t="s">
        <v>1469</v>
      </c>
      <c r="E455" s="1">
        <v>45427</v>
      </c>
      <c r="F455" t="s">
        <v>1965</v>
      </c>
      <c r="G455" t="s">
        <v>2373</v>
      </c>
      <c r="H455" t="s">
        <v>2406</v>
      </c>
      <c r="I455" t="s">
        <v>2408</v>
      </c>
      <c r="J455" t="s">
        <v>2413</v>
      </c>
      <c r="K455">
        <v>2</v>
      </c>
      <c r="L455">
        <v>1003.51</v>
      </c>
      <c r="M455">
        <v>2007.02</v>
      </c>
      <c r="N455">
        <v>38.4</v>
      </c>
      <c r="O455">
        <v>200.7</v>
      </c>
      <c r="P455">
        <v>19.79</v>
      </c>
      <c r="Q455" t="s">
        <v>2415</v>
      </c>
      <c r="R455" t="s">
        <v>2871</v>
      </c>
      <c r="S455" t="s">
        <v>2920</v>
      </c>
      <c r="T455" t="s">
        <v>2923</v>
      </c>
      <c r="U455">
        <v>1748.13</v>
      </c>
      <c r="V455" t="s">
        <v>2925</v>
      </c>
      <c r="W455" t="s">
        <v>2926</v>
      </c>
    </row>
    <row r="456" spans="1:23" x14ac:dyDescent="0.25">
      <c r="A456">
        <v>8308</v>
      </c>
      <c r="B456" t="s">
        <v>472</v>
      </c>
      <c r="C456" t="s">
        <v>970</v>
      </c>
      <c r="D456" t="s">
        <v>1470</v>
      </c>
      <c r="E456" s="1">
        <v>45531</v>
      </c>
      <c r="F456" t="s">
        <v>1966</v>
      </c>
      <c r="G456" t="s">
        <v>2374</v>
      </c>
      <c r="H456" t="s">
        <v>2402</v>
      </c>
      <c r="I456" t="s">
        <v>2408</v>
      </c>
      <c r="J456" t="s">
        <v>2412</v>
      </c>
      <c r="K456">
        <v>2</v>
      </c>
      <c r="L456">
        <v>929.07</v>
      </c>
      <c r="M456">
        <v>1858.14</v>
      </c>
      <c r="N456">
        <v>32.56</v>
      </c>
      <c r="O456">
        <v>185.81</v>
      </c>
      <c r="P456">
        <v>12.66</v>
      </c>
      <c r="Q456" t="s">
        <v>2415</v>
      </c>
      <c r="R456" t="s">
        <v>2872</v>
      </c>
      <c r="S456" t="s">
        <v>2918</v>
      </c>
      <c r="T456" t="s">
        <v>2922</v>
      </c>
      <c r="U456">
        <v>1627.11</v>
      </c>
      <c r="V456" t="s">
        <v>2924</v>
      </c>
      <c r="W456" t="s">
        <v>2927</v>
      </c>
    </row>
    <row r="457" spans="1:23" x14ac:dyDescent="0.25">
      <c r="A457">
        <v>3549</v>
      </c>
      <c r="B457" t="s">
        <v>473</v>
      </c>
      <c r="C457" t="s">
        <v>971</v>
      </c>
      <c r="D457" t="s">
        <v>1471</v>
      </c>
      <c r="E457" s="1">
        <v>45492</v>
      </c>
      <c r="F457" t="s">
        <v>1967</v>
      </c>
      <c r="G457" t="s">
        <v>2375</v>
      </c>
      <c r="H457" t="s">
        <v>2401</v>
      </c>
      <c r="I457" t="s">
        <v>2408</v>
      </c>
      <c r="J457" t="s">
        <v>2413</v>
      </c>
      <c r="K457">
        <v>2</v>
      </c>
      <c r="L457">
        <v>1234.1400000000001</v>
      </c>
      <c r="M457">
        <v>2468.2800000000002</v>
      </c>
      <c r="N457">
        <v>0.22</v>
      </c>
      <c r="O457">
        <v>246.83</v>
      </c>
      <c r="P457">
        <v>10.62</v>
      </c>
      <c r="Q457" t="s">
        <v>2417</v>
      </c>
      <c r="R457" t="s">
        <v>2873</v>
      </c>
      <c r="S457" t="s">
        <v>2919</v>
      </c>
      <c r="T457" t="s">
        <v>2923</v>
      </c>
      <c r="U457">
        <v>2210.61</v>
      </c>
      <c r="V457" t="s">
        <v>2925</v>
      </c>
      <c r="W457" t="s">
        <v>2928</v>
      </c>
    </row>
    <row r="458" spans="1:23" x14ac:dyDescent="0.25">
      <c r="A458">
        <v>4853</v>
      </c>
      <c r="B458" t="s">
        <v>474</v>
      </c>
      <c r="C458" t="s">
        <v>972</v>
      </c>
      <c r="D458" t="s">
        <v>1472</v>
      </c>
      <c r="E458" s="1">
        <v>45445</v>
      </c>
      <c r="F458" t="s">
        <v>1968</v>
      </c>
      <c r="G458" t="s">
        <v>2190</v>
      </c>
      <c r="H458" t="s">
        <v>2403</v>
      </c>
      <c r="I458" t="s">
        <v>2409</v>
      </c>
      <c r="J458" t="s">
        <v>2413</v>
      </c>
      <c r="K458">
        <v>4</v>
      </c>
      <c r="L458">
        <v>1077.45</v>
      </c>
      <c r="M458">
        <v>4309.8</v>
      </c>
      <c r="N458">
        <v>13.73</v>
      </c>
      <c r="O458">
        <v>430.98</v>
      </c>
      <c r="P458">
        <v>13.74</v>
      </c>
      <c r="Q458" t="s">
        <v>2416</v>
      </c>
      <c r="R458" t="s">
        <v>2874</v>
      </c>
      <c r="S458" t="s">
        <v>2920</v>
      </c>
      <c r="T458" t="s">
        <v>2923</v>
      </c>
      <c r="U458">
        <v>3851.35</v>
      </c>
      <c r="V458" t="s">
        <v>2924</v>
      </c>
      <c r="W458" t="s">
        <v>2927</v>
      </c>
    </row>
    <row r="459" spans="1:23" x14ac:dyDescent="0.25">
      <c r="A459">
        <v>9268</v>
      </c>
      <c r="B459" t="s">
        <v>475</v>
      </c>
      <c r="C459" t="s">
        <v>973</v>
      </c>
      <c r="D459" t="s">
        <v>1473</v>
      </c>
      <c r="E459" s="1">
        <v>45419</v>
      </c>
      <c r="F459" t="s">
        <v>1969</v>
      </c>
      <c r="G459" t="s">
        <v>2376</v>
      </c>
      <c r="H459" t="s">
        <v>2407</v>
      </c>
      <c r="I459" t="s">
        <v>2409</v>
      </c>
      <c r="J459" t="s">
        <v>2411</v>
      </c>
      <c r="K459">
        <v>4</v>
      </c>
      <c r="L459">
        <v>735.61</v>
      </c>
      <c r="M459">
        <v>2942.44</v>
      </c>
      <c r="N459">
        <v>34.81</v>
      </c>
      <c r="O459">
        <v>294.24</v>
      </c>
      <c r="P459">
        <v>13.12</v>
      </c>
      <c r="Q459" t="s">
        <v>2416</v>
      </c>
      <c r="R459" t="s">
        <v>2875</v>
      </c>
      <c r="S459" t="s">
        <v>2921</v>
      </c>
      <c r="T459" t="s">
        <v>2923</v>
      </c>
      <c r="U459">
        <v>2600.27</v>
      </c>
      <c r="V459" t="s">
        <v>2924</v>
      </c>
      <c r="W459" t="s">
        <v>2927</v>
      </c>
    </row>
    <row r="460" spans="1:23" x14ac:dyDescent="0.25">
      <c r="A460">
        <v>3709</v>
      </c>
      <c r="B460" t="s">
        <v>476</v>
      </c>
      <c r="C460" t="s">
        <v>974</v>
      </c>
      <c r="D460" t="s">
        <v>1474</v>
      </c>
      <c r="E460" s="1">
        <v>45297</v>
      </c>
      <c r="F460" t="s">
        <v>1970</v>
      </c>
      <c r="G460" t="s">
        <v>2377</v>
      </c>
      <c r="H460" t="s">
        <v>2406</v>
      </c>
      <c r="I460" t="s">
        <v>2409</v>
      </c>
      <c r="J460" t="s">
        <v>2412</v>
      </c>
      <c r="K460">
        <v>1</v>
      </c>
      <c r="L460">
        <v>1448.52</v>
      </c>
      <c r="M460">
        <v>1448.52</v>
      </c>
      <c r="N460">
        <v>17.91</v>
      </c>
      <c r="O460">
        <v>144.85</v>
      </c>
      <c r="P460">
        <v>10.1</v>
      </c>
      <c r="Q460" t="s">
        <v>2415</v>
      </c>
      <c r="R460" t="s">
        <v>2876</v>
      </c>
      <c r="S460" t="s">
        <v>2919</v>
      </c>
      <c r="T460" t="s">
        <v>2923</v>
      </c>
      <c r="U460">
        <v>1275.6600000000001</v>
      </c>
      <c r="V460" t="s">
        <v>2925</v>
      </c>
      <c r="W460" t="s">
        <v>2927</v>
      </c>
    </row>
    <row r="461" spans="1:23" x14ac:dyDescent="0.25">
      <c r="A461">
        <v>2326</v>
      </c>
      <c r="B461" t="s">
        <v>477</v>
      </c>
      <c r="C461" t="s">
        <v>975</v>
      </c>
      <c r="D461" t="s">
        <v>1475</v>
      </c>
      <c r="E461" s="1">
        <v>45564</v>
      </c>
      <c r="F461" t="s">
        <v>1971</v>
      </c>
      <c r="G461" t="s">
        <v>2378</v>
      </c>
      <c r="H461" t="s">
        <v>2403</v>
      </c>
      <c r="I461" t="s">
        <v>2409</v>
      </c>
      <c r="J461" t="s">
        <v>2412</v>
      </c>
      <c r="K461">
        <v>3</v>
      </c>
      <c r="L461">
        <v>438.68</v>
      </c>
      <c r="M461">
        <v>1316.04</v>
      </c>
      <c r="N461">
        <v>37.61</v>
      </c>
      <c r="O461">
        <v>131.6</v>
      </c>
      <c r="P461">
        <v>14.33</v>
      </c>
      <c r="Q461" t="s">
        <v>2415</v>
      </c>
      <c r="R461" t="s">
        <v>2877</v>
      </c>
      <c r="S461" t="s">
        <v>2921</v>
      </c>
      <c r="T461" t="s">
        <v>2923</v>
      </c>
      <c r="U461">
        <v>1132.5</v>
      </c>
      <c r="V461" t="s">
        <v>2925</v>
      </c>
      <c r="W461" t="s">
        <v>2928</v>
      </c>
    </row>
    <row r="462" spans="1:23" x14ac:dyDescent="0.25">
      <c r="A462">
        <v>6336</v>
      </c>
      <c r="B462" t="s">
        <v>478</v>
      </c>
      <c r="C462" t="s">
        <v>976</v>
      </c>
      <c r="D462" t="s">
        <v>1476</v>
      </c>
      <c r="E462" s="1">
        <v>45293</v>
      </c>
      <c r="F462" t="s">
        <v>1972</v>
      </c>
      <c r="G462" t="s">
        <v>2379</v>
      </c>
      <c r="H462" t="s">
        <v>2404</v>
      </c>
      <c r="I462" t="s">
        <v>2408</v>
      </c>
      <c r="J462" t="s">
        <v>2411</v>
      </c>
      <c r="K462">
        <v>1</v>
      </c>
      <c r="L462">
        <v>885.02</v>
      </c>
      <c r="M462">
        <v>885.02</v>
      </c>
      <c r="N462">
        <v>1.64</v>
      </c>
      <c r="O462">
        <v>88.5</v>
      </c>
      <c r="P462">
        <v>11.48</v>
      </c>
      <c r="Q462" t="s">
        <v>2415</v>
      </c>
      <c r="R462" t="s">
        <v>2878</v>
      </c>
      <c r="S462" t="s">
        <v>2920</v>
      </c>
      <c r="T462" t="s">
        <v>2923</v>
      </c>
      <c r="U462">
        <v>783.4</v>
      </c>
      <c r="V462" t="s">
        <v>2924</v>
      </c>
      <c r="W462" t="s">
        <v>2926</v>
      </c>
    </row>
    <row r="463" spans="1:23" x14ac:dyDescent="0.25">
      <c r="A463">
        <v>9512</v>
      </c>
      <c r="B463" t="s">
        <v>479</v>
      </c>
      <c r="C463" t="s">
        <v>977</v>
      </c>
      <c r="D463" t="s">
        <v>1477</v>
      </c>
      <c r="E463" s="1">
        <v>45435</v>
      </c>
      <c r="F463" t="s">
        <v>1973</v>
      </c>
      <c r="G463" t="s">
        <v>2208</v>
      </c>
      <c r="H463" t="s">
        <v>2407</v>
      </c>
      <c r="I463" t="s">
        <v>2409</v>
      </c>
      <c r="J463" t="s">
        <v>2413</v>
      </c>
      <c r="K463">
        <v>3</v>
      </c>
      <c r="L463">
        <v>1459.15</v>
      </c>
      <c r="M463">
        <v>4377.45</v>
      </c>
      <c r="N463">
        <v>8.93</v>
      </c>
      <c r="O463">
        <v>437.75</v>
      </c>
      <c r="P463">
        <v>14.99</v>
      </c>
      <c r="Q463" t="s">
        <v>2416</v>
      </c>
      <c r="R463" t="s">
        <v>2879</v>
      </c>
      <c r="S463" t="s">
        <v>2918</v>
      </c>
      <c r="T463" t="s">
        <v>2922</v>
      </c>
      <c r="U463">
        <v>3915.79</v>
      </c>
      <c r="V463" t="s">
        <v>2924</v>
      </c>
      <c r="W463" t="s">
        <v>2928</v>
      </c>
    </row>
    <row r="464" spans="1:23" x14ac:dyDescent="0.25">
      <c r="A464">
        <v>8123</v>
      </c>
      <c r="B464" t="s">
        <v>480</v>
      </c>
      <c r="C464" t="s">
        <v>978</v>
      </c>
      <c r="D464" t="s">
        <v>1478</v>
      </c>
      <c r="E464" s="1">
        <v>45388</v>
      </c>
      <c r="F464" t="s">
        <v>1974</v>
      </c>
      <c r="G464" t="s">
        <v>2380</v>
      </c>
      <c r="H464" t="s">
        <v>2402</v>
      </c>
      <c r="I464" t="s">
        <v>2408</v>
      </c>
      <c r="J464" t="s">
        <v>2414</v>
      </c>
      <c r="K464">
        <v>3</v>
      </c>
      <c r="L464">
        <v>112.73</v>
      </c>
      <c r="M464">
        <v>338.19</v>
      </c>
      <c r="N464">
        <v>13.83</v>
      </c>
      <c r="O464">
        <v>33.82</v>
      </c>
      <c r="P464">
        <v>8.14</v>
      </c>
      <c r="Q464" t="s">
        <v>2417</v>
      </c>
      <c r="R464" t="s">
        <v>2880</v>
      </c>
      <c r="S464" t="s">
        <v>2919</v>
      </c>
      <c r="T464" t="s">
        <v>2923</v>
      </c>
      <c r="U464">
        <v>282.39999999999998</v>
      </c>
      <c r="V464" t="s">
        <v>2925</v>
      </c>
      <c r="W464" t="s">
        <v>2927</v>
      </c>
    </row>
    <row r="465" spans="1:23" x14ac:dyDescent="0.25">
      <c r="A465">
        <v>2747</v>
      </c>
      <c r="B465" t="s">
        <v>481</v>
      </c>
      <c r="C465" t="s">
        <v>979</v>
      </c>
      <c r="D465" t="s">
        <v>1479</v>
      </c>
      <c r="E465" s="1">
        <v>45369</v>
      </c>
      <c r="F465" t="s">
        <v>1975</v>
      </c>
      <c r="G465" t="s">
        <v>2377</v>
      </c>
      <c r="H465" t="s">
        <v>2404</v>
      </c>
      <c r="I465" t="s">
        <v>2410</v>
      </c>
      <c r="J465" t="s">
        <v>2414</v>
      </c>
      <c r="K465">
        <v>4</v>
      </c>
      <c r="L465">
        <v>1271.68</v>
      </c>
      <c r="M465">
        <v>5086.72</v>
      </c>
      <c r="N465">
        <v>35.49</v>
      </c>
      <c r="O465">
        <v>508.67</v>
      </c>
      <c r="P465">
        <v>15.1</v>
      </c>
      <c r="Q465" t="s">
        <v>2415</v>
      </c>
      <c r="R465" t="s">
        <v>2881</v>
      </c>
      <c r="S465" t="s">
        <v>2918</v>
      </c>
      <c r="T465" t="s">
        <v>2922</v>
      </c>
      <c r="U465">
        <v>4527.46</v>
      </c>
      <c r="V465" t="s">
        <v>2924</v>
      </c>
      <c r="W465" t="s">
        <v>2928</v>
      </c>
    </row>
    <row r="466" spans="1:23" x14ac:dyDescent="0.25">
      <c r="A466">
        <v>3841</v>
      </c>
      <c r="B466" t="s">
        <v>482</v>
      </c>
      <c r="C466" t="s">
        <v>980</v>
      </c>
      <c r="D466" t="s">
        <v>1480</v>
      </c>
      <c r="E466" s="1">
        <v>45556</v>
      </c>
      <c r="F466" t="s">
        <v>1976</v>
      </c>
      <c r="G466" t="s">
        <v>2254</v>
      </c>
      <c r="H466" t="s">
        <v>2407</v>
      </c>
      <c r="I466" t="s">
        <v>2409</v>
      </c>
      <c r="J466" t="s">
        <v>2412</v>
      </c>
      <c r="K466">
        <v>3</v>
      </c>
      <c r="L466">
        <v>1340.7</v>
      </c>
      <c r="M466">
        <v>4022.1</v>
      </c>
      <c r="N466">
        <v>12.06</v>
      </c>
      <c r="O466">
        <v>402.21</v>
      </c>
      <c r="P466">
        <v>18.18</v>
      </c>
      <c r="Q466" t="s">
        <v>2415</v>
      </c>
      <c r="R466" t="s">
        <v>2882</v>
      </c>
      <c r="S466" t="s">
        <v>2921</v>
      </c>
      <c r="T466" t="s">
        <v>2923</v>
      </c>
      <c r="U466">
        <v>3589.65</v>
      </c>
      <c r="V466" t="s">
        <v>2925</v>
      </c>
      <c r="W466" t="s">
        <v>2927</v>
      </c>
    </row>
    <row r="467" spans="1:23" x14ac:dyDescent="0.25">
      <c r="A467">
        <v>3253</v>
      </c>
      <c r="B467" t="s">
        <v>483</v>
      </c>
      <c r="C467" t="s">
        <v>981</v>
      </c>
      <c r="D467" t="s">
        <v>1481</v>
      </c>
      <c r="E467" s="1">
        <v>45443</v>
      </c>
      <c r="F467" t="s">
        <v>1977</v>
      </c>
      <c r="G467" t="s">
        <v>2200</v>
      </c>
      <c r="H467" t="s">
        <v>2406</v>
      </c>
      <c r="I467" t="s">
        <v>2410</v>
      </c>
      <c r="J467" t="s">
        <v>2412</v>
      </c>
      <c r="K467">
        <v>5</v>
      </c>
      <c r="L467">
        <v>134.63999999999999</v>
      </c>
      <c r="M467">
        <v>673.2</v>
      </c>
      <c r="N467">
        <v>16.059999999999999</v>
      </c>
      <c r="O467">
        <v>67.319999999999993</v>
      </c>
      <c r="P467">
        <v>15.63</v>
      </c>
      <c r="Q467" t="s">
        <v>2415</v>
      </c>
      <c r="R467" t="s">
        <v>2883</v>
      </c>
      <c r="S467" t="s">
        <v>2921</v>
      </c>
      <c r="T467" t="s">
        <v>2923</v>
      </c>
      <c r="U467">
        <v>574.19000000000005</v>
      </c>
      <c r="V467" t="s">
        <v>2924</v>
      </c>
      <c r="W467" t="s">
        <v>2926</v>
      </c>
    </row>
    <row r="468" spans="1:23" x14ac:dyDescent="0.25">
      <c r="A468">
        <v>6039</v>
      </c>
      <c r="B468" t="s">
        <v>484</v>
      </c>
      <c r="C468" t="s">
        <v>982</v>
      </c>
      <c r="D468" t="s">
        <v>1482</v>
      </c>
      <c r="E468" s="1">
        <v>45378</v>
      </c>
      <c r="F468" t="s">
        <v>1978</v>
      </c>
      <c r="G468" t="s">
        <v>2381</v>
      </c>
      <c r="H468" t="s">
        <v>2403</v>
      </c>
      <c r="I468" t="s">
        <v>2410</v>
      </c>
      <c r="J468" t="s">
        <v>2411</v>
      </c>
      <c r="K468">
        <v>3</v>
      </c>
      <c r="L468">
        <v>1390.95</v>
      </c>
      <c r="M468">
        <v>4172.8500000000004</v>
      </c>
      <c r="N468">
        <v>28.4</v>
      </c>
      <c r="O468">
        <v>417.29</v>
      </c>
      <c r="P468">
        <v>12.27</v>
      </c>
      <c r="Q468" t="s">
        <v>2417</v>
      </c>
      <c r="R468" t="s">
        <v>2884</v>
      </c>
      <c r="S468" t="s">
        <v>2919</v>
      </c>
      <c r="T468" t="s">
        <v>2923</v>
      </c>
      <c r="U468">
        <v>3714.9</v>
      </c>
      <c r="V468" t="s">
        <v>2925</v>
      </c>
      <c r="W468" t="s">
        <v>2928</v>
      </c>
    </row>
    <row r="469" spans="1:23" x14ac:dyDescent="0.25">
      <c r="A469">
        <v>4729</v>
      </c>
      <c r="B469" t="s">
        <v>485</v>
      </c>
      <c r="C469" t="s">
        <v>983</v>
      </c>
      <c r="D469" t="s">
        <v>1483</v>
      </c>
      <c r="E469" s="1">
        <v>45392</v>
      </c>
      <c r="F469" t="s">
        <v>1979</v>
      </c>
      <c r="G469" t="s">
        <v>2382</v>
      </c>
      <c r="H469" t="s">
        <v>2404</v>
      </c>
      <c r="I469" t="s">
        <v>2409</v>
      </c>
      <c r="J469" t="s">
        <v>2414</v>
      </c>
      <c r="K469">
        <v>5</v>
      </c>
      <c r="L469">
        <v>209.98</v>
      </c>
      <c r="M469">
        <v>1049.9000000000001</v>
      </c>
      <c r="N469">
        <v>6.32</v>
      </c>
      <c r="O469">
        <v>104.99</v>
      </c>
      <c r="P469">
        <v>8.43</v>
      </c>
      <c r="Q469" t="s">
        <v>2415</v>
      </c>
      <c r="R469" t="s">
        <v>2885</v>
      </c>
      <c r="S469" t="s">
        <v>2918</v>
      </c>
      <c r="T469" t="s">
        <v>2922</v>
      </c>
      <c r="U469">
        <v>930.16</v>
      </c>
      <c r="V469" t="s">
        <v>2924</v>
      </c>
      <c r="W469" t="s">
        <v>2927</v>
      </c>
    </row>
    <row r="470" spans="1:23" x14ac:dyDescent="0.25">
      <c r="A470">
        <v>5282</v>
      </c>
      <c r="B470" t="s">
        <v>486</v>
      </c>
      <c r="C470" t="s">
        <v>984</v>
      </c>
      <c r="D470" t="s">
        <v>1484</v>
      </c>
      <c r="E470" s="1">
        <v>45386</v>
      </c>
      <c r="F470" t="s">
        <v>1980</v>
      </c>
      <c r="G470" t="s">
        <v>2020</v>
      </c>
      <c r="H470" t="s">
        <v>2401</v>
      </c>
      <c r="I470" t="s">
        <v>2409</v>
      </c>
      <c r="J470" t="s">
        <v>2412</v>
      </c>
      <c r="K470">
        <v>2</v>
      </c>
      <c r="L470">
        <v>678.74</v>
      </c>
      <c r="M470">
        <v>1357.48</v>
      </c>
      <c r="N470">
        <v>34.08</v>
      </c>
      <c r="O470">
        <v>135.75</v>
      </c>
      <c r="P470">
        <v>16.399999999999999</v>
      </c>
      <c r="Q470" t="s">
        <v>2415</v>
      </c>
      <c r="R470" t="s">
        <v>2886</v>
      </c>
      <c r="S470" t="s">
        <v>2919</v>
      </c>
      <c r="T470" t="s">
        <v>2923</v>
      </c>
      <c r="U470">
        <v>1171.25</v>
      </c>
      <c r="V470" t="s">
        <v>2925</v>
      </c>
      <c r="W470" t="s">
        <v>2926</v>
      </c>
    </row>
    <row r="471" spans="1:23" x14ac:dyDescent="0.25">
      <c r="A471">
        <v>5553</v>
      </c>
      <c r="B471" t="s">
        <v>487</v>
      </c>
      <c r="C471" t="s">
        <v>985</v>
      </c>
      <c r="D471" t="s">
        <v>1485</v>
      </c>
      <c r="E471" s="1">
        <v>45439</v>
      </c>
      <c r="F471" t="s">
        <v>1981</v>
      </c>
      <c r="G471" t="s">
        <v>2383</v>
      </c>
      <c r="H471" t="s">
        <v>2401</v>
      </c>
      <c r="I471" t="s">
        <v>2409</v>
      </c>
      <c r="J471" t="s">
        <v>2413</v>
      </c>
      <c r="K471">
        <v>1</v>
      </c>
      <c r="L471">
        <v>930.65</v>
      </c>
      <c r="M471">
        <v>930.65</v>
      </c>
      <c r="N471">
        <v>4.0999999999999996</v>
      </c>
      <c r="O471">
        <v>93.06</v>
      </c>
      <c r="P471">
        <v>18.2</v>
      </c>
      <c r="Q471" t="s">
        <v>2415</v>
      </c>
      <c r="R471" t="s">
        <v>2887</v>
      </c>
      <c r="S471" t="s">
        <v>2918</v>
      </c>
      <c r="T471" t="s">
        <v>2922</v>
      </c>
      <c r="U471">
        <v>815.28</v>
      </c>
      <c r="V471" t="s">
        <v>2925</v>
      </c>
      <c r="W471" t="s">
        <v>2928</v>
      </c>
    </row>
    <row r="472" spans="1:23" x14ac:dyDescent="0.25">
      <c r="A472">
        <v>9987</v>
      </c>
      <c r="B472" t="s">
        <v>488</v>
      </c>
      <c r="C472" t="s">
        <v>986</v>
      </c>
      <c r="D472" t="s">
        <v>1486</v>
      </c>
      <c r="E472" s="1">
        <v>45537</v>
      </c>
      <c r="F472" t="s">
        <v>1982</v>
      </c>
      <c r="G472" t="s">
        <v>2384</v>
      </c>
      <c r="H472" t="s">
        <v>2407</v>
      </c>
      <c r="I472" t="s">
        <v>2409</v>
      </c>
      <c r="J472" t="s">
        <v>2411</v>
      </c>
      <c r="K472">
        <v>3</v>
      </c>
      <c r="L472">
        <v>82.01</v>
      </c>
      <c r="M472">
        <v>246.03</v>
      </c>
      <c r="N472">
        <v>6.48</v>
      </c>
      <c r="O472">
        <v>24.6</v>
      </c>
      <c r="P472">
        <v>15.77</v>
      </c>
      <c r="Q472" t="s">
        <v>2415</v>
      </c>
      <c r="R472" t="s">
        <v>2888</v>
      </c>
      <c r="S472" t="s">
        <v>2918</v>
      </c>
      <c r="T472" t="s">
        <v>2922</v>
      </c>
      <c r="U472">
        <v>199.18</v>
      </c>
      <c r="V472" t="s">
        <v>2924</v>
      </c>
      <c r="W472" t="s">
        <v>2928</v>
      </c>
    </row>
    <row r="473" spans="1:23" x14ac:dyDescent="0.25">
      <c r="A473">
        <v>4579</v>
      </c>
      <c r="B473" t="s">
        <v>489</v>
      </c>
      <c r="C473" t="s">
        <v>987</v>
      </c>
      <c r="D473" t="s">
        <v>1487</v>
      </c>
      <c r="E473" s="1">
        <v>45349</v>
      </c>
      <c r="F473" t="s">
        <v>1983</v>
      </c>
      <c r="G473" t="s">
        <v>2385</v>
      </c>
      <c r="H473" t="s">
        <v>2406</v>
      </c>
      <c r="I473" t="s">
        <v>2410</v>
      </c>
      <c r="J473" t="s">
        <v>2411</v>
      </c>
      <c r="K473">
        <v>2</v>
      </c>
      <c r="L473">
        <v>1117.77</v>
      </c>
      <c r="M473">
        <v>2235.54</v>
      </c>
      <c r="N473">
        <v>43.64</v>
      </c>
      <c r="O473">
        <v>223.55</v>
      </c>
      <c r="P473">
        <v>15.1</v>
      </c>
      <c r="Q473" t="s">
        <v>2415</v>
      </c>
      <c r="R473" t="s">
        <v>2889</v>
      </c>
      <c r="S473" t="s">
        <v>2919</v>
      </c>
      <c r="T473" t="s">
        <v>2923</v>
      </c>
      <c r="U473">
        <v>1953.25</v>
      </c>
      <c r="V473" t="s">
        <v>2925</v>
      </c>
      <c r="W473" t="s">
        <v>2926</v>
      </c>
    </row>
    <row r="474" spans="1:23" x14ac:dyDescent="0.25">
      <c r="A474">
        <v>3085</v>
      </c>
      <c r="B474" t="s">
        <v>490</v>
      </c>
      <c r="C474" t="s">
        <v>988</v>
      </c>
      <c r="D474" t="s">
        <v>1488</v>
      </c>
      <c r="E474" s="1">
        <v>45344</v>
      </c>
      <c r="F474" t="s">
        <v>1984</v>
      </c>
      <c r="G474" t="s">
        <v>2074</v>
      </c>
      <c r="H474" t="s">
        <v>2407</v>
      </c>
      <c r="I474" t="s">
        <v>2409</v>
      </c>
      <c r="J474" t="s">
        <v>2412</v>
      </c>
      <c r="K474">
        <v>5</v>
      </c>
      <c r="L474">
        <v>959.02</v>
      </c>
      <c r="M474">
        <v>4795.1000000000004</v>
      </c>
      <c r="N474">
        <v>27.59</v>
      </c>
      <c r="O474">
        <v>479.51</v>
      </c>
      <c r="P474">
        <v>15.27</v>
      </c>
      <c r="Q474" t="s">
        <v>2417</v>
      </c>
      <c r="R474" t="s">
        <v>2890</v>
      </c>
      <c r="S474" t="s">
        <v>2921</v>
      </c>
      <c r="T474" t="s">
        <v>2923</v>
      </c>
      <c r="U474">
        <v>4272.7299999999996</v>
      </c>
      <c r="V474" t="s">
        <v>2925</v>
      </c>
      <c r="W474" t="s">
        <v>2926</v>
      </c>
    </row>
    <row r="475" spans="1:23" x14ac:dyDescent="0.25">
      <c r="A475">
        <v>8561</v>
      </c>
      <c r="B475" t="s">
        <v>491</v>
      </c>
      <c r="C475" t="s">
        <v>989</v>
      </c>
      <c r="D475" t="s">
        <v>1489</v>
      </c>
      <c r="E475" s="1">
        <v>45541</v>
      </c>
      <c r="F475" t="s">
        <v>1985</v>
      </c>
      <c r="G475" t="s">
        <v>2100</v>
      </c>
      <c r="H475" t="s">
        <v>2405</v>
      </c>
      <c r="I475" t="s">
        <v>2410</v>
      </c>
      <c r="J475" t="s">
        <v>2412</v>
      </c>
      <c r="K475">
        <v>2</v>
      </c>
      <c r="L475">
        <v>1393.5</v>
      </c>
      <c r="M475">
        <v>2787</v>
      </c>
      <c r="N475">
        <v>24.48</v>
      </c>
      <c r="O475">
        <v>278.7</v>
      </c>
      <c r="P475">
        <v>13.19</v>
      </c>
      <c r="Q475" t="s">
        <v>2416</v>
      </c>
      <c r="R475" t="s">
        <v>2891</v>
      </c>
      <c r="S475" t="s">
        <v>2920</v>
      </c>
      <c r="T475" t="s">
        <v>2923</v>
      </c>
      <c r="U475">
        <v>2470.63</v>
      </c>
      <c r="V475" t="s">
        <v>2924</v>
      </c>
      <c r="W475" t="s">
        <v>2926</v>
      </c>
    </row>
    <row r="476" spans="1:23" x14ac:dyDescent="0.25">
      <c r="A476">
        <v>2400</v>
      </c>
      <c r="B476" t="s">
        <v>492</v>
      </c>
      <c r="C476" t="s">
        <v>990</v>
      </c>
      <c r="D476" t="s">
        <v>1490</v>
      </c>
      <c r="E476" s="1">
        <v>45333</v>
      </c>
      <c r="F476" t="s">
        <v>1986</v>
      </c>
      <c r="G476" t="s">
        <v>2386</v>
      </c>
      <c r="H476" t="s">
        <v>2403</v>
      </c>
      <c r="I476" t="s">
        <v>2410</v>
      </c>
      <c r="J476" t="s">
        <v>2412</v>
      </c>
      <c r="K476">
        <v>2</v>
      </c>
      <c r="L476">
        <v>1243.5999999999999</v>
      </c>
      <c r="M476">
        <v>2487.1999999999998</v>
      </c>
      <c r="N476">
        <v>9.2899999999999991</v>
      </c>
      <c r="O476">
        <v>248.72</v>
      </c>
      <c r="P476">
        <v>17.46</v>
      </c>
      <c r="Q476" t="s">
        <v>2417</v>
      </c>
      <c r="R476" t="s">
        <v>2892</v>
      </c>
      <c r="S476" t="s">
        <v>2920</v>
      </c>
      <c r="T476" t="s">
        <v>2923</v>
      </c>
      <c r="U476">
        <v>2211.73</v>
      </c>
      <c r="V476" t="s">
        <v>2925</v>
      </c>
      <c r="W476" t="s">
        <v>2926</v>
      </c>
    </row>
    <row r="477" spans="1:23" x14ac:dyDescent="0.25">
      <c r="A477">
        <v>7546</v>
      </c>
      <c r="B477" t="s">
        <v>493</v>
      </c>
      <c r="C477" t="s">
        <v>991</v>
      </c>
      <c r="D477" t="s">
        <v>1491</v>
      </c>
      <c r="E477" s="1">
        <v>45361</v>
      </c>
      <c r="F477" t="s">
        <v>1987</v>
      </c>
      <c r="G477" t="s">
        <v>2387</v>
      </c>
      <c r="H477" t="s">
        <v>2401</v>
      </c>
      <c r="I477" t="s">
        <v>2410</v>
      </c>
      <c r="J477" t="s">
        <v>2412</v>
      </c>
      <c r="K477">
        <v>1</v>
      </c>
      <c r="L477">
        <v>951.1</v>
      </c>
      <c r="M477">
        <v>951.1</v>
      </c>
      <c r="N477">
        <v>13.2</v>
      </c>
      <c r="O477">
        <v>95.11</v>
      </c>
      <c r="P477">
        <v>17.32</v>
      </c>
      <c r="Q477" t="s">
        <v>2416</v>
      </c>
      <c r="R477" t="s">
        <v>2893</v>
      </c>
      <c r="S477" t="s">
        <v>2919</v>
      </c>
      <c r="T477" t="s">
        <v>2923</v>
      </c>
      <c r="U477">
        <v>825.47</v>
      </c>
      <c r="V477" t="s">
        <v>2924</v>
      </c>
      <c r="W477" t="s">
        <v>2927</v>
      </c>
    </row>
    <row r="478" spans="1:23" x14ac:dyDescent="0.25">
      <c r="A478">
        <v>8299</v>
      </c>
      <c r="B478" t="s">
        <v>494</v>
      </c>
      <c r="C478" t="s">
        <v>992</v>
      </c>
      <c r="D478" t="s">
        <v>1492</v>
      </c>
      <c r="E478" s="1">
        <v>45364</v>
      </c>
      <c r="F478" t="s">
        <v>1988</v>
      </c>
      <c r="G478" t="s">
        <v>2388</v>
      </c>
      <c r="H478" t="s">
        <v>2403</v>
      </c>
      <c r="I478" t="s">
        <v>2408</v>
      </c>
      <c r="J478" t="s">
        <v>2412</v>
      </c>
      <c r="K478">
        <v>4</v>
      </c>
      <c r="L478">
        <v>1419.2</v>
      </c>
      <c r="M478">
        <v>5676.8</v>
      </c>
      <c r="N478">
        <v>35.39</v>
      </c>
      <c r="O478">
        <v>567.67999999999995</v>
      </c>
      <c r="P478">
        <v>7.16</v>
      </c>
      <c r="Q478" t="s">
        <v>2417</v>
      </c>
      <c r="R478" t="s">
        <v>2894</v>
      </c>
      <c r="S478" t="s">
        <v>2921</v>
      </c>
      <c r="T478" t="s">
        <v>2923</v>
      </c>
      <c r="U478">
        <v>5066.57</v>
      </c>
      <c r="V478" t="s">
        <v>2924</v>
      </c>
      <c r="W478" t="s">
        <v>2927</v>
      </c>
    </row>
    <row r="479" spans="1:23" x14ac:dyDescent="0.25">
      <c r="A479">
        <v>9605</v>
      </c>
      <c r="B479" t="s">
        <v>495</v>
      </c>
      <c r="C479" t="s">
        <v>993</v>
      </c>
      <c r="D479" t="s">
        <v>1493</v>
      </c>
      <c r="E479" s="1">
        <v>45321</v>
      </c>
      <c r="F479" t="s">
        <v>1989</v>
      </c>
      <c r="G479" t="s">
        <v>2389</v>
      </c>
      <c r="H479" t="s">
        <v>2404</v>
      </c>
      <c r="I479" t="s">
        <v>2410</v>
      </c>
      <c r="J479" t="s">
        <v>2412</v>
      </c>
      <c r="K479">
        <v>3</v>
      </c>
      <c r="L479">
        <v>1001.36</v>
      </c>
      <c r="M479">
        <v>3004.08</v>
      </c>
      <c r="N479">
        <v>42.47</v>
      </c>
      <c r="O479">
        <v>300.41000000000003</v>
      </c>
      <c r="P479">
        <v>10.92</v>
      </c>
      <c r="Q479" t="s">
        <v>2415</v>
      </c>
      <c r="R479" t="s">
        <v>2895</v>
      </c>
      <c r="S479" t="s">
        <v>2918</v>
      </c>
      <c r="T479" t="s">
        <v>2922</v>
      </c>
      <c r="U479">
        <v>2650.28</v>
      </c>
      <c r="V479" t="s">
        <v>2924</v>
      </c>
      <c r="W479" t="s">
        <v>2926</v>
      </c>
    </row>
    <row r="480" spans="1:23" x14ac:dyDescent="0.25">
      <c r="A480">
        <v>9422</v>
      </c>
      <c r="B480" t="s">
        <v>496</v>
      </c>
      <c r="C480" t="s">
        <v>994</v>
      </c>
      <c r="D480" t="s">
        <v>1494</v>
      </c>
      <c r="E480" s="1">
        <v>45375</v>
      </c>
      <c r="F480" t="s">
        <v>1990</v>
      </c>
      <c r="G480" t="s">
        <v>2390</v>
      </c>
      <c r="H480" t="s">
        <v>2401</v>
      </c>
      <c r="I480" t="s">
        <v>2410</v>
      </c>
      <c r="J480" t="s">
        <v>2413</v>
      </c>
      <c r="K480">
        <v>5</v>
      </c>
      <c r="L480">
        <v>896.64</v>
      </c>
      <c r="M480">
        <v>4483.2</v>
      </c>
      <c r="N480">
        <v>21.03</v>
      </c>
      <c r="O480">
        <v>448.32</v>
      </c>
      <c r="P480">
        <v>17.77</v>
      </c>
      <c r="Q480" t="s">
        <v>2416</v>
      </c>
      <c r="R480" t="s">
        <v>2896</v>
      </c>
      <c r="S480" t="s">
        <v>2918</v>
      </c>
      <c r="T480" t="s">
        <v>2922</v>
      </c>
      <c r="U480">
        <v>3996.08</v>
      </c>
      <c r="V480" t="s">
        <v>2924</v>
      </c>
      <c r="W480" t="s">
        <v>2928</v>
      </c>
    </row>
    <row r="481" spans="1:23" x14ac:dyDescent="0.25">
      <c r="A481">
        <v>7771</v>
      </c>
      <c r="B481" t="s">
        <v>497</v>
      </c>
      <c r="C481" t="s">
        <v>995</v>
      </c>
      <c r="D481" t="s">
        <v>1495</v>
      </c>
      <c r="E481" s="1">
        <v>45396</v>
      </c>
      <c r="F481" t="s">
        <v>1991</v>
      </c>
      <c r="G481" t="s">
        <v>2391</v>
      </c>
      <c r="H481" t="s">
        <v>2403</v>
      </c>
      <c r="I481" t="s">
        <v>2409</v>
      </c>
      <c r="J481" t="s">
        <v>2413</v>
      </c>
      <c r="K481">
        <v>5</v>
      </c>
      <c r="L481">
        <v>598.02</v>
      </c>
      <c r="M481">
        <v>2990.1</v>
      </c>
      <c r="N481">
        <v>43.88</v>
      </c>
      <c r="O481">
        <v>299.01</v>
      </c>
      <c r="P481">
        <v>5.08</v>
      </c>
      <c r="Q481" t="s">
        <v>2416</v>
      </c>
      <c r="R481" t="s">
        <v>2897</v>
      </c>
      <c r="S481" t="s">
        <v>2921</v>
      </c>
      <c r="T481" t="s">
        <v>2923</v>
      </c>
      <c r="U481">
        <v>2642.13</v>
      </c>
      <c r="V481" t="s">
        <v>2925</v>
      </c>
      <c r="W481" t="s">
        <v>2928</v>
      </c>
    </row>
    <row r="482" spans="1:23" x14ac:dyDescent="0.25">
      <c r="A482">
        <v>8601</v>
      </c>
      <c r="B482" t="s">
        <v>498</v>
      </c>
      <c r="C482" t="s">
        <v>996</v>
      </c>
      <c r="D482" t="s">
        <v>1496</v>
      </c>
      <c r="E482" s="1">
        <v>45303</v>
      </c>
      <c r="F482" t="s">
        <v>1992</v>
      </c>
      <c r="G482" t="s">
        <v>2343</v>
      </c>
      <c r="H482" t="s">
        <v>2401</v>
      </c>
      <c r="I482" t="s">
        <v>2410</v>
      </c>
      <c r="J482" t="s">
        <v>2414</v>
      </c>
      <c r="K482">
        <v>2</v>
      </c>
      <c r="L482">
        <v>306.48</v>
      </c>
      <c r="M482">
        <v>612.96</v>
      </c>
      <c r="N482">
        <v>47.92</v>
      </c>
      <c r="O482">
        <v>61.3</v>
      </c>
      <c r="P482">
        <v>17.61</v>
      </c>
      <c r="Q482" t="s">
        <v>2415</v>
      </c>
      <c r="R482" t="s">
        <v>2898</v>
      </c>
      <c r="S482" t="s">
        <v>2920</v>
      </c>
      <c r="T482" t="s">
        <v>2923</v>
      </c>
      <c r="U482">
        <v>486.13</v>
      </c>
      <c r="V482" t="s">
        <v>2924</v>
      </c>
      <c r="W482" t="s">
        <v>2928</v>
      </c>
    </row>
    <row r="483" spans="1:23" x14ac:dyDescent="0.25">
      <c r="A483">
        <v>3433</v>
      </c>
      <c r="B483" t="s">
        <v>499</v>
      </c>
      <c r="C483" t="s">
        <v>997</v>
      </c>
      <c r="D483" t="s">
        <v>1497</v>
      </c>
      <c r="E483" s="1">
        <v>45408</v>
      </c>
      <c r="F483" t="s">
        <v>1993</v>
      </c>
      <c r="G483" t="s">
        <v>2392</v>
      </c>
      <c r="H483" t="s">
        <v>2407</v>
      </c>
      <c r="I483" t="s">
        <v>2409</v>
      </c>
      <c r="J483" t="s">
        <v>2411</v>
      </c>
      <c r="K483">
        <v>1</v>
      </c>
      <c r="L483">
        <v>798.77</v>
      </c>
      <c r="M483">
        <v>798.77</v>
      </c>
      <c r="N483">
        <v>20.82</v>
      </c>
      <c r="O483">
        <v>79.88</v>
      </c>
      <c r="P483">
        <v>18.75</v>
      </c>
      <c r="Q483" t="s">
        <v>2415</v>
      </c>
      <c r="R483" t="s">
        <v>2899</v>
      </c>
      <c r="S483" t="s">
        <v>2921</v>
      </c>
      <c r="T483" t="s">
        <v>2923</v>
      </c>
      <c r="U483">
        <v>679.32</v>
      </c>
      <c r="V483" t="s">
        <v>2925</v>
      </c>
      <c r="W483" t="s">
        <v>2927</v>
      </c>
    </row>
    <row r="484" spans="1:23" x14ac:dyDescent="0.25">
      <c r="A484">
        <v>9111</v>
      </c>
      <c r="B484" t="s">
        <v>500</v>
      </c>
      <c r="C484" t="s">
        <v>998</v>
      </c>
      <c r="D484" t="s">
        <v>1498</v>
      </c>
      <c r="E484" s="1">
        <v>45522</v>
      </c>
      <c r="F484" t="s">
        <v>1994</v>
      </c>
      <c r="G484" t="s">
        <v>2350</v>
      </c>
      <c r="H484" t="s">
        <v>2407</v>
      </c>
      <c r="I484" t="s">
        <v>2408</v>
      </c>
      <c r="J484" t="s">
        <v>2412</v>
      </c>
      <c r="K484">
        <v>5</v>
      </c>
      <c r="L484">
        <v>1432.59</v>
      </c>
      <c r="M484">
        <v>7162.95</v>
      </c>
      <c r="N484">
        <v>21.97</v>
      </c>
      <c r="O484">
        <v>716.3</v>
      </c>
      <c r="P484">
        <v>9.07</v>
      </c>
      <c r="Q484" t="s">
        <v>2417</v>
      </c>
      <c r="R484" t="s">
        <v>2900</v>
      </c>
      <c r="S484" t="s">
        <v>2921</v>
      </c>
      <c r="T484" t="s">
        <v>2923</v>
      </c>
      <c r="U484">
        <v>6415.61</v>
      </c>
      <c r="V484" t="s">
        <v>2925</v>
      </c>
      <c r="W484" t="s">
        <v>2928</v>
      </c>
    </row>
    <row r="485" spans="1:23" x14ac:dyDescent="0.25">
      <c r="A485">
        <v>9852</v>
      </c>
      <c r="B485" t="s">
        <v>123</v>
      </c>
      <c r="C485" t="s">
        <v>999</v>
      </c>
      <c r="D485" t="s">
        <v>1499</v>
      </c>
      <c r="E485" s="1">
        <v>45422</v>
      </c>
      <c r="F485" t="s">
        <v>1995</v>
      </c>
      <c r="G485" t="s">
        <v>2393</v>
      </c>
      <c r="H485" t="s">
        <v>2406</v>
      </c>
      <c r="I485" t="s">
        <v>2409</v>
      </c>
      <c r="J485" t="s">
        <v>2414</v>
      </c>
      <c r="K485">
        <v>4</v>
      </c>
      <c r="L485">
        <v>232.62</v>
      </c>
      <c r="M485">
        <v>930.48</v>
      </c>
      <c r="N485">
        <v>43.38</v>
      </c>
      <c r="O485">
        <v>93.05</v>
      </c>
      <c r="P485">
        <v>18.23</v>
      </c>
      <c r="Q485" t="s">
        <v>2415</v>
      </c>
      <c r="R485" t="s">
        <v>2901</v>
      </c>
      <c r="S485" t="s">
        <v>2919</v>
      </c>
      <c r="T485" t="s">
        <v>2923</v>
      </c>
      <c r="U485">
        <v>775.82</v>
      </c>
      <c r="V485" t="s">
        <v>2925</v>
      </c>
      <c r="W485" t="s">
        <v>2928</v>
      </c>
    </row>
    <row r="486" spans="1:23" x14ac:dyDescent="0.25">
      <c r="A486">
        <v>6218</v>
      </c>
      <c r="B486" t="s">
        <v>501</v>
      </c>
      <c r="C486" t="s">
        <v>1000</v>
      </c>
      <c r="D486" t="s">
        <v>1500</v>
      </c>
      <c r="E486" s="1">
        <v>45329</v>
      </c>
      <c r="F486" t="s">
        <v>1996</v>
      </c>
      <c r="G486" t="s">
        <v>2312</v>
      </c>
      <c r="H486" t="s">
        <v>2404</v>
      </c>
      <c r="I486" t="s">
        <v>2409</v>
      </c>
      <c r="J486" t="s">
        <v>2414</v>
      </c>
      <c r="K486">
        <v>3</v>
      </c>
      <c r="L486">
        <v>976.69</v>
      </c>
      <c r="M486">
        <v>2930.07</v>
      </c>
      <c r="N486">
        <v>13.45</v>
      </c>
      <c r="O486">
        <v>293.01</v>
      </c>
      <c r="P486">
        <v>11.14</v>
      </c>
      <c r="Q486" t="s">
        <v>2416</v>
      </c>
      <c r="R486" t="s">
        <v>2902</v>
      </c>
      <c r="S486" t="s">
        <v>2918</v>
      </c>
      <c r="T486" t="s">
        <v>2922</v>
      </c>
      <c r="U486">
        <v>2612.4699999999998</v>
      </c>
      <c r="V486" t="s">
        <v>2924</v>
      </c>
      <c r="W486" t="s">
        <v>2927</v>
      </c>
    </row>
    <row r="487" spans="1:23" x14ac:dyDescent="0.25">
      <c r="A487">
        <v>1539</v>
      </c>
      <c r="B487" t="s">
        <v>502</v>
      </c>
      <c r="C487" t="s">
        <v>1001</v>
      </c>
      <c r="D487" t="s">
        <v>1501</v>
      </c>
      <c r="E487" s="1">
        <v>45481</v>
      </c>
      <c r="F487" t="s">
        <v>1997</v>
      </c>
      <c r="G487" t="s">
        <v>2394</v>
      </c>
      <c r="H487" t="s">
        <v>2407</v>
      </c>
      <c r="I487" t="s">
        <v>2408</v>
      </c>
      <c r="J487" t="s">
        <v>2411</v>
      </c>
      <c r="K487">
        <v>3</v>
      </c>
      <c r="L487">
        <v>1345.97</v>
      </c>
      <c r="M487">
        <v>4037.91</v>
      </c>
      <c r="N487">
        <v>12.2</v>
      </c>
      <c r="O487">
        <v>403.79</v>
      </c>
      <c r="P487">
        <v>5.7</v>
      </c>
      <c r="Q487" t="s">
        <v>2415</v>
      </c>
      <c r="R487" t="s">
        <v>2903</v>
      </c>
      <c r="S487" t="s">
        <v>2920</v>
      </c>
      <c r="T487" t="s">
        <v>2923</v>
      </c>
      <c r="U487">
        <v>3616.22</v>
      </c>
      <c r="V487" t="s">
        <v>2924</v>
      </c>
      <c r="W487" t="s">
        <v>2927</v>
      </c>
    </row>
    <row r="488" spans="1:23" x14ac:dyDescent="0.25">
      <c r="A488">
        <v>3732</v>
      </c>
      <c r="B488" t="s">
        <v>503</v>
      </c>
      <c r="C488" t="s">
        <v>1002</v>
      </c>
      <c r="D488" t="s">
        <v>1502</v>
      </c>
      <c r="E488" s="1">
        <v>45545</v>
      </c>
      <c r="F488" t="s">
        <v>1998</v>
      </c>
      <c r="G488" t="s">
        <v>2395</v>
      </c>
      <c r="H488" t="s">
        <v>2405</v>
      </c>
      <c r="I488" t="s">
        <v>2408</v>
      </c>
      <c r="J488" t="s">
        <v>2413</v>
      </c>
      <c r="K488">
        <v>3</v>
      </c>
      <c r="L488">
        <v>609.98</v>
      </c>
      <c r="M488">
        <v>1829.94</v>
      </c>
      <c r="N488">
        <v>25.79</v>
      </c>
      <c r="O488">
        <v>182.99</v>
      </c>
      <c r="P488">
        <v>19.46</v>
      </c>
      <c r="Q488" t="s">
        <v>2417</v>
      </c>
      <c r="R488" t="s">
        <v>2904</v>
      </c>
      <c r="S488" t="s">
        <v>2919</v>
      </c>
      <c r="T488" t="s">
        <v>2923</v>
      </c>
      <c r="U488">
        <v>1601.7</v>
      </c>
      <c r="V488" t="s">
        <v>2924</v>
      </c>
      <c r="W488" t="s">
        <v>2927</v>
      </c>
    </row>
    <row r="489" spans="1:23" x14ac:dyDescent="0.25">
      <c r="A489">
        <v>5953</v>
      </c>
      <c r="B489" t="s">
        <v>106</v>
      </c>
      <c r="C489" t="s">
        <v>1003</v>
      </c>
      <c r="D489" t="s">
        <v>1503</v>
      </c>
      <c r="E489" s="1">
        <v>45457</v>
      </c>
      <c r="F489" t="s">
        <v>1999</v>
      </c>
      <c r="G489" t="s">
        <v>2396</v>
      </c>
      <c r="H489" t="s">
        <v>2401</v>
      </c>
      <c r="I489" t="s">
        <v>2410</v>
      </c>
      <c r="J489" t="s">
        <v>2411</v>
      </c>
      <c r="K489">
        <v>2</v>
      </c>
      <c r="L489">
        <v>31.73</v>
      </c>
      <c r="M489">
        <v>63.46</v>
      </c>
      <c r="N489">
        <v>28.06</v>
      </c>
      <c r="O489">
        <v>6.35</v>
      </c>
      <c r="P489">
        <v>10.14</v>
      </c>
      <c r="Q489" t="s">
        <v>2416</v>
      </c>
      <c r="R489" t="s">
        <v>2905</v>
      </c>
      <c r="S489" t="s">
        <v>2920</v>
      </c>
      <c r="T489" t="s">
        <v>2923</v>
      </c>
      <c r="U489">
        <v>18.91</v>
      </c>
      <c r="V489" t="s">
        <v>2924</v>
      </c>
      <c r="W489" t="s">
        <v>2926</v>
      </c>
    </row>
    <row r="490" spans="1:23" x14ac:dyDescent="0.25">
      <c r="A490">
        <v>2549</v>
      </c>
      <c r="B490" t="s">
        <v>504</v>
      </c>
      <c r="C490" t="s">
        <v>1004</v>
      </c>
      <c r="D490" t="s">
        <v>1504</v>
      </c>
      <c r="E490" s="1">
        <v>45341</v>
      </c>
      <c r="F490" t="s">
        <v>2000</v>
      </c>
      <c r="G490" t="s">
        <v>2099</v>
      </c>
      <c r="H490" t="s">
        <v>2404</v>
      </c>
      <c r="I490" t="s">
        <v>2408</v>
      </c>
      <c r="J490" t="s">
        <v>2411</v>
      </c>
      <c r="K490">
        <v>2</v>
      </c>
      <c r="L490">
        <v>243.35</v>
      </c>
      <c r="M490">
        <v>486.7</v>
      </c>
      <c r="N490">
        <v>47.75</v>
      </c>
      <c r="O490">
        <v>48.67</v>
      </c>
      <c r="P490">
        <v>14.56</v>
      </c>
      <c r="Q490" t="s">
        <v>2417</v>
      </c>
      <c r="R490" t="s">
        <v>2906</v>
      </c>
      <c r="S490" t="s">
        <v>2921</v>
      </c>
      <c r="T490" t="s">
        <v>2923</v>
      </c>
      <c r="U490">
        <v>375.72</v>
      </c>
      <c r="V490" t="s">
        <v>2925</v>
      </c>
      <c r="W490" t="s">
        <v>2927</v>
      </c>
    </row>
    <row r="491" spans="1:23" x14ac:dyDescent="0.25">
      <c r="A491">
        <v>1390</v>
      </c>
      <c r="B491" t="s">
        <v>505</v>
      </c>
      <c r="C491" t="s">
        <v>1005</v>
      </c>
      <c r="D491" t="s">
        <v>1505</v>
      </c>
      <c r="E491" s="1">
        <v>45389</v>
      </c>
      <c r="F491" t="s">
        <v>2001</v>
      </c>
      <c r="G491" t="s">
        <v>2304</v>
      </c>
      <c r="H491" t="s">
        <v>2407</v>
      </c>
      <c r="I491" t="s">
        <v>2410</v>
      </c>
      <c r="J491" t="s">
        <v>2413</v>
      </c>
      <c r="K491">
        <v>2</v>
      </c>
      <c r="L491">
        <v>289.67</v>
      </c>
      <c r="M491">
        <v>579.34</v>
      </c>
      <c r="N491">
        <v>19.11</v>
      </c>
      <c r="O491">
        <v>57.93</v>
      </c>
      <c r="P491">
        <v>13.97</v>
      </c>
      <c r="Q491" t="s">
        <v>2417</v>
      </c>
      <c r="R491" t="s">
        <v>2907</v>
      </c>
      <c r="S491" t="s">
        <v>2921</v>
      </c>
      <c r="T491" t="s">
        <v>2923</v>
      </c>
      <c r="U491">
        <v>488.33</v>
      </c>
      <c r="V491" t="s">
        <v>2925</v>
      </c>
      <c r="W491" t="s">
        <v>2927</v>
      </c>
    </row>
    <row r="492" spans="1:23" x14ac:dyDescent="0.25">
      <c r="A492">
        <v>5958</v>
      </c>
      <c r="B492" t="s">
        <v>506</v>
      </c>
      <c r="C492" t="s">
        <v>1006</v>
      </c>
      <c r="D492" t="s">
        <v>1506</v>
      </c>
      <c r="E492" s="1">
        <v>45492</v>
      </c>
      <c r="F492" t="s">
        <v>2002</v>
      </c>
      <c r="G492" t="s">
        <v>2397</v>
      </c>
      <c r="H492" t="s">
        <v>2403</v>
      </c>
      <c r="I492" t="s">
        <v>2410</v>
      </c>
      <c r="J492" t="s">
        <v>2412</v>
      </c>
      <c r="K492">
        <v>4</v>
      </c>
      <c r="L492">
        <v>177.76</v>
      </c>
      <c r="M492">
        <v>711.04</v>
      </c>
      <c r="N492">
        <v>33.93</v>
      </c>
      <c r="O492">
        <v>71.099999999999994</v>
      </c>
      <c r="P492">
        <v>14.05</v>
      </c>
      <c r="Q492" t="s">
        <v>2416</v>
      </c>
      <c r="R492" t="s">
        <v>2908</v>
      </c>
      <c r="S492" t="s">
        <v>2920</v>
      </c>
      <c r="T492" t="s">
        <v>2923</v>
      </c>
      <c r="U492">
        <v>591.96</v>
      </c>
      <c r="V492" t="s">
        <v>2925</v>
      </c>
      <c r="W492" t="s">
        <v>2927</v>
      </c>
    </row>
    <row r="493" spans="1:23" x14ac:dyDescent="0.25">
      <c r="A493">
        <v>8988</v>
      </c>
      <c r="B493" t="s">
        <v>507</v>
      </c>
      <c r="C493" t="s">
        <v>1007</v>
      </c>
      <c r="D493" t="s">
        <v>1507</v>
      </c>
      <c r="E493" s="1">
        <v>45395</v>
      </c>
      <c r="F493" t="s">
        <v>2003</v>
      </c>
      <c r="G493" t="s">
        <v>2230</v>
      </c>
      <c r="H493" t="s">
        <v>2407</v>
      </c>
      <c r="I493" t="s">
        <v>2408</v>
      </c>
      <c r="J493" t="s">
        <v>2412</v>
      </c>
      <c r="K493">
        <v>2</v>
      </c>
      <c r="L493">
        <v>1174.76</v>
      </c>
      <c r="M493">
        <v>2349.52</v>
      </c>
      <c r="N493">
        <v>18.48</v>
      </c>
      <c r="O493">
        <v>234.95</v>
      </c>
      <c r="P493">
        <v>14.13</v>
      </c>
      <c r="Q493" t="s">
        <v>2416</v>
      </c>
      <c r="R493" t="s">
        <v>2909</v>
      </c>
      <c r="S493" t="s">
        <v>2918</v>
      </c>
      <c r="T493" t="s">
        <v>2922</v>
      </c>
      <c r="U493">
        <v>2081.96</v>
      </c>
      <c r="V493" t="s">
        <v>2924</v>
      </c>
      <c r="W493" t="s">
        <v>2927</v>
      </c>
    </row>
    <row r="494" spans="1:23" x14ac:dyDescent="0.25">
      <c r="A494">
        <v>1035</v>
      </c>
      <c r="B494" t="s">
        <v>508</v>
      </c>
      <c r="C494" t="s">
        <v>1008</v>
      </c>
      <c r="D494" t="s">
        <v>1508</v>
      </c>
      <c r="E494" s="1">
        <v>45433</v>
      </c>
      <c r="F494" t="s">
        <v>2004</v>
      </c>
      <c r="G494" t="s">
        <v>2109</v>
      </c>
      <c r="H494" t="s">
        <v>2403</v>
      </c>
      <c r="I494" t="s">
        <v>2410</v>
      </c>
      <c r="J494" t="s">
        <v>2414</v>
      </c>
      <c r="K494">
        <v>1</v>
      </c>
      <c r="L494">
        <v>491.85</v>
      </c>
      <c r="M494">
        <v>491.85</v>
      </c>
      <c r="N494">
        <v>31.08</v>
      </c>
      <c r="O494">
        <v>49.19</v>
      </c>
      <c r="P494">
        <v>17.02</v>
      </c>
      <c r="Q494" t="s">
        <v>2415</v>
      </c>
      <c r="R494" t="s">
        <v>2910</v>
      </c>
      <c r="S494" t="s">
        <v>2919</v>
      </c>
      <c r="T494" t="s">
        <v>2923</v>
      </c>
      <c r="U494">
        <v>394.57</v>
      </c>
      <c r="V494" t="s">
        <v>2924</v>
      </c>
      <c r="W494" t="s">
        <v>2926</v>
      </c>
    </row>
    <row r="495" spans="1:23" x14ac:dyDescent="0.25">
      <c r="A495">
        <v>1850</v>
      </c>
      <c r="B495" t="s">
        <v>509</v>
      </c>
      <c r="C495" t="s">
        <v>1009</v>
      </c>
      <c r="D495" t="s">
        <v>1509</v>
      </c>
      <c r="E495" s="1">
        <v>45420</v>
      </c>
      <c r="F495" t="s">
        <v>2005</v>
      </c>
      <c r="G495" t="s">
        <v>2194</v>
      </c>
      <c r="H495" t="s">
        <v>2401</v>
      </c>
      <c r="I495" t="s">
        <v>2409</v>
      </c>
      <c r="J495" t="s">
        <v>2414</v>
      </c>
      <c r="K495">
        <v>4</v>
      </c>
      <c r="L495">
        <v>552.54</v>
      </c>
      <c r="M495">
        <v>2210.16</v>
      </c>
      <c r="N495">
        <v>43.54</v>
      </c>
      <c r="O495">
        <v>221.02</v>
      </c>
      <c r="P495">
        <v>13.11</v>
      </c>
      <c r="Q495" t="s">
        <v>2415</v>
      </c>
      <c r="R495" t="s">
        <v>2911</v>
      </c>
      <c r="S495" t="s">
        <v>2918</v>
      </c>
      <c r="T495" t="s">
        <v>2922</v>
      </c>
      <c r="U495">
        <v>1932.49</v>
      </c>
      <c r="V495" t="s">
        <v>2925</v>
      </c>
      <c r="W495" t="s">
        <v>2928</v>
      </c>
    </row>
    <row r="496" spans="1:23" x14ac:dyDescent="0.25">
      <c r="A496">
        <v>7944</v>
      </c>
      <c r="B496" t="s">
        <v>510</v>
      </c>
      <c r="C496" t="s">
        <v>1010</v>
      </c>
      <c r="D496" t="s">
        <v>1510</v>
      </c>
      <c r="E496" s="1">
        <v>45483</v>
      </c>
      <c r="F496" t="s">
        <v>2006</v>
      </c>
      <c r="G496" t="s">
        <v>2398</v>
      </c>
      <c r="H496" t="s">
        <v>2407</v>
      </c>
      <c r="I496" t="s">
        <v>2408</v>
      </c>
      <c r="J496" t="s">
        <v>2413</v>
      </c>
      <c r="K496">
        <v>4</v>
      </c>
      <c r="L496">
        <v>1274.1199999999999</v>
      </c>
      <c r="M496">
        <v>5096.4799999999996</v>
      </c>
      <c r="N496">
        <v>44.17</v>
      </c>
      <c r="O496">
        <v>509.65</v>
      </c>
      <c r="P496">
        <v>18.14</v>
      </c>
      <c r="Q496" t="s">
        <v>2416</v>
      </c>
      <c r="R496" t="s">
        <v>2912</v>
      </c>
      <c r="S496" t="s">
        <v>2918</v>
      </c>
      <c r="T496" t="s">
        <v>2922</v>
      </c>
      <c r="U496">
        <v>4524.5200000000004</v>
      </c>
      <c r="V496" t="s">
        <v>2925</v>
      </c>
      <c r="W496" t="s">
        <v>2926</v>
      </c>
    </row>
    <row r="497" spans="1:23" x14ac:dyDescent="0.25">
      <c r="A497">
        <v>3412</v>
      </c>
      <c r="B497" t="s">
        <v>511</v>
      </c>
      <c r="C497" t="s">
        <v>1011</v>
      </c>
      <c r="D497" t="s">
        <v>1511</v>
      </c>
      <c r="E497" s="1">
        <v>45547</v>
      </c>
      <c r="F497" t="s">
        <v>2007</v>
      </c>
      <c r="G497" t="s">
        <v>2399</v>
      </c>
      <c r="H497" t="s">
        <v>2405</v>
      </c>
      <c r="I497" t="s">
        <v>2409</v>
      </c>
      <c r="J497" t="s">
        <v>2413</v>
      </c>
      <c r="K497">
        <v>1</v>
      </c>
      <c r="L497">
        <v>1230.5999999999999</v>
      </c>
      <c r="M497">
        <v>1230.5999999999999</v>
      </c>
      <c r="N497">
        <v>20.260000000000002</v>
      </c>
      <c r="O497">
        <v>123.06</v>
      </c>
      <c r="P497">
        <v>18.7</v>
      </c>
      <c r="Q497" t="s">
        <v>2415</v>
      </c>
      <c r="R497" t="s">
        <v>2913</v>
      </c>
      <c r="S497" t="s">
        <v>2919</v>
      </c>
      <c r="T497" t="s">
        <v>2923</v>
      </c>
      <c r="U497">
        <v>1068.58</v>
      </c>
      <c r="V497" t="s">
        <v>2924</v>
      </c>
      <c r="W497" t="s">
        <v>2928</v>
      </c>
    </row>
    <row r="498" spans="1:23" x14ac:dyDescent="0.25">
      <c r="A498">
        <v>5628</v>
      </c>
      <c r="B498" t="s">
        <v>512</v>
      </c>
      <c r="C498" t="s">
        <v>1012</v>
      </c>
      <c r="D498" t="s">
        <v>1512</v>
      </c>
      <c r="E498" s="1">
        <v>45415</v>
      </c>
      <c r="F498" t="s">
        <v>2008</v>
      </c>
      <c r="G498" t="s">
        <v>2247</v>
      </c>
      <c r="H498" t="s">
        <v>2404</v>
      </c>
      <c r="I498" t="s">
        <v>2409</v>
      </c>
      <c r="J498" t="s">
        <v>2412</v>
      </c>
      <c r="K498">
        <v>4</v>
      </c>
      <c r="L498">
        <v>695.2</v>
      </c>
      <c r="M498">
        <v>2780.8</v>
      </c>
      <c r="N498">
        <v>41.82</v>
      </c>
      <c r="O498">
        <v>278.08</v>
      </c>
      <c r="P498">
        <v>5.18</v>
      </c>
      <c r="Q498" t="s">
        <v>2416</v>
      </c>
      <c r="R498" t="s">
        <v>2914</v>
      </c>
      <c r="S498" t="s">
        <v>2921</v>
      </c>
      <c r="T498" t="s">
        <v>2923</v>
      </c>
      <c r="U498">
        <v>2455.7199999999998</v>
      </c>
      <c r="V498" t="s">
        <v>2925</v>
      </c>
      <c r="W498" t="s">
        <v>2928</v>
      </c>
    </row>
    <row r="499" spans="1:23" x14ac:dyDescent="0.25">
      <c r="A499">
        <v>8883</v>
      </c>
      <c r="B499" t="s">
        <v>513</v>
      </c>
      <c r="C499" t="s">
        <v>1013</v>
      </c>
      <c r="D499" t="s">
        <v>1513</v>
      </c>
      <c r="E499" s="1">
        <v>45474</v>
      </c>
      <c r="F499" t="s">
        <v>2009</v>
      </c>
      <c r="G499" t="s">
        <v>2400</v>
      </c>
      <c r="H499" t="s">
        <v>2401</v>
      </c>
      <c r="I499" t="s">
        <v>2408</v>
      </c>
      <c r="J499" t="s">
        <v>2414</v>
      </c>
      <c r="K499">
        <v>1</v>
      </c>
      <c r="L499">
        <v>1010.25</v>
      </c>
      <c r="M499">
        <v>1010.25</v>
      </c>
      <c r="N499">
        <v>10.98</v>
      </c>
      <c r="O499">
        <v>101.03</v>
      </c>
      <c r="P499">
        <v>8.93</v>
      </c>
      <c r="Q499" t="s">
        <v>2416</v>
      </c>
      <c r="R499" t="s">
        <v>2915</v>
      </c>
      <c r="S499" t="s">
        <v>2919</v>
      </c>
      <c r="T499" t="s">
        <v>2923</v>
      </c>
      <c r="U499">
        <v>889.32</v>
      </c>
      <c r="V499" t="s">
        <v>2925</v>
      </c>
      <c r="W499" t="s">
        <v>2927</v>
      </c>
    </row>
    <row r="500" spans="1:23" x14ac:dyDescent="0.25">
      <c r="A500">
        <v>6652</v>
      </c>
      <c r="B500" t="s">
        <v>514</v>
      </c>
      <c r="C500" t="s">
        <v>1014</v>
      </c>
      <c r="D500" t="s">
        <v>1514</v>
      </c>
      <c r="E500" s="1">
        <v>45536</v>
      </c>
      <c r="F500" t="s">
        <v>2010</v>
      </c>
      <c r="G500" t="s">
        <v>2252</v>
      </c>
      <c r="H500" t="s">
        <v>2405</v>
      </c>
      <c r="I500" t="s">
        <v>2408</v>
      </c>
      <c r="J500" t="s">
        <v>2412</v>
      </c>
      <c r="K500">
        <v>1</v>
      </c>
      <c r="L500">
        <v>1038.5999999999999</v>
      </c>
      <c r="M500">
        <v>1038.5999999999999</v>
      </c>
      <c r="N500">
        <v>26.32</v>
      </c>
      <c r="O500">
        <v>103.86</v>
      </c>
      <c r="P500">
        <v>18.16</v>
      </c>
      <c r="Q500" t="s">
        <v>2415</v>
      </c>
      <c r="R500" t="s">
        <v>2916</v>
      </c>
      <c r="S500" t="s">
        <v>2919</v>
      </c>
      <c r="T500" t="s">
        <v>2923</v>
      </c>
      <c r="U500">
        <v>890.26</v>
      </c>
      <c r="V500" t="s">
        <v>2924</v>
      </c>
      <c r="W500" t="s">
        <v>2926</v>
      </c>
    </row>
    <row r="501" spans="1:23" x14ac:dyDescent="0.25">
      <c r="A501">
        <v>5809</v>
      </c>
      <c r="B501" t="s">
        <v>515</v>
      </c>
      <c r="C501" t="s">
        <v>1015</v>
      </c>
      <c r="D501" t="s">
        <v>1515</v>
      </c>
      <c r="E501" s="1">
        <v>45511</v>
      </c>
      <c r="F501" t="s">
        <v>2011</v>
      </c>
      <c r="G501" t="s">
        <v>2127</v>
      </c>
      <c r="H501" t="s">
        <v>2401</v>
      </c>
      <c r="I501" t="s">
        <v>2410</v>
      </c>
      <c r="J501" t="s">
        <v>2411</v>
      </c>
      <c r="K501">
        <v>3</v>
      </c>
      <c r="L501">
        <v>720</v>
      </c>
      <c r="M501">
        <v>2160</v>
      </c>
      <c r="N501">
        <v>24.23</v>
      </c>
      <c r="O501">
        <v>216</v>
      </c>
      <c r="P501">
        <v>14.16</v>
      </c>
      <c r="Q501" t="s">
        <v>2415</v>
      </c>
      <c r="R501" t="s">
        <v>2917</v>
      </c>
      <c r="S501" t="s">
        <v>2918</v>
      </c>
      <c r="T501" t="s">
        <v>2922</v>
      </c>
      <c r="U501">
        <v>1905.61</v>
      </c>
      <c r="V501" t="s">
        <v>2924</v>
      </c>
      <c r="W501" t="s">
        <v>2926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241F-802F-4769-BCD3-FFA3B6CF9C27}">
  <dimension ref="B1:F15"/>
  <sheetViews>
    <sheetView workbookViewId="0">
      <selection activeCell="B13" sqref="B13"/>
    </sheetView>
  </sheetViews>
  <sheetFormatPr defaultRowHeight="15" x14ac:dyDescent="0.25"/>
  <cols>
    <col min="2" max="2" width="139" bestFit="1" customWidth="1"/>
    <col min="4" max="4" width="149.5703125" bestFit="1" customWidth="1"/>
    <col min="6" max="6" width="169.85546875" bestFit="1" customWidth="1"/>
  </cols>
  <sheetData>
    <row r="1" spans="2:6" x14ac:dyDescent="0.25">
      <c r="B1" s="3">
        <v>1</v>
      </c>
      <c r="D1" s="3">
        <v>2</v>
      </c>
      <c r="F1" s="3">
        <v>3</v>
      </c>
    </row>
    <row r="2" spans="2:6" ht="15" customHeight="1" x14ac:dyDescent="0.25">
      <c r="B2" s="31" t="s">
        <v>2929</v>
      </c>
      <c r="D2" s="31" t="s">
        <v>2939</v>
      </c>
      <c r="F2" s="31" t="s">
        <v>2949</v>
      </c>
    </row>
    <row r="3" spans="2:6" ht="15" customHeight="1" x14ac:dyDescent="0.25">
      <c r="B3" s="31"/>
      <c r="D3" s="31"/>
      <c r="F3" s="31"/>
    </row>
    <row r="5" spans="2:6" x14ac:dyDescent="0.25">
      <c r="B5" s="2" t="s">
        <v>2930</v>
      </c>
      <c r="D5" s="2" t="s">
        <v>2940</v>
      </c>
      <c r="F5" s="2" t="s">
        <v>2950</v>
      </c>
    </row>
    <row r="6" spans="2:6" x14ac:dyDescent="0.25">
      <c r="B6" s="2" t="s">
        <v>2931</v>
      </c>
      <c r="D6" s="2" t="s">
        <v>2941</v>
      </c>
      <c r="F6" s="2" t="s">
        <v>2951</v>
      </c>
    </row>
    <row r="7" spans="2:6" x14ac:dyDescent="0.25">
      <c r="B7" s="2" t="s">
        <v>2932</v>
      </c>
      <c r="D7" s="2" t="s">
        <v>2942</v>
      </c>
      <c r="F7" s="2" t="s">
        <v>2952</v>
      </c>
    </row>
    <row r="8" spans="2:6" x14ac:dyDescent="0.25">
      <c r="B8" s="2" t="s">
        <v>2933</v>
      </c>
      <c r="D8" s="2" t="s">
        <v>2943</v>
      </c>
      <c r="F8" s="2" t="s">
        <v>2953</v>
      </c>
    </row>
    <row r="9" spans="2:6" x14ac:dyDescent="0.25">
      <c r="B9" s="2" t="s">
        <v>2934</v>
      </c>
      <c r="D9" s="2" t="s">
        <v>2944</v>
      </c>
      <c r="F9" s="2" t="s">
        <v>2954</v>
      </c>
    </row>
    <row r="10" spans="2:6" x14ac:dyDescent="0.25">
      <c r="B10" s="2" t="s">
        <v>2935</v>
      </c>
      <c r="D10" s="2" t="s">
        <v>2945</v>
      </c>
      <c r="F10" s="2" t="s">
        <v>2955</v>
      </c>
    </row>
    <row r="11" spans="2:6" x14ac:dyDescent="0.25">
      <c r="B11" s="2" t="s">
        <v>2936</v>
      </c>
      <c r="D11" s="2" t="s">
        <v>2946</v>
      </c>
      <c r="F11" s="2" t="s">
        <v>2956</v>
      </c>
    </row>
    <row r="12" spans="2:6" x14ac:dyDescent="0.25">
      <c r="B12" s="2" t="s">
        <v>2937</v>
      </c>
      <c r="D12" s="2" t="s">
        <v>2947</v>
      </c>
      <c r="F12" s="2" t="s">
        <v>2957</v>
      </c>
    </row>
    <row r="13" spans="2:6" x14ac:dyDescent="0.25">
      <c r="B13" s="2" t="s">
        <v>2938</v>
      </c>
      <c r="D13" s="2" t="s">
        <v>2948</v>
      </c>
      <c r="F13" s="2" t="s">
        <v>2958</v>
      </c>
    </row>
    <row r="15" spans="2:6" x14ac:dyDescent="0.25">
      <c r="B15" s="4"/>
      <c r="D15" s="4"/>
      <c r="F15" s="4"/>
    </row>
  </sheetData>
  <mergeCells count="3">
    <mergeCell ref="B2:B3"/>
    <mergeCell ref="D2:D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213-D289-4886-BBEF-9BC3F7D3DA65}">
  <dimension ref="A1:X501"/>
  <sheetViews>
    <sheetView tabSelected="1" topLeftCell="F45" workbookViewId="0">
      <selection activeCell="K55" sqref="K55"/>
    </sheetView>
  </sheetViews>
  <sheetFormatPr defaultRowHeight="15" x14ac:dyDescent="0.25"/>
  <cols>
    <col min="1" max="1" width="16.5703125" bestFit="1" customWidth="1"/>
    <col min="2" max="2" width="20" customWidth="1"/>
    <col min="3" max="3" width="30.5703125" bestFit="1" customWidth="1"/>
    <col min="4" max="4" width="2" bestFit="1" customWidth="1"/>
    <col min="5" max="5" width="74.28515625" bestFit="1" customWidth="1"/>
    <col min="6" max="6" width="38.85546875" bestFit="1" customWidth="1"/>
    <col min="7" max="7" width="4" customWidth="1"/>
    <col min="8" max="8" width="12.140625" bestFit="1" customWidth="1"/>
    <col min="9" max="9" width="11.42578125" bestFit="1" customWidth="1"/>
    <col min="10" max="10" width="73.7109375" bestFit="1" customWidth="1"/>
    <col min="11" max="11" width="38.5703125" bestFit="1" customWidth="1"/>
    <col min="12" max="13" width="14.5703125" customWidth="1"/>
    <col min="14" max="14" width="10.7109375" bestFit="1" customWidth="1"/>
    <col min="15" max="15" width="10.42578125" bestFit="1" customWidth="1"/>
    <col min="16" max="16" width="17.7109375" bestFit="1" customWidth="1"/>
    <col min="24" max="24" width="7.42578125" bestFit="1" customWidth="1"/>
  </cols>
  <sheetData>
    <row r="1" spans="1:24" x14ac:dyDescent="0.25">
      <c r="A1" s="7" t="s">
        <v>18</v>
      </c>
    </row>
    <row r="2" spans="1:24" ht="56.25" x14ac:dyDescent="0.25">
      <c r="A2" t="s">
        <v>2918</v>
      </c>
      <c r="E2" s="6" t="s">
        <v>2959</v>
      </c>
      <c r="J2" s="6" t="s">
        <v>2990</v>
      </c>
    </row>
    <row r="3" spans="1:24" x14ac:dyDescent="0.25">
      <c r="A3" t="s">
        <v>2919</v>
      </c>
    </row>
    <row r="4" spans="1:24" x14ac:dyDescent="0.25">
      <c r="A4" t="s">
        <v>2918</v>
      </c>
      <c r="C4" s="36" t="s">
        <v>12</v>
      </c>
      <c r="D4" s="37"/>
      <c r="E4" s="11">
        <f>SUM(data_file[Total Sales])</f>
        <v>1085472.6599999999</v>
      </c>
      <c r="F4" s="12" t="s">
        <v>2965</v>
      </c>
      <c r="K4" t="s">
        <v>2961</v>
      </c>
    </row>
    <row r="5" spans="1:24" x14ac:dyDescent="0.25">
      <c r="A5" t="s">
        <v>2919</v>
      </c>
      <c r="I5" t="s">
        <v>2993</v>
      </c>
      <c r="J5" t="s">
        <v>2961</v>
      </c>
      <c r="K5">
        <f>COUNTA(data_file[Order ID])</f>
        <v>500</v>
      </c>
    </row>
    <row r="6" spans="1:24" x14ac:dyDescent="0.25">
      <c r="A6" t="s">
        <v>2918</v>
      </c>
      <c r="C6" s="38" t="s">
        <v>2960</v>
      </c>
      <c r="D6" s="39"/>
      <c r="E6" s="13">
        <f>SUM(data_file[Total Sales]) / COUNT(data_file[Order ID])</f>
        <v>2170.9453199999998</v>
      </c>
      <c r="F6" s="14" t="s">
        <v>2966</v>
      </c>
      <c r="J6" t="s">
        <v>18</v>
      </c>
    </row>
    <row r="7" spans="1:24" x14ac:dyDescent="0.25">
      <c r="A7" t="s">
        <v>2920</v>
      </c>
      <c r="D7" t="s">
        <v>2967</v>
      </c>
      <c r="I7" t="s">
        <v>2992</v>
      </c>
      <c r="J7" t="s">
        <v>2918</v>
      </c>
      <c r="K7">
        <f>COUNTIF(data_file[Order Status],J7)</f>
        <v>131</v>
      </c>
    </row>
    <row r="8" spans="1:24" x14ac:dyDescent="0.25">
      <c r="A8" t="s">
        <v>2920</v>
      </c>
      <c r="C8" s="36" t="s">
        <v>2961</v>
      </c>
      <c r="D8" s="37"/>
      <c r="E8" s="11">
        <f>COUNT(data_file[Order ID])</f>
        <v>500</v>
      </c>
      <c r="F8" s="12" t="s">
        <v>2985</v>
      </c>
      <c r="J8" t="s">
        <v>2919</v>
      </c>
      <c r="K8">
        <f>COUNTIF(data_file[Order Status],J8)</f>
        <v>131</v>
      </c>
    </row>
    <row r="9" spans="1:24" x14ac:dyDescent="0.25">
      <c r="A9" t="s">
        <v>2921</v>
      </c>
      <c r="C9" s="5"/>
      <c r="J9" t="s">
        <v>2920</v>
      </c>
      <c r="K9">
        <f>COUNTIF(data_file[Order Status],J9)</f>
        <v>119</v>
      </c>
    </row>
    <row r="10" spans="1:24" x14ac:dyDescent="0.25">
      <c r="A10" t="s">
        <v>2918</v>
      </c>
      <c r="C10" s="38" t="s">
        <v>2962</v>
      </c>
      <c r="D10" s="39"/>
      <c r="E10" s="13">
        <f>COUNTA(_xlfn.UNIQUE(data_file[Customer ID]))</f>
        <v>493</v>
      </c>
      <c r="F10" s="14" t="s">
        <v>2968</v>
      </c>
      <c r="J10" t="s">
        <v>2921</v>
      </c>
      <c r="K10">
        <f>COUNTIF(data_file[Order Status],J10)</f>
        <v>119</v>
      </c>
    </row>
    <row r="11" spans="1:24" x14ac:dyDescent="0.25">
      <c r="A11" t="s">
        <v>2919</v>
      </c>
    </row>
    <row r="12" spans="1:24" x14ac:dyDescent="0.25">
      <c r="A12" t="s">
        <v>2919</v>
      </c>
    </row>
    <row r="13" spans="1:24" ht="33" x14ac:dyDescent="0.25">
      <c r="A13" t="s">
        <v>2920</v>
      </c>
      <c r="E13" s="6" t="s">
        <v>2963</v>
      </c>
      <c r="J13" s="3" t="s">
        <v>2996</v>
      </c>
    </row>
    <row r="14" spans="1:24" x14ac:dyDescent="0.25">
      <c r="A14" t="s">
        <v>2920</v>
      </c>
      <c r="J14" t="s">
        <v>2918</v>
      </c>
      <c r="K14">
        <f>(K7/$K$5) * 100</f>
        <v>26.200000000000003</v>
      </c>
    </row>
    <row r="15" spans="1:24" x14ac:dyDescent="0.25">
      <c r="A15" t="s">
        <v>2920</v>
      </c>
      <c r="E15" s="10" t="s">
        <v>2971</v>
      </c>
      <c r="F15" s="10" t="s">
        <v>12</v>
      </c>
      <c r="J15" t="s">
        <v>2919</v>
      </c>
      <c r="K15">
        <f t="shared" ref="K15:K17" si="0">(K8/$K$5) * 100</f>
        <v>26.200000000000003</v>
      </c>
    </row>
    <row r="16" spans="1:24" x14ac:dyDescent="0.25">
      <c r="A16" t="s">
        <v>2919</v>
      </c>
      <c r="C16" t="s">
        <v>2964</v>
      </c>
      <c r="D16">
        <v>1</v>
      </c>
      <c r="E16" t="str" cm="1">
        <f t="array" ref="E16:E22">_xlfn.UNIQUE(data_file[Product Name])</f>
        <v>Laptop</v>
      </c>
      <c r="F16">
        <f>SUMIF(data_file[Product Name],E16,data_file[Total Sales])</f>
        <v>148393.37</v>
      </c>
      <c r="J16" t="s">
        <v>2920</v>
      </c>
      <c r="K16">
        <f t="shared" si="0"/>
        <v>23.799999999999997</v>
      </c>
      <c r="X16" t="s">
        <v>2972</v>
      </c>
    </row>
    <row r="17" spans="1:11" x14ac:dyDescent="0.25">
      <c r="A17" t="s">
        <v>2919</v>
      </c>
      <c r="D17">
        <v>2</v>
      </c>
      <c r="E17" t="str">
        <v>Phone Case</v>
      </c>
      <c r="F17">
        <f>SUMIF(data_file[Product Name],E17,data_file[Total Sales])</f>
        <v>163395.01999999999</v>
      </c>
      <c r="J17" t="s">
        <v>2921</v>
      </c>
      <c r="K17">
        <f t="shared" si="0"/>
        <v>23.799999999999997</v>
      </c>
    </row>
    <row r="18" spans="1:11" x14ac:dyDescent="0.25">
      <c r="A18" t="s">
        <v>2920</v>
      </c>
      <c r="D18">
        <v>3</v>
      </c>
      <c r="E18" t="str">
        <v>Keyboard</v>
      </c>
      <c r="F18">
        <f>SUMIF(data_file[Product Name],E18,data_file[Total Sales])</f>
        <v>162357.13</v>
      </c>
    </row>
    <row r="19" spans="1:11" x14ac:dyDescent="0.25">
      <c r="A19" t="s">
        <v>2919</v>
      </c>
      <c r="D19">
        <v>4</v>
      </c>
      <c r="E19" t="str">
        <v>Mouse</v>
      </c>
      <c r="F19">
        <f>SUMIF(data_file[Product Name],E19,data_file[Total Sales])</f>
        <v>137433.37000000005</v>
      </c>
      <c r="J19" s="10" t="s">
        <v>2994</v>
      </c>
    </row>
    <row r="20" spans="1:11" x14ac:dyDescent="0.25">
      <c r="A20" t="s">
        <v>2919</v>
      </c>
      <c r="D20">
        <v>5</v>
      </c>
      <c r="E20" t="str">
        <v>Headphones</v>
      </c>
      <c r="F20">
        <f>SUMIF(data_file[Product Name],E20,data_file[Total Sales])</f>
        <v>139826.35999999999</v>
      </c>
    </row>
    <row r="21" spans="1:11" x14ac:dyDescent="0.25">
      <c r="A21" t="s">
        <v>2920</v>
      </c>
      <c r="D21">
        <v>6</v>
      </c>
      <c r="E21" t="str">
        <v>Smartwatch</v>
      </c>
      <c r="F21">
        <f>SUMIF(data_file[Product Name],E21,data_file[Total Sales])</f>
        <v>171120.5100000001</v>
      </c>
      <c r="J21" t="s">
        <v>2995</v>
      </c>
    </row>
    <row r="22" spans="1:11" x14ac:dyDescent="0.25">
      <c r="A22" t="s">
        <v>2920</v>
      </c>
      <c r="D22">
        <v>7</v>
      </c>
      <c r="E22" t="str">
        <v>Monitor</v>
      </c>
      <c r="F22">
        <f>SUMIF(data_file[Product Name],E22,data_file[Total Sales])</f>
        <v>162946.90000000005</v>
      </c>
    </row>
    <row r="23" spans="1:11" x14ac:dyDescent="0.25">
      <c r="A23" t="s">
        <v>2921</v>
      </c>
      <c r="J23" s="30" t="s">
        <v>2918</v>
      </c>
      <c r="K23" s="30">
        <f>(COUNTIF(data_file[Order Status], J23) / COUNTA(data_file[Order Status])) * 100</f>
        <v>26.200000000000003</v>
      </c>
    </row>
    <row r="24" spans="1:11" x14ac:dyDescent="0.25">
      <c r="A24" t="s">
        <v>2920</v>
      </c>
      <c r="J24" s="30" t="s">
        <v>2919</v>
      </c>
      <c r="K24" s="30">
        <f>(COUNTIF(data_file[Order Status], J24) / COUNTA(data_file[Order Status])) * 100</f>
        <v>26.200000000000003</v>
      </c>
    </row>
    <row r="25" spans="1:11" x14ac:dyDescent="0.25">
      <c r="A25" t="s">
        <v>2918</v>
      </c>
      <c r="E25" t="s">
        <v>2969</v>
      </c>
      <c r="F25" t="s">
        <v>2970</v>
      </c>
      <c r="J25" s="30" t="s">
        <v>2920</v>
      </c>
      <c r="K25" s="30">
        <f>(COUNTIF(data_file[Order Status], J25) / COUNTA(data_file[Order Status])) * 100</f>
        <v>23.799999999999997</v>
      </c>
    </row>
    <row r="26" spans="1:11" x14ac:dyDescent="0.25">
      <c r="A26" t="s">
        <v>2919</v>
      </c>
      <c r="J26" s="30" t="s">
        <v>2921</v>
      </c>
      <c r="K26" s="30">
        <f>(COUNTIF(data_file[Order Status], J26) / COUNTA(data_file[Order Status])) * 100</f>
        <v>23.799999999999997</v>
      </c>
    </row>
    <row r="27" spans="1:11" x14ac:dyDescent="0.25">
      <c r="A27" t="s">
        <v>2921</v>
      </c>
      <c r="J27" s="9"/>
    </row>
    <row r="28" spans="1:11" x14ac:dyDescent="0.25">
      <c r="A28" t="s">
        <v>2919</v>
      </c>
      <c r="E28" s="32" t="s">
        <v>2973</v>
      </c>
      <c r="F28" s="32"/>
      <c r="J28" s="30"/>
    </row>
    <row r="29" spans="1:11" x14ac:dyDescent="0.25">
      <c r="A29" t="s">
        <v>2921</v>
      </c>
    </row>
    <row r="30" spans="1:11" x14ac:dyDescent="0.25">
      <c r="A30" t="s">
        <v>2919</v>
      </c>
      <c r="E30" t="s">
        <v>2406</v>
      </c>
      <c r="F30" s="9">
        <v>171120.5100000001</v>
      </c>
    </row>
    <row r="31" spans="1:11" x14ac:dyDescent="0.25">
      <c r="A31" t="s">
        <v>2918</v>
      </c>
      <c r="E31" t="s">
        <v>2402</v>
      </c>
      <c r="F31" s="9">
        <v>163395.01999999999</v>
      </c>
      <c r="J31" s="30"/>
    </row>
    <row r="32" spans="1:11" x14ac:dyDescent="0.25">
      <c r="A32" t="s">
        <v>2920</v>
      </c>
      <c r="E32" t="s">
        <v>2407</v>
      </c>
      <c r="F32" s="9">
        <v>162946.90000000005</v>
      </c>
    </row>
    <row r="33" spans="1:11" x14ac:dyDescent="0.25">
      <c r="A33" t="s">
        <v>2918</v>
      </c>
      <c r="E33" t="s">
        <v>2403</v>
      </c>
      <c r="F33" s="9">
        <v>162357.13</v>
      </c>
    </row>
    <row r="34" spans="1:11" ht="37.5" x14ac:dyDescent="0.25">
      <c r="A34" t="s">
        <v>2919</v>
      </c>
      <c r="E34" t="s">
        <v>2401</v>
      </c>
      <c r="F34" s="9">
        <v>148393.37</v>
      </c>
      <c r="J34" s="6" t="s">
        <v>2997</v>
      </c>
    </row>
    <row r="35" spans="1:11" x14ac:dyDescent="0.25">
      <c r="A35" t="s">
        <v>2919</v>
      </c>
      <c r="E35" t="s">
        <v>2405</v>
      </c>
      <c r="F35" s="9">
        <v>139826.35999999999</v>
      </c>
    </row>
    <row r="36" spans="1:11" x14ac:dyDescent="0.25">
      <c r="A36" t="s">
        <v>2920</v>
      </c>
      <c r="E36" t="s">
        <v>2404</v>
      </c>
      <c r="F36" s="9">
        <v>137433.37000000005</v>
      </c>
      <c r="K36" t="s">
        <v>3003</v>
      </c>
    </row>
    <row r="37" spans="1:11" x14ac:dyDescent="0.25">
      <c r="A37" t="s">
        <v>2918</v>
      </c>
      <c r="J37" s="32" t="s">
        <v>2998</v>
      </c>
      <c r="K37" s="32">
        <f>SUM(data_file[Shipping Cost])</f>
        <v>6470.7899999999936</v>
      </c>
    </row>
    <row r="38" spans="1:11" x14ac:dyDescent="0.25">
      <c r="A38" t="s">
        <v>2920</v>
      </c>
      <c r="E38" s="34" t="s">
        <v>2974</v>
      </c>
      <c r="F38" s="35"/>
      <c r="J38" t="s">
        <v>2999</v>
      </c>
      <c r="K38">
        <f>K37 / COUNTA(data_file[Order ID])</f>
        <v>12.941579999999988</v>
      </c>
    </row>
    <row r="39" spans="1:11" x14ac:dyDescent="0.25">
      <c r="A39" t="s">
        <v>2920</v>
      </c>
    </row>
    <row r="40" spans="1:11" x14ac:dyDescent="0.25">
      <c r="A40" t="s">
        <v>2921</v>
      </c>
    </row>
    <row r="41" spans="1:11" ht="33" x14ac:dyDescent="0.25">
      <c r="A41" t="s">
        <v>2920</v>
      </c>
      <c r="E41" s="6" t="s">
        <v>2975</v>
      </c>
      <c r="J41" s="6" t="s">
        <v>3000</v>
      </c>
    </row>
    <row r="42" spans="1:11" x14ac:dyDescent="0.25">
      <c r="A42" t="s">
        <v>2918</v>
      </c>
    </row>
    <row r="43" spans="1:11" x14ac:dyDescent="0.25">
      <c r="A43" t="s">
        <v>2918</v>
      </c>
      <c r="E43" t="s">
        <v>2981</v>
      </c>
      <c r="F43" t="s">
        <v>2982</v>
      </c>
    </row>
    <row r="44" spans="1:11" x14ac:dyDescent="0.25">
      <c r="A44" t="s">
        <v>2920</v>
      </c>
      <c r="E44" s="15" t="s">
        <v>8</v>
      </c>
      <c r="F44" t="s">
        <v>12</v>
      </c>
      <c r="J44" t="s">
        <v>12</v>
      </c>
      <c r="K44" s="42">
        <f>SUM(data_file[Total Sales])</f>
        <v>1085472.6599999999</v>
      </c>
    </row>
    <row r="45" spans="1:11" x14ac:dyDescent="0.25">
      <c r="A45" t="s">
        <v>2920</v>
      </c>
      <c r="E45" t="s">
        <v>2408</v>
      </c>
      <c r="F45">
        <f>SUMIF(data_file[Category],E45,data_file[Total Sales])</f>
        <v>315392.84000000008</v>
      </c>
      <c r="J45" t="s">
        <v>3001</v>
      </c>
      <c r="K45">
        <f>SUM(data_file[Discount])</f>
        <v>12593.929999999995</v>
      </c>
    </row>
    <row r="46" spans="1:11" x14ac:dyDescent="0.25">
      <c r="A46" t="s">
        <v>2918</v>
      </c>
      <c r="E46" t="s">
        <v>2409</v>
      </c>
      <c r="F46">
        <f>SUMIF(data_file[Category],E46,data_file[Total Sales])</f>
        <v>385649.57000000007</v>
      </c>
      <c r="J46" t="s">
        <v>3004</v>
      </c>
      <c r="K46" s="42">
        <f>K44 - K45</f>
        <v>1072878.73</v>
      </c>
    </row>
    <row r="47" spans="1:11" x14ac:dyDescent="0.25">
      <c r="A47" t="s">
        <v>2921</v>
      </c>
      <c r="E47" t="s">
        <v>2410</v>
      </c>
      <c r="F47">
        <f>SUMIF(data_file[Category],E47,data_file[Total Sales])</f>
        <v>384430.25</v>
      </c>
      <c r="J47" t="s">
        <v>3002</v>
      </c>
      <c r="K47" s="43">
        <f>K45 / K44</f>
        <v>1.160225445014893E-2</v>
      </c>
    </row>
    <row r="48" spans="1:11" x14ac:dyDescent="0.25">
      <c r="A48" t="s">
        <v>2919</v>
      </c>
      <c r="E48" s="12" t="s">
        <v>2977</v>
      </c>
      <c r="F48" s="12">
        <f>SUM(F45:F47)</f>
        <v>1085472.6600000001</v>
      </c>
      <c r="J48" t="s">
        <v>20</v>
      </c>
      <c r="K48" s="41">
        <f>SUM(data_file[Profit])</f>
        <v>957860.5399999998</v>
      </c>
    </row>
    <row r="49" spans="1:11" x14ac:dyDescent="0.25">
      <c r="A49" t="s">
        <v>2920</v>
      </c>
      <c r="K49" s="40">
        <f xml:space="preserve"> K48 / K44</f>
        <v>0.88243635726394054</v>
      </c>
    </row>
    <row r="50" spans="1:11" x14ac:dyDescent="0.25">
      <c r="A50" t="s">
        <v>2921</v>
      </c>
      <c r="E50" s="15" t="s">
        <v>2980</v>
      </c>
      <c r="F50" s="15" t="s">
        <v>12</v>
      </c>
    </row>
    <row r="51" spans="1:11" x14ac:dyDescent="0.25">
      <c r="A51" t="s">
        <v>2918</v>
      </c>
      <c r="E51" t="s">
        <v>2411</v>
      </c>
      <c r="F51">
        <f>SUMIF(data_file[Sub-Category],E51,data_file[Total Sales])</f>
        <v>235547.12000000005</v>
      </c>
      <c r="K51" s="43"/>
    </row>
    <row r="52" spans="1:11" ht="33" x14ac:dyDescent="0.25">
      <c r="A52" t="s">
        <v>2921</v>
      </c>
      <c r="E52" t="s">
        <v>2412</v>
      </c>
      <c r="F52">
        <f>SUMIF(data_file[Sub-Category],E52,data_file[Total Sales])</f>
        <v>331551.64999999991</v>
      </c>
      <c r="J52" s="6" t="s">
        <v>3005</v>
      </c>
    </row>
    <row r="53" spans="1:11" x14ac:dyDescent="0.25">
      <c r="A53" t="s">
        <v>2919</v>
      </c>
      <c r="E53" t="s">
        <v>2413</v>
      </c>
      <c r="F53">
        <f>SUMIF(data_file[Sub-Category],E53,data_file[Total Sales])</f>
        <v>275065.65000000008</v>
      </c>
    </row>
    <row r="54" spans="1:11" x14ac:dyDescent="0.25">
      <c r="A54" t="s">
        <v>2920</v>
      </c>
      <c r="E54" t="s">
        <v>2414</v>
      </c>
      <c r="F54">
        <f>SUMIF(data_file[Sub-Category],E54,data_file[Total Sales])</f>
        <v>243308.24000000014</v>
      </c>
      <c r="J54" t="s">
        <v>3006</v>
      </c>
    </row>
    <row r="55" spans="1:11" x14ac:dyDescent="0.25">
      <c r="A55" t="s">
        <v>2919</v>
      </c>
      <c r="E55" s="12" t="s">
        <v>2977</v>
      </c>
      <c r="F55" s="12">
        <f>SUM(F51:F54)</f>
        <v>1085472.6600000004</v>
      </c>
      <c r="J55" t="str" cm="1">
        <f t="array" ref="J55:J57">_xlfn.UNIQUE(data_file[Payment Method])</f>
        <v>PayPal</v>
      </c>
    </row>
    <row r="56" spans="1:11" x14ac:dyDescent="0.25">
      <c r="A56" t="s">
        <v>2918</v>
      </c>
      <c r="J56" t="str">
        <v>Credit Card</v>
      </c>
    </row>
    <row r="57" spans="1:11" x14ac:dyDescent="0.25">
      <c r="A57" t="s">
        <v>2918</v>
      </c>
      <c r="J57" t="str">
        <v>Debit Card</v>
      </c>
    </row>
    <row r="58" spans="1:11" ht="33" customHeight="1" x14ac:dyDescent="0.25">
      <c r="A58" t="s">
        <v>2918</v>
      </c>
      <c r="E58" s="33" t="s">
        <v>2987</v>
      </c>
    </row>
    <row r="59" spans="1:11" ht="18.75" customHeight="1" x14ac:dyDescent="0.25">
      <c r="A59" t="s">
        <v>2919</v>
      </c>
      <c r="E59" s="33"/>
      <c r="J59" t="s">
        <v>2415</v>
      </c>
    </row>
    <row r="60" spans="1:11" x14ac:dyDescent="0.25">
      <c r="A60" t="s">
        <v>2918</v>
      </c>
      <c r="J60" t="s">
        <v>2416</v>
      </c>
    </row>
    <row r="61" spans="1:11" x14ac:dyDescent="0.25">
      <c r="A61" t="s">
        <v>2920</v>
      </c>
      <c r="E61" s="28" t="s">
        <v>2988</v>
      </c>
      <c r="F61" s="28" t="s">
        <v>2989</v>
      </c>
      <c r="J61" t="s">
        <v>2417</v>
      </c>
    </row>
    <row r="62" spans="1:11" x14ac:dyDescent="0.25">
      <c r="A62" t="s">
        <v>2919</v>
      </c>
      <c r="E62" s="29" t="s">
        <v>2408</v>
      </c>
      <c r="F62" s="29">
        <v>156</v>
      </c>
    </row>
    <row r="63" spans="1:11" x14ac:dyDescent="0.25">
      <c r="A63" t="s">
        <v>2921</v>
      </c>
      <c r="E63" s="29" t="s">
        <v>2409</v>
      </c>
      <c r="F63" s="29">
        <v>174</v>
      </c>
    </row>
    <row r="64" spans="1:11" x14ac:dyDescent="0.25">
      <c r="A64" t="s">
        <v>2921</v>
      </c>
      <c r="E64" s="29" t="s">
        <v>2410</v>
      </c>
      <c r="F64" s="29">
        <v>170</v>
      </c>
    </row>
    <row r="65" spans="1:6" ht="15" customHeight="1" x14ac:dyDescent="0.25">
      <c r="A65" t="s">
        <v>2918</v>
      </c>
    </row>
    <row r="66" spans="1:6" ht="15" customHeight="1" x14ac:dyDescent="0.25">
      <c r="A66" t="s">
        <v>2919</v>
      </c>
    </row>
    <row r="67" spans="1:6" ht="18.75" customHeight="1" x14ac:dyDescent="0.25">
      <c r="A67" t="s">
        <v>2919</v>
      </c>
    </row>
    <row r="68" spans="1:6" x14ac:dyDescent="0.25">
      <c r="A68" t="s">
        <v>2920</v>
      </c>
    </row>
    <row r="69" spans="1:6" x14ac:dyDescent="0.25">
      <c r="A69" t="s">
        <v>2920</v>
      </c>
      <c r="E69" s="33" t="s">
        <v>2986</v>
      </c>
    </row>
    <row r="70" spans="1:6" x14ac:dyDescent="0.25">
      <c r="A70" t="s">
        <v>2918</v>
      </c>
      <c r="E70" s="33"/>
    </row>
    <row r="71" spans="1:6" x14ac:dyDescent="0.25">
      <c r="A71" t="s">
        <v>2918</v>
      </c>
      <c r="E71" s="33"/>
    </row>
    <row r="72" spans="1:6" x14ac:dyDescent="0.25">
      <c r="A72" t="s">
        <v>2920</v>
      </c>
    </row>
    <row r="73" spans="1:6" x14ac:dyDescent="0.25">
      <c r="A73" t="s">
        <v>2919</v>
      </c>
      <c r="E73" s="28" t="s">
        <v>18</v>
      </c>
      <c r="F73" t="s">
        <v>2991</v>
      </c>
    </row>
    <row r="74" spans="1:6" x14ac:dyDescent="0.25">
      <c r="A74" t="s">
        <v>2919</v>
      </c>
      <c r="E74" s="29" t="s">
        <v>2918</v>
      </c>
      <c r="F74">
        <v>131</v>
      </c>
    </row>
    <row r="75" spans="1:6" x14ac:dyDescent="0.25">
      <c r="A75" t="s">
        <v>2921</v>
      </c>
      <c r="E75" s="29" t="s">
        <v>2919</v>
      </c>
      <c r="F75">
        <v>131</v>
      </c>
    </row>
    <row r="76" spans="1:6" x14ac:dyDescent="0.25">
      <c r="A76" t="s">
        <v>2921</v>
      </c>
      <c r="E76" s="29" t="s">
        <v>2920</v>
      </c>
      <c r="F76">
        <v>119</v>
      </c>
    </row>
    <row r="77" spans="1:6" x14ac:dyDescent="0.25">
      <c r="A77" t="s">
        <v>2921</v>
      </c>
      <c r="E77" s="29" t="s">
        <v>2921</v>
      </c>
      <c r="F77">
        <v>119</v>
      </c>
    </row>
    <row r="78" spans="1:6" x14ac:dyDescent="0.25">
      <c r="A78" t="s">
        <v>2919</v>
      </c>
    </row>
    <row r="79" spans="1:6" x14ac:dyDescent="0.25">
      <c r="A79" t="s">
        <v>2921</v>
      </c>
    </row>
    <row r="80" spans="1:6" x14ac:dyDescent="0.25">
      <c r="A80" t="s">
        <v>2918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2921</v>
      </c>
    </row>
    <row r="84" spans="1:1" x14ac:dyDescent="0.25">
      <c r="A84" t="s">
        <v>2921</v>
      </c>
    </row>
    <row r="85" spans="1:1" x14ac:dyDescent="0.25">
      <c r="A85" t="s">
        <v>2918</v>
      </c>
    </row>
    <row r="86" spans="1:1" x14ac:dyDescent="0.25">
      <c r="A86" t="s">
        <v>2919</v>
      </c>
    </row>
    <row r="87" spans="1:1" x14ac:dyDescent="0.25">
      <c r="A87" t="s">
        <v>2918</v>
      </c>
    </row>
    <row r="88" spans="1:1" x14ac:dyDescent="0.25">
      <c r="A88" t="s">
        <v>2918</v>
      </c>
    </row>
    <row r="89" spans="1:1" x14ac:dyDescent="0.25">
      <c r="A89" t="s">
        <v>2918</v>
      </c>
    </row>
    <row r="90" spans="1:1" x14ac:dyDescent="0.25">
      <c r="A90" t="s">
        <v>2920</v>
      </c>
    </row>
    <row r="91" spans="1:1" x14ac:dyDescent="0.25">
      <c r="A91" t="s">
        <v>2919</v>
      </c>
    </row>
    <row r="92" spans="1:1" x14ac:dyDescent="0.25">
      <c r="A92" t="s">
        <v>2921</v>
      </c>
    </row>
    <row r="93" spans="1:1" x14ac:dyDescent="0.25">
      <c r="A93" t="s">
        <v>2918</v>
      </c>
    </row>
    <row r="94" spans="1:1" x14ac:dyDescent="0.25">
      <c r="A94" t="s">
        <v>2920</v>
      </c>
    </row>
    <row r="95" spans="1:1" x14ac:dyDescent="0.25">
      <c r="A95" t="s">
        <v>2918</v>
      </c>
    </row>
    <row r="96" spans="1:1" x14ac:dyDescent="0.25">
      <c r="A96" t="s">
        <v>2918</v>
      </c>
    </row>
    <row r="97" spans="1:1" x14ac:dyDescent="0.25">
      <c r="A97" t="s">
        <v>2918</v>
      </c>
    </row>
    <row r="98" spans="1:1" x14ac:dyDescent="0.25">
      <c r="A98" t="s">
        <v>2919</v>
      </c>
    </row>
    <row r="99" spans="1:1" x14ac:dyDescent="0.25">
      <c r="A99" t="s">
        <v>2918</v>
      </c>
    </row>
    <row r="100" spans="1:1" x14ac:dyDescent="0.25">
      <c r="A100" t="s">
        <v>2920</v>
      </c>
    </row>
    <row r="101" spans="1:1" x14ac:dyDescent="0.25">
      <c r="A101" t="s">
        <v>2918</v>
      </c>
    </row>
    <row r="102" spans="1:1" x14ac:dyDescent="0.25">
      <c r="A102" t="s">
        <v>2919</v>
      </c>
    </row>
    <row r="103" spans="1:1" x14ac:dyDescent="0.25">
      <c r="A103" t="s">
        <v>2921</v>
      </c>
    </row>
    <row r="104" spans="1:1" x14ac:dyDescent="0.25">
      <c r="A104" t="s">
        <v>2919</v>
      </c>
    </row>
    <row r="105" spans="1:1" x14ac:dyDescent="0.25">
      <c r="A105" t="s">
        <v>2919</v>
      </c>
    </row>
    <row r="106" spans="1:1" x14ac:dyDescent="0.25">
      <c r="A106" t="s">
        <v>2919</v>
      </c>
    </row>
    <row r="107" spans="1:1" x14ac:dyDescent="0.25">
      <c r="A107" t="s">
        <v>2918</v>
      </c>
    </row>
    <row r="108" spans="1:1" x14ac:dyDescent="0.25">
      <c r="A108" t="s">
        <v>2920</v>
      </c>
    </row>
    <row r="109" spans="1:1" x14ac:dyDescent="0.25">
      <c r="A109" t="s">
        <v>2919</v>
      </c>
    </row>
    <row r="110" spans="1:1" x14ac:dyDescent="0.25">
      <c r="A110" t="s">
        <v>2921</v>
      </c>
    </row>
    <row r="111" spans="1:1" x14ac:dyDescent="0.25">
      <c r="A111" t="s">
        <v>2921</v>
      </c>
    </row>
    <row r="112" spans="1:1" x14ac:dyDescent="0.25">
      <c r="A112" t="s">
        <v>2919</v>
      </c>
    </row>
    <row r="113" spans="1:1" x14ac:dyDescent="0.25">
      <c r="A113" t="s">
        <v>2920</v>
      </c>
    </row>
    <row r="114" spans="1:1" x14ac:dyDescent="0.25">
      <c r="A114" t="s">
        <v>2921</v>
      </c>
    </row>
    <row r="115" spans="1:1" x14ac:dyDescent="0.25">
      <c r="A115" t="s">
        <v>2918</v>
      </c>
    </row>
    <row r="116" spans="1:1" x14ac:dyDescent="0.25">
      <c r="A116" t="s">
        <v>2919</v>
      </c>
    </row>
    <row r="117" spans="1:1" x14ac:dyDescent="0.25">
      <c r="A117" t="s">
        <v>2919</v>
      </c>
    </row>
    <row r="118" spans="1:1" x14ac:dyDescent="0.25">
      <c r="A118" t="s">
        <v>2921</v>
      </c>
    </row>
    <row r="119" spans="1:1" x14ac:dyDescent="0.25">
      <c r="A119" t="s">
        <v>2918</v>
      </c>
    </row>
    <row r="120" spans="1:1" x14ac:dyDescent="0.25">
      <c r="A120" t="s">
        <v>2920</v>
      </c>
    </row>
    <row r="121" spans="1:1" x14ac:dyDescent="0.25">
      <c r="A121" t="s">
        <v>2918</v>
      </c>
    </row>
    <row r="122" spans="1:1" x14ac:dyDescent="0.25">
      <c r="A122" t="s">
        <v>2918</v>
      </c>
    </row>
    <row r="123" spans="1:1" x14ac:dyDescent="0.25">
      <c r="A123" t="s">
        <v>2921</v>
      </c>
    </row>
    <row r="124" spans="1:1" x14ac:dyDescent="0.25">
      <c r="A124" t="s">
        <v>2919</v>
      </c>
    </row>
    <row r="125" spans="1:1" x14ac:dyDescent="0.25">
      <c r="A125" t="s">
        <v>2921</v>
      </c>
    </row>
    <row r="126" spans="1:1" x14ac:dyDescent="0.25">
      <c r="A126" t="s">
        <v>2921</v>
      </c>
    </row>
    <row r="127" spans="1:1" x14ac:dyDescent="0.25">
      <c r="A127" t="s">
        <v>2918</v>
      </c>
    </row>
    <row r="128" spans="1:1" x14ac:dyDescent="0.25">
      <c r="A128" t="s">
        <v>2920</v>
      </c>
    </row>
    <row r="129" spans="1:1" x14ac:dyDescent="0.25">
      <c r="A129" t="s">
        <v>2919</v>
      </c>
    </row>
    <row r="130" spans="1:1" x14ac:dyDescent="0.25">
      <c r="A130" t="s">
        <v>2919</v>
      </c>
    </row>
    <row r="131" spans="1:1" x14ac:dyDescent="0.25">
      <c r="A131" t="s">
        <v>2918</v>
      </c>
    </row>
    <row r="132" spans="1:1" x14ac:dyDescent="0.25">
      <c r="A132" t="s">
        <v>2918</v>
      </c>
    </row>
    <row r="133" spans="1:1" x14ac:dyDescent="0.25">
      <c r="A133" t="s">
        <v>2920</v>
      </c>
    </row>
    <row r="134" spans="1:1" x14ac:dyDescent="0.25">
      <c r="A134" t="s">
        <v>2918</v>
      </c>
    </row>
    <row r="135" spans="1:1" x14ac:dyDescent="0.25">
      <c r="A135" t="s">
        <v>2919</v>
      </c>
    </row>
    <row r="136" spans="1:1" x14ac:dyDescent="0.25">
      <c r="A136" t="s">
        <v>2920</v>
      </c>
    </row>
    <row r="137" spans="1:1" x14ac:dyDescent="0.25">
      <c r="A137" t="s">
        <v>2921</v>
      </c>
    </row>
    <row r="138" spans="1:1" x14ac:dyDescent="0.25">
      <c r="A138" t="s">
        <v>2918</v>
      </c>
    </row>
    <row r="139" spans="1:1" x14ac:dyDescent="0.25">
      <c r="A139" t="s">
        <v>2921</v>
      </c>
    </row>
    <row r="140" spans="1:1" x14ac:dyDescent="0.25">
      <c r="A140" t="s">
        <v>2921</v>
      </c>
    </row>
    <row r="141" spans="1:1" x14ac:dyDescent="0.25">
      <c r="A141" t="s">
        <v>2919</v>
      </c>
    </row>
    <row r="142" spans="1:1" x14ac:dyDescent="0.25">
      <c r="A142" t="s">
        <v>2919</v>
      </c>
    </row>
    <row r="143" spans="1:1" x14ac:dyDescent="0.25">
      <c r="A143" t="s">
        <v>2920</v>
      </c>
    </row>
    <row r="144" spans="1:1" x14ac:dyDescent="0.25">
      <c r="A144" t="s">
        <v>2921</v>
      </c>
    </row>
    <row r="145" spans="1:1" x14ac:dyDescent="0.25">
      <c r="A145" t="s">
        <v>2919</v>
      </c>
    </row>
    <row r="146" spans="1:1" x14ac:dyDescent="0.25">
      <c r="A146" t="s">
        <v>2919</v>
      </c>
    </row>
    <row r="147" spans="1:1" x14ac:dyDescent="0.25">
      <c r="A147" t="s">
        <v>2921</v>
      </c>
    </row>
    <row r="148" spans="1:1" x14ac:dyDescent="0.25">
      <c r="A148" t="s">
        <v>2919</v>
      </c>
    </row>
    <row r="149" spans="1:1" x14ac:dyDescent="0.25">
      <c r="A149" t="s">
        <v>2920</v>
      </c>
    </row>
    <row r="150" spans="1:1" x14ac:dyDescent="0.25">
      <c r="A150" t="s">
        <v>2920</v>
      </c>
    </row>
    <row r="151" spans="1:1" x14ac:dyDescent="0.25">
      <c r="A151" t="s">
        <v>2920</v>
      </c>
    </row>
    <row r="152" spans="1:1" x14ac:dyDescent="0.25">
      <c r="A152" t="s">
        <v>2920</v>
      </c>
    </row>
    <row r="153" spans="1:1" x14ac:dyDescent="0.25">
      <c r="A153" t="s">
        <v>2919</v>
      </c>
    </row>
    <row r="154" spans="1:1" x14ac:dyDescent="0.25">
      <c r="A154" t="s">
        <v>2920</v>
      </c>
    </row>
    <row r="155" spans="1:1" x14ac:dyDescent="0.25">
      <c r="A155" t="s">
        <v>2920</v>
      </c>
    </row>
    <row r="156" spans="1:1" x14ac:dyDescent="0.25">
      <c r="A156" t="s">
        <v>2921</v>
      </c>
    </row>
    <row r="157" spans="1:1" x14ac:dyDescent="0.25">
      <c r="A157" t="s">
        <v>2918</v>
      </c>
    </row>
    <row r="158" spans="1:1" x14ac:dyDescent="0.25">
      <c r="A158" t="s">
        <v>2920</v>
      </c>
    </row>
    <row r="159" spans="1:1" x14ac:dyDescent="0.25">
      <c r="A159" t="s">
        <v>2920</v>
      </c>
    </row>
    <row r="160" spans="1:1" x14ac:dyDescent="0.25">
      <c r="A160" t="s">
        <v>2921</v>
      </c>
    </row>
    <row r="161" spans="1:1" x14ac:dyDescent="0.25">
      <c r="A161" t="s">
        <v>2918</v>
      </c>
    </row>
    <row r="162" spans="1:1" x14ac:dyDescent="0.25">
      <c r="A162" t="s">
        <v>2919</v>
      </c>
    </row>
    <row r="163" spans="1:1" x14ac:dyDescent="0.25">
      <c r="A163" t="s">
        <v>2919</v>
      </c>
    </row>
    <row r="164" spans="1:1" x14ac:dyDescent="0.25">
      <c r="A164" t="s">
        <v>2919</v>
      </c>
    </row>
    <row r="165" spans="1:1" x14ac:dyDescent="0.25">
      <c r="A165" t="s">
        <v>2920</v>
      </c>
    </row>
    <row r="166" spans="1:1" x14ac:dyDescent="0.25">
      <c r="A166" t="s">
        <v>2921</v>
      </c>
    </row>
    <row r="167" spans="1:1" x14ac:dyDescent="0.25">
      <c r="A167" t="s">
        <v>2920</v>
      </c>
    </row>
    <row r="168" spans="1:1" x14ac:dyDescent="0.25">
      <c r="A168" t="s">
        <v>2921</v>
      </c>
    </row>
    <row r="169" spans="1:1" x14ac:dyDescent="0.25">
      <c r="A169" t="s">
        <v>2920</v>
      </c>
    </row>
    <row r="170" spans="1:1" x14ac:dyDescent="0.25">
      <c r="A170" t="s">
        <v>2918</v>
      </c>
    </row>
    <row r="171" spans="1:1" x14ac:dyDescent="0.25">
      <c r="A171" t="s">
        <v>2920</v>
      </c>
    </row>
    <row r="172" spans="1:1" x14ac:dyDescent="0.25">
      <c r="A172" t="s">
        <v>2921</v>
      </c>
    </row>
    <row r="173" spans="1:1" x14ac:dyDescent="0.25">
      <c r="A173" t="s">
        <v>2921</v>
      </c>
    </row>
    <row r="174" spans="1:1" x14ac:dyDescent="0.25">
      <c r="A174" t="s">
        <v>2921</v>
      </c>
    </row>
    <row r="175" spans="1:1" x14ac:dyDescent="0.25">
      <c r="A175" t="s">
        <v>2918</v>
      </c>
    </row>
    <row r="176" spans="1:1" x14ac:dyDescent="0.25">
      <c r="A176" t="s">
        <v>2918</v>
      </c>
    </row>
    <row r="177" spans="1:1" x14ac:dyDescent="0.25">
      <c r="A177" t="s">
        <v>2921</v>
      </c>
    </row>
    <row r="178" spans="1:1" x14ac:dyDescent="0.25">
      <c r="A178" t="s">
        <v>2921</v>
      </c>
    </row>
    <row r="179" spans="1:1" x14ac:dyDescent="0.25">
      <c r="A179" t="s">
        <v>2919</v>
      </c>
    </row>
    <row r="180" spans="1:1" x14ac:dyDescent="0.25">
      <c r="A180" t="s">
        <v>2920</v>
      </c>
    </row>
    <row r="181" spans="1:1" x14ac:dyDescent="0.25">
      <c r="A181" t="s">
        <v>2919</v>
      </c>
    </row>
    <row r="182" spans="1:1" x14ac:dyDescent="0.25">
      <c r="A182" t="s">
        <v>2921</v>
      </c>
    </row>
    <row r="183" spans="1:1" x14ac:dyDescent="0.25">
      <c r="A183" t="s">
        <v>2921</v>
      </c>
    </row>
    <row r="184" spans="1:1" x14ac:dyDescent="0.25">
      <c r="A184" t="s">
        <v>2918</v>
      </c>
    </row>
    <row r="185" spans="1:1" x14ac:dyDescent="0.25">
      <c r="A185" t="s">
        <v>2920</v>
      </c>
    </row>
    <row r="186" spans="1:1" x14ac:dyDescent="0.25">
      <c r="A186" t="s">
        <v>2919</v>
      </c>
    </row>
    <row r="187" spans="1:1" x14ac:dyDescent="0.25">
      <c r="A187" t="s">
        <v>2919</v>
      </c>
    </row>
    <row r="188" spans="1:1" x14ac:dyDescent="0.25">
      <c r="A188" t="s">
        <v>2920</v>
      </c>
    </row>
    <row r="189" spans="1:1" x14ac:dyDescent="0.25">
      <c r="A189" t="s">
        <v>2921</v>
      </c>
    </row>
    <row r="190" spans="1:1" x14ac:dyDescent="0.25">
      <c r="A190" t="s">
        <v>2920</v>
      </c>
    </row>
    <row r="191" spans="1:1" x14ac:dyDescent="0.25">
      <c r="A191" t="s">
        <v>2919</v>
      </c>
    </row>
    <row r="192" spans="1:1" x14ac:dyDescent="0.25">
      <c r="A192" t="s">
        <v>2918</v>
      </c>
    </row>
    <row r="193" spans="1:1" x14ac:dyDescent="0.25">
      <c r="A193" t="s">
        <v>2920</v>
      </c>
    </row>
    <row r="194" spans="1:1" x14ac:dyDescent="0.25">
      <c r="A194" t="s">
        <v>2918</v>
      </c>
    </row>
    <row r="195" spans="1:1" x14ac:dyDescent="0.25">
      <c r="A195" t="s">
        <v>2918</v>
      </c>
    </row>
    <row r="196" spans="1:1" x14ac:dyDescent="0.25">
      <c r="A196" t="s">
        <v>2918</v>
      </c>
    </row>
    <row r="197" spans="1:1" x14ac:dyDescent="0.25">
      <c r="A197" t="s">
        <v>2920</v>
      </c>
    </row>
    <row r="198" spans="1:1" x14ac:dyDescent="0.25">
      <c r="A198" t="s">
        <v>2921</v>
      </c>
    </row>
    <row r="199" spans="1:1" x14ac:dyDescent="0.25">
      <c r="A199" t="s">
        <v>2920</v>
      </c>
    </row>
    <row r="200" spans="1:1" x14ac:dyDescent="0.25">
      <c r="A200" t="s">
        <v>2920</v>
      </c>
    </row>
    <row r="201" spans="1:1" x14ac:dyDescent="0.25">
      <c r="A201" t="s">
        <v>2918</v>
      </c>
    </row>
    <row r="202" spans="1:1" x14ac:dyDescent="0.25">
      <c r="A202" t="s">
        <v>2919</v>
      </c>
    </row>
    <row r="203" spans="1:1" x14ac:dyDescent="0.25">
      <c r="A203" t="s">
        <v>2918</v>
      </c>
    </row>
    <row r="204" spans="1:1" x14ac:dyDescent="0.25">
      <c r="A204" t="s">
        <v>2918</v>
      </c>
    </row>
    <row r="205" spans="1:1" x14ac:dyDescent="0.25">
      <c r="A205" t="s">
        <v>2921</v>
      </c>
    </row>
    <row r="206" spans="1:1" x14ac:dyDescent="0.25">
      <c r="A206" t="s">
        <v>2919</v>
      </c>
    </row>
    <row r="207" spans="1:1" x14ac:dyDescent="0.25">
      <c r="A207" t="s">
        <v>2919</v>
      </c>
    </row>
    <row r="208" spans="1:1" x14ac:dyDescent="0.25">
      <c r="A208" t="s">
        <v>2919</v>
      </c>
    </row>
    <row r="209" spans="1:1" x14ac:dyDescent="0.25">
      <c r="A209" t="s">
        <v>2921</v>
      </c>
    </row>
    <row r="210" spans="1:1" x14ac:dyDescent="0.25">
      <c r="A210" t="s">
        <v>2918</v>
      </c>
    </row>
    <row r="211" spans="1:1" x14ac:dyDescent="0.25">
      <c r="A211" t="s">
        <v>2919</v>
      </c>
    </row>
    <row r="212" spans="1:1" x14ac:dyDescent="0.25">
      <c r="A212" t="s">
        <v>2918</v>
      </c>
    </row>
    <row r="213" spans="1:1" x14ac:dyDescent="0.25">
      <c r="A213" t="s">
        <v>2919</v>
      </c>
    </row>
    <row r="214" spans="1:1" x14ac:dyDescent="0.25">
      <c r="A214" t="s">
        <v>2921</v>
      </c>
    </row>
    <row r="215" spans="1:1" x14ac:dyDescent="0.25">
      <c r="A215" t="s">
        <v>2919</v>
      </c>
    </row>
    <row r="216" spans="1:1" x14ac:dyDescent="0.25">
      <c r="A216" t="s">
        <v>2920</v>
      </c>
    </row>
    <row r="217" spans="1:1" x14ac:dyDescent="0.25">
      <c r="A217" t="s">
        <v>2920</v>
      </c>
    </row>
    <row r="218" spans="1:1" x14ac:dyDescent="0.25">
      <c r="A218" t="s">
        <v>2920</v>
      </c>
    </row>
    <row r="219" spans="1:1" x14ac:dyDescent="0.25">
      <c r="A219" t="s">
        <v>2920</v>
      </c>
    </row>
    <row r="220" spans="1:1" x14ac:dyDescent="0.25">
      <c r="A220" t="s">
        <v>2919</v>
      </c>
    </row>
    <row r="221" spans="1:1" x14ac:dyDescent="0.25">
      <c r="A221" t="s">
        <v>2921</v>
      </c>
    </row>
    <row r="222" spans="1:1" x14ac:dyDescent="0.25">
      <c r="A222" t="s">
        <v>2918</v>
      </c>
    </row>
    <row r="223" spans="1:1" x14ac:dyDescent="0.25">
      <c r="A223" t="s">
        <v>2918</v>
      </c>
    </row>
    <row r="224" spans="1:1" x14ac:dyDescent="0.25">
      <c r="A224" t="s">
        <v>2919</v>
      </c>
    </row>
    <row r="225" spans="1:1" x14ac:dyDescent="0.25">
      <c r="A225" t="s">
        <v>2918</v>
      </c>
    </row>
    <row r="226" spans="1:1" x14ac:dyDescent="0.25">
      <c r="A226" t="s">
        <v>2919</v>
      </c>
    </row>
    <row r="227" spans="1:1" x14ac:dyDescent="0.25">
      <c r="A227" t="s">
        <v>2920</v>
      </c>
    </row>
    <row r="228" spans="1:1" x14ac:dyDescent="0.25">
      <c r="A228" t="s">
        <v>2919</v>
      </c>
    </row>
    <row r="229" spans="1:1" x14ac:dyDescent="0.25">
      <c r="A229" t="s">
        <v>2921</v>
      </c>
    </row>
    <row r="230" spans="1:1" x14ac:dyDescent="0.25">
      <c r="A230" t="s">
        <v>2919</v>
      </c>
    </row>
    <row r="231" spans="1:1" x14ac:dyDescent="0.25">
      <c r="A231" t="s">
        <v>2919</v>
      </c>
    </row>
    <row r="232" spans="1:1" x14ac:dyDescent="0.25">
      <c r="A232" t="s">
        <v>2918</v>
      </c>
    </row>
    <row r="233" spans="1:1" x14ac:dyDescent="0.25">
      <c r="A233" t="s">
        <v>2920</v>
      </c>
    </row>
    <row r="234" spans="1:1" x14ac:dyDescent="0.25">
      <c r="A234" t="s">
        <v>2920</v>
      </c>
    </row>
    <row r="235" spans="1:1" x14ac:dyDescent="0.25">
      <c r="A235" t="s">
        <v>2921</v>
      </c>
    </row>
    <row r="236" spans="1:1" x14ac:dyDescent="0.25">
      <c r="A236" t="s">
        <v>2919</v>
      </c>
    </row>
    <row r="237" spans="1:1" x14ac:dyDescent="0.25">
      <c r="A237" t="s">
        <v>2918</v>
      </c>
    </row>
    <row r="238" spans="1:1" x14ac:dyDescent="0.25">
      <c r="A238" t="s">
        <v>2918</v>
      </c>
    </row>
    <row r="239" spans="1:1" x14ac:dyDescent="0.25">
      <c r="A239" t="s">
        <v>2920</v>
      </c>
    </row>
    <row r="240" spans="1:1" x14ac:dyDescent="0.25">
      <c r="A240" t="s">
        <v>2921</v>
      </c>
    </row>
    <row r="241" spans="1:1" x14ac:dyDescent="0.25">
      <c r="A241" t="s">
        <v>2918</v>
      </c>
    </row>
    <row r="242" spans="1:1" x14ac:dyDescent="0.25">
      <c r="A242" t="s">
        <v>2921</v>
      </c>
    </row>
    <row r="243" spans="1:1" x14ac:dyDescent="0.25">
      <c r="A243" t="s">
        <v>2918</v>
      </c>
    </row>
    <row r="244" spans="1:1" x14ac:dyDescent="0.25">
      <c r="A244" t="s">
        <v>2920</v>
      </c>
    </row>
    <row r="245" spans="1:1" x14ac:dyDescent="0.25">
      <c r="A245" t="s">
        <v>2918</v>
      </c>
    </row>
    <row r="246" spans="1:1" x14ac:dyDescent="0.25">
      <c r="A246" t="s">
        <v>2918</v>
      </c>
    </row>
    <row r="247" spans="1:1" x14ac:dyDescent="0.25">
      <c r="A247" t="s">
        <v>2919</v>
      </c>
    </row>
    <row r="248" spans="1:1" x14ac:dyDescent="0.25">
      <c r="A248" t="s">
        <v>2920</v>
      </c>
    </row>
    <row r="249" spans="1:1" x14ac:dyDescent="0.25">
      <c r="A249" t="s">
        <v>2918</v>
      </c>
    </row>
    <row r="250" spans="1:1" x14ac:dyDescent="0.25">
      <c r="A250" t="s">
        <v>2918</v>
      </c>
    </row>
    <row r="251" spans="1:1" x14ac:dyDescent="0.25">
      <c r="A251" t="s">
        <v>2918</v>
      </c>
    </row>
    <row r="252" spans="1:1" x14ac:dyDescent="0.25">
      <c r="A252" t="s">
        <v>2918</v>
      </c>
    </row>
    <row r="253" spans="1:1" x14ac:dyDescent="0.25">
      <c r="A253" t="s">
        <v>2918</v>
      </c>
    </row>
    <row r="254" spans="1:1" x14ac:dyDescent="0.25">
      <c r="A254" t="s">
        <v>2918</v>
      </c>
    </row>
    <row r="255" spans="1:1" x14ac:dyDescent="0.25">
      <c r="A255" t="s">
        <v>2921</v>
      </c>
    </row>
    <row r="256" spans="1:1" x14ac:dyDescent="0.25">
      <c r="A256" t="s">
        <v>2921</v>
      </c>
    </row>
    <row r="257" spans="1:1" x14ac:dyDescent="0.25">
      <c r="A257" t="s">
        <v>2921</v>
      </c>
    </row>
    <row r="258" spans="1:1" x14ac:dyDescent="0.25">
      <c r="A258" t="s">
        <v>2919</v>
      </c>
    </row>
    <row r="259" spans="1:1" x14ac:dyDescent="0.25">
      <c r="A259" t="s">
        <v>2919</v>
      </c>
    </row>
    <row r="260" spans="1:1" x14ac:dyDescent="0.25">
      <c r="A260" t="s">
        <v>2920</v>
      </c>
    </row>
    <row r="261" spans="1:1" x14ac:dyDescent="0.25">
      <c r="A261" t="s">
        <v>2921</v>
      </c>
    </row>
    <row r="262" spans="1:1" x14ac:dyDescent="0.25">
      <c r="A262" t="s">
        <v>2919</v>
      </c>
    </row>
    <row r="263" spans="1:1" x14ac:dyDescent="0.25">
      <c r="A263" t="s">
        <v>2921</v>
      </c>
    </row>
    <row r="264" spans="1:1" x14ac:dyDescent="0.25">
      <c r="A264" t="s">
        <v>2920</v>
      </c>
    </row>
    <row r="265" spans="1:1" x14ac:dyDescent="0.25">
      <c r="A265" t="s">
        <v>2920</v>
      </c>
    </row>
    <row r="266" spans="1:1" x14ac:dyDescent="0.25">
      <c r="A266" t="s">
        <v>2921</v>
      </c>
    </row>
    <row r="267" spans="1:1" x14ac:dyDescent="0.25">
      <c r="A267" t="s">
        <v>2918</v>
      </c>
    </row>
    <row r="268" spans="1:1" x14ac:dyDescent="0.25">
      <c r="A268" t="s">
        <v>2921</v>
      </c>
    </row>
    <row r="269" spans="1:1" x14ac:dyDescent="0.25">
      <c r="A269" t="s">
        <v>2921</v>
      </c>
    </row>
    <row r="270" spans="1:1" x14ac:dyDescent="0.25">
      <c r="A270" t="s">
        <v>2920</v>
      </c>
    </row>
    <row r="271" spans="1:1" x14ac:dyDescent="0.25">
      <c r="A271" t="s">
        <v>2918</v>
      </c>
    </row>
    <row r="272" spans="1:1" x14ac:dyDescent="0.25">
      <c r="A272" t="s">
        <v>2919</v>
      </c>
    </row>
    <row r="273" spans="1:1" x14ac:dyDescent="0.25">
      <c r="A273" t="s">
        <v>2920</v>
      </c>
    </row>
    <row r="274" spans="1:1" x14ac:dyDescent="0.25">
      <c r="A274" t="s">
        <v>2919</v>
      </c>
    </row>
    <row r="275" spans="1:1" x14ac:dyDescent="0.25">
      <c r="A275" t="s">
        <v>2920</v>
      </c>
    </row>
    <row r="276" spans="1:1" x14ac:dyDescent="0.25">
      <c r="A276" t="s">
        <v>2919</v>
      </c>
    </row>
    <row r="277" spans="1:1" x14ac:dyDescent="0.25">
      <c r="A277" t="s">
        <v>2921</v>
      </c>
    </row>
    <row r="278" spans="1:1" x14ac:dyDescent="0.25">
      <c r="A278" t="s">
        <v>2920</v>
      </c>
    </row>
    <row r="279" spans="1:1" x14ac:dyDescent="0.25">
      <c r="A279" t="s">
        <v>2920</v>
      </c>
    </row>
    <row r="280" spans="1:1" x14ac:dyDescent="0.25">
      <c r="A280" t="s">
        <v>2920</v>
      </c>
    </row>
    <row r="281" spans="1:1" x14ac:dyDescent="0.25">
      <c r="A281" t="s">
        <v>2918</v>
      </c>
    </row>
    <row r="282" spans="1:1" x14ac:dyDescent="0.25">
      <c r="A282" t="s">
        <v>2918</v>
      </c>
    </row>
    <row r="283" spans="1:1" x14ac:dyDescent="0.25">
      <c r="A283" t="s">
        <v>2919</v>
      </c>
    </row>
    <row r="284" spans="1:1" x14ac:dyDescent="0.25">
      <c r="A284" t="s">
        <v>2919</v>
      </c>
    </row>
    <row r="285" spans="1:1" x14ac:dyDescent="0.25">
      <c r="A285" t="s">
        <v>2920</v>
      </c>
    </row>
    <row r="286" spans="1:1" x14ac:dyDescent="0.25">
      <c r="A286" t="s">
        <v>2921</v>
      </c>
    </row>
    <row r="287" spans="1:1" x14ac:dyDescent="0.25">
      <c r="A287" t="s">
        <v>2920</v>
      </c>
    </row>
    <row r="288" spans="1:1" x14ac:dyDescent="0.25">
      <c r="A288" t="s">
        <v>2918</v>
      </c>
    </row>
    <row r="289" spans="1:1" x14ac:dyDescent="0.25">
      <c r="A289" t="s">
        <v>2921</v>
      </c>
    </row>
    <row r="290" spans="1:1" x14ac:dyDescent="0.25">
      <c r="A290" t="s">
        <v>2920</v>
      </c>
    </row>
    <row r="291" spans="1:1" x14ac:dyDescent="0.25">
      <c r="A291" t="s">
        <v>2921</v>
      </c>
    </row>
    <row r="292" spans="1:1" x14ac:dyDescent="0.25">
      <c r="A292" t="s">
        <v>2921</v>
      </c>
    </row>
    <row r="293" spans="1:1" x14ac:dyDescent="0.25">
      <c r="A293" t="s">
        <v>2919</v>
      </c>
    </row>
    <row r="294" spans="1:1" x14ac:dyDescent="0.25">
      <c r="A294" t="s">
        <v>2918</v>
      </c>
    </row>
    <row r="295" spans="1:1" x14ac:dyDescent="0.25">
      <c r="A295" t="s">
        <v>2919</v>
      </c>
    </row>
    <row r="296" spans="1:1" x14ac:dyDescent="0.25">
      <c r="A296" t="s">
        <v>2920</v>
      </c>
    </row>
    <row r="297" spans="1:1" x14ac:dyDescent="0.25">
      <c r="A297" t="s">
        <v>2921</v>
      </c>
    </row>
    <row r="298" spans="1:1" x14ac:dyDescent="0.25">
      <c r="A298" t="s">
        <v>2919</v>
      </c>
    </row>
    <row r="299" spans="1:1" x14ac:dyDescent="0.25">
      <c r="A299" t="s">
        <v>2921</v>
      </c>
    </row>
    <row r="300" spans="1:1" x14ac:dyDescent="0.25">
      <c r="A300" t="s">
        <v>2921</v>
      </c>
    </row>
    <row r="301" spans="1:1" x14ac:dyDescent="0.25">
      <c r="A301" t="s">
        <v>2918</v>
      </c>
    </row>
    <row r="302" spans="1:1" x14ac:dyDescent="0.25">
      <c r="A302" t="s">
        <v>2919</v>
      </c>
    </row>
    <row r="303" spans="1:1" x14ac:dyDescent="0.25">
      <c r="A303" t="s">
        <v>2921</v>
      </c>
    </row>
    <row r="304" spans="1:1" x14ac:dyDescent="0.25">
      <c r="A304" t="s">
        <v>2919</v>
      </c>
    </row>
    <row r="305" spans="1:1" x14ac:dyDescent="0.25">
      <c r="A305" t="s">
        <v>2921</v>
      </c>
    </row>
    <row r="306" spans="1:1" x14ac:dyDescent="0.25">
      <c r="A306" t="s">
        <v>2921</v>
      </c>
    </row>
    <row r="307" spans="1:1" x14ac:dyDescent="0.25">
      <c r="A307" t="s">
        <v>2918</v>
      </c>
    </row>
    <row r="308" spans="1:1" x14ac:dyDescent="0.25">
      <c r="A308" t="s">
        <v>2921</v>
      </c>
    </row>
    <row r="309" spans="1:1" x14ac:dyDescent="0.25">
      <c r="A309" t="s">
        <v>2919</v>
      </c>
    </row>
    <row r="310" spans="1:1" x14ac:dyDescent="0.25">
      <c r="A310" t="s">
        <v>2919</v>
      </c>
    </row>
    <row r="311" spans="1:1" x14ac:dyDescent="0.25">
      <c r="A311" t="s">
        <v>2919</v>
      </c>
    </row>
    <row r="312" spans="1:1" x14ac:dyDescent="0.25">
      <c r="A312" t="s">
        <v>2920</v>
      </c>
    </row>
    <row r="313" spans="1:1" x14ac:dyDescent="0.25">
      <c r="A313" t="s">
        <v>2921</v>
      </c>
    </row>
    <row r="314" spans="1:1" x14ac:dyDescent="0.25">
      <c r="A314" t="s">
        <v>2918</v>
      </c>
    </row>
    <row r="315" spans="1:1" x14ac:dyDescent="0.25">
      <c r="A315" t="s">
        <v>2918</v>
      </c>
    </row>
    <row r="316" spans="1:1" x14ac:dyDescent="0.25">
      <c r="A316" t="s">
        <v>2918</v>
      </c>
    </row>
    <row r="317" spans="1:1" x14ac:dyDescent="0.25">
      <c r="A317" t="s">
        <v>2920</v>
      </c>
    </row>
    <row r="318" spans="1:1" x14ac:dyDescent="0.25">
      <c r="A318" t="s">
        <v>2919</v>
      </c>
    </row>
    <row r="319" spans="1:1" x14ac:dyDescent="0.25">
      <c r="A319" t="s">
        <v>2918</v>
      </c>
    </row>
    <row r="320" spans="1:1" x14ac:dyDescent="0.25">
      <c r="A320" t="s">
        <v>2921</v>
      </c>
    </row>
    <row r="321" spans="1:1" x14ac:dyDescent="0.25">
      <c r="A321" t="s">
        <v>2921</v>
      </c>
    </row>
    <row r="322" spans="1:1" x14ac:dyDescent="0.25">
      <c r="A322" t="s">
        <v>2918</v>
      </c>
    </row>
    <row r="323" spans="1:1" x14ac:dyDescent="0.25">
      <c r="A323" t="s">
        <v>2921</v>
      </c>
    </row>
    <row r="324" spans="1:1" x14ac:dyDescent="0.25">
      <c r="A324" t="s">
        <v>2919</v>
      </c>
    </row>
    <row r="325" spans="1:1" x14ac:dyDescent="0.25">
      <c r="A325" t="s">
        <v>2918</v>
      </c>
    </row>
    <row r="326" spans="1:1" x14ac:dyDescent="0.25">
      <c r="A326" t="s">
        <v>2921</v>
      </c>
    </row>
    <row r="327" spans="1:1" x14ac:dyDescent="0.25">
      <c r="A327" t="s">
        <v>2920</v>
      </c>
    </row>
    <row r="328" spans="1:1" x14ac:dyDescent="0.25">
      <c r="A328" t="s">
        <v>2918</v>
      </c>
    </row>
    <row r="329" spans="1:1" x14ac:dyDescent="0.25">
      <c r="A329" t="s">
        <v>2918</v>
      </c>
    </row>
    <row r="330" spans="1:1" x14ac:dyDescent="0.25">
      <c r="A330" t="s">
        <v>2919</v>
      </c>
    </row>
    <row r="331" spans="1:1" x14ac:dyDescent="0.25">
      <c r="A331" t="s">
        <v>2919</v>
      </c>
    </row>
    <row r="332" spans="1:1" x14ac:dyDescent="0.25">
      <c r="A332" t="s">
        <v>2918</v>
      </c>
    </row>
    <row r="333" spans="1:1" x14ac:dyDescent="0.25">
      <c r="A333" t="s">
        <v>2919</v>
      </c>
    </row>
    <row r="334" spans="1:1" x14ac:dyDescent="0.25">
      <c r="A334" t="s">
        <v>2920</v>
      </c>
    </row>
    <row r="335" spans="1:1" x14ac:dyDescent="0.25">
      <c r="A335" t="s">
        <v>2921</v>
      </c>
    </row>
    <row r="336" spans="1:1" x14ac:dyDescent="0.25">
      <c r="A336" t="s">
        <v>2919</v>
      </c>
    </row>
    <row r="337" spans="1:1" x14ac:dyDescent="0.25">
      <c r="A337" t="s">
        <v>2920</v>
      </c>
    </row>
    <row r="338" spans="1:1" x14ac:dyDescent="0.25">
      <c r="A338" t="s">
        <v>2919</v>
      </c>
    </row>
    <row r="339" spans="1:1" x14ac:dyDescent="0.25">
      <c r="A339" t="s">
        <v>2920</v>
      </c>
    </row>
    <row r="340" spans="1:1" x14ac:dyDescent="0.25">
      <c r="A340" t="s">
        <v>2921</v>
      </c>
    </row>
    <row r="341" spans="1:1" x14ac:dyDescent="0.25">
      <c r="A341" t="s">
        <v>2921</v>
      </c>
    </row>
    <row r="342" spans="1:1" x14ac:dyDescent="0.25">
      <c r="A342" t="s">
        <v>2918</v>
      </c>
    </row>
    <row r="343" spans="1:1" x14ac:dyDescent="0.25">
      <c r="A343" t="s">
        <v>2919</v>
      </c>
    </row>
    <row r="344" spans="1:1" x14ac:dyDescent="0.25">
      <c r="A344" t="s">
        <v>2921</v>
      </c>
    </row>
    <row r="345" spans="1:1" x14ac:dyDescent="0.25">
      <c r="A345" t="s">
        <v>2919</v>
      </c>
    </row>
    <row r="346" spans="1:1" x14ac:dyDescent="0.25">
      <c r="A346" t="s">
        <v>2918</v>
      </c>
    </row>
    <row r="347" spans="1:1" x14ac:dyDescent="0.25">
      <c r="A347" t="s">
        <v>2920</v>
      </c>
    </row>
    <row r="348" spans="1:1" x14ac:dyDescent="0.25">
      <c r="A348" t="s">
        <v>2919</v>
      </c>
    </row>
    <row r="349" spans="1:1" x14ac:dyDescent="0.25">
      <c r="A349" t="s">
        <v>2918</v>
      </c>
    </row>
    <row r="350" spans="1:1" x14ac:dyDescent="0.25">
      <c r="A350" t="s">
        <v>2921</v>
      </c>
    </row>
    <row r="351" spans="1:1" x14ac:dyDescent="0.25">
      <c r="A351" t="s">
        <v>2919</v>
      </c>
    </row>
    <row r="352" spans="1:1" x14ac:dyDescent="0.25">
      <c r="A352" t="s">
        <v>2921</v>
      </c>
    </row>
    <row r="353" spans="1:1" x14ac:dyDescent="0.25">
      <c r="A353" t="s">
        <v>2918</v>
      </c>
    </row>
    <row r="354" spans="1:1" x14ac:dyDescent="0.25">
      <c r="A354" t="s">
        <v>2921</v>
      </c>
    </row>
    <row r="355" spans="1:1" x14ac:dyDescent="0.25">
      <c r="A355" t="s">
        <v>2921</v>
      </c>
    </row>
    <row r="356" spans="1:1" x14ac:dyDescent="0.25">
      <c r="A356" t="s">
        <v>2920</v>
      </c>
    </row>
    <row r="357" spans="1:1" x14ac:dyDescent="0.25">
      <c r="A357" t="s">
        <v>2918</v>
      </c>
    </row>
    <row r="358" spans="1:1" x14ac:dyDescent="0.25">
      <c r="A358" t="s">
        <v>2920</v>
      </c>
    </row>
    <row r="359" spans="1:1" x14ac:dyDescent="0.25">
      <c r="A359" t="s">
        <v>2921</v>
      </c>
    </row>
    <row r="360" spans="1:1" x14ac:dyDescent="0.25">
      <c r="A360" t="s">
        <v>2920</v>
      </c>
    </row>
    <row r="361" spans="1:1" x14ac:dyDescent="0.25">
      <c r="A361" t="s">
        <v>2920</v>
      </c>
    </row>
    <row r="362" spans="1:1" x14ac:dyDescent="0.25">
      <c r="A362" t="s">
        <v>2921</v>
      </c>
    </row>
    <row r="363" spans="1:1" x14ac:dyDescent="0.25">
      <c r="A363" t="s">
        <v>2919</v>
      </c>
    </row>
    <row r="364" spans="1:1" x14ac:dyDescent="0.25">
      <c r="A364" t="s">
        <v>2920</v>
      </c>
    </row>
    <row r="365" spans="1:1" x14ac:dyDescent="0.25">
      <c r="A365" t="s">
        <v>2918</v>
      </c>
    </row>
    <row r="366" spans="1:1" x14ac:dyDescent="0.25">
      <c r="A366" t="s">
        <v>2919</v>
      </c>
    </row>
    <row r="367" spans="1:1" x14ac:dyDescent="0.25">
      <c r="A367" t="s">
        <v>2920</v>
      </c>
    </row>
    <row r="368" spans="1:1" x14ac:dyDescent="0.25">
      <c r="A368" t="s">
        <v>2920</v>
      </c>
    </row>
    <row r="369" spans="1:1" x14ac:dyDescent="0.25">
      <c r="A369" t="s">
        <v>2920</v>
      </c>
    </row>
    <row r="370" spans="1:1" x14ac:dyDescent="0.25">
      <c r="A370" t="s">
        <v>2918</v>
      </c>
    </row>
    <row r="371" spans="1:1" x14ac:dyDescent="0.25">
      <c r="A371" t="s">
        <v>2921</v>
      </c>
    </row>
    <row r="372" spans="1:1" x14ac:dyDescent="0.25">
      <c r="A372" t="s">
        <v>2919</v>
      </c>
    </row>
    <row r="373" spans="1:1" x14ac:dyDescent="0.25">
      <c r="A373" t="s">
        <v>2920</v>
      </c>
    </row>
    <row r="374" spans="1:1" x14ac:dyDescent="0.25">
      <c r="A374" t="s">
        <v>2918</v>
      </c>
    </row>
    <row r="375" spans="1:1" x14ac:dyDescent="0.25">
      <c r="A375" t="s">
        <v>2918</v>
      </c>
    </row>
    <row r="376" spans="1:1" x14ac:dyDescent="0.25">
      <c r="A376" t="s">
        <v>2918</v>
      </c>
    </row>
    <row r="377" spans="1:1" x14ac:dyDescent="0.25">
      <c r="A377" t="s">
        <v>2921</v>
      </c>
    </row>
    <row r="378" spans="1:1" x14ac:dyDescent="0.25">
      <c r="A378" t="s">
        <v>2919</v>
      </c>
    </row>
    <row r="379" spans="1:1" x14ac:dyDescent="0.25">
      <c r="A379" t="s">
        <v>2921</v>
      </c>
    </row>
    <row r="380" spans="1:1" x14ac:dyDescent="0.25">
      <c r="A380" t="s">
        <v>2918</v>
      </c>
    </row>
    <row r="381" spans="1:1" x14ac:dyDescent="0.25">
      <c r="A381" t="s">
        <v>2921</v>
      </c>
    </row>
    <row r="382" spans="1:1" x14ac:dyDescent="0.25">
      <c r="A382" t="s">
        <v>2920</v>
      </c>
    </row>
    <row r="383" spans="1:1" x14ac:dyDescent="0.25">
      <c r="A383" t="s">
        <v>2919</v>
      </c>
    </row>
    <row r="384" spans="1:1" x14ac:dyDescent="0.25">
      <c r="A384" t="s">
        <v>2921</v>
      </c>
    </row>
    <row r="385" spans="1:1" x14ac:dyDescent="0.25">
      <c r="A385" t="s">
        <v>2918</v>
      </c>
    </row>
    <row r="386" spans="1:1" x14ac:dyDescent="0.25">
      <c r="A386" t="s">
        <v>2919</v>
      </c>
    </row>
    <row r="387" spans="1:1" x14ac:dyDescent="0.25">
      <c r="A387" t="s">
        <v>2919</v>
      </c>
    </row>
    <row r="388" spans="1:1" x14ac:dyDescent="0.25">
      <c r="A388" t="s">
        <v>2919</v>
      </c>
    </row>
    <row r="389" spans="1:1" x14ac:dyDescent="0.25">
      <c r="A389" t="s">
        <v>2921</v>
      </c>
    </row>
    <row r="390" spans="1:1" x14ac:dyDescent="0.25">
      <c r="A390" t="s">
        <v>2920</v>
      </c>
    </row>
    <row r="391" spans="1:1" x14ac:dyDescent="0.25">
      <c r="A391" t="s">
        <v>2921</v>
      </c>
    </row>
    <row r="392" spans="1:1" x14ac:dyDescent="0.25">
      <c r="A392" t="s">
        <v>2920</v>
      </c>
    </row>
    <row r="393" spans="1:1" x14ac:dyDescent="0.25">
      <c r="A393" t="s">
        <v>2918</v>
      </c>
    </row>
    <row r="394" spans="1:1" x14ac:dyDescent="0.25">
      <c r="A394" t="s">
        <v>2919</v>
      </c>
    </row>
    <row r="395" spans="1:1" x14ac:dyDescent="0.25">
      <c r="A395" t="s">
        <v>2918</v>
      </c>
    </row>
    <row r="396" spans="1:1" x14ac:dyDescent="0.25">
      <c r="A396" t="s">
        <v>2918</v>
      </c>
    </row>
    <row r="397" spans="1:1" x14ac:dyDescent="0.25">
      <c r="A397" t="s">
        <v>2918</v>
      </c>
    </row>
    <row r="398" spans="1:1" x14ac:dyDescent="0.25">
      <c r="A398" t="s">
        <v>2919</v>
      </c>
    </row>
    <row r="399" spans="1:1" x14ac:dyDescent="0.25">
      <c r="A399" t="s">
        <v>2919</v>
      </c>
    </row>
    <row r="400" spans="1:1" x14ac:dyDescent="0.25">
      <c r="A400" t="s">
        <v>2919</v>
      </c>
    </row>
    <row r="401" spans="1:1" x14ac:dyDescent="0.25">
      <c r="A401" t="s">
        <v>2919</v>
      </c>
    </row>
    <row r="402" spans="1:1" x14ac:dyDescent="0.25">
      <c r="A402" t="s">
        <v>2920</v>
      </c>
    </row>
    <row r="403" spans="1:1" x14ac:dyDescent="0.25">
      <c r="A403" t="s">
        <v>2920</v>
      </c>
    </row>
    <row r="404" spans="1:1" x14ac:dyDescent="0.25">
      <c r="A404" t="s">
        <v>2918</v>
      </c>
    </row>
    <row r="405" spans="1:1" x14ac:dyDescent="0.25">
      <c r="A405" t="s">
        <v>2920</v>
      </c>
    </row>
    <row r="406" spans="1:1" x14ac:dyDescent="0.25">
      <c r="A406" t="s">
        <v>2920</v>
      </c>
    </row>
    <row r="407" spans="1:1" x14ac:dyDescent="0.25">
      <c r="A407" t="s">
        <v>2921</v>
      </c>
    </row>
    <row r="408" spans="1:1" x14ac:dyDescent="0.25">
      <c r="A408" t="s">
        <v>2920</v>
      </c>
    </row>
    <row r="409" spans="1:1" x14ac:dyDescent="0.25">
      <c r="A409" t="s">
        <v>2918</v>
      </c>
    </row>
    <row r="410" spans="1:1" x14ac:dyDescent="0.25">
      <c r="A410" t="s">
        <v>2918</v>
      </c>
    </row>
    <row r="411" spans="1:1" x14ac:dyDescent="0.25">
      <c r="A411" t="s">
        <v>2920</v>
      </c>
    </row>
    <row r="412" spans="1:1" x14ac:dyDescent="0.25">
      <c r="A412" t="s">
        <v>2918</v>
      </c>
    </row>
    <row r="413" spans="1:1" x14ac:dyDescent="0.25">
      <c r="A413" t="s">
        <v>2920</v>
      </c>
    </row>
    <row r="414" spans="1:1" x14ac:dyDescent="0.25">
      <c r="A414" t="s">
        <v>2921</v>
      </c>
    </row>
    <row r="415" spans="1:1" x14ac:dyDescent="0.25">
      <c r="A415" t="s">
        <v>2921</v>
      </c>
    </row>
    <row r="416" spans="1:1" x14ac:dyDescent="0.25">
      <c r="A416" t="s">
        <v>2920</v>
      </c>
    </row>
    <row r="417" spans="1:1" x14ac:dyDescent="0.25">
      <c r="A417" t="s">
        <v>2921</v>
      </c>
    </row>
    <row r="418" spans="1:1" x14ac:dyDescent="0.25">
      <c r="A418" t="s">
        <v>2919</v>
      </c>
    </row>
    <row r="419" spans="1:1" x14ac:dyDescent="0.25">
      <c r="A419" t="s">
        <v>2918</v>
      </c>
    </row>
    <row r="420" spans="1:1" x14ac:dyDescent="0.25">
      <c r="A420" t="s">
        <v>2919</v>
      </c>
    </row>
    <row r="421" spans="1:1" x14ac:dyDescent="0.25">
      <c r="A421" t="s">
        <v>2921</v>
      </c>
    </row>
    <row r="422" spans="1:1" x14ac:dyDescent="0.25">
      <c r="A422" t="s">
        <v>2920</v>
      </c>
    </row>
    <row r="423" spans="1:1" x14ac:dyDescent="0.25">
      <c r="A423" t="s">
        <v>2921</v>
      </c>
    </row>
    <row r="424" spans="1:1" x14ac:dyDescent="0.25">
      <c r="A424" t="s">
        <v>2921</v>
      </c>
    </row>
    <row r="425" spans="1:1" x14ac:dyDescent="0.25">
      <c r="A425" t="s">
        <v>2921</v>
      </c>
    </row>
    <row r="426" spans="1:1" x14ac:dyDescent="0.25">
      <c r="A426" t="s">
        <v>2921</v>
      </c>
    </row>
    <row r="427" spans="1:1" x14ac:dyDescent="0.25">
      <c r="A427" t="s">
        <v>2920</v>
      </c>
    </row>
    <row r="428" spans="1:1" x14ac:dyDescent="0.25">
      <c r="A428" t="s">
        <v>2921</v>
      </c>
    </row>
    <row r="429" spans="1:1" x14ac:dyDescent="0.25">
      <c r="A429" t="s">
        <v>2918</v>
      </c>
    </row>
    <row r="430" spans="1:1" x14ac:dyDescent="0.25">
      <c r="A430" t="s">
        <v>2919</v>
      </c>
    </row>
    <row r="431" spans="1:1" x14ac:dyDescent="0.25">
      <c r="A431" t="s">
        <v>2921</v>
      </c>
    </row>
    <row r="432" spans="1:1" x14ac:dyDescent="0.25">
      <c r="A432" t="s">
        <v>2918</v>
      </c>
    </row>
    <row r="433" spans="1:1" x14ac:dyDescent="0.25">
      <c r="A433" t="s">
        <v>2919</v>
      </c>
    </row>
    <row r="434" spans="1:1" x14ac:dyDescent="0.25">
      <c r="A434" t="s">
        <v>2918</v>
      </c>
    </row>
    <row r="435" spans="1:1" x14ac:dyDescent="0.25">
      <c r="A435" t="s">
        <v>2918</v>
      </c>
    </row>
    <row r="436" spans="1:1" x14ac:dyDescent="0.25">
      <c r="A436" t="s">
        <v>2921</v>
      </c>
    </row>
    <row r="437" spans="1:1" x14ac:dyDescent="0.25">
      <c r="A437" t="s">
        <v>2921</v>
      </c>
    </row>
    <row r="438" spans="1:1" x14ac:dyDescent="0.25">
      <c r="A438" t="s">
        <v>2921</v>
      </c>
    </row>
    <row r="439" spans="1:1" x14ac:dyDescent="0.25">
      <c r="A439" t="s">
        <v>2919</v>
      </c>
    </row>
    <row r="440" spans="1:1" x14ac:dyDescent="0.25">
      <c r="A440" t="s">
        <v>2919</v>
      </c>
    </row>
    <row r="441" spans="1:1" x14ac:dyDescent="0.25">
      <c r="A441" t="s">
        <v>2920</v>
      </c>
    </row>
    <row r="442" spans="1:1" x14ac:dyDescent="0.25">
      <c r="A442" t="s">
        <v>2919</v>
      </c>
    </row>
    <row r="443" spans="1:1" x14ac:dyDescent="0.25">
      <c r="A443" t="s">
        <v>2919</v>
      </c>
    </row>
    <row r="444" spans="1:1" x14ac:dyDescent="0.25">
      <c r="A444" t="s">
        <v>2919</v>
      </c>
    </row>
    <row r="445" spans="1:1" x14ac:dyDescent="0.25">
      <c r="A445" t="s">
        <v>2918</v>
      </c>
    </row>
    <row r="446" spans="1:1" x14ac:dyDescent="0.25">
      <c r="A446" t="s">
        <v>2918</v>
      </c>
    </row>
    <row r="447" spans="1:1" x14ac:dyDescent="0.25">
      <c r="A447" t="s">
        <v>2918</v>
      </c>
    </row>
    <row r="448" spans="1:1" x14ac:dyDescent="0.25">
      <c r="A448" t="s">
        <v>2920</v>
      </c>
    </row>
    <row r="449" spans="1:1" x14ac:dyDescent="0.25">
      <c r="A449" t="s">
        <v>2920</v>
      </c>
    </row>
    <row r="450" spans="1:1" x14ac:dyDescent="0.25">
      <c r="A450" t="s">
        <v>2918</v>
      </c>
    </row>
    <row r="451" spans="1:1" x14ac:dyDescent="0.25">
      <c r="A451" t="s">
        <v>2918</v>
      </c>
    </row>
    <row r="452" spans="1:1" x14ac:dyDescent="0.25">
      <c r="A452" t="s">
        <v>2920</v>
      </c>
    </row>
    <row r="453" spans="1:1" x14ac:dyDescent="0.25">
      <c r="A453" t="s">
        <v>2920</v>
      </c>
    </row>
    <row r="454" spans="1:1" x14ac:dyDescent="0.25">
      <c r="A454" t="s">
        <v>2919</v>
      </c>
    </row>
    <row r="455" spans="1:1" x14ac:dyDescent="0.25">
      <c r="A455" t="s">
        <v>2920</v>
      </c>
    </row>
    <row r="456" spans="1:1" x14ac:dyDescent="0.25">
      <c r="A456" t="s">
        <v>2918</v>
      </c>
    </row>
    <row r="457" spans="1:1" x14ac:dyDescent="0.25">
      <c r="A457" t="s">
        <v>2919</v>
      </c>
    </row>
    <row r="458" spans="1:1" x14ac:dyDescent="0.25">
      <c r="A458" t="s">
        <v>2920</v>
      </c>
    </row>
    <row r="459" spans="1:1" x14ac:dyDescent="0.25">
      <c r="A459" t="s">
        <v>2921</v>
      </c>
    </row>
    <row r="460" spans="1:1" x14ac:dyDescent="0.25">
      <c r="A460" t="s">
        <v>2919</v>
      </c>
    </row>
    <row r="461" spans="1:1" x14ac:dyDescent="0.25">
      <c r="A461" t="s">
        <v>2921</v>
      </c>
    </row>
    <row r="462" spans="1:1" x14ac:dyDescent="0.25">
      <c r="A462" t="s">
        <v>2920</v>
      </c>
    </row>
    <row r="463" spans="1:1" x14ac:dyDescent="0.25">
      <c r="A463" t="s">
        <v>2918</v>
      </c>
    </row>
    <row r="464" spans="1:1" x14ac:dyDescent="0.25">
      <c r="A464" t="s">
        <v>2919</v>
      </c>
    </row>
    <row r="465" spans="1:1" x14ac:dyDescent="0.25">
      <c r="A465" t="s">
        <v>2918</v>
      </c>
    </row>
    <row r="466" spans="1:1" x14ac:dyDescent="0.25">
      <c r="A466" t="s">
        <v>2921</v>
      </c>
    </row>
    <row r="467" spans="1:1" x14ac:dyDescent="0.25">
      <c r="A467" t="s">
        <v>2921</v>
      </c>
    </row>
    <row r="468" spans="1:1" x14ac:dyDescent="0.25">
      <c r="A468" t="s">
        <v>2919</v>
      </c>
    </row>
    <row r="469" spans="1:1" x14ac:dyDescent="0.25">
      <c r="A469" t="s">
        <v>2918</v>
      </c>
    </row>
    <row r="470" spans="1:1" x14ac:dyDescent="0.25">
      <c r="A470" t="s">
        <v>2919</v>
      </c>
    </row>
    <row r="471" spans="1:1" x14ac:dyDescent="0.25">
      <c r="A471" t="s">
        <v>2918</v>
      </c>
    </row>
    <row r="472" spans="1:1" x14ac:dyDescent="0.25">
      <c r="A472" t="s">
        <v>2918</v>
      </c>
    </row>
    <row r="473" spans="1:1" x14ac:dyDescent="0.25">
      <c r="A473" t="s">
        <v>2919</v>
      </c>
    </row>
    <row r="474" spans="1:1" x14ac:dyDescent="0.25">
      <c r="A474" t="s">
        <v>2921</v>
      </c>
    </row>
    <row r="475" spans="1:1" x14ac:dyDescent="0.25">
      <c r="A475" t="s">
        <v>2920</v>
      </c>
    </row>
    <row r="476" spans="1:1" x14ac:dyDescent="0.25">
      <c r="A476" t="s">
        <v>2920</v>
      </c>
    </row>
    <row r="477" spans="1:1" x14ac:dyDescent="0.25">
      <c r="A477" t="s">
        <v>2919</v>
      </c>
    </row>
    <row r="478" spans="1:1" x14ac:dyDescent="0.25">
      <c r="A478" t="s">
        <v>2921</v>
      </c>
    </row>
    <row r="479" spans="1:1" x14ac:dyDescent="0.25">
      <c r="A479" t="s">
        <v>2918</v>
      </c>
    </row>
    <row r="480" spans="1:1" x14ac:dyDescent="0.25">
      <c r="A480" t="s">
        <v>2918</v>
      </c>
    </row>
    <row r="481" spans="1:1" x14ac:dyDescent="0.25">
      <c r="A481" t="s">
        <v>2921</v>
      </c>
    </row>
    <row r="482" spans="1:1" x14ac:dyDescent="0.25">
      <c r="A482" t="s">
        <v>2920</v>
      </c>
    </row>
    <row r="483" spans="1:1" x14ac:dyDescent="0.25">
      <c r="A483" t="s">
        <v>2921</v>
      </c>
    </row>
    <row r="484" spans="1:1" x14ac:dyDescent="0.25">
      <c r="A484" t="s">
        <v>2921</v>
      </c>
    </row>
    <row r="485" spans="1:1" x14ac:dyDescent="0.25">
      <c r="A485" t="s">
        <v>2919</v>
      </c>
    </row>
    <row r="486" spans="1:1" x14ac:dyDescent="0.25">
      <c r="A486" t="s">
        <v>2918</v>
      </c>
    </row>
    <row r="487" spans="1:1" x14ac:dyDescent="0.25">
      <c r="A487" t="s">
        <v>2920</v>
      </c>
    </row>
    <row r="488" spans="1:1" x14ac:dyDescent="0.25">
      <c r="A488" t="s">
        <v>2919</v>
      </c>
    </row>
    <row r="489" spans="1:1" x14ac:dyDescent="0.25">
      <c r="A489" t="s">
        <v>2920</v>
      </c>
    </row>
    <row r="490" spans="1:1" x14ac:dyDescent="0.25">
      <c r="A490" t="s">
        <v>2921</v>
      </c>
    </row>
    <row r="491" spans="1:1" x14ac:dyDescent="0.25">
      <c r="A491" t="s">
        <v>2921</v>
      </c>
    </row>
    <row r="492" spans="1:1" x14ac:dyDescent="0.25">
      <c r="A492" t="s">
        <v>2920</v>
      </c>
    </row>
    <row r="493" spans="1:1" x14ac:dyDescent="0.25">
      <c r="A493" t="s">
        <v>2918</v>
      </c>
    </row>
    <row r="494" spans="1:1" x14ac:dyDescent="0.25">
      <c r="A494" t="s">
        <v>2919</v>
      </c>
    </row>
    <row r="495" spans="1:1" x14ac:dyDescent="0.25">
      <c r="A495" t="s">
        <v>2918</v>
      </c>
    </row>
    <row r="496" spans="1:1" x14ac:dyDescent="0.25">
      <c r="A496" t="s">
        <v>2918</v>
      </c>
    </row>
    <row r="497" spans="1:1" x14ac:dyDescent="0.25">
      <c r="A497" t="s">
        <v>2919</v>
      </c>
    </row>
    <row r="498" spans="1:1" x14ac:dyDescent="0.25">
      <c r="A498" t="s">
        <v>2921</v>
      </c>
    </row>
    <row r="499" spans="1:1" x14ac:dyDescent="0.25">
      <c r="A499" t="s">
        <v>2919</v>
      </c>
    </row>
    <row r="500" spans="1:1" x14ac:dyDescent="0.25">
      <c r="A500" t="s">
        <v>2919</v>
      </c>
    </row>
    <row r="501" spans="1:1" x14ac:dyDescent="0.25">
      <c r="A501" t="s">
        <v>2918</v>
      </c>
    </row>
  </sheetData>
  <mergeCells count="9">
    <mergeCell ref="C4:D4"/>
    <mergeCell ref="C6:D6"/>
    <mergeCell ref="C8:D8"/>
    <mergeCell ref="C10:D10"/>
    <mergeCell ref="J37:K37"/>
    <mergeCell ref="E58:E59"/>
    <mergeCell ref="E69:E71"/>
    <mergeCell ref="E28:F28"/>
    <mergeCell ref="E38:F38"/>
  </mergeCells>
  <conditionalFormatting sqref="F16:F2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{A33F1110-0133-4917-988A-6D027F4D154D}</x14:id>
        </ext>
      </extLst>
    </cfRule>
  </conditionalFormatting>
  <conditionalFormatting sqref="F30:F36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{0EC269A5-C1E9-4CB4-86E3-B949593F3455}</x14:id>
        </ext>
      </extLst>
    </cfRule>
  </conditionalFormatting>
  <conditionalFormatting sqref="F62:F64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{6C82D746-5C7B-4099-B611-6E4E31CC47FB}</x14:id>
        </ext>
      </extLst>
    </cfRule>
  </conditionalFormatting>
  <conditionalFormatting sqref="F74:F77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{D455EA88-E343-401D-90D4-811472CE3C4C}</x14:id>
        </ext>
      </extLst>
    </cfRule>
  </conditionalFormatting>
  <conditionalFormatting sqref="J2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{A9A636D5-8B25-49A0-82E4-CC6081906918}</x14:id>
        </ext>
      </extLst>
    </cfRule>
  </conditionalFormatting>
  <conditionalFormatting sqref="J2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{BE77E4D7-0479-4D07-897F-6B8D902E6DD0}</x14:id>
        </ext>
      </extLst>
    </cfRule>
  </conditionalFormatting>
  <conditionalFormatting sqref="J3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{3A8864E3-4BB9-49E8-B77E-E50235637F8F}</x14:id>
        </ext>
      </extLst>
    </cfRule>
  </conditionalFormatting>
  <conditionalFormatting sqref="J23:K2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{1C188389-6887-4E80-83A1-0367212A7341}</x14:id>
        </ext>
      </extLst>
    </cfRule>
  </conditionalFormatting>
  <conditionalFormatting sqref="K7:K10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{7CDC84AF-18D3-40EE-9BA4-114E994BBC96}</x14:id>
        </ext>
      </extLst>
    </cfRule>
  </conditionalFormatting>
  <conditionalFormatting sqref="K14:K17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{A92948BD-073E-4792-B4BD-73E08919368C}</x14:id>
        </ext>
      </extLst>
    </cfRule>
  </conditionalFormatting>
  <conditionalFormatting sqref="K23:K2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{ADA85897-AE9E-4CE0-BABA-12593F5AFF6E}</x14:id>
        </ext>
      </extLst>
    </cfRule>
  </conditionalFormatting>
  <conditionalFormatting sqref="K44 K4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{CE6E64FB-1017-48E4-9067-EACAB8B08654}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3F1110-0133-4917-988A-6D027F4D15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0EC269A5-C1E9-4CB4-86E3-B949593F34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F30:F36</xm:sqref>
        </x14:conditionalFormatting>
        <x14:conditionalFormatting xmlns:xm="http://schemas.microsoft.com/office/excel/2006/main">
          <x14:cfRule type="dataBar" id="{6C82D746-5C7B-4099-B611-6E4E31CC47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F62:F64</xm:sqref>
        </x14:conditionalFormatting>
        <x14:conditionalFormatting xmlns:xm="http://schemas.microsoft.com/office/excel/2006/main">
          <x14:cfRule type="dataBar" id="{D455EA88-E343-401D-90D4-811472CE3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F74:F77</xm:sqref>
        </x14:conditionalFormatting>
        <x14:conditionalFormatting xmlns:xm="http://schemas.microsoft.com/office/excel/2006/main">
          <x14:cfRule type="dataBar" id="{A9A636D5-8B25-49A0-82E4-CC60819069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J27</xm:sqref>
        </x14:conditionalFormatting>
        <x14:conditionalFormatting xmlns:xm="http://schemas.microsoft.com/office/excel/2006/main">
          <x14:cfRule type="dataBar" id="{BE77E4D7-0479-4D07-897F-6B8D902E6D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</xm:sqref>
        </x14:conditionalFormatting>
        <x14:conditionalFormatting xmlns:xm="http://schemas.microsoft.com/office/excel/2006/main">
          <x14:cfRule type="dataBar" id="{3A8864E3-4BB9-49E8-B77E-E50235637F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</xm:sqref>
        </x14:conditionalFormatting>
        <x14:conditionalFormatting xmlns:xm="http://schemas.microsoft.com/office/excel/2006/main">
          <x14:cfRule type="dataBar" id="{1C188389-6887-4E80-83A1-0367212A73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J23:K26</xm:sqref>
        </x14:conditionalFormatting>
        <x14:conditionalFormatting xmlns:xm="http://schemas.microsoft.com/office/excel/2006/main">
          <x14:cfRule type="dataBar" id="{7CDC84AF-18D3-40EE-9BA4-114E994BBC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K7:K10</xm:sqref>
        </x14:conditionalFormatting>
        <x14:conditionalFormatting xmlns:xm="http://schemas.microsoft.com/office/excel/2006/main">
          <x14:cfRule type="dataBar" id="{A92948BD-073E-4792-B4BD-73E0891936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K14:K17</xm:sqref>
        </x14:conditionalFormatting>
        <x14:conditionalFormatting xmlns:xm="http://schemas.microsoft.com/office/excel/2006/main">
          <x14:cfRule type="dataBar" id="{ADA85897-AE9E-4CE0-BABA-12593F5AFF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K23:K26</xm:sqref>
        </x14:conditionalFormatting>
        <x14:conditionalFormatting xmlns:xm="http://schemas.microsoft.com/office/excel/2006/main">
          <x14:cfRule type="dataBar" id="{CE6E64FB-1017-48E4-9067-EACAB8B086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K44 K46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7309-929D-4EDC-AF3B-6F2CBD1A29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E562-D2D5-44AB-B1FE-0044308F7D5E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Data-File Copy IF Practice</vt:lpstr>
      <vt:lpstr>Pivot Practice</vt:lpstr>
      <vt:lpstr>Data-File</vt:lpstr>
      <vt:lpstr>Analysis RoadMap</vt:lpstr>
      <vt:lpstr>Basic Analysis</vt:lpstr>
      <vt:lpstr>Intermediate Analysis</vt:lpstr>
      <vt:lpstr>Advanced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AHMAD</cp:lastModifiedBy>
  <dcterms:created xsi:type="dcterms:W3CDTF">2024-09-30T17:48:46Z</dcterms:created>
  <dcterms:modified xsi:type="dcterms:W3CDTF">2024-10-03T18:37:11Z</dcterms:modified>
</cp:coreProperties>
</file>