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ilal\Desktop\"/>
    </mc:Choice>
  </mc:AlternateContent>
  <xr:revisionPtr revIDLastSave="0" documentId="13_ncr:1_{182B64AC-6ADB-4DB9-83CD-A90D1A7E18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ek of 10 5 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30" i="1"/>
  <c r="B31" i="1"/>
  <c r="B29" i="1"/>
  <c r="B48" i="1"/>
  <c r="B37" i="1"/>
  <c r="B38" i="1"/>
  <c r="B36" i="1"/>
  <c r="B35" i="1"/>
  <c r="B34" i="1"/>
  <c r="B10" i="1"/>
  <c r="B19" i="1"/>
  <c r="B45" i="1" l="1"/>
  <c r="B49" i="1" s="1"/>
  <c r="B50" i="1" s="1"/>
  <c r="B21" i="1"/>
  <c r="B52" i="1" l="1"/>
  <c r="B54" i="1" s="1"/>
</calcChain>
</file>

<file path=xl/sharedStrings.xml><?xml version="1.0" encoding="utf-8"?>
<sst xmlns="http://schemas.openxmlformats.org/spreadsheetml/2006/main" count="52" uniqueCount="52">
  <si>
    <t>Balance sheet</t>
  </si>
  <si>
    <t>Liabilities:</t>
  </si>
  <si>
    <t>Assets:</t>
  </si>
  <si>
    <t>Weekly budget vs actual:</t>
  </si>
  <si>
    <t>TD Bank Account</t>
  </si>
  <si>
    <t>CIBC Bank Account</t>
  </si>
  <si>
    <t xml:space="preserve">Cheapoair receivable </t>
  </si>
  <si>
    <t xml:space="preserve">Manulife receivable </t>
  </si>
  <si>
    <t xml:space="preserve">TD Credit Card </t>
  </si>
  <si>
    <t>Cheque of 490k PKR</t>
  </si>
  <si>
    <t xml:space="preserve">Payment to Ghayoor </t>
  </si>
  <si>
    <t>Nine months worth of pocket money payment to Ammi</t>
  </si>
  <si>
    <t xml:space="preserve">Sari payment to Farah khala </t>
  </si>
  <si>
    <t>Payroll deductions from RSM for unpaid time accidently paid for</t>
  </si>
  <si>
    <t>Net assets</t>
  </si>
  <si>
    <t>Total Assets</t>
  </si>
  <si>
    <t>Total Liabilities</t>
  </si>
  <si>
    <t>Amount</t>
  </si>
  <si>
    <t>Gift from cha chi</t>
  </si>
  <si>
    <t>Approx.</t>
  </si>
  <si>
    <t>Budget</t>
  </si>
  <si>
    <t>For the week of the 5th of October 2020</t>
  </si>
  <si>
    <t>Actual</t>
  </si>
  <si>
    <t xml:space="preserve">Variance </t>
  </si>
  <si>
    <t>Explanation</t>
  </si>
  <si>
    <t>Weekly coffee runs</t>
  </si>
  <si>
    <t>Weekly meat purchase</t>
  </si>
  <si>
    <t>Weekly lunch and dinner purchase (Daal, chawal and Keema ingredients cost)</t>
  </si>
  <si>
    <t>Weekly breakfast purchase (Apples and Bananas)</t>
  </si>
  <si>
    <t>Weekly dairy purchase (Milk and Yogurt)</t>
  </si>
  <si>
    <t>Unpaid Utility bills</t>
  </si>
  <si>
    <t>Total Weekly expenses</t>
  </si>
  <si>
    <t>Expected Net assets at March 31, 2021:</t>
  </si>
  <si>
    <t>Weekly utility bills - Rogers</t>
  </si>
  <si>
    <t>Weekly utility bills - Virgin Mobile</t>
  </si>
  <si>
    <t>Weekly utility bills - PowerStream</t>
  </si>
  <si>
    <t>Total remaining expected Income from RSM</t>
  </si>
  <si>
    <t>Assuming no increment in November 2020</t>
  </si>
  <si>
    <t>Total remaining expected weeklt expenses</t>
  </si>
  <si>
    <t>Net savings in these remaining months</t>
  </si>
  <si>
    <t>Net assets expected at March 31, 2020 InshaAllah</t>
  </si>
  <si>
    <t>Weekly rent</t>
  </si>
  <si>
    <t>Months to spare before I run out of my net assets</t>
  </si>
  <si>
    <t>Weekly pocket money for ammi</t>
  </si>
  <si>
    <t>Weekly clothes purchase - Use an average of $20 per week</t>
  </si>
  <si>
    <t>Weekly leisure purchase - Use an average of $20 per week</t>
  </si>
  <si>
    <t>Weekly miscellaneous purchase - Use an average of $20 per week</t>
  </si>
  <si>
    <t>Assuming a week expense of $678.</t>
  </si>
  <si>
    <t>Most conservative approach - Assuming weekly expenses of $678.</t>
  </si>
  <si>
    <t>Monthly Fixed Expenses</t>
  </si>
  <si>
    <t>Weekly grocery bill</t>
  </si>
  <si>
    <t>Weekly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</si>
</sst>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applyFont="1"/>
    <xf numFmtId="164" fontId="0" fillId="0" borderId="0" xfId="0" applyNumberFormat="1"/>
    <xf numFmtId="164" fontId="0" fillId="0" borderId="1" xfId="0" applyNumberFormat="1" applyBorder="1"/>
    <xf numFmtId="1" fontId="0" fillId="0" borderId="0" xfId="0" applyNumberForma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I15" sqref="I15"/>
    </sheetView>
  </sheetViews>
  <sheetFormatPr defaultRowHeight="14.4" x14ac:dyDescent="0.3"/>
  <cols>
    <col min="1" max="1" width="64.6640625" bestFit="1" customWidth="1"/>
    <col min="2" max="2" width="8.77734375" bestFit="1" customWidth="1"/>
    <col min="3" max="3" width="7.33203125" bestFit="1" customWidth="1"/>
    <col min="4" max="4" width="8.5546875" bestFit="1" customWidth="1"/>
    <col min="5" max="5" width="10.5546875" bestFit="1" customWidth="1"/>
  </cols>
  <sheetData>
    <row r="1" spans="1:3" x14ac:dyDescent="0.3">
      <c r="A1" s="10" t="s">
        <v>0</v>
      </c>
      <c r="B1" s="10"/>
      <c r="C1" s="10"/>
    </row>
    <row r="2" spans="1:3" x14ac:dyDescent="0.3">
      <c r="A2" s="1"/>
      <c r="B2" t="s">
        <v>17</v>
      </c>
    </row>
    <row r="3" spans="1:3" x14ac:dyDescent="0.3">
      <c r="A3" s="2" t="s">
        <v>2</v>
      </c>
    </row>
    <row r="4" spans="1:3" x14ac:dyDescent="0.3">
      <c r="A4" t="s">
        <v>4</v>
      </c>
      <c r="B4" s="3">
        <v>42327</v>
      </c>
    </row>
    <row r="5" spans="1:3" x14ac:dyDescent="0.3">
      <c r="A5" t="s">
        <v>18</v>
      </c>
      <c r="B5" s="3">
        <v>100</v>
      </c>
    </row>
    <row r="6" spans="1:3" x14ac:dyDescent="0.3">
      <c r="A6" t="s">
        <v>5</v>
      </c>
      <c r="B6" s="3">
        <v>1242</v>
      </c>
    </row>
    <row r="7" spans="1:3" x14ac:dyDescent="0.3">
      <c r="A7" t="s">
        <v>6</v>
      </c>
      <c r="B7" s="3">
        <v>1252</v>
      </c>
    </row>
    <row r="8" spans="1:3" x14ac:dyDescent="0.3">
      <c r="A8" t="s">
        <v>7</v>
      </c>
      <c r="B8" s="3">
        <v>1250</v>
      </c>
      <c r="C8" t="s">
        <v>19</v>
      </c>
    </row>
    <row r="9" spans="1:3" x14ac:dyDescent="0.3">
      <c r="A9" t="s">
        <v>9</v>
      </c>
      <c r="B9" s="3">
        <v>3929</v>
      </c>
    </row>
    <row r="10" spans="1:3" ht="15" thickBot="1" x14ac:dyDescent="0.35">
      <c r="A10" t="s">
        <v>15</v>
      </c>
      <c r="B10" s="4">
        <f>SUM(B4:B9)</f>
        <v>50100</v>
      </c>
    </row>
    <row r="11" spans="1:3" ht="15" thickTop="1" x14ac:dyDescent="0.3">
      <c r="B11" s="3"/>
    </row>
    <row r="12" spans="1:3" x14ac:dyDescent="0.3">
      <c r="A12" s="2" t="s">
        <v>1</v>
      </c>
      <c r="B12" s="3"/>
    </row>
    <row r="13" spans="1:3" x14ac:dyDescent="0.3">
      <c r="A13" t="s">
        <v>8</v>
      </c>
      <c r="B13" s="3">
        <v>63</v>
      </c>
    </row>
    <row r="14" spans="1:3" x14ac:dyDescent="0.3">
      <c r="A14" t="s">
        <v>30</v>
      </c>
      <c r="B14" s="3">
        <v>150</v>
      </c>
    </row>
    <row r="15" spans="1:3" x14ac:dyDescent="0.3">
      <c r="A15" t="s">
        <v>10</v>
      </c>
      <c r="B15" s="3">
        <v>2000</v>
      </c>
    </row>
    <row r="16" spans="1:3" x14ac:dyDescent="0.3">
      <c r="A16" t="s">
        <v>11</v>
      </c>
      <c r="B16" s="3">
        <v>4730</v>
      </c>
    </row>
    <row r="17" spans="1:5" x14ac:dyDescent="0.3">
      <c r="A17" t="s">
        <v>12</v>
      </c>
      <c r="B17" s="3">
        <v>1000</v>
      </c>
    </row>
    <row r="18" spans="1:5" x14ac:dyDescent="0.3">
      <c r="A18" t="s">
        <v>13</v>
      </c>
      <c r="B18" s="3">
        <v>2213</v>
      </c>
    </row>
    <row r="19" spans="1:5" ht="15" thickBot="1" x14ac:dyDescent="0.35">
      <c r="A19" t="s">
        <v>16</v>
      </c>
      <c r="B19" s="4">
        <f>SUM(B13:B18)</f>
        <v>10156</v>
      </c>
    </row>
    <row r="20" spans="1:5" ht="15" thickTop="1" x14ac:dyDescent="0.3">
      <c r="B20" s="3"/>
    </row>
    <row r="21" spans="1:5" ht="15" thickBot="1" x14ac:dyDescent="0.35">
      <c r="A21" t="s">
        <v>14</v>
      </c>
      <c r="B21" s="4">
        <f>B10-B19</f>
        <v>39944</v>
      </c>
    </row>
    <row r="22" spans="1:5" ht="15" thickTop="1" x14ac:dyDescent="0.3">
      <c r="B22" s="3"/>
    </row>
    <row r="23" spans="1:5" x14ac:dyDescent="0.3">
      <c r="A23" s="10" t="s">
        <v>3</v>
      </c>
      <c r="B23" s="10"/>
      <c r="C23" s="10"/>
      <c r="D23" s="10"/>
      <c r="E23" s="10"/>
    </row>
    <row r="24" spans="1:5" x14ac:dyDescent="0.3">
      <c r="A24" s="5" t="s">
        <v>21</v>
      </c>
    </row>
    <row r="25" spans="1:5" x14ac:dyDescent="0.3">
      <c r="B25" t="s">
        <v>20</v>
      </c>
      <c r="C25" t="s">
        <v>22</v>
      </c>
      <c r="D25" t="s">
        <v>23</v>
      </c>
      <c r="E25" t="s">
        <v>24</v>
      </c>
    </row>
    <row r="26" spans="1:5" x14ac:dyDescent="0.3">
      <c r="A26" s="9" t="s">
        <v>49</v>
      </c>
    </row>
    <row r="27" spans="1:5" x14ac:dyDescent="0.3">
      <c r="A27" t="s">
        <v>41</v>
      </c>
      <c r="B27" s="3">
        <f>1400/4</f>
        <v>350</v>
      </c>
    </row>
    <row r="28" spans="1:5" x14ac:dyDescent="0.3">
      <c r="A28" t="s">
        <v>43</v>
      </c>
      <c r="B28" s="3">
        <v>150</v>
      </c>
    </row>
    <row r="29" spans="1:5" x14ac:dyDescent="0.3">
      <c r="A29" t="s">
        <v>33</v>
      </c>
      <c r="B29" s="3">
        <f>80/4</f>
        <v>20</v>
      </c>
    </row>
    <row r="30" spans="1:5" x14ac:dyDescent="0.3">
      <c r="A30" t="s">
        <v>34</v>
      </c>
      <c r="B30" s="3">
        <f>80/4</f>
        <v>20</v>
      </c>
    </row>
    <row r="31" spans="1:5" x14ac:dyDescent="0.3">
      <c r="A31" t="s">
        <v>35</v>
      </c>
      <c r="B31" s="3">
        <f>80/4</f>
        <v>20</v>
      </c>
    </row>
    <row r="32" spans="1:5" x14ac:dyDescent="0.3">
      <c r="B32" s="3"/>
    </row>
    <row r="33" spans="1:4" x14ac:dyDescent="0.3">
      <c r="A33" s="9" t="s">
        <v>50</v>
      </c>
      <c r="B33" s="3"/>
    </row>
    <row r="34" spans="1:4" x14ac:dyDescent="0.3">
      <c r="A34" t="s">
        <v>25</v>
      </c>
      <c r="B34" s="3">
        <f>5*1.59</f>
        <v>7.95</v>
      </c>
      <c r="C34" s="3"/>
      <c r="D34" s="3"/>
    </row>
    <row r="35" spans="1:4" x14ac:dyDescent="0.3">
      <c r="A35" t="s">
        <v>26</v>
      </c>
      <c r="B35" s="3">
        <f>(6.99*2)*1.13</f>
        <v>15.7974</v>
      </c>
      <c r="C35" s="3"/>
      <c r="D35" s="3"/>
    </row>
    <row r="36" spans="1:4" x14ac:dyDescent="0.3">
      <c r="A36" t="s">
        <v>29</v>
      </c>
      <c r="B36" s="3">
        <f>5.29+4.18</f>
        <v>9.4699999999999989</v>
      </c>
      <c r="C36" s="3"/>
      <c r="D36" s="3"/>
    </row>
    <row r="37" spans="1:4" x14ac:dyDescent="0.3">
      <c r="A37" t="s">
        <v>27</v>
      </c>
      <c r="B37" s="3">
        <f>1+2+1+1+1+3+3+2</f>
        <v>14</v>
      </c>
      <c r="C37" s="3"/>
      <c r="D37" s="3"/>
    </row>
    <row r="38" spans="1:4" x14ac:dyDescent="0.3">
      <c r="A38" t="s">
        <v>28</v>
      </c>
      <c r="B38" s="3">
        <f>4+7</f>
        <v>11</v>
      </c>
      <c r="C38" s="3"/>
      <c r="D38" s="3"/>
    </row>
    <row r="39" spans="1:4" x14ac:dyDescent="0.3">
      <c r="B39" s="3"/>
      <c r="C39" s="3"/>
      <c r="D39" s="3"/>
    </row>
    <row r="40" spans="1:4" x14ac:dyDescent="0.3">
      <c r="A40" s="9" t="s">
        <v>51</v>
      </c>
      <c r="B40" s="3"/>
      <c r="C40" s="3"/>
      <c r="D40" s="3"/>
    </row>
    <row r="41" spans="1:4" x14ac:dyDescent="0.3">
      <c r="A41" t="s">
        <v>44</v>
      </c>
      <c r="B41" s="3">
        <v>20</v>
      </c>
      <c r="C41" s="3"/>
      <c r="D41" s="3"/>
    </row>
    <row r="42" spans="1:4" x14ac:dyDescent="0.3">
      <c r="A42" t="s">
        <v>45</v>
      </c>
      <c r="B42" s="3">
        <v>20</v>
      </c>
      <c r="C42" s="3"/>
      <c r="D42" s="3"/>
    </row>
    <row r="43" spans="1:4" x14ac:dyDescent="0.3">
      <c r="A43" t="s">
        <v>46</v>
      </c>
      <c r="B43" s="3">
        <v>20</v>
      </c>
      <c r="C43" s="3"/>
      <c r="D43" s="3"/>
    </row>
    <row r="44" spans="1:4" x14ac:dyDescent="0.3">
      <c r="B44" s="3"/>
      <c r="C44" s="3"/>
      <c r="D44" s="3"/>
    </row>
    <row r="45" spans="1:4" ht="15" thickBot="1" x14ac:dyDescent="0.35">
      <c r="A45" t="s">
        <v>31</v>
      </c>
      <c r="B45" s="4">
        <f>SUM(B27:B43)</f>
        <v>678.21740000000011</v>
      </c>
      <c r="C45" s="3"/>
      <c r="D45" s="3"/>
    </row>
    <row r="46" spans="1:4" ht="15" thickTop="1" x14ac:dyDescent="0.3">
      <c r="B46" s="3"/>
      <c r="C46" s="3"/>
      <c r="D46" s="3"/>
    </row>
    <row r="47" spans="1:4" x14ac:dyDescent="0.3">
      <c r="A47" s="2" t="s">
        <v>32</v>
      </c>
      <c r="B47" s="3"/>
      <c r="C47" s="3"/>
      <c r="D47" s="3"/>
    </row>
    <row r="48" spans="1:4" x14ac:dyDescent="0.3">
      <c r="A48" t="s">
        <v>36</v>
      </c>
      <c r="B48" s="3">
        <f>2213*12</f>
        <v>26556</v>
      </c>
      <c r="C48" s="3" t="s">
        <v>37</v>
      </c>
      <c r="D48" s="3"/>
    </row>
    <row r="49" spans="1:4" x14ac:dyDescent="0.3">
      <c r="A49" t="s">
        <v>38</v>
      </c>
      <c r="B49" s="3">
        <f>B45*6*4</f>
        <v>16277.217600000004</v>
      </c>
      <c r="C49" s="3" t="s">
        <v>47</v>
      </c>
      <c r="D49" s="3"/>
    </row>
    <row r="50" spans="1:4" ht="15" thickBot="1" x14ac:dyDescent="0.35">
      <c r="A50" t="s">
        <v>39</v>
      </c>
      <c r="B50" s="7">
        <f>B48-B49</f>
        <v>10278.782399999996</v>
      </c>
    </row>
    <row r="51" spans="1:4" ht="15" thickTop="1" x14ac:dyDescent="0.3">
      <c r="B51" s="6"/>
    </row>
    <row r="52" spans="1:4" ht="15" thickBot="1" x14ac:dyDescent="0.35">
      <c r="A52" t="s">
        <v>40</v>
      </c>
      <c r="B52" s="7">
        <f>B50+B21</f>
        <v>50222.782399999996</v>
      </c>
    </row>
    <row r="53" spans="1:4" ht="15" thickTop="1" x14ac:dyDescent="0.3"/>
    <row r="54" spans="1:4" x14ac:dyDescent="0.3">
      <c r="A54" t="s">
        <v>42</v>
      </c>
      <c r="B54" s="8">
        <f>B52/B45/4</f>
        <v>18.512788967077515</v>
      </c>
      <c r="C54" t="s">
        <v>48</v>
      </c>
    </row>
  </sheetData>
  <mergeCells count="2">
    <mergeCell ref="A1:C1"/>
    <mergeCell ref="A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of 10 5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Junaidy</dc:creator>
  <cp:lastModifiedBy>Bilal Junaidy</cp:lastModifiedBy>
  <dcterms:created xsi:type="dcterms:W3CDTF">2015-06-05T18:17:20Z</dcterms:created>
  <dcterms:modified xsi:type="dcterms:W3CDTF">2020-10-04T11:21:26Z</dcterms:modified>
</cp:coreProperties>
</file>