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New_web\"/>
    </mc:Choice>
  </mc:AlternateContent>
  <xr:revisionPtr revIDLastSave="0" documentId="13_ncr:1_{0CD0C6ED-98A6-40A0-8F1F-B92FE6E6C44E}" xr6:coauthVersionLast="47" xr6:coauthVersionMax="47" xr10:uidLastSave="{00000000-0000-0000-0000-000000000000}"/>
  <bookViews>
    <workbookView xWindow="-120" yWindow="-120" windowWidth="20730" windowHeight="11040" xr2:uid="{2329FDE4-227D-4FED-B363-29045E1666FE}"/>
  </bookViews>
  <sheets>
    <sheet name="Product yield VL" sheetId="48" r:id="rId1"/>
    <sheet name="Branch wise VL" sheetId="47" r:id="rId2"/>
    <sheet name="Product name VL" sheetId="46" r:id="rId3"/>
    <sheet name="Monthly Yield line VL" sheetId="45" r:id="rId4"/>
    <sheet name="Branch wise yield VL" sheetId="44" r:id="rId5"/>
    <sheet name="Disb trend VL" sheetId="43" r:id="rId6"/>
    <sheet name="DSA with executive VL" sheetId="42" r:id="rId7"/>
    <sheet name="Sales executive wise VL" sheetId="41" r:id="rId8"/>
    <sheet name="Sales executive with branch ML" sheetId="30" r:id="rId9"/>
    <sheet name="Sales executive (2) ML" sheetId="31" r:id="rId10"/>
    <sheet name="Loan Count ML" sheetId="26" r:id="rId11"/>
    <sheet name="Type of loan ML" sheetId="37" r:id="rId12"/>
    <sheet name="Product name ML" sheetId="36" r:id="rId13"/>
    <sheet name="Disb trend ML" sheetId="35" r:id="rId14"/>
    <sheet name="Monthly Yield line ML" sheetId="38" r:id="rId15"/>
    <sheet name="Branch wise yield ML" sheetId="39" r:id="rId16"/>
    <sheet name="Branch wise ML" sheetId="32" r:id="rId17"/>
    <sheet name="Product Summary Dashboard" sheetId="33" r:id="rId18"/>
    <sheet name="Yield ML" sheetId="34" r:id="rId19"/>
    <sheet name="Disb repo Apr-May" sheetId="23" state="hidden" r:id="rId20"/>
  </sheets>
  <definedNames>
    <definedName name="_xlnm._FilterDatabase" localSheetId="19" hidden="1">'Disb repo Apr-May'!$A$1:$AA$134</definedName>
    <definedName name="_xlnm._FilterDatabase" localSheetId="6" hidden="1">'DSA with executive VL'!$A$2:$S$2</definedName>
    <definedName name="_xlnm._FilterDatabase" localSheetId="9" hidden="1">'Sales executive (2) ML'!$B$4:$Z$117</definedName>
    <definedName name="_xlnm._FilterDatabase" localSheetId="7" hidden="1">'Sales executive wise VL'!$B$2:$L$71</definedName>
    <definedName name="_xlnm._FilterDatabase" localSheetId="8" hidden="1">'Sales executive with branch ML'!$A$13:$N$124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7" l="1"/>
  <c r="G4" i="47"/>
  <c r="G5" i="47"/>
  <c r="G6" i="47"/>
  <c r="G7" i="47"/>
  <c r="G8" i="47"/>
  <c r="G9" i="47"/>
  <c r="G2" i="47"/>
  <c r="L3" i="41" l="1"/>
  <c r="L71" i="41"/>
  <c r="L70" i="41"/>
  <c r="L69" i="41"/>
  <c r="L68" i="41"/>
  <c r="L67" i="41"/>
  <c r="L66" i="41"/>
  <c r="L65" i="41"/>
  <c r="L64" i="41"/>
  <c r="L63" i="41"/>
  <c r="L62" i="41"/>
  <c r="L61" i="41"/>
  <c r="L60" i="41"/>
  <c r="L59" i="41"/>
  <c r="L58" i="41"/>
  <c r="L57" i="41"/>
  <c r="L56" i="41"/>
  <c r="L55" i="41"/>
  <c r="L54" i="41"/>
  <c r="L53" i="41"/>
  <c r="L52" i="41"/>
  <c r="L51" i="41"/>
  <c r="L50" i="41"/>
  <c r="L49" i="41"/>
  <c r="L48" i="41"/>
  <c r="L47" i="41"/>
  <c r="L46" i="41"/>
  <c r="L45" i="41"/>
  <c r="L44" i="41"/>
  <c r="L43" i="41"/>
  <c r="L42" i="41"/>
  <c r="L41" i="41"/>
  <c r="L40" i="41"/>
  <c r="L39" i="41"/>
  <c r="L38" i="41"/>
  <c r="L37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4" i="41"/>
  <c r="L13" i="41"/>
  <c r="L12" i="41"/>
  <c r="L11" i="41"/>
  <c r="L10" i="41"/>
  <c r="L9" i="41"/>
  <c r="L8" i="41"/>
  <c r="L7" i="41"/>
  <c r="L6" i="41"/>
  <c r="L5" i="41"/>
  <c r="L4" i="41"/>
  <c r="L15" i="41" l="1"/>
  <c r="X117" i="31" l="1"/>
  <c r="W117" i="31"/>
  <c r="AE33" i="33"/>
  <c r="AC32" i="33"/>
  <c r="Y31" i="33"/>
  <c r="AP26" i="33"/>
  <c r="W22" i="33"/>
  <c r="AE19" i="33"/>
  <c r="W19" i="33"/>
  <c r="L19" i="33"/>
  <c r="AC16" i="33"/>
  <c r="AR14" i="33"/>
  <c r="W14" i="33"/>
  <c r="Y13" i="33"/>
  <c r="AA9" i="33"/>
  <c r="F9" i="33"/>
  <c r="J8" i="33"/>
  <c r="AV7" i="33"/>
  <c r="AP7" i="33"/>
  <c r="Y6" i="33"/>
  <c r="AY5" i="33"/>
  <c r="F5" i="33"/>
  <c r="AA4" i="33"/>
  <c r="AB3" i="23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5" i="23"/>
  <c r="AB26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8" i="23"/>
  <c r="AB49" i="23"/>
  <c r="AB50" i="23"/>
  <c r="AB51" i="23"/>
  <c r="AB52" i="23"/>
  <c r="AB53" i="23"/>
  <c r="AB54" i="23"/>
  <c r="AB55" i="23"/>
  <c r="AB56" i="23"/>
  <c r="AB57" i="23"/>
  <c r="AB58" i="23"/>
  <c r="AB59" i="23"/>
  <c r="AB60" i="23"/>
  <c r="AB61" i="23"/>
  <c r="AB62" i="23"/>
  <c r="AB63" i="23"/>
  <c r="AB64" i="23"/>
  <c r="AB65" i="23"/>
  <c r="AB66" i="23"/>
  <c r="AB67" i="23"/>
  <c r="AB68" i="23"/>
  <c r="AB69" i="23"/>
  <c r="AB70" i="23"/>
  <c r="AB71" i="23"/>
  <c r="AB72" i="23"/>
  <c r="AB73" i="23"/>
  <c r="AB74" i="23"/>
  <c r="AB75" i="23"/>
  <c r="AB76" i="23"/>
  <c r="AB77" i="23"/>
  <c r="AB78" i="23"/>
  <c r="AB79" i="23"/>
  <c r="AB80" i="23"/>
  <c r="AB81" i="23"/>
  <c r="AB82" i="23"/>
  <c r="AB83" i="23"/>
  <c r="AB84" i="23"/>
  <c r="AB85" i="23"/>
  <c r="AB86" i="23"/>
  <c r="AB87" i="23"/>
  <c r="AB88" i="23"/>
  <c r="AB89" i="23"/>
  <c r="AB90" i="23"/>
  <c r="AB91" i="23"/>
  <c r="AB92" i="23"/>
  <c r="AB93" i="23"/>
  <c r="AB94" i="23"/>
  <c r="AB95" i="23"/>
  <c r="AB96" i="23"/>
  <c r="AB97" i="23"/>
  <c r="AB98" i="23"/>
  <c r="AB99" i="23"/>
  <c r="AB100" i="23"/>
  <c r="AB101" i="23"/>
  <c r="AB102" i="23"/>
  <c r="AB103" i="23"/>
  <c r="AB104" i="23"/>
  <c r="AB105" i="23"/>
  <c r="AB106" i="23"/>
  <c r="AB107" i="23"/>
  <c r="AB108" i="23"/>
  <c r="AB109" i="23"/>
  <c r="AB110" i="23"/>
  <c r="AB111" i="23"/>
  <c r="AB112" i="23"/>
  <c r="AB113" i="23"/>
  <c r="AB114" i="23"/>
  <c r="AB115" i="23"/>
  <c r="AB116" i="23"/>
  <c r="AB117" i="23"/>
  <c r="AB118" i="23"/>
  <c r="AB119" i="23"/>
  <c r="AB120" i="23"/>
  <c r="AB121" i="23"/>
  <c r="AB122" i="23"/>
  <c r="AB123" i="23"/>
  <c r="AB124" i="23"/>
  <c r="AB125" i="23"/>
  <c r="AB126" i="23"/>
  <c r="AB127" i="23"/>
  <c r="AB128" i="23"/>
  <c r="AB129" i="23"/>
  <c r="AB130" i="23"/>
  <c r="AB131" i="23"/>
  <c r="AB132" i="23"/>
  <c r="AB133" i="23"/>
  <c r="AB134" i="23"/>
  <c r="AB2" i="23"/>
  <c r="Q2" i="23"/>
  <c r="AA2" i="23"/>
  <c r="Q3" i="23"/>
  <c r="AA3" i="23"/>
  <c r="Q4" i="23"/>
  <c r="AA4" i="23"/>
  <c r="Q5" i="23"/>
  <c r="AA5" i="23"/>
  <c r="Q6" i="23"/>
  <c r="AA6" i="23"/>
  <c r="Q7" i="23"/>
  <c r="AA7" i="23"/>
  <c r="Q8" i="23"/>
  <c r="AA8" i="23"/>
  <c r="Q9" i="23"/>
  <c r="AA9" i="23"/>
  <c r="Q10" i="23"/>
  <c r="AA10" i="23"/>
  <c r="Q11" i="23"/>
  <c r="AA11" i="23"/>
  <c r="Q12" i="23"/>
  <c r="AA12" i="23"/>
  <c r="Q13" i="23"/>
  <c r="AA13" i="23"/>
  <c r="Q14" i="23"/>
  <c r="AA14" i="23"/>
  <c r="Q15" i="23"/>
  <c r="AA15" i="23"/>
  <c r="Q16" i="23"/>
  <c r="AA16" i="23"/>
  <c r="Q17" i="23"/>
  <c r="AA17" i="23"/>
  <c r="Q18" i="23"/>
  <c r="AA18" i="23"/>
  <c r="Q19" i="23"/>
  <c r="AA19" i="23"/>
  <c r="Q20" i="23"/>
  <c r="AA20" i="23"/>
  <c r="Q21" i="23"/>
  <c r="AA21" i="23"/>
  <c r="Q22" i="23"/>
  <c r="AA22" i="23"/>
  <c r="Q23" i="23"/>
  <c r="AA23" i="23"/>
  <c r="Q24" i="23"/>
  <c r="AA24" i="23"/>
  <c r="Q25" i="23"/>
  <c r="AA25" i="23"/>
  <c r="Q26" i="23"/>
  <c r="AA26" i="23"/>
  <c r="Q27" i="23"/>
  <c r="AA27" i="23"/>
  <c r="Q28" i="23"/>
  <c r="AA28" i="23"/>
  <c r="Q29" i="23"/>
  <c r="AA29" i="23"/>
  <c r="Q30" i="23"/>
  <c r="AA30" i="23"/>
  <c r="Q31" i="23"/>
  <c r="AA31" i="23"/>
  <c r="Q32" i="23"/>
  <c r="AA32" i="23"/>
  <c r="Q33" i="23"/>
  <c r="AA33" i="23"/>
  <c r="Q34" i="23"/>
  <c r="AA34" i="23"/>
  <c r="Q35" i="23"/>
  <c r="AA35" i="23"/>
  <c r="Q36" i="23"/>
  <c r="AA36" i="23"/>
  <c r="Q37" i="23"/>
  <c r="AA37" i="23"/>
  <c r="Q38" i="23"/>
  <c r="AA38" i="23"/>
  <c r="Q39" i="23"/>
  <c r="AA39" i="23"/>
  <c r="Q40" i="23"/>
  <c r="AA40" i="23"/>
  <c r="Q41" i="23"/>
  <c r="AA41" i="23"/>
  <c r="Q42" i="23"/>
  <c r="AA42" i="23"/>
  <c r="Q43" i="23"/>
  <c r="AA43" i="23"/>
  <c r="Q44" i="23"/>
  <c r="AA44" i="23"/>
  <c r="Q45" i="23"/>
  <c r="AA45" i="23"/>
  <c r="Q46" i="23"/>
  <c r="AA46" i="23"/>
  <c r="Q47" i="23"/>
  <c r="AA47" i="23"/>
  <c r="Q48" i="23"/>
  <c r="AA48" i="23"/>
  <c r="Q49" i="23"/>
  <c r="AA49" i="23"/>
  <c r="Q50" i="23"/>
  <c r="AA50" i="23"/>
  <c r="Q51" i="23"/>
  <c r="AA51" i="23"/>
  <c r="Q52" i="23"/>
  <c r="AA52" i="23"/>
  <c r="Q53" i="23"/>
  <c r="AA53" i="23"/>
  <c r="Q54" i="23"/>
  <c r="AA54" i="23"/>
  <c r="Q55" i="23"/>
  <c r="AA55" i="23"/>
  <c r="Q56" i="23"/>
  <c r="AA56" i="23"/>
  <c r="Q57" i="23"/>
  <c r="AA57" i="23"/>
  <c r="Q58" i="23"/>
  <c r="AA58" i="23"/>
  <c r="Q59" i="23"/>
  <c r="AA59" i="23"/>
  <c r="Q60" i="23"/>
  <c r="AA60" i="23"/>
  <c r="Q61" i="23"/>
  <c r="AA61" i="23"/>
  <c r="Q62" i="23"/>
  <c r="AA62" i="23"/>
  <c r="Q63" i="23"/>
  <c r="AA63" i="23"/>
  <c r="Q64" i="23"/>
  <c r="AA64" i="23"/>
  <c r="Q65" i="23"/>
  <c r="AA65" i="23"/>
  <c r="Q66" i="23"/>
  <c r="AA66" i="23"/>
  <c r="Q67" i="23"/>
  <c r="AA67" i="23"/>
  <c r="Q68" i="23"/>
  <c r="AA68" i="23"/>
  <c r="Q69" i="23"/>
  <c r="AA69" i="23"/>
  <c r="Q70" i="23"/>
  <c r="AA70" i="23"/>
  <c r="Q71" i="23"/>
  <c r="AA71" i="23"/>
  <c r="Q72" i="23"/>
  <c r="AA72" i="23"/>
  <c r="Q73" i="23"/>
  <c r="AA73" i="23"/>
  <c r="Q74" i="23"/>
  <c r="AA74" i="23"/>
  <c r="Q75" i="23"/>
  <c r="AA75" i="23"/>
  <c r="Q76" i="23"/>
  <c r="AA76" i="23"/>
  <c r="Q77" i="23"/>
  <c r="AA77" i="23"/>
  <c r="Q78" i="23"/>
  <c r="AA78" i="23"/>
  <c r="Q79" i="23"/>
  <c r="AA79" i="23"/>
  <c r="Q80" i="23"/>
  <c r="AA80" i="23"/>
  <c r="Q81" i="23"/>
  <c r="AA81" i="23"/>
  <c r="Q82" i="23"/>
  <c r="AA82" i="23"/>
  <c r="Q83" i="23"/>
  <c r="AA83" i="23"/>
  <c r="Q84" i="23"/>
  <c r="AA84" i="23"/>
  <c r="Q85" i="23"/>
  <c r="AA85" i="23"/>
  <c r="Q86" i="23"/>
  <c r="AA86" i="23"/>
  <c r="Q87" i="23"/>
  <c r="AA87" i="23"/>
  <c r="Q88" i="23"/>
  <c r="AA88" i="23"/>
  <c r="Q89" i="23"/>
  <c r="AA89" i="23"/>
  <c r="Q90" i="23"/>
  <c r="AA90" i="23"/>
  <c r="Q91" i="23"/>
  <c r="AA91" i="23"/>
  <c r="Q92" i="23"/>
  <c r="AA92" i="23"/>
  <c r="Q93" i="23"/>
  <c r="AA93" i="23"/>
  <c r="Q94" i="23"/>
  <c r="AA94" i="23"/>
  <c r="Q95" i="23"/>
  <c r="AA95" i="23"/>
  <c r="Q96" i="23"/>
  <c r="AA96" i="23"/>
  <c r="Q97" i="23"/>
  <c r="AA97" i="23"/>
  <c r="Q98" i="23"/>
  <c r="AA98" i="23"/>
  <c r="Q99" i="23"/>
  <c r="AA99" i="23"/>
  <c r="Q100" i="23"/>
  <c r="AA100" i="23"/>
  <c r="Q101" i="23"/>
  <c r="AA101" i="23"/>
  <c r="Q102" i="23"/>
  <c r="AA102" i="23"/>
  <c r="Q103" i="23"/>
  <c r="AA103" i="23"/>
  <c r="Q104" i="23"/>
  <c r="AA104" i="23"/>
  <c r="Q105" i="23"/>
  <c r="AA105" i="23"/>
  <c r="Q106" i="23"/>
  <c r="AA106" i="23"/>
  <c r="Q107" i="23"/>
  <c r="AA107" i="23"/>
  <c r="Q108" i="23"/>
  <c r="AA108" i="23"/>
  <c r="Q109" i="23"/>
  <c r="AA109" i="23"/>
  <c r="Q110" i="23"/>
  <c r="AA110" i="23"/>
  <c r="Q111" i="23"/>
  <c r="AA111" i="23"/>
  <c r="Q112" i="23"/>
  <c r="AA112" i="23"/>
  <c r="Q113" i="23"/>
  <c r="AA113" i="23"/>
  <c r="Q114" i="23"/>
  <c r="AA114" i="23"/>
  <c r="Q115" i="23"/>
  <c r="AA115" i="23"/>
  <c r="Q116" i="23"/>
  <c r="AA116" i="23"/>
  <c r="Q117" i="23"/>
  <c r="AA117" i="23"/>
  <c r="Q118" i="23"/>
  <c r="AA118" i="23"/>
  <c r="Q119" i="23"/>
  <c r="AA119" i="23"/>
  <c r="Q120" i="23"/>
  <c r="AA120" i="23"/>
  <c r="Q121" i="23"/>
  <c r="AA121" i="23"/>
  <c r="Q122" i="23"/>
  <c r="AA122" i="23"/>
  <c r="Q123" i="23"/>
  <c r="AA123" i="23"/>
  <c r="Q124" i="23"/>
  <c r="AA124" i="23"/>
  <c r="Q125" i="23"/>
  <c r="AA125" i="23"/>
  <c r="Q126" i="23"/>
  <c r="AA126" i="23"/>
  <c r="Q127" i="23"/>
  <c r="AA127" i="23"/>
  <c r="Q128" i="23"/>
  <c r="AA128" i="23"/>
  <c r="Q129" i="23"/>
  <c r="AA129" i="23"/>
  <c r="Q130" i="23"/>
  <c r="AA130" i="23"/>
  <c r="Q131" i="23"/>
  <c r="AA131" i="23"/>
  <c r="Q132" i="23"/>
  <c r="AA132" i="23"/>
  <c r="Q133" i="23"/>
  <c r="AA133" i="23"/>
  <c r="Q134" i="23"/>
  <c r="AA134" i="23"/>
  <c r="AN9" i="33" l="1"/>
  <c r="AV9" i="33"/>
  <c r="AV5" i="33"/>
  <c r="Y8" i="33"/>
  <c r="AN14" i="33"/>
  <c r="N16" i="33"/>
  <c r="F24" i="33"/>
  <c r="N24" i="33"/>
  <c r="N7" i="33"/>
  <c r="AA14" i="33"/>
  <c r="F19" i="33"/>
  <c r="L6" i="33"/>
  <c r="AN10" i="33"/>
  <c r="H11" i="33"/>
  <c r="W17" i="33"/>
  <c r="AE17" i="33"/>
  <c r="J18" i="33"/>
  <c r="AC18" i="33"/>
  <c r="H19" i="33"/>
  <c r="F20" i="33"/>
  <c r="AP21" i="33"/>
  <c r="J22" i="33"/>
  <c r="AE25" i="33"/>
  <c r="J26" i="33"/>
  <c r="AC26" i="33"/>
  <c r="F28" i="33"/>
  <c r="N28" i="33"/>
  <c r="AN13" i="33"/>
  <c r="AA22" i="33"/>
  <c r="Y27" i="33"/>
  <c r="AN6" i="33"/>
  <c r="AV10" i="33"/>
  <c r="AE4" i="33"/>
  <c r="AP4" i="33"/>
  <c r="AN5" i="33"/>
  <c r="AY6" i="33"/>
  <c r="AV11" i="33"/>
  <c r="H12" i="33"/>
  <c r="F13" i="33"/>
  <c r="F14" i="33"/>
  <c r="AT16" i="33"/>
  <c r="AP18" i="33"/>
  <c r="AC19" i="33"/>
  <c r="AV19" i="33"/>
  <c r="H24" i="33"/>
  <c r="AN24" i="33"/>
  <c r="AA25" i="33"/>
  <c r="W27" i="33"/>
  <c r="AE27" i="33"/>
  <c r="H16" i="33"/>
  <c r="AA20" i="33"/>
  <c r="F21" i="33"/>
  <c r="W32" i="33"/>
  <c r="AE8" i="33"/>
  <c r="AP8" i="33"/>
  <c r="L9" i="33"/>
  <c r="AP19" i="33"/>
  <c r="H22" i="33"/>
  <c r="AA29" i="33"/>
  <c r="AC30" i="33"/>
  <c r="AV6" i="33"/>
  <c r="AN16" i="33"/>
  <c r="AV16" i="33"/>
  <c r="N17" i="33"/>
  <c r="AR17" i="33"/>
  <c r="W18" i="33"/>
  <c r="AA31" i="33"/>
  <c r="AR9" i="33"/>
  <c r="AA12" i="33"/>
  <c r="N13" i="33"/>
  <c r="F15" i="33"/>
  <c r="N15" i="33"/>
  <c r="AR15" i="33"/>
  <c r="W16" i="33"/>
  <c r="AP16" i="33"/>
  <c r="AR18" i="33"/>
  <c r="W25" i="33"/>
  <c r="F8" i="33"/>
  <c r="AV12" i="33"/>
  <c r="AV14" i="33"/>
  <c r="AR16" i="33"/>
  <c r="J20" i="33"/>
  <c r="AN20" i="33"/>
  <c r="AT22" i="33"/>
  <c r="AE23" i="33"/>
  <c r="AA27" i="33"/>
  <c r="AA28" i="33"/>
  <c r="W30" i="33"/>
  <c r="Y32" i="33"/>
  <c r="J4" i="33"/>
  <c r="W4" i="33"/>
  <c r="AC4" i="33"/>
  <c r="AH5" i="33"/>
  <c r="AN8" i="33"/>
  <c r="AH10" i="33"/>
  <c r="N11" i="33"/>
  <c r="AR11" i="33"/>
  <c r="F12" i="33"/>
  <c r="AC17" i="33"/>
  <c r="L20" i="33"/>
  <c r="W21" i="33"/>
  <c r="AN22" i="33"/>
  <c r="AV22" i="33"/>
  <c r="F23" i="33"/>
  <c r="N23" i="33"/>
  <c r="AR23" i="33"/>
  <c r="J25" i="33"/>
  <c r="L27" i="33"/>
  <c r="AR27" i="33"/>
  <c r="J28" i="33"/>
  <c r="W5" i="33"/>
  <c r="AE5" i="33"/>
  <c r="AC7" i="33"/>
  <c r="N8" i="33"/>
  <c r="AR10" i="33"/>
  <c r="AN12" i="33"/>
  <c r="L14" i="33"/>
  <c r="AA15" i="33"/>
  <c r="AT15" i="33"/>
  <c r="AA17" i="33"/>
  <c r="AA19" i="33"/>
  <c r="AR19" i="33"/>
  <c r="AV20" i="33"/>
  <c r="F22" i="33"/>
  <c r="L22" i="33"/>
  <c r="W23" i="33"/>
  <c r="Q7" i="33"/>
  <c r="L10" i="33"/>
  <c r="AN11" i="33"/>
  <c r="J14" i="33"/>
  <c r="Q22" i="33"/>
  <c r="N22" i="33"/>
  <c r="Y22" i="33"/>
  <c r="AE22" i="33"/>
  <c r="Y24" i="33"/>
  <c r="F25" i="33"/>
  <c r="AN25" i="33"/>
  <c r="AV25" i="33"/>
  <c r="AA26" i="33"/>
  <c r="AV26" i="33"/>
  <c r="AC27" i="33"/>
  <c r="AE6" i="33"/>
  <c r="AC6" i="33"/>
  <c r="J7" i="33"/>
  <c r="H10" i="33"/>
  <c r="AT10" i="33"/>
  <c r="AP13" i="33"/>
  <c r="N20" i="33"/>
  <c r="AR5" i="33"/>
  <c r="H6" i="33"/>
  <c r="AH6" i="33"/>
  <c r="W7" i="33"/>
  <c r="AT7" i="33"/>
  <c r="W8" i="33"/>
  <c r="H9" i="33"/>
  <c r="AP10" i="33"/>
  <c r="AH11" i="33"/>
  <c r="AA13" i="33"/>
  <c r="AH13" i="33"/>
  <c r="J17" i="33"/>
  <c r="F18" i="33"/>
  <c r="N18" i="33"/>
  <c r="Q20" i="33"/>
  <c r="AY22" i="33"/>
  <c r="AR22" i="33"/>
  <c r="F27" i="33"/>
  <c r="H27" i="33"/>
  <c r="AE13" i="33"/>
  <c r="AC13" i="33"/>
  <c r="L5" i="33"/>
  <c r="AC8" i="33"/>
  <c r="AA8" i="33"/>
  <c r="AT8" i="33"/>
  <c r="Q14" i="33"/>
  <c r="H14" i="33"/>
  <c r="N14" i="33"/>
  <c r="H17" i="33"/>
  <c r="Y19" i="33"/>
  <c r="W20" i="33"/>
  <c r="AY24" i="33"/>
  <c r="AP24" i="33"/>
  <c r="AR24" i="33"/>
  <c r="AA33" i="33"/>
  <c r="AC33" i="33"/>
  <c r="Q5" i="33"/>
  <c r="H5" i="33"/>
  <c r="AA5" i="33"/>
  <c r="H7" i="33"/>
  <c r="F7" i="33"/>
  <c r="F10" i="33"/>
  <c r="AC10" i="33"/>
  <c r="L12" i="33"/>
  <c r="AE12" i="33"/>
  <c r="AT13" i="33"/>
  <c r="J15" i="33"/>
  <c r="AN15" i="33"/>
  <c r="Y16" i="33"/>
  <c r="AA21" i="33"/>
  <c r="Y21" i="33"/>
  <c r="AT24" i="33"/>
  <c r="AV24" i="33"/>
  <c r="W33" i="33"/>
  <c r="Y33" i="33"/>
  <c r="W24" i="33"/>
  <c r="AE20" i="33"/>
  <c r="J21" i="33"/>
  <c r="AA23" i="33"/>
  <c r="AC24" i="33"/>
  <c r="AP27" i="33"/>
  <c r="L28" i="33"/>
  <c r="F4" i="33"/>
  <c r="N4" i="33"/>
  <c r="Y4" i="33"/>
  <c r="AN4" i="33"/>
  <c r="AT4" i="33"/>
  <c r="AT5" i="33"/>
  <c r="W6" i="33"/>
  <c r="AR6" i="33"/>
  <c r="Y7" i="33"/>
  <c r="AR7" i="33"/>
  <c r="Q8" i="33"/>
  <c r="AH8" i="33"/>
  <c r="N9" i="33"/>
  <c r="W9" i="33"/>
  <c r="AE9" i="33"/>
  <c r="N10" i="33"/>
  <c r="W10" i="33"/>
  <c r="AY10" i="33"/>
  <c r="F11" i="33"/>
  <c r="W11" i="33"/>
  <c r="AC11" i="33"/>
  <c r="AR12" i="33"/>
  <c r="W13" i="33"/>
  <c r="Y14" i="33"/>
  <c r="AE14" i="33"/>
  <c r="AT14" i="33"/>
  <c r="W15" i="33"/>
  <c r="AE15" i="33"/>
  <c r="J16" i="33"/>
  <c r="AH17" i="33"/>
  <c r="AN17" i="33"/>
  <c r="AV17" i="33"/>
  <c r="AA18" i="33"/>
  <c r="AN18" i="33"/>
  <c r="AH19" i="33"/>
  <c r="AN19" i="33"/>
  <c r="AR20" i="33"/>
  <c r="L21" i="33"/>
  <c r="AE21" i="33"/>
  <c r="AN21" i="33"/>
  <c r="AT21" i="33"/>
  <c r="J23" i="33"/>
  <c r="AN23" i="33"/>
  <c r="H25" i="33"/>
  <c r="N25" i="33"/>
  <c r="AC25" i="33"/>
  <c r="F26" i="33"/>
  <c r="N26" i="33"/>
  <c r="AR26" i="33"/>
  <c r="Q28" i="33"/>
  <c r="W28" i="33"/>
  <c r="AE28" i="33"/>
  <c r="AA30" i="33"/>
  <c r="W31" i="33"/>
  <c r="AH33" i="33"/>
  <c r="AT23" i="33"/>
  <c r="AR25" i="33"/>
  <c r="W26" i="33"/>
  <c r="AV27" i="33"/>
  <c r="W29" i="33"/>
  <c r="AE29" i="33"/>
  <c r="Q4" i="33"/>
  <c r="AH4" i="33"/>
  <c r="N5" i="33"/>
  <c r="AP5" i="33"/>
  <c r="F6" i="33"/>
  <c r="L7" i="33"/>
  <c r="AN7" i="33"/>
  <c r="J9" i="33"/>
  <c r="AH9" i="33"/>
  <c r="J10" i="33"/>
  <c r="AY13" i="33"/>
  <c r="AY14" i="33"/>
  <c r="F16" i="33"/>
  <c r="AY16" i="33"/>
  <c r="F17" i="33"/>
  <c r="AV18" i="33"/>
  <c r="J24" i="33"/>
  <c r="AH25" i="33"/>
  <c r="AN26" i="33"/>
  <c r="AH27" i="33"/>
  <c r="AN27" i="33"/>
  <c r="AE31" i="33"/>
  <c r="AY4" i="33"/>
  <c r="AH7" i="33"/>
  <c r="AY8" i="33"/>
  <c r="Q12" i="33"/>
  <c r="L4" i="33"/>
  <c r="N6" i="33"/>
  <c r="AP6" i="33"/>
  <c r="AE7" i="33"/>
  <c r="AY7" i="33"/>
  <c r="AR8" i="33"/>
  <c r="AV8" i="33"/>
  <c r="Q9" i="33"/>
  <c r="AC9" i="33"/>
  <c r="AY9" i="33"/>
  <c r="J11" i="33"/>
  <c r="AA11" i="33"/>
  <c r="AH12" i="33"/>
  <c r="AT12" i="33"/>
  <c r="H15" i="33"/>
  <c r="J5" i="33"/>
  <c r="AA6" i="33"/>
  <c r="AP9" i="33"/>
  <c r="Q10" i="33"/>
  <c r="AE10" i="33"/>
  <c r="J12" i="33"/>
  <c r="W12" i="33"/>
  <c r="J13" i="33"/>
  <c r="Y15" i="33"/>
  <c r="AV15" i="33"/>
  <c r="AE16" i="33"/>
  <c r="H18" i="33"/>
  <c r="AE18" i="33"/>
  <c r="N19" i="33"/>
  <c r="AP20" i="33"/>
  <c r="N21" i="33"/>
  <c r="AV21" i="33"/>
  <c r="Y23" i="33"/>
  <c r="AV23" i="33"/>
  <c r="AE24" i="33"/>
  <c r="H26" i="33"/>
  <c r="AE26" i="33"/>
  <c r="N27" i="33"/>
  <c r="Y29" i="33"/>
  <c r="AE30" i="33"/>
  <c r="AE32" i="33"/>
  <c r="Q6" i="33"/>
  <c r="H4" i="33"/>
  <c r="AR4" i="33"/>
  <c r="AV4" i="33"/>
  <c r="Y5" i="33"/>
  <c r="AC5" i="33"/>
  <c r="J6" i="33"/>
  <c r="AT6" i="33"/>
  <c r="AA7" i="33"/>
  <c r="H8" i="33"/>
  <c r="L8" i="33"/>
  <c r="Y9" i="33"/>
  <c r="AT9" i="33"/>
  <c r="Y10" i="33"/>
  <c r="AE11" i="33"/>
  <c r="N12" i="33"/>
  <c r="AC12" i="33"/>
  <c r="AP12" i="33"/>
  <c r="H13" i="33"/>
  <c r="AV13" i="33"/>
  <c r="AC15" i="33"/>
  <c r="AY15" i="33"/>
  <c r="AP17" i="33"/>
  <c r="L18" i="33"/>
  <c r="AH18" i="33"/>
  <c r="Y20" i="33"/>
  <c r="AT20" i="33"/>
  <c r="Q21" i="33"/>
  <c r="H23" i="33"/>
  <c r="AC23" i="33"/>
  <c r="AY23" i="33"/>
  <c r="AP25" i="33"/>
  <c r="L26" i="33"/>
  <c r="AH26" i="33"/>
  <c r="Y28" i="33"/>
  <c r="AC29" i="33"/>
  <c r="AH30" i="33"/>
  <c r="AA10" i="33"/>
  <c r="L11" i="33"/>
  <c r="Q11" i="33"/>
  <c r="Y11" i="33"/>
  <c r="AP11" i="33"/>
  <c r="AY11" i="33"/>
  <c r="Y12" i="33"/>
  <c r="L13" i="33"/>
  <c r="Q13" i="33"/>
  <c r="L15" i="33"/>
  <c r="Q15" i="33"/>
  <c r="AP15" i="33"/>
  <c r="L16" i="33"/>
  <c r="Q16" i="33"/>
  <c r="AH16" i="33"/>
  <c r="AT17" i="33"/>
  <c r="AY17" i="33"/>
  <c r="Y18" i="33"/>
  <c r="AT18" i="33"/>
  <c r="AY18" i="33"/>
  <c r="Q19" i="33"/>
  <c r="AC20" i="33"/>
  <c r="AH20" i="33"/>
  <c r="H21" i="33"/>
  <c r="AC21" i="33"/>
  <c r="AH21" i="33"/>
  <c r="AY21" i="33"/>
  <c r="L23" i="33"/>
  <c r="Q23" i="33"/>
  <c r="AP23" i="33"/>
  <c r="L24" i="33"/>
  <c r="Q24" i="33"/>
  <c r="AH24" i="33"/>
  <c r="AT25" i="33"/>
  <c r="AY25" i="33"/>
  <c r="Y26" i="33"/>
  <c r="AT26" i="33"/>
  <c r="AY26" i="33"/>
  <c r="Q27" i="33"/>
  <c r="AC28" i="33"/>
  <c r="AH28" i="33"/>
  <c r="Y30" i="33"/>
  <c r="AC31" i="33"/>
  <c r="AH31" i="33"/>
  <c r="AH32" i="33"/>
  <c r="AT11" i="33"/>
  <c r="AY12" i="33"/>
  <c r="AR13" i="33"/>
  <c r="AC14" i="33"/>
  <c r="AH14" i="33"/>
  <c r="AP14" i="33"/>
  <c r="AH15" i="33"/>
  <c r="AA16" i="33"/>
  <c r="L17" i="33"/>
  <c r="Q17" i="33"/>
  <c r="Y17" i="33"/>
  <c r="Q18" i="33"/>
  <c r="J19" i="33"/>
  <c r="AT19" i="33"/>
  <c r="AY19" i="33"/>
  <c r="H20" i="33"/>
  <c r="AY20" i="33"/>
  <c r="AR21" i="33"/>
  <c r="AC22" i="33"/>
  <c r="AH22" i="33"/>
  <c r="AP22" i="33"/>
  <c r="AH23" i="33"/>
  <c r="AA24" i="33"/>
  <c r="L25" i="33"/>
  <c r="Q25" i="33"/>
  <c r="Y25" i="33"/>
  <c r="Q26" i="33"/>
  <c r="J27" i="33"/>
  <c r="AT27" i="33"/>
  <c r="AY27" i="33"/>
  <c r="H28" i="33"/>
  <c r="AH29" i="33"/>
  <c r="AA32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43967D-1286-409F-A40B-A85B5B5EF8A0}" keepAlive="1" name="Query - Query1" description="Connection to the 'Query1' query in the workbook." type="5" refreshedVersion="0" background="1">
    <dbPr connection="Provider=Microsoft.Mashup.OleDb.1;Data Source=$Workbook$;Location=Query1;Extended Properties=&quot;&quot;" command="SELECT * FROM [Query1]"/>
  </connection>
  <connection id="2" xr16:uid="{254F49C1-E0D0-4EC2-8FCF-6CFB53D9DBAB}" keepAlive="1" name="Query - Query2" description="Connection to the 'Query2' query in the workbook." type="5" refreshedVersion="8" background="1" saveData="1">
    <dbPr connection="Provider=Microsoft.Mashup.OleDb.1;Data Source=$Workbook$;Location=Query2;Extended Properties=&quot;&quot;" command="SELECT * FROM [Query2]"/>
  </connection>
  <connection id="3" xr16:uid="{FE306376-4522-40F0-BB77-8DD23540D97F}" keepAlive="1" name="Query - Query2 (2)" description="Connection to the 'Query2 (2)' query in the workbook." type="5" refreshedVersion="8" background="1" saveData="1">
    <dbPr connection="Provider=Microsoft.Mashup.OleDb.1;Data Source=$Workbook$;Location=&quot;Query2 (2)&quot;;Extended Properties=&quot;&quot;" command="SELECT * FROM [Query2 (2)]"/>
  </connection>
</connections>
</file>

<file path=xl/sharedStrings.xml><?xml version="1.0" encoding="utf-8"?>
<sst xmlns="http://schemas.openxmlformats.org/spreadsheetml/2006/main" count="3172" uniqueCount="1118">
  <si>
    <t>Branch Name</t>
  </si>
  <si>
    <t>Branch ID</t>
  </si>
  <si>
    <t>Application ID</t>
  </si>
  <si>
    <t>Loan No</t>
  </si>
  <si>
    <t>Customer Name</t>
  </si>
  <si>
    <t>Loan Date</t>
  </si>
  <si>
    <t>Loan Amount</t>
  </si>
  <si>
    <t>IRR</t>
  </si>
  <si>
    <t>Tenure</t>
  </si>
  <si>
    <t>EMI</t>
  </si>
  <si>
    <t>Disbursement Amount</t>
  </si>
  <si>
    <t>Disbursement Date</t>
  </si>
  <si>
    <t>Emp Code</t>
  </si>
  <si>
    <t>Name Of Sales Executive</t>
  </si>
  <si>
    <t>Product Name</t>
  </si>
  <si>
    <t>THANJAVUR</t>
  </si>
  <si>
    <t>VIJAY T</t>
  </si>
  <si>
    <t>Suvidha</t>
  </si>
  <si>
    <t>DANAPUR</t>
  </si>
  <si>
    <t>KESHAV KUMAR</t>
  </si>
  <si>
    <t>Home Plus Loan</t>
  </si>
  <si>
    <t>KUVEMPUNAGAR MYSORE</t>
  </si>
  <si>
    <t>DUMDUMA</t>
  </si>
  <si>
    <t>SUKANTA BHOI</t>
  </si>
  <si>
    <t>Vyapar Loan</t>
  </si>
  <si>
    <t>EDAYARPALAYAM,COIMBATORE</t>
  </si>
  <si>
    <t>KARTHIKEYAN</t>
  </si>
  <si>
    <t>PRAKASH P</t>
  </si>
  <si>
    <t>KRISHNA KUMAR</t>
  </si>
  <si>
    <t>JITENDRA SAHOO</t>
  </si>
  <si>
    <t>IRSHAD KHAN</t>
  </si>
  <si>
    <t>CHANDAPUR</t>
  </si>
  <si>
    <t>ALOK BARIK  </t>
  </si>
  <si>
    <t>ABAKASH JENA </t>
  </si>
  <si>
    <t>SURIYA G</t>
  </si>
  <si>
    <t>DIBAKAR CHAMPATY</t>
  </si>
  <si>
    <t>DIWAKAR C</t>
  </si>
  <si>
    <t>UDHAYAKUMAR K</t>
  </si>
  <si>
    <t>KUJANGA</t>
  </si>
  <si>
    <t>SMRUTI RANJAN BISWAL</t>
  </si>
  <si>
    <t>ASHUTOSH RANJAN</t>
  </si>
  <si>
    <t>DEBENDRA KUMAR NAYAK</t>
  </si>
  <si>
    <t>DASARATHI SAHOO</t>
  </si>
  <si>
    <t>SUBHAM KASYAB</t>
  </si>
  <si>
    <t>RAJESH BEHERA</t>
  </si>
  <si>
    <t>SHIBAPRASAD NAYAK</t>
  </si>
  <si>
    <t>DIPTIRANJAN DAS</t>
  </si>
  <si>
    <t>OM PRAKASH KUMAR</t>
  </si>
  <si>
    <t>TILU ROUT</t>
  </si>
  <si>
    <t>SURESH S</t>
  </si>
  <si>
    <t xml:space="preserve">SARUMATHI </t>
  </si>
  <si>
    <t>ANIL KUMAR MOHANTY</t>
  </si>
  <si>
    <t>PRASANTH KUMAR</t>
  </si>
  <si>
    <t>MANSA RANJAN SINGH</t>
  </si>
  <si>
    <t>MAHENDRAPRASAD B</t>
  </si>
  <si>
    <t>BHAGIRATHI SAHOO</t>
  </si>
  <si>
    <t>WEST FORT THRISSUR</t>
  </si>
  <si>
    <t>ANANDKUMAR K</t>
  </si>
  <si>
    <t>SUBRAT KUMAR MAJHI</t>
  </si>
  <si>
    <t>BHAGIRATHI SWAIN </t>
  </si>
  <si>
    <t>SARABVANAN</t>
  </si>
  <si>
    <t xml:space="preserve">DHARMJIT BISWAL    </t>
  </si>
  <si>
    <t>UDAYA KUMAR JENA</t>
  </si>
  <si>
    <t>SUMIT KUMAR</t>
  </si>
  <si>
    <t>HARIKRISHNA</t>
  </si>
  <si>
    <t>DHIRENDRA SAHOO</t>
  </si>
  <si>
    <t>KARTHICK S</t>
  </si>
  <si>
    <t>PAVAN C</t>
  </si>
  <si>
    <t>NARAYAN NAYAK</t>
  </si>
  <si>
    <t>SAMBHU ROUT </t>
  </si>
  <si>
    <t xml:space="preserve">VIGNESH    </t>
  </si>
  <si>
    <t xml:space="preserve">SUDHA    </t>
  </si>
  <si>
    <t>ABHISHEK KUMAR</t>
  </si>
  <si>
    <t>NIDHINKUMAR N P</t>
  </si>
  <si>
    <t>MALLA PRASAD</t>
  </si>
  <si>
    <t>SUBAS KHUNTIA</t>
  </si>
  <si>
    <t>ALOK</t>
  </si>
  <si>
    <t>DANY C D</t>
  </si>
  <si>
    <t>DHARMAVARAPU SUDHA RANI</t>
  </si>
  <si>
    <t>RAMKUMAR Y R</t>
  </si>
  <si>
    <t xml:space="preserve">GEETHA    </t>
  </si>
  <si>
    <t>JISHNU KR</t>
  </si>
  <si>
    <t>SAI PRAVEEN NETHETI</t>
  </si>
  <si>
    <t>ABINAYA G</t>
  </si>
  <si>
    <t xml:space="preserve">JITENDRA KUMAR    </t>
  </si>
  <si>
    <t>SURYAKANTA SWAIN</t>
  </si>
  <si>
    <t>PRINCE KUMAR</t>
  </si>
  <si>
    <t xml:space="preserve">SARAVANASELVI PERIYASAMY    </t>
  </si>
  <si>
    <t xml:space="preserve">DINESH    </t>
  </si>
  <si>
    <t>YELAMANCHILI</t>
  </si>
  <si>
    <t xml:space="preserve">SIVAKUMAR    </t>
  </si>
  <si>
    <t xml:space="preserve">RAMESH    </t>
  </si>
  <si>
    <t xml:space="preserve">SUSHANT PRADHAN    </t>
  </si>
  <si>
    <t>PILLI JAGADEESH</t>
  </si>
  <si>
    <t>KARTHIK M</t>
  </si>
  <si>
    <t xml:space="preserve">MURUGESAN    </t>
  </si>
  <si>
    <t xml:space="preserve">VICKY KUMAR    </t>
  </si>
  <si>
    <t>SUSHANTA KUMAR MALIK</t>
  </si>
  <si>
    <t>Application Date</t>
  </si>
  <si>
    <t>ANANTA PRUSTY</t>
  </si>
  <si>
    <t>B VENKATA LAKSHMI</t>
  </si>
  <si>
    <t>SAKTHIVEL S</t>
  </si>
  <si>
    <t>BIGHNESH SENAPATI</t>
  </si>
  <si>
    <t xml:space="preserve">SUBASH CHANDRA DAS    </t>
  </si>
  <si>
    <t xml:space="preserve">GUNASEKARAN N </t>
  </si>
  <si>
    <t>ANBURAJ S</t>
  </si>
  <si>
    <t>JAGAN OJHA</t>
  </si>
  <si>
    <t>SUJIT KUMAR</t>
  </si>
  <si>
    <t>SUHAS P</t>
  </si>
  <si>
    <t>MOHIT KUMAR</t>
  </si>
  <si>
    <t>03-FEB-2024</t>
  </si>
  <si>
    <t>RANVIR SINGH</t>
  </si>
  <si>
    <t>NETHETI VARAPRASAD</t>
  </si>
  <si>
    <t>AJAY C S</t>
  </si>
  <si>
    <t>SANGAREDDY</t>
  </si>
  <si>
    <t xml:space="preserve">TALARI THIRUMALESH </t>
  </si>
  <si>
    <t>Total count</t>
  </si>
  <si>
    <t>Total Amount</t>
  </si>
  <si>
    <t>Count</t>
  </si>
  <si>
    <t>Amount</t>
  </si>
  <si>
    <t>Customer ID</t>
  </si>
  <si>
    <t>Beneficiary Name</t>
  </si>
  <si>
    <t>Bank Account No</t>
  </si>
  <si>
    <t>IFSC Code</t>
  </si>
  <si>
    <t>Status</t>
  </si>
  <si>
    <t>Transaction Status</t>
  </si>
  <si>
    <t>UTR No</t>
  </si>
  <si>
    <t>Processing Fee</t>
  </si>
  <si>
    <t>Insurance Charge</t>
  </si>
  <si>
    <t>Disbursement Pending</t>
  </si>
  <si>
    <t>COMPLETED</t>
  </si>
  <si>
    <t/>
  </si>
  <si>
    <t>UTIB0003474</t>
  </si>
  <si>
    <t>SBIN0013599</t>
  </si>
  <si>
    <t>CIUB0000538</t>
  </si>
  <si>
    <t>HDFC0003489</t>
  </si>
  <si>
    <t>SBIN0007343</t>
  </si>
  <si>
    <t>UBIN0573451</t>
  </si>
  <si>
    <t>SBIN0012790</t>
  </si>
  <si>
    <t>SBIN0012038</t>
  </si>
  <si>
    <t>SBIN0040068</t>
  </si>
  <si>
    <t>SBIN0018482</t>
  </si>
  <si>
    <t>SBIN0002118</t>
  </si>
  <si>
    <t>HDFC0002348</t>
  </si>
  <si>
    <t>SBIN0010937</t>
  </si>
  <si>
    <t>SBIN0008631</t>
  </si>
  <si>
    <t>CNRB0016264</t>
  </si>
  <si>
    <t>IOBA0000894</t>
  </si>
  <si>
    <t>UTIB0002302</t>
  </si>
  <si>
    <t>UCBA0000436</t>
  </si>
  <si>
    <t>IDIB000T103</t>
  </si>
  <si>
    <t>CBIN0283109</t>
  </si>
  <si>
    <t>CNRB0003523</t>
  </si>
  <si>
    <t>SBIN0012030</t>
  </si>
  <si>
    <t>TMBL0000075</t>
  </si>
  <si>
    <t>BKID0005588</t>
  </si>
  <si>
    <t>SBIN0013576</t>
  </si>
  <si>
    <t>PUNB0MBGB06</t>
  </si>
  <si>
    <t>IDIB000K135</t>
  </si>
  <si>
    <t>SBIN0007015</t>
  </si>
  <si>
    <t>CNRB0006790</t>
  </si>
  <si>
    <t>IDIB000N028</t>
  </si>
  <si>
    <t>SBIN0012029</t>
  </si>
  <si>
    <t>SBIN0000752</t>
  </si>
  <si>
    <t>BARB0VJHEGG</t>
  </si>
  <si>
    <t>FDRL0002261</t>
  </si>
  <si>
    <t>CSBK0000053</t>
  </si>
  <si>
    <t>UCBA0001077</t>
  </si>
  <si>
    <t>PUNB0131500</t>
  </si>
  <si>
    <t>CNRB0003731</t>
  </si>
  <si>
    <t>SBIN0010916</t>
  </si>
  <si>
    <t>IOBA0002798</t>
  </si>
  <si>
    <t>MODT Scheme</t>
  </si>
  <si>
    <t>IDIB000T096</t>
  </si>
  <si>
    <t xml:space="preserve">LAXMIDHAR BEHERA    </t>
  </si>
  <si>
    <t>UBIN0575356</t>
  </si>
  <si>
    <t>DINESHKUMAR</t>
  </si>
  <si>
    <t>POUNRAJ S </t>
  </si>
  <si>
    <t>HDFC0001982</t>
  </si>
  <si>
    <t>PALLE MAHESH </t>
  </si>
  <si>
    <t>PUNB0214410</t>
  </si>
  <si>
    <t>26-MAR-2024</t>
  </si>
  <si>
    <t xml:space="preserve">GOKUL GOPI    </t>
  </si>
  <si>
    <t>SUCCESS|ADCMB24100001862|-35977355.42*@*0000</t>
  </si>
  <si>
    <t>ADCMB24100001862</t>
  </si>
  <si>
    <t>05-APR-2024</t>
  </si>
  <si>
    <t xml:space="preserve">NAVEEN A V    </t>
  </si>
  <si>
    <t>SBIN0017359</t>
  </si>
  <si>
    <t>SUCCESS|ADCMB24102001180|-27226782.42*@*0000</t>
  </si>
  <si>
    <t>ADCMB24102001180</t>
  </si>
  <si>
    <t>10-APR-2024</t>
  </si>
  <si>
    <t>SBIN0071069</t>
  </si>
  <si>
    <t>SUCCESS|ADCMB24111000307|-34750966.05*@*0000</t>
  </si>
  <si>
    <t>ADCMB24111000307</t>
  </si>
  <si>
    <t>16-APR-2024</t>
  </si>
  <si>
    <t xml:space="preserve">AKHIL N K    </t>
  </si>
  <si>
    <t>SUCCESS|ADCMB24111000916|-37309298.05*@*0000</t>
  </si>
  <si>
    <t>ADCMB24111000916</t>
  </si>
  <si>
    <t>19-APR-2024</t>
  </si>
  <si>
    <t xml:space="preserve">MOHIT P M    </t>
  </si>
  <si>
    <t xml:space="preserve">MOHIT P M  </t>
  </si>
  <si>
    <t>SUCCESS|ADCMB24118001021|-18464281.05*@*0000</t>
  </si>
  <si>
    <t>ADCMB24118001021</t>
  </si>
  <si>
    <t>24-APR-2024</t>
  </si>
  <si>
    <t xml:space="preserve">RADHAKRISHNAN P    </t>
  </si>
  <si>
    <t>SIBL0000558</t>
  </si>
  <si>
    <t>SUCCESS|ADCMB24120001788|-29996259.05*@*0000</t>
  </si>
  <si>
    <t>ADCMB24120001788</t>
  </si>
  <si>
    <t>27-APR-2024</t>
  </si>
  <si>
    <t xml:space="preserve">S RAJU    </t>
  </si>
  <si>
    <t>SBIN0013343</t>
  </si>
  <si>
    <t>SUCCESS|ADCMB24107002101|-29067645.92*@*0000</t>
  </si>
  <si>
    <t>ADCMB24107002101</t>
  </si>
  <si>
    <t xml:space="preserve">MAHENDRA B    </t>
  </si>
  <si>
    <t>SUCCESS|ADCMB24110001354|-33974589.05*@*0000</t>
  </si>
  <si>
    <t>ADCMB24110001354</t>
  </si>
  <si>
    <t xml:space="preserve">NIJIL RAJU    </t>
  </si>
  <si>
    <t>SUCCESS|ADCMB24118001440|-20253184.05*@*0000</t>
  </si>
  <si>
    <t>ADCMB24118001440</t>
  </si>
  <si>
    <t>25-APR-2024</t>
  </si>
  <si>
    <t xml:space="preserve">H V NARASIMHA    </t>
  </si>
  <si>
    <t>UTIB0004404</t>
  </si>
  <si>
    <t>SUCCESS|ADCMB24116001665|-39186313.55*@*0000</t>
  </si>
  <si>
    <t>ADCMB24116001665</t>
  </si>
  <si>
    <t>15-MAR-2024</t>
  </si>
  <si>
    <t xml:space="preserve">S A SYED ASIF     </t>
  </si>
  <si>
    <t>HDFC0001852</t>
  </si>
  <si>
    <t>SUCCESS|ADCMB24097002686|-26440629.42*@*0000</t>
  </si>
  <si>
    <t>ADCMB24097002686</t>
  </si>
  <si>
    <t>IOBA0003405</t>
  </si>
  <si>
    <t>SUCCESS|ADCMB24101001830|-44968790.42*@*0000</t>
  </si>
  <si>
    <t>ADCMB24101001830</t>
  </si>
  <si>
    <t>08-APR-2024</t>
  </si>
  <si>
    <t xml:space="preserve">MOHAN    </t>
  </si>
  <si>
    <t>SBIN0011939</t>
  </si>
  <si>
    <t>SUCCESS|ADCMB24102001787|-30228505.42*@*0000</t>
  </si>
  <si>
    <t>ADCMB24102001787</t>
  </si>
  <si>
    <t>ANANDHAKUMAR P</t>
  </si>
  <si>
    <t>29-MAR-2024</t>
  </si>
  <si>
    <t xml:space="preserve">SENTHILKUMAR K    </t>
  </si>
  <si>
    <t>UBIN0906913</t>
  </si>
  <si>
    <t>SUCCESS|ADCMB24104001761|-11534925.92*@*0000</t>
  </si>
  <si>
    <t>ADCMB24104001761</t>
  </si>
  <si>
    <t>12-APR-2024</t>
  </si>
  <si>
    <t>BARB0PALLAD</t>
  </si>
  <si>
    <t>SUCCESS|ADCMB24106001750|-21151733.92*@*0000</t>
  </si>
  <si>
    <t>ADCMB24106001750</t>
  </si>
  <si>
    <t>13-APR-2024</t>
  </si>
  <si>
    <t xml:space="preserve">ABHINAV     </t>
  </si>
  <si>
    <t>SUCCESS|ADCMB24108001830|-40123390.55*@*0000</t>
  </si>
  <si>
    <t>ADCMB24108001830</t>
  </si>
  <si>
    <t xml:space="preserve">AKSHAYA M    </t>
  </si>
  <si>
    <t>BARB0VJSAIB</t>
  </si>
  <si>
    <t>SUCCESS|ADCMB24115001977|-51803517.55*@*0000</t>
  </si>
  <si>
    <t>ADCMB24115001977</t>
  </si>
  <si>
    <t>23-APR-2024</t>
  </si>
  <si>
    <t xml:space="preserve">BAMAELAMATHY    </t>
  </si>
  <si>
    <t>SUCCESS|ADCMB24094002084|-37581203.36*@*0000</t>
  </si>
  <si>
    <t>ADCMB24094002084</t>
  </si>
  <si>
    <t>01-APR-2024</t>
  </si>
  <si>
    <t xml:space="preserve">ASAIKANI    </t>
  </si>
  <si>
    <t>SUCCESS|ADCMB24096002551|-21732351.42*@*0000</t>
  </si>
  <si>
    <t>ADCMB24096002551</t>
  </si>
  <si>
    <t xml:space="preserve">VARADHARAJAN    </t>
  </si>
  <si>
    <t>ICIC0000568</t>
  </si>
  <si>
    <t>SUCCESS|ADCMB24096001542|-17130410.42*@*0000</t>
  </si>
  <si>
    <t>ADCMB24096001542</t>
  </si>
  <si>
    <t>04-APR-2024</t>
  </si>
  <si>
    <t>CNRB0001570</t>
  </si>
  <si>
    <t>SUCCESS|ADCMB24097001980|-25251295.42*@*0000</t>
  </si>
  <si>
    <t>ADCMB24097001980</t>
  </si>
  <si>
    <t xml:space="preserve">MAHALAKSHMI    </t>
  </si>
  <si>
    <t>SUCCESS|ADCMB24100001912|-37219150.42*@*0000</t>
  </si>
  <si>
    <t>ADCMB24100001912</t>
  </si>
  <si>
    <t>03-APR-2024</t>
  </si>
  <si>
    <t>UTIB0000876</t>
  </si>
  <si>
    <t>SUCCESS|ADCMB24101000624|-39525072.42*@*0000</t>
  </si>
  <si>
    <t>ADCMB24101000624</t>
  </si>
  <si>
    <t>SUCCESS|ADCMB24101001955|-45469532.42*@*0000</t>
  </si>
  <si>
    <t>ADCMB24101001955</t>
  </si>
  <si>
    <t xml:space="preserve">KRISHNAVENI    </t>
  </si>
  <si>
    <t>IBKL0001904</t>
  </si>
  <si>
    <t>SUCCESS|ADCMB24102002032|-30997325.42*@*0000</t>
  </si>
  <si>
    <t>ADCMB24102002032</t>
  </si>
  <si>
    <t>IDIB000M005</t>
  </si>
  <si>
    <t>SUCCESS|ADCMB24104001763|-11824603.92*@*0000</t>
  </si>
  <si>
    <t>ADCMB24104001763</t>
  </si>
  <si>
    <t xml:space="preserve">VIGNESHWARAN    </t>
  </si>
  <si>
    <t>IOBA0001707</t>
  </si>
  <si>
    <t>SUCCESS|ADCMB24109001483|-27819429.05*@*0000</t>
  </si>
  <si>
    <t>ADCMB24109001483</t>
  </si>
  <si>
    <t xml:space="preserve">VIJI    </t>
  </si>
  <si>
    <t>CNRB0001261</t>
  </si>
  <si>
    <t>SUCCESS|ADCMB24108001258|-37704815.55*@*0000</t>
  </si>
  <si>
    <t>ADCMB24108001258</t>
  </si>
  <si>
    <t xml:space="preserve">ANITHA MARY VELANI    </t>
  </si>
  <si>
    <t>SUCCESS|ADCMB24108001256|-36838884.55*@*0000</t>
  </si>
  <si>
    <t>ADCMB24108001256</t>
  </si>
  <si>
    <t>15-APR-2024</t>
  </si>
  <si>
    <t xml:space="preserve">VIVILIYA MARY J    </t>
  </si>
  <si>
    <t>VIVILIYA MARY J</t>
  </si>
  <si>
    <t>IDIB000P115</t>
  </si>
  <si>
    <t>SUCCESS|ADCMB24108001803|-39686611.55*@*0000</t>
  </si>
  <si>
    <t>ADCMB24108001803</t>
  </si>
  <si>
    <t>17-APR-2024</t>
  </si>
  <si>
    <t xml:space="preserve">RAMEESH FATHIMA    </t>
  </si>
  <si>
    <t>SUCCESS|ADCMB24111000471|-35429842.05*@*0000</t>
  </si>
  <si>
    <t>ADCMB24111000471</t>
  </si>
  <si>
    <t xml:space="preserve">SINGARAVEL    </t>
  </si>
  <si>
    <t>KVBL0001867</t>
  </si>
  <si>
    <t>SUCCESS|ADCMB24111001676|-42539479.05*@*0000</t>
  </si>
  <si>
    <t>ADCMB24111001676</t>
  </si>
  <si>
    <t xml:space="preserve">LALITHA    </t>
  </si>
  <si>
    <t>SUCCESS|ADCMB24114000381|-47457249.05*@*0000</t>
  </si>
  <si>
    <t>ADCMB24114000381</t>
  </si>
  <si>
    <t>18-APR-2024</t>
  </si>
  <si>
    <t xml:space="preserve">THAMILSELVAN    </t>
  </si>
  <si>
    <t>SUCCESS|ADCMB24116001648|-38945558.55*@*0000</t>
  </si>
  <si>
    <t>ADCMB24116001648</t>
  </si>
  <si>
    <t>22-APR-2024</t>
  </si>
  <si>
    <t xml:space="preserve">VENKATESH    </t>
  </si>
  <si>
    <t>FDRL0001195</t>
  </si>
  <si>
    <t>SUCCESS|ADCMB24120002417|-32412469.05*@*0000</t>
  </si>
  <si>
    <t>ADCMB24120002417</t>
  </si>
  <si>
    <t xml:space="preserve">SURESHKUMAR S    </t>
  </si>
  <si>
    <t>SBIN0070635</t>
  </si>
  <si>
    <t>SUCCESS|ADCMB24117001462|-9073294.55*@*0000</t>
  </si>
  <si>
    <t>ADCMB24117001462</t>
  </si>
  <si>
    <t>SBIN0014400</t>
  </si>
  <si>
    <t>SUCCESS|ADCMB24118001485|-21365796.05*@*0000</t>
  </si>
  <si>
    <t>ADCMB24118001485</t>
  </si>
  <si>
    <t xml:space="preserve">TAMILVANAN MUTHUKANNU    </t>
  </si>
  <si>
    <t>SUCCESS|ADCMB24118001617|-21804593.05*@*0000</t>
  </si>
  <si>
    <t>ADCMB24118001617</t>
  </si>
  <si>
    <t xml:space="preserve">DHIVYABHARATHI    </t>
  </si>
  <si>
    <t>SBIN0006719</t>
  </si>
  <si>
    <t>SUCCESS|ADCMB24120002284|-31984981.05*@*0000</t>
  </si>
  <si>
    <t>ADCMB24120002284</t>
  </si>
  <si>
    <t>26-APR-2024</t>
  </si>
  <si>
    <t xml:space="preserve">JHUNMAYEE PATRA    </t>
  </si>
  <si>
    <t>SUCCESS|ADCMB24097001739|-24438203.42*@*0000</t>
  </si>
  <si>
    <t>ADCMB24097001739</t>
  </si>
  <si>
    <t xml:space="preserve">SRIBASTHA SAMANTRAY    </t>
  </si>
  <si>
    <t>SBIN0008097</t>
  </si>
  <si>
    <t>SUCCESS|ADCMB24100001909|-36831488.42*@*0000</t>
  </si>
  <si>
    <t>ADCMB24100001909</t>
  </si>
  <si>
    <t>06-APR-2024</t>
  </si>
  <si>
    <t xml:space="preserve">FARHJANA BEGUM    </t>
  </si>
  <si>
    <t>BARB0PATJAJ</t>
  </si>
  <si>
    <t>SUCCESS|ADCMB24103001636|-37331974.92*@*0000</t>
  </si>
  <si>
    <t>ADCMB24103001636</t>
  </si>
  <si>
    <t xml:space="preserve">SWARUPA NANDA PARIDA    </t>
  </si>
  <si>
    <t>SUCCESS|ADCMB24102001513|-28347763.42*@*0000</t>
  </si>
  <si>
    <t>ADCMB24102001513</t>
  </si>
  <si>
    <t>SUCCESS|ADCMB24102001532|-28634998.42*@*0000</t>
  </si>
  <si>
    <t>ADCMB24102001532</t>
  </si>
  <si>
    <t>09-APR-2024</t>
  </si>
  <si>
    <t xml:space="preserve">RAJENDRA DAS    </t>
  </si>
  <si>
    <t>BARB0VJFAJA</t>
  </si>
  <si>
    <t>SUCCESS|ADCMB24106001737|-20668542.92*@*0000</t>
  </si>
  <si>
    <t>ADCMB24106001737</t>
  </si>
  <si>
    <t>11-APR-2024</t>
  </si>
  <si>
    <t xml:space="preserve">JITENDRANATH GIRI    </t>
  </si>
  <si>
    <t>SBIN0009951</t>
  </si>
  <si>
    <t>SUCCESS|ADCMB24113001449|-42517236.05*@*0000</t>
  </si>
  <si>
    <t>ADCMB24113001449</t>
  </si>
  <si>
    <t xml:space="preserve">DIBYAJYOTI DAS    </t>
  </si>
  <si>
    <t>ICIC0001499</t>
  </si>
  <si>
    <t>SUCCESS|ADCMB24114001887|-45445155.05*@*0000</t>
  </si>
  <si>
    <t>ADCMB24114001887</t>
  </si>
  <si>
    <t xml:space="preserve">GANGADHAR NATHASHARMA    </t>
  </si>
  <si>
    <t>IBKL0000688</t>
  </si>
  <si>
    <t>SUCCESS|ADCMB24111002145|-33770188.05*@*0000</t>
  </si>
  <si>
    <t>ADCMB24111002145</t>
  </si>
  <si>
    <t>SUCCESS|ADCMB24111002149|-34108432.05*@*0000</t>
  </si>
  <si>
    <t>ADCMB24111002149</t>
  </si>
  <si>
    <t xml:space="preserve">MANAS RANJAN PARIDA    </t>
  </si>
  <si>
    <t>SUCCESS|ADCMB24115001663|-51150603.55*@*0000</t>
  </si>
  <si>
    <t>ADCMB24115001663</t>
  </si>
  <si>
    <t xml:space="preserve">SRIDHAR PRADHAN     </t>
  </si>
  <si>
    <t>HDFC0002980</t>
  </si>
  <si>
    <t>SUCCESS|ADCMB24114002123|-45541805.05*@*0000</t>
  </si>
  <si>
    <t>ADCMB24114002123</t>
  </si>
  <si>
    <t>SUCCESS|ADCMB24114002126|-45657785.05*@*0000</t>
  </si>
  <si>
    <t>ADCMB24114002126</t>
  </si>
  <si>
    <t xml:space="preserve">SATYA RANJAN ROUT    </t>
  </si>
  <si>
    <t>SUCCESS|ADCMB24117001133|-6806467.55*@*0000</t>
  </si>
  <si>
    <t>ADCMB24117001133</t>
  </si>
  <si>
    <t xml:space="preserve">JHUNI RANA    </t>
  </si>
  <si>
    <t>SUCCESS|ADCMB24095000985|-41396071.36*@*0000</t>
  </si>
  <si>
    <t>ADCMB24095000985</t>
  </si>
  <si>
    <t xml:space="preserve">RAKESH KUMAR SAHOO    </t>
  </si>
  <si>
    <t>SUCCESS|ADCMB24096002454|-21296758.42*@*0000</t>
  </si>
  <si>
    <t>ADCMB24096002454</t>
  </si>
  <si>
    <t xml:space="preserve">GANESH PRADHAN     </t>
  </si>
  <si>
    <t>BKID0005579</t>
  </si>
  <si>
    <t>SUCCESS|ADCMB24101001704|-44219990.42*@*0000</t>
  </si>
  <si>
    <t>ADCMB24101001704</t>
  </si>
  <si>
    <t xml:space="preserve">ANIL BEHERA     </t>
  </si>
  <si>
    <t>SUCCESS|ADCMB24106001342|-18196330.92*@*0000</t>
  </si>
  <si>
    <t>ADCMB24106001342</t>
  </si>
  <si>
    <t xml:space="preserve">SABITA RANASINGH    </t>
  </si>
  <si>
    <t>UBIN0807427</t>
  </si>
  <si>
    <t>SUCCESS|ADCMB24103001613|-36801618.92*@*0000</t>
  </si>
  <si>
    <t>ADCMB24103001613</t>
  </si>
  <si>
    <t xml:space="preserve">SAPAN KUMAR TRIPATHY    </t>
  </si>
  <si>
    <t>SUCCESS|ADCMB24106001798|-22018354.92*@*0000</t>
  </si>
  <si>
    <t>ADCMB24106001798</t>
  </si>
  <si>
    <t xml:space="preserve">KAILASH CHANDRA BARAD    </t>
  </si>
  <si>
    <t>SUCCESS|ADCMB24109001661|-28389215.05*@*0000</t>
  </si>
  <si>
    <t>ADCMB24109001661</t>
  </si>
  <si>
    <t xml:space="preserve">NIRMALA MANDAL    </t>
  </si>
  <si>
    <t>SUCCESS|ADCMB24114001624|-52313441.05*@*0000</t>
  </si>
  <si>
    <t>ADCMB24114001624</t>
  </si>
  <si>
    <t xml:space="preserve">SABITA CHHATOI    </t>
  </si>
  <si>
    <t xml:space="preserve">SABITA CHHATOI  </t>
  </si>
  <si>
    <t>SUCCESS|ADCMB24114001625|-52409829.05*@*0000</t>
  </si>
  <si>
    <t>ADCMB24114001625</t>
  </si>
  <si>
    <t>SUCCESS|ADCMB24114001630|-53759262.05*@*0000</t>
  </si>
  <si>
    <t>ADCMB24114001630</t>
  </si>
  <si>
    <t xml:space="preserve">JAMBESWAR MOHARANA    </t>
  </si>
  <si>
    <t>SUCCESS|ADCMB24118000669|-13029952.05*@*0000</t>
  </si>
  <si>
    <t>ADCMB24118000669</t>
  </si>
  <si>
    <t xml:space="preserve">BASANTA KUMAR PANDA    </t>
  </si>
  <si>
    <t>SUCCESS|ADCMB24120001782|-28997437.05*@*0000</t>
  </si>
  <si>
    <t>ADCMB24120001782</t>
  </si>
  <si>
    <t xml:space="preserve">DIPU DASH    </t>
  </si>
  <si>
    <t>SUCCESS|ADCMB24120001815|-30188865.05*@*0000</t>
  </si>
  <si>
    <t>ADCMB24120001815</t>
  </si>
  <si>
    <t xml:space="preserve">AJAY KUMAR    </t>
  </si>
  <si>
    <t>BKID0004405</t>
  </si>
  <si>
    <t>SUCCESS|ADCMB24097000782|-22676171.42*@*0000</t>
  </si>
  <si>
    <t>ADCMB24097000782</t>
  </si>
  <si>
    <t xml:space="preserve">AVINASH  KUMAR SINGH    </t>
  </si>
  <si>
    <t>HDFC0001848</t>
  </si>
  <si>
    <t>SUCCESS|ADCMB24100001826|-35423247.42*@*0000</t>
  </si>
  <si>
    <t>ADCMB24100001826</t>
  </si>
  <si>
    <t>SBIN0014294</t>
  </si>
  <si>
    <t>SUCCESS|ADCMB24106001477|-18806409.92*@*0000</t>
  </si>
  <si>
    <t>ADCMB24106001477</t>
  </si>
  <si>
    <t xml:space="preserve">RAJEEV KUMAR    </t>
  </si>
  <si>
    <t>UBIN0918679</t>
  </si>
  <si>
    <t>SUCCESS|ADCMB24107001906|-28040708.92*@*0000</t>
  </si>
  <si>
    <t>ADCMB24107001906</t>
  </si>
  <si>
    <t xml:space="preserve">AMIT KUMAR    </t>
  </si>
  <si>
    <t>ICIC0000616</t>
  </si>
  <si>
    <t>SUCCESS|ADCMB24104001782|-12565199.92*@*0000</t>
  </si>
  <si>
    <t>ADCMB24104001782</t>
  </si>
  <si>
    <t xml:space="preserve">SANJIV KUMAR    </t>
  </si>
  <si>
    <t>SUCCESS|ADCMB24109002124|-31833598.05*@*0000</t>
  </si>
  <si>
    <t>ADCMB24109002124</t>
  </si>
  <si>
    <t xml:space="preserve">VINOD RAY    </t>
  </si>
  <si>
    <t>CBIN0281318</t>
  </si>
  <si>
    <t>SUCCESS|ADCMB24113002421|-46959014.05*@*0000</t>
  </si>
  <si>
    <t>ADCMB24113002421</t>
  </si>
  <si>
    <t xml:space="preserve">SARWAN KUMAR    </t>
  </si>
  <si>
    <t>BKID0004467</t>
  </si>
  <si>
    <t>SUCCESS|ADCMB24118001308|-19807608.05*@*0000</t>
  </si>
  <si>
    <t>ADCMB24118001308</t>
  </si>
  <si>
    <t xml:space="preserve">NAVAL KUMAR RAY    </t>
  </si>
  <si>
    <t>BARB0DBISMA</t>
  </si>
  <si>
    <t>SUCCESS|ADCMB24117001356|-7484799.55*@*0000</t>
  </si>
  <si>
    <t>ADCMB24117001356</t>
  </si>
  <si>
    <t xml:space="preserve">SANJAY KUMAR KAR    </t>
  </si>
  <si>
    <t xml:space="preserve">SANJAY KUMAR KAR  </t>
  </si>
  <si>
    <t>BARB0VJPHUL</t>
  </si>
  <si>
    <t>SUCCESS|ADCMB24096002427|-20714675.42*@*0000</t>
  </si>
  <si>
    <t>ADCMB24096002427</t>
  </si>
  <si>
    <t xml:space="preserve">KSHETRABASI NAYAK    </t>
  </si>
  <si>
    <t>SUCCESS|ADCMB24101001655|-43653496.42*@*0000</t>
  </si>
  <si>
    <t>ADCMB24101001655</t>
  </si>
  <si>
    <t xml:space="preserve">AJAY KUMAR PARIDA    </t>
  </si>
  <si>
    <t>SUCCESS|ADCMB24106001868|-22616478.92*@*0000</t>
  </si>
  <si>
    <t>ADCMB24106001868</t>
  </si>
  <si>
    <t xml:space="preserve">KRUSHNA CHANDRA MISHRA    </t>
  </si>
  <si>
    <t>SBIN0008088</t>
  </si>
  <si>
    <t>SUCCESS|ADCMB24102001478|-28055068.42*@*0000</t>
  </si>
  <si>
    <t>ADCMB24102001478</t>
  </si>
  <si>
    <t xml:space="preserve">KRUSHNA CHANDRA MISHRA  </t>
  </si>
  <si>
    <t>SUCCESS|ADCMB24102001484|-28252019.42*@*0000</t>
  </si>
  <si>
    <t>ADCMB24102001484</t>
  </si>
  <si>
    <t xml:space="preserve">RANJU MAHAPATRA    </t>
  </si>
  <si>
    <t xml:space="preserve">RANJU MAHAPATRA  </t>
  </si>
  <si>
    <t>SUCCESS|ADCMB24106002067|-22949477.92*@*0000</t>
  </si>
  <si>
    <t>ADCMB24106002067</t>
  </si>
  <si>
    <t xml:space="preserve">SOUMENDRA BEHERA    </t>
  </si>
  <si>
    <t>SBIN0001663</t>
  </si>
  <si>
    <t>SUCCESS|ADCMB24107002038|-28524849.92*@*0000</t>
  </si>
  <si>
    <t>ADCMB24107002038</t>
  </si>
  <si>
    <t>HEMANTA JENA </t>
  </si>
  <si>
    <t>SBIN0001083</t>
  </si>
  <si>
    <t>SUCCESS|ADCMB24111000901|-37042466.05*@*0000</t>
  </si>
  <si>
    <t>ADCMB24111000901</t>
  </si>
  <si>
    <t xml:space="preserve">ACHYUTANANDA ROUTRAY    </t>
  </si>
  <si>
    <t>SUCCESS|ADCMB24111001600|-42029723.05*@*0000</t>
  </si>
  <si>
    <t>ADCMB24111001600</t>
  </si>
  <si>
    <t xml:space="preserve">BIBEKA PRAGYA NAYAK    </t>
  </si>
  <si>
    <t>SUCCESS|ADCMB24113001736|-44625234.05*@*0000</t>
  </si>
  <si>
    <t>ADCMB24113001736</t>
  </si>
  <si>
    <t xml:space="preserve">AJAYA KUMAR SAHOO    </t>
  </si>
  <si>
    <t xml:space="preserve">AJAYA KUMAR SAHOO  </t>
  </si>
  <si>
    <t>SUCCESS|ADCMB24115002110|-52495071.55*@*0000</t>
  </si>
  <si>
    <t>ADCMB24115002110</t>
  </si>
  <si>
    <t xml:space="preserve">NARENDRA OJHA    </t>
  </si>
  <si>
    <t xml:space="preserve">NARENDRA OJHA  </t>
  </si>
  <si>
    <t>SUCCESS|ADCMB24120001657|-28107584.05*@*0000</t>
  </si>
  <si>
    <t>ADCMB24120001657</t>
  </si>
  <si>
    <t xml:space="preserve">SANAPATHI JANAKEERAMUDU    </t>
  </si>
  <si>
    <t xml:space="preserve">SANAPATHI JANAKEERAMUDU  </t>
  </si>
  <si>
    <t>SBIN0000805</t>
  </si>
  <si>
    <t>SUCCESS|ADCMB24099001005|-28685363.42*@*0000</t>
  </si>
  <si>
    <t>ADCMB24099001005</t>
  </si>
  <si>
    <t xml:space="preserve">CHINDADA RAJA KUMARI    </t>
  </si>
  <si>
    <t>SBIN0002751</t>
  </si>
  <si>
    <t>SUCCESS|ADCMB24101002158|-46300225.42*@*0000</t>
  </si>
  <si>
    <t>ADCMB24101002158</t>
  </si>
  <si>
    <t xml:space="preserve">SEERAPU RAMANA    </t>
  </si>
  <si>
    <t xml:space="preserve">SEERAPU RAMANA  </t>
  </si>
  <si>
    <t>SUCCESS|ADCMB24111002030|-33673547.05*@*0000</t>
  </si>
  <si>
    <t>ADCMB24111002030</t>
  </si>
  <si>
    <t xml:space="preserve">K RAJASEKHAR    </t>
  </si>
  <si>
    <t xml:space="preserve">K RAJASEKHAR  </t>
  </si>
  <si>
    <t>ICIC0002365</t>
  </si>
  <si>
    <t>SUCCESS|ADCMB24117001403|-8859838.55*@*0000</t>
  </si>
  <si>
    <t>ADCMB24117001403</t>
  </si>
  <si>
    <t xml:space="preserve">MARAGADA UMA    </t>
  </si>
  <si>
    <t xml:space="preserve">MARAGADA UMA  </t>
  </si>
  <si>
    <t>SUCCESS|ADCMB24118000953|-15457820.05*@*0000</t>
  </si>
  <si>
    <t>ADCMB24118000953</t>
  </si>
  <si>
    <t xml:space="preserve">ALLEPALLI RADHAKISHAN    </t>
  </si>
  <si>
    <t xml:space="preserve">ALLEPALLI RADHAKISHAN  </t>
  </si>
  <si>
    <t>SBIN0020295</t>
  </si>
  <si>
    <t>SUCCESS|ADCMB24108001419|-37740378.55*@*0000</t>
  </si>
  <si>
    <t>ADCMB24108001419</t>
  </si>
  <si>
    <t xml:space="preserve">V VIJAY KUMAR    </t>
  </si>
  <si>
    <t>SBIN0013071</t>
  </si>
  <si>
    <t>SUCCESS|ADCMB24111001349|-38711463.05*@*0000</t>
  </si>
  <si>
    <t>ADCMB24111001349</t>
  </si>
  <si>
    <t xml:space="preserve">KAMUTAM NARESH    </t>
  </si>
  <si>
    <t>SUCCESS|ADCMB24120000815|-24644312.05*@*0000</t>
  </si>
  <si>
    <t>ADCMB24120000815</t>
  </si>
  <si>
    <t>SAPA VAIKUNTAM </t>
  </si>
  <si>
    <t xml:space="preserve">SHIDHIN K T    </t>
  </si>
  <si>
    <t>SBIN0008602</t>
  </si>
  <si>
    <t>SUCCESS|ADCMB24121002641|-12025653.55*@*0000</t>
  </si>
  <si>
    <t>ADCMB24121002641</t>
  </si>
  <si>
    <t xml:space="preserve">OMANA     </t>
  </si>
  <si>
    <t>SBIN0070205</t>
  </si>
  <si>
    <t>SUCCESS|ADCMB24124002450|-24951093.55*@*0000</t>
  </si>
  <si>
    <t>ADCMB24124002450</t>
  </si>
  <si>
    <t>02-MAY-2024</t>
  </si>
  <si>
    <t xml:space="preserve">KAVIYARASU    </t>
  </si>
  <si>
    <t>SBIN0009587</t>
  </si>
  <si>
    <t>SUCCESS|ADCMB24121003463|-15447741.55*@*0000</t>
  </si>
  <si>
    <t>ADCMB24121003463</t>
  </si>
  <si>
    <t>30-APR-2024</t>
  </si>
  <si>
    <t xml:space="preserve">BASKARAN    </t>
  </si>
  <si>
    <t>ICIC0004528</t>
  </si>
  <si>
    <t>SUCCESS|ADCMB24121001964|-7021797.55*@*0000</t>
  </si>
  <si>
    <t>ADCMB24121001964</t>
  </si>
  <si>
    <t xml:space="preserve">JAKIRHUSSAIN    </t>
  </si>
  <si>
    <t>CNRB0003857</t>
  </si>
  <si>
    <t>SUCCESS|ADCMB24123003385|-23229268.55*@*0000</t>
  </si>
  <si>
    <t>ADCMB24123003385</t>
  </si>
  <si>
    <t>01-MAY-2024</t>
  </si>
  <si>
    <t>SUCCESS|ADCMB24121002308|-9026734.55*@*0000</t>
  </si>
  <si>
    <t>ADCMB24121002308</t>
  </si>
  <si>
    <t xml:space="preserve">SUNIL DAS    </t>
  </si>
  <si>
    <t>SBIN0060430</t>
  </si>
  <si>
    <t>SUCCESS|ADCMB24121002751|-13291036.55*@*0000</t>
  </si>
  <si>
    <t>ADCMB24121002751</t>
  </si>
  <si>
    <t>29-APR-2024</t>
  </si>
  <si>
    <t>SUCCESS|ADCMB24121002755|-14338247.55*@*0000</t>
  </si>
  <si>
    <t>ADCMB24121002755</t>
  </si>
  <si>
    <t xml:space="preserve">KSHIROD SWAIN    </t>
  </si>
  <si>
    <t>SUCCESS|ADCMB24121002794|-14529814.55*@*0000</t>
  </si>
  <si>
    <t>ADCMB24121002794</t>
  </si>
  <si>
    <t xml:space="preserve">CHANDRA KANTA JENA    </t>
  </si>
  <si>
    <t>SUCCESS|ADCMB24121002523|-10295796.55*@*0000</t>
  </si>
  <si>
    <t>ADCMB24121002523</t>
  </si>
  <si>
    <t xml:space="preserve">SIDDHARTH SINGH     </t>
  </si>
  <si>
    <t>PUNB0159920</t>
  </si>
  <si>
    <t>SUCCESS|ADCMB24121002927|-15112674.55*@*0000</t>
  </si>
  <si>
    <t>ADCMB24121002927</t>
  </si>
  <si>
    <t xml:space="preserve">PURNACHANDRA JENA    </t>
  </si>
  <si>
    <t>CNRB0018064</t>
  </si>
  <si>
    <t>SUCCESS|ADCMB24121001381|-34663131.55*@*0000</t>
  </si>
  <si>
    <t>ADCMB24121001381</t>
  </si>
  <si>
    <t xml:space="preserve">NIHAL RANJAN MOHANTY    </t>
  </si>
  <si>
    <t xml:space="preserve">NIHAL RANJAN MOHANTY  </t>
  </si>
  <si>
    <t>SBIN0017959</t>
  </si>
  <si>
    <t>SUCCESS|ADCMB24124002842|-25279006.55*@*0000</t>
  </si>
  <si>
    <t>ADCMB24124002842</t>
  </si>
  <si>
    <t>SUCCESS|ADCMB24124002846|-25667994.55*@*0000</t>
  </si>
  <si>
    <t>ADCMB24124002846</t>
  </si>
  <si>
    <t xml:space="preserve">RAVADA PRIYA    </t>
  </si>
  <si>
    <t xml:space="preserve">RAVADA PRIYA  </t>
  </si>
  <si>
    <t>SUCCESS|ADCMB24125001533|-25371707.55*@*0000</t>
  </si>
  <si>
    <t>ADCMB24125001533</t>
  </si>
  <si>
    <t xml:space="preserve">GIREESHKUMAR K P    </t>
  </si>
  <si>
    <t>HDFC0009078</t>
  </si>
  <si>
    <t>SUCCESS|ADCMB24127002623|-30577097.55*@*0000</t>
  </si>
  <si>
    <t>ADCMB24127002623</t>
  </si>
  <si>
    <t>03-MAY-2024</t>
  </si>
  <si>
    <t xml:space="preserve">VEENA K S    </t>
  </si>
  <si>
    <t>SUCCESS|ADCMB24127002711|-31622501.55*@*0000</t>
  </si>
  <si>
    <t>ADCMB24127002711</t>
  </si>
  <si>
    <t>04-MAY-2024</t>
  </si>
  <si>
    <t xml:space="preserve">MALATHI    </t>
  </si>
  <si>
    <t>SUCCESS|ADCMB24128002289|-39480258.05*@*0000</t>
  </si>
  <si>
    <t>ADCMB24128002289</t>
  </si>
  <si>
    <t xml:space="preserve">SUNIL KUMAR SAHOO    </t>
  </si>
  <si>
    <t>SBIN0007979</t>
  </si>
  <si>
    <t>SUCCESS|ADCMB24127002306|-30145353.55*@*0000</t>
  </si>
  <si>
    <t>ADCMB24127002306</t>
  </si>
  <si>
    <t>SUCCESS|ADCMB24127002303|-29914328.55*@*0000</t>
  </si>
  <si>
    <t>ADCMB24127002303</t>
  </si>
  <si>
    <t xml:space="preserve">TATHAGAT PARIDA    </t>
  </si>
  <si>
    <t>UTIB0000718</t>
  </si>
  <si>
    <t>SUCCESS|ADCMB24129000567|-42142558.05*@*0000</t>
  </si>
  <si>
    <t>ADCMB24129000567</t>
  </si>
  <si>
    <t>SUCCESS|ADCMB24128001558|-36914133.05*@*0000</t>
  </si>
  <si>
    <t>ADCMB24128001558</t>
  </si>
  <si>
    <t xml:space="preserve">BINOD KUMAR JENA    </t>
  </si>
  <si>
    <t>SUCCESS|ADCMB24128002139|-38435183.05*@*0000</t>
  </si>
  <si>
    <t>ADCMB24128002139</t>
  </si>
  <si>
    <t>BKID0004601</t>
  </si>
  <si>
    <t>SUCCESS|ADCMB24127002157|-29799154.55*@*0000</t>
  </si>
  <si>
    <t>ADCMB24127002157</t>
  </si>
  <si>
    <t xml:space="preserve">BIBHUDATTA ROUTARAY    </t>
  </si>
  <si>
    <t>SBIN0008216</t>
  </si>
  <si>
    <t>SUCCESS|ADCMB24128002169|-38865604.05*@*0000</t>
  </si>
  <si>
    <t>ADCMB24128002169</t>
  </si>
  <si>
    <t xml:space="preserve">TELLOLA RAMACHANDER GOUD    </t>
  </si>
  <si>
    <t>UBIN0817279</t>
  </si>
  <si>
    <t>SUCCESS|ADCMB24128001478|-36154952.05*@*0000</t>
  </si>
  <si>
    <t>ADCMB24128001478</t>
  </si>
  <si>
    <t xml:space="preserve">SURYA PRAKASH J     </t>
  </si>
  <si>
    <t>SUCCESS|ADCMB24129001856|-36614528.05*@*0000</t>
  </si>
  <si>
    <t>ADCMB24129001856</t>
  </si>
  <si>
    <t>07-MAY-2024</t>
  </si>
  <si>
    <t xml:space="preserve">MANJU    </t>
  </si>
  <si>
    <t>SUCCESS|ADCMB24129002498|-38809776.05*@*0000</t>
  </si>
  <si>
    <t>ADCMB24129002498</t>
  </si>
  <si>
    <t xml:space="preserve">RENGADURAI    </t>
  </si>
  <si>
    <t>IOBA0002273</t>
  </si>
  <si>
    <t>SUCCESS|ADCMB24129001646|-35130185.05*@*0000</t>
  </si>
  <si>
    <t>ADCMB24129001646</t>
  </si>
  <si>
    <t xml:space="preserve">JYOTI RANJAN BARIK    </t>
  </si>
  <si>
    <t>SBIN0010250</t>
  </si>
  <si>
    <t>SUCCESS|ADCMB24129002504|-39195176.05*@*0000</t>
  </si>
  <si>
    <t>ADCMB24129002504</t>
  </si>
  <si>
    <t>08-MAY-2024</t>
  </si>
  <si>
    <t xml:space="preserve">CHAITANYA BARAL     </t>
  </si>
  <si>
    <t xml:space="preserve">CHAITANYA BARAL   </t>
  </si>
  <si>
    <t>SUCCESS|ADCMB24129001633|-34446430.05*@*0000</t>
  </si>
  <si>
    <t>ADCMB24129001633</t>
  </si>
  <si>
    <t xml:space="preserve">KRISHNAMOORTHY    </t>
  </si>
  <si>
    <t>SUCCESS|ADCMB24130001536|-45856917.05*@*0000</t>
  </si>
  <si>
    <t>ADCMB24130001536</t>
  </si>
  <si>
    <t>SUCCESS|ADCMB24130002059|-39447980.05*@*0000</t>
  </si>
  <si>
    <t>ADCMB24130002059</t>
  </si>
  <si>
    <t>SUCCESS|ADCMB24131001797|-46221751.55*@*0000</t>
  </si>
  <si>
    <t>ADCMB24131001797</t>
  </si>
  <si>
    <t xml:space="preserve">SK NASIR HOSSAIN    </t>
  </si>
  <si>
    <t>SUCCESS|ADCMB24131001573|-45339942.55*@*0000</t>
  </si>
  <si>
    <t>ADCMB24131001573</t>
  </si>
  <si>
    <t xml:space="preserve">SK HOSSAIN    </t>
  </si>
  <si>
    <t>SUCCESS|ADCMB24131001957|-47229611.55*@*0000</t>
  </si>
  <si>
    <t>ADCMB24131001957</t>
  </si>
  <si>
    <t>09-MAY-2024</t>
  </si>
  <si>
    <t xml:space="preserve">UMESH KUMAR    </t>
  </si>
  <si>
    <t>SUCCESS|ADCMB24131002392|-27688207.55*@*0000</t>
  </si>
  <si>
    <t>ADCMB24131002392</t>
  </si>
  <si>
    <t xml:space="preserve">SARBESWAR NAYAK    </t>
  </si>
  <si>
    <t xml:space="preserve">SARBESWAR NAYAK  </t>
  </si>
  <si>
    <t>UBIN0571636</t>
  </si>
  <si>
    <t>SUCCESS|ADCMB24132001454|-33623762.05*@*0000</t>
  </si>
  <si>
    <t>ADCMB24132001454</t>
  </si>
  <si>
    <t>10-MAY-2024</t>
  </si>
  <si>
    <t>Normal Loan</t>
  </si>
  <si>
    <t>Tranche</t>
  </si>
  <si>
    <t>Type of Loan</t>
  </si>
  <si>
    <t>Multipurpose</t>
  </si>
  <si>
    <t>Branch</t>
  </si>
  <si>
    <t>Date of joining</t>
  </si>
  <si>
    <t>%</t>
  </si>
  <si>
    <t>Vintage</t>
  </si>
  <si>
    <t>CHANDPUR</t>
  </si>
  <si>
    <t>29755</t>
  </si>
  <si>
    <t>Live</t>
  </si>
  <si>
    <t>150215</t>
  </si>
  <si>
    <t>150537</t>
  </si>
  <si>
    <t>150615</t>
  </si>
  <si>
    <t>151035</t>
  </si>
  <si>
    <t>KARTHIK JENA</t>
  </si>
  <si>
    <t>151400</t>
  </si>
  <si>
    <t>ALOK KUMAR SAMANTARAY</t>
  </si>
  <si>
    <t>151711</t>
  </si>
  <si>
    <t>152156</t>
  </si>
  <si>
    <t>ABAKASH JENA</t>
  </si>
  <si>
    <t>152158</t>
  </si>
  <si>
    <t>DEEPAK LENKA</t>
  </si>
  <si>
    <t>152358</t>
  </si>
  <si>
    <t>152384</t>
  </si>
  <si>
    <t>BHAGIRATHI SWAIN</t>
  </si>
  <si>
    <t>152671</t>
  </si>
  <si>
    <t>ALOK BARIK</t>
  </si>
  <si>
    <t>154101 </t>
  </si>
  <si>
    <t>154101</t>
  </si>
  <si>
    <t>RASMIKANTA BARIK </t>
  </si>
  <si>
    <t>154128 </t>
  </si>
  <si>
    <t>154128</t>
  </si>
  <si>
    <t>DINESH KUMAR DAS </t>
  </si>
  <si>
    <t>154159</t>
  </si>
  <si>
    <t>MANORANJAN BEHURA</t>
  </si>
  <si>
    <t>154174</t>
  </si>
  <si>
    <t>BISWAJIT MAHARANA</t>
  </si>
  <si>
    <t>29492</t>
  </si>
  <si>
    <t>150031</t>
  </si>
  <si>
    <t>KRISHANA KUMAR</t>
  </si>
  <si>
    <t>150499</t>
  </si>
  <si>
    <t>150724</t>
  </si>
  <si>
    <t>151028</t>
  </si>
  <si>
    <t>PRASHANT KUMAR</t>
  </si>
  <si>
    <t>151616</t>
  </si>
  <si>
    <t>153148</t>
  </si>
  <si>
    <t>SUMIT SAGAR</t>
  </si>
  <si>
    <t>153175</t>
  </si>
  <si>
    <t>153480</t>
  </si>
  <si>
    <t>MOHIT KUMAR </t>
  </si>
  <si>
    <t>153504</t>
  </si>
  <si>
    <t>KUMAR SHIVAM</t>
  </si>
  <si>
    <t>153659</t>
  </si>
  <si>
    <t>153676</t>
  </si>
  <si>
    <t>RAJU KUMAR</t>
  </si>
  <si>
    <t>153738</t>
  </si>
  <si>
    <t>29736</t>
  </si>
  <si>
    <t>29997</t>
  </si>
  <si>
    <t>IRSAD KHAN</t>
  </si>
  <si>
    <t>150471</t>
  </si>
  <si>
    <t>RAKESH KUMAR MOHANTY</t>
  </si>
  <si>
    <t>151804</t>
  </si>
  <si>
    <t>152125</t>
  </si>
  <si>
    <t>SAMBHU ROUT</t>
  </si>
  <si>
    <t>152166</t>
  </si>
  <si>
    <t>152837</t>
  </si>
  <si>
    <t>TARAPRASAD BEHERA</t>
  </si>
  <si>
    <t>153130</t>
  </si>
  <si>
    <t>153517</t>
  </si>
  <si>
    <t>ANANTA PRUSTY </t>
  </si>
  <si>
    <t>153583</t>
  </si>
  <si>
    <t>153595</t>
  </si>
  <si>
    <t>JAHAN OJHA</t>
  </si>
  <si>
    <t>153866</t>
  </si>
  <si>
    <t>154436</t>
  </si>
  <si>
    <t>MANAS RANJAN BHOI </t>
  </si>
  <si>
    <t>EDAYARPALAYAM</t>
  </si>
  <si>
    <t>151838</t>
  </si>
  <si>
    <t>SURIYA.G</t>
  </si>
  <si>
    <t>152122</t>
  </si>
  <si>
    <t>152124</t>
  </si>
  <si>
    <t>152180</t>
  </si>
  <si>
    <t>153920 </t>
  </si>
  <si>
    <t>153920</t>
  </si>
  <si>
    <t>154139 </t>
  </si>
  <si>
    <t>154139</t>
  </si>
  <si>
    <t>MANIKANDAN M </t>
  </si>
  <si>
    <t>29694</t>
  </si>
  <si>
    <t>150003</t>
  </si>
  <si>
    <t>150050</t>
  </si>
  <si>
    <t>MANAS RANJAN SINGH</t>
  </si>
  <si>
    <t>150058</t>
  </si>
  <si>
    <t>150094</t>
  </si>
  <si>
    <t>150616</t>
  </si>
  <si>
    <t>SMRUTHI RANJAN BISWAL</t>
  </si>
  <si>
    <t>150617</t>
  </si>
  <si>
    <t>152083</t>
  </si>
  <si>
    <t>SHIBAPRASAD NAYAK </t>
  </si>
  <si>
    <t>153136</t>
  </si>
  <si>
    <t>SUSHANTA KUMAR</t>
  </si>
  <si>
    <t>153682</t>
  </si>
  <si>
    <t>NIRANJAN SAHOO</t>
  </si>
  <si>
    <t>154094</t>
  </si>
  <si>
    <t>SUDHANSU RANJAN SENDH</t>
  </si>
  <si>
    <t>MYSORE</t>
  </si>
  <si>
    <t>150077</t>
  </si>
  <si>
    <t>C S NAGENDRA</t>
  </si>
  <si>
    <t>151546</t>
  </si>
  <si>
    <t>151997</t>
  </si>
  <si>
    <t>MAHENDRA.S</t>
  </si>
  <si>
    <t>153004</t>
  </si>
  <si>
    <t>SUMANTH S</t>
  </si>
  <si>
    <t>153049</t>
  </si>
  <si>
    <t>RAM KUMAR Y R</t>
  </si>
  <si>
    <t>153083</t>
  </si>
  <si>
    <t>SUHAS.P</t>
  </si>
  <si>
    <t>153117</t>
  </si>
  <si>
    <t>153140</t>
  </si>
  <si>
    <t>MAHADEVASWAMY</t>
  </si>
  <si>
    <t>153166</t>
  </si>
  <si>
    <t>VENKATESHA S</t>
  </si>
  <si>
    <t>153838</t>
  </si>
  <si>
    <t>PRASAHANTH D P </t>
  </si>
  <si>
    <t>153958</t>
  </si>
  <si>
    <t>MANOJ KUMAR H V </t>
  </si>
  <si>
    <t>153993 </t>
  </si>
  <si>
    <t>153993</t>
  </si>
  <si>
    <t>PALAKSHA K </t>
  </si>
  <si>
    <t>YELAMANCHILI </t>
  </si>
  <si>
    <t>152696</t>
  </si>
  <si>
    <t>152821</t>
  </si>
  <si>
    <t>152547</t>
  </si>
  <si>
    <t>153356</t>
  </si>
  <si>
    <t>JAGADEESHA</t>
  </si>
  <si>
    <t>153358 </t>
  </si>
  <si>
    <t>153358</t>
  </si>
  <si>
    <t>BADITHABOINA VENKATA LAKSHMI </t>
  </si>
  <si>
    <t>154370 </t>
  </si>
  <si>
    <t>154370</t>
  </si>
  <si>
    <t>SINGIDI LAXMANA RAO </t>
  </si>
  <si>
    <t>150870</t>
  </si>
  <si>
    <t>151119</t>
  </si>
  <si>
    <t>UDAYAKUMAR K</t>
  </si>
  <si>
    <t>151429</t>
  </si>
  <si>
    <t>PRAKASH.T</t>
  </si>
  <si>
    <t>151528</t>
  </si>
  <si>
    <t>VIJAY.T</t>
  </si>
  <si>
    <t>152050</t>
  </si>
  <si>
    <t>152067</t>
  </si>
  <si>
    <t>SARAVANAN M</t>
  </si>
  <si>
    <t>29003</t>
  </si>
  <si>
    <t>SARUMATHI</t>
  </si>
  <si>
    <t>29002</t>
  </si>
  <si>
    <t>153589</t>
  </si>
  <si>
    <t>153590</t>
  </si>
  <si>
    <t>GUNASEKARAN N</t>
  </si>
  <si>
    <t>153603</t>
  </si>
  <si>
    <t>153994 </t>
  </si>
  <si>
    <t>153994</t>
  </si>
  <si>
    <t>154404</t>
  </si>
  <si>
    <t>DEVENTHIRAN R</t>
  </si>
  <si>
    <t>WEST FORT</t>
  </si>
  <si>
    <t>152025</t>
  </si>
  <si>
    <t>NIDHIN KUMAR N.P</t>
  </si>
  <si>
    <t>152028</t>
  </si>
  <si>
    <t>ALBIN WILSON</t>
  </si>
  <si>
    <t>152064</t>
  </si>
  <si>
    <t>153642</t>
  </si>
  <si>
    <t>154399</t>
  </si>
  <si>
    <t>HARISH KUMAR S</t>
  </si>
  <si>
    <t>SANGAREDDY </t>
  </si>
  <si>
    <t>153778</t>
  </si>
  <si>
    <t>TALARI THIRUMALESH</t>
  </si>
  <si>
    <t>153964 </t>
  </si>
  <si>
    <t>153964</t>
  </si>
  <si>
    <t>154090</t>
  </si>
  <si>
    <t>154264</t>
  </si>
  <si>
    <t>TUNIKI RAKESH </t>
  </si>
  <si>
    <t>154529</t>
  </si>
  <si>
    <t>154567</t>
  </si>
  <si>
    <t>150175</t>
  </si>
  <si>
    <t>Transferred to Asst Credit Head</t>
  </si>
  <si>
    <t>152653</t>
  </si>
  <si>
    <t>Resigned</t>
  </si>
  <si>
    <t>152745</t>
  </si>
  <si>
    <t>152026</t>
  </si>
  <si>
    <t>153444</t>
  </si>
  <si>
    <t>154145</t>
  </si>
  <si>
    <t>MURTHY RAVI</t>
  </si>
  <si>
    <t>Branch Sales head</t>
  </si>
  <si>
    <t>JISHNU K R</t>
  </si>
  <si>
    <t>LAGNESH KUMAR</t>
  </si>
  <si>
    <t>Total</t>
  </si>
  <si>
    <t>Not Joined</t>
  </si>
  <si>
    <t>THOTAKURA MAHESH</t>
  </si>
  <si>
    <t>KOTHAPALLI GANESH</t>
  </si>
  <si>
    <t>Name of Sales Executive</t>
  </si>
  <si>
    <t>April</t>
  </si>
  <si>
    <t>May</t>
  </si>
  <si>
    <t>June</t>
  </si>
  <si>
    <t>July</t>
  </si>
  <si>
    <t>August</t>
  </si>
  <si>
    <t>Branch_Name</t>
  </si>
  <si>
    <t>Segment</t>
  </si>
  <si>
    <t>Deviation</t>
  </si>
  <si>
    <t>YTD Yield</t>
  </si>
  <si>
    <t>Forecasted Yield- Sep-24</t>
  </si>
  <si>
    <t>Branch wise</t>
  </si>
  <si>
    <t>Forecasted (Sep-24)</t>
  </si>
  <si>
    <t>SME</t>
  </si>
  <si>
    <t xml:space="preserve">Vyapar Loan </t>
  </si>
  <si>
    <t>Home plus loan</t>
  </si>
  <si>
    <t>Multi-purpose</t>
  </si>
  <si>
    <t>Sarkari Loan</t>
  </si>
  <si>
    <t>Easy cash</t>
  </si>
  <si>
    <t>Teachers plus loan</t>
  </si>
  <si>
    <t>MTD Yield</t>
  </si>
  <si>
    <t>VL</t>
  </si>
  <si>
    <t>Dream Vahan</t>
  </si>
  <si>
    <t>Classic Used Car Loan</t>
  </si>
  <si>
    <t>Paryatan Plus Loan</t>
  </si>
  <si>
    <t>OKKIYAM THORAIPAKKAM</t>
  </si>
  <si>
    <t>Goods Carrier Loan</t>
  </si>
  <si>
    <t>Safari Loan</t>
  </si>
  <si>
    <t>Dharthi Loan</t>
  </si>
  <si>
    <t>MADHU PATNA CUTTACK</t>
  </si>
  <si>
    <t>Kissan Mithra Loan</t>
  </si>
  <si>
    <t>GenSet</t>
  </si>
  <si>
    <t>TWL</t>
  </si>
  <si>
    <t>KERALA</t>
  </si>
  <si>
    <t>TAMIL NADU</t>
  </si>
  <si>
    <t>Petrol</t>
  </si>
  <si>
    <t>PHULWARISHARIF</t>
  </si>
  <si>
    <t>KARNATAKA</t>
  </si>
  <si>
    <t>Electric- Reg.</t>
  </si>
  <si>
    <t>DASANAPETTA</t>
  </si>
  <si>
    <t>Electric- Unreg.</t>
  </si>
  <si>
    <t>MF</t>
  </si>
  <si>
    <t>RAGHUNATHPUR</t>
  </si>
  <si>
    <t>Normal loan</t>
  </si>
  <si>
    <t>BIHTA BIHAR</t>
  </si>
  <si>
    <t>Cycle loan</t>
  </si>
  <si>
    <t>PATHIRIPPALA</t>
  </si>
  <si>
    <t>Top-Up loan</t>
  </si>
  <si>
    <t>POONKUNNAM</t>
  </si>
  <si>
    <t>Month</t>
  </si>
  <si>
    <t>Top-up loan</t>
  </si>
  <si>
    <t>Yield</t>
  </si>
  <si>
    <t>VIKASH KUMAR</t>
  </si>
  <si>
    <t>SATYA NARAYAN PRADHAN</t>
  </si>
  <si>
    <t>LOKESH KUMAR BEHERA</t>
  </si>
  <si>
    <t>RANJAN KUMAR SHARMA</t>
  </si>
  <si>
    <t>KORADA RAMA SATYAM</t>
  </si>
  <si>
    <t>JAGAMOHAN SAHOO</t>
  </si>
  <si>
    <t>TAMILARASAN S</t>
  </si>
  <si>
    <t>MURUGESH P</t>
  </si>
  <si>
    <t>TAMILSELVAN T</t>
  </si>
  <si>
    <t>RANJITH K</t>
  </si>
  <si>
    <t>VIGNESH P</t>
  </si>
  <si>
    <t>GANESH M</t>
  </si>
  <si>
    <t>PAWAN KUMAR</t>
  </si>
  <si>
    <t>PRASAN KUMAR SAMANTARAY</t>
  </si>
  <si>
    <t>SUNNY RAJ</t>
  </si>
  <si>
    <t>SHIVASWAMY .M</t>
  </si>
  <si>
    <t>KIRANA K</t>
  </si>
  <si>
    <t>SIDDU B S</t>
  </si>
  <si>
    <t>SIDDARAJU K</t>
  </si>
  <si>
    <t>SHASHANKA</t>
  </si>
  <si>
    <t>BHASKAR B</t>
  </si>
  <si>
    <t>BHASKARA N</t>
  </si>
  <si>
    <t>SANTHOSH N</t>
  </si>
  <si>
    <t>GOVINDARAJU H G</t>
  </si>
  <si>
    <t>GURUPRASAD C M</t>
  </si>
  <si>
    <t>RAJESH S</t>
  </si>
  <si>
    <t>HAREESH KUMAR A</t>
  </si>
  <si>
    <t>ADITYA NARAYAN MOHAPATRA</t>
  </si>
  <si>
    <t>SAURAV KUMAR</t>
  </si>
  <si>
    <t>NIPPU KUMAR</t>
  </si>
  <si>
    <t>RAJKUMAR G</t>
  </si>
  <si>
    <t>BALAJI V</t>
  </si>
  <si>
    <t>SUGUMAR S</t>
  </si>
  <si>
    <t>VIVEKANANDAN V</t>
  </si>
  <si>
    <t>MAGESH A</t>
  </si>
  <si>
    <t>RAMAKRISHNAN R</t>
  </si>
  <si>
    <t>SIBIN C K</t>
  </si>
  <si>
    <t>DADI SRINIVASARAO</t>
  </si>
  <si>
    <t>KOYYANA HARIBABU</t>
  </si>
  <si>
    <t>ANUP KUMAR BISWAL</t>
  </si>
  <si>
    <t>DEEPU KUMAR</t>
  </si>
  <si>
    <t>ABHISHEK DAS</t>
  </si>
  <si>
    <t>CHANDRA MANI SAHOO</t>
  </si>
  <si>
    <t>RAKI KETAN PATRA</t>
  </si>
  <si>
    <t>MAHESHKUMAR R</t>
  </si>
  <si>
    <t>RASHID C</t>
  </si>
  <si>
    <t>ROUSHAN RAJ</t>
  </si>
  <si>
    <t>SARIPALLI JAGADEESH</t>
  </si>
  <si>
    <t>HARISH A</t>
  </si>
  <si>
    <t>MAHADEVAN T</t>
  </si>
  <si>
    <t>GOGUL T</t>
  </si>
  <si>
    <t>MANIKANDAN R</t>
  </si>
  <si>
    <t>SINNA DURAI D</t>
  </si>
  <si>
    <t>GNANASEELAN.T</t>
  </si>
  <si>
    <t>NITHISHKUMAR A</t>
  </si>
  <si>
    <t>THULASIRAMAN K</t>
  </si>
  <si>
    <t>MOHAMEDRIYAS M</t>
  </si>
  <si>
    <t>ROHITH C R</t>
  </si>
  <si>
    <t>MAHEESH.P.S</t>
  </si>
  <si>
    <t>VIGNESH K R</t>
  </si>
  <si>
    <t>KARRI PREMKUMAR</t>
  </si>
  <si>
    <t>BONTHU GANESH</t>
  </si>
  <si>
    <t>MADAKA SIVA</t>
  </si>
  <si>
    <t>CHEBROLLU YALLA NOOKA PRASAD</t>
  </si>
  <si>
    <t>SACHIN H D</t>
  </si>
  <si>
    <t>Suspended</t>
  </si>
  <si>
    <t>PRADEEPRAJA R</t>
  </si>
  <si>
    <t>Transferred to Field Asst. collection</t>
  </si>
  <si>
    <t>DEBASHIS SWAIN</t>
  </si>
  <si>
    <t>BITTU KUMAR CHANDRABANSHI</t>
  </si>
  <si>
    <t>DSA</t>
  </si>
  <si>
    <t xml:space="preserve">MAHESHKUMAR </t>
  </si>
  <si>
    <t>SIBIN M V</t>
  </si>
  <si>
    <t>SANJAY BALACHANDRAN</t>
  </si>
  <si>
    <t xml:space="preserve">VIGNESH </t>
  </si>
  <si>
    <t>MOHAMED FAYAS P S</t>
  </si>
  <si>
    <t xml:space="preserve">MAHEESH </t>
  </si>
  <si>
    <t>M D SHAJU</t>
  </si>
  <si>
    <t xml:space="preserve">SIBIN </t>
  </si>
  <si>
    <t>CHANDRAN N</t>
  </si>
  <si>
    <t>ANSON M P</t>
  </si>
  <si>
    <t>JAYARAJAN</t>
  </si>
  <si>
    <t>ABHISHAIK</t>
  </si>
  <si>
    <t>SANTHOSH</t>
  </si>
  <si>
    <t>manoj</t>
  </si>
  <si>
    <t>SHIVAKUMAR</t>
  </si>
  <si>
    <t>GOVINDARAJU</t>
  </si>
  <si>
    <t>Madhan S</t>
  </si>
  <si>
    <t>SACHIN HD</t>
  </si>
  <si>
    <t>BALAKRISHNA N</t>
  </si>
  <si>
    <t>SHIVASWAMY M</t>
  </si>
  <si>
    <t>REVANNA C P</t>
  </si>
  <si>
    <t>MUDDAPPA M</t>
  </si>
  <si>
    <t>SIDDU</t>
  </si>
  <si>
    <t>BHASKAR N</t>
  </si>
  <si>
    <t>SHIVAKUMARA B</t>
  </si>
  <si>
    <t>SUGUMAR</t>
  </si>
  <si>
    <t>RAJKUMAR</t>
  </si>
  <si>
    <t>HARSATHKUMAR</t>
  </si>
  <si>
    <t xml:space="preserve">BALAJI </t>
  </si>
  <si>
    <t>SRINIVASAN K</t>
  </si>
  <si>
    <t>RAMAKRISHNAN R </t>
  </si>
  <si>
    <t>TAMILSELVAN P</t>
  </si>
  <si>
    <t>POPULAR VEHICLES AND SERVICES PVT LTD</t>
  </si>
  <si>
    <t>MAGESH</t>
  </si>
  <si>
    <t>BALAJI N</t>
  </si>
  <si>
    <t>JANIKIRAMAN</t>
  </si>
  <si>
    <t>KARNAN K</t>
  </si>
  <si>
    <t xml:space="preserve">VIVEKANANDAN </t>
  </si>
  <si>
    <t>RAVIKUMAR R</t>
  </si>
  <si>
    <t>CHANDRA BAGAVAN</t>
  </si>
  <si>
    <t>TAMILARASAN</t>
  </si>
  <si>
    <t>THANGARAJ</t>
  </si>
  <si>
    <t>PRADEEP</t>
  </si>
  <si>
    <t>RAHUL</t>
  </si>
  <si>
    <t>TAMILSELVAN</t>
  </si>
  <si>
    <t>THIRUNAVUKKARASU</t>
  </si>
  <si>
    <t>MUNISHWARAN M</t>
  </si>
  <si>
    <t>YUVARAJ</t>
  </si>
  <si>
    <t>GANESH</t>
  </si>
  <si>
    <t>MUTHUMANICKAM</t>
  </si>
  <si>
    <t>MOHANAPRIYAN</t>
  </si>
  <si>
    <t>GUNASEELAN</t>
  </si>
  <si>
    <t>VINITHKUMAR</t>
  </si>
  <si>
    <t>MURALIDURAI</t>
  </si>
  <si>
    <t>VENKATESWARABALAJI</t>
  </si>
  <si>
    <t>PRAVEENKUMAR</t>
  </si>
  <si>
    <t xml:space="preserve">THULASIRAMAN </t>
  </si>
  <si>
    <t>BABU</t>
  </si>
  <si>
    <t>GANAPATHI</t>
  </si>
  <si>
    <t>GNANSEELAN</t>
  </si>
  <si>
    <t>SATHISHKUMAR P</t>
  </si>
  <si>
    <t>NITHISH KUMAR</t>
  </si>
  <si>
    <t>TAMILSAIVENTHAN</t>
  </si>
  <si>
    <t>GOGUL</t>
  </si>
  <si>
    <t>PALANIVEL</t>
  </si>
  <si>
    <t>MANIKANDAN</t>
  </si>
  <si>
    <t>PERIYASAMY T</t>
  </si>
  <si>
    <t>MAHADEVAN</t>
  </si>
  <si>
    <t>MOHAMMED RIYAS</t>
  </si>
  <si>
    <t>SATISH</t>
  </si>
  <si>
    <t>KASIKHAN</t>
  </si>
  <si>
    <t>SUMATHI</t>
  </si>
  <si>
    <t>GANESAN</t>
  </si>
  <si>
    <t>RAJESH</t>
  </si>
  <si>
    <t>ADITYA NARAYAN</t>
  </si>
  <si>
    <t>SK ABDUL RAHIM</t>
  </si>
  <si>
    <t>RAGHUPATI SAHOO</t>
  </si>
  <si>
    <t>RAKIKETAN PATRA</t>
  </si>
  <si>
    <t>UDAYNATH PARIDA</t>
  </si>
  <si>
    <t>JAGADISH DALAI</t>
  </si>
  <si>
    <t>UDAYANATH PARIDA</t>
  </si>
  <si>
    <t>BITTU KUMAR</t>
  </si>
  <si>
    <t>ROHIT RAJ</t>
  </si>
  <si>
    <t>SUNNY</t>
  </si>
  <si>
    <t xml:space="preserve">RAVIRANJAN SINGH SO VIJENDRA </t>
  </si>
  <si>
    <t>PANKAJ KUMAR</t>
  </si>
  <si>
    <t>SATISH KUMAR</t>
  </si>
  <si>
    <t>KORADA RAMASATYAM</t>
  </si>
  <si>
    <t>JAYABHERI AUTOMOTIVES PRIVATE LIMITED</t>
  </si>
  <si>
    <t>Pappala Gayatri Prasad</t>
  </si>
  <si>
    <t>VARUN MOTORS PRIVATE LIMITED</t>
  </si>
  <si>
    <t>AKHIL TITUS</t>
  </si>
  <si>
    <t>DINO K D</t>
  </si>
  <si>
    <t>EDWIN JOHNY</t>
  </si>
  <si>
    <t xml:space="preserve">MALLIKARJUNA V B </t>
  </si>
  <si>
    <t>89083SHIVAKUMAR</t>
  </si>
  <si>
    <t xml:space="preserve">BHASKAR </t>
  </si>
  <si>
    <t>MAHANTHESH S</t>
  </si>
  <si>
    <t>SHIVANNA</t>
  </si>
  <si>
    <t>K SURESH</t>
  </si>
  <si>
    <t>DHAMODHARARAJ</t>
  </si>
  <si>
    <t>PRABHU</t>
  </si>
  <si>
    <t>PRIYADHARSHINI</t>
  </si>
  <si>
    <t>PARTHIBAN</t>
  </si>
  <si>
    <t>THIRUNAVUKARASU</t>
  </si>
  <si>
    <t>SHANMUGANATHAN</t>
  </si>
  <si>
    <t>BALAJI</t>
  </si>
  <si>
    <t>SAILENDRA KESHARI ROUTRAY</t>
  </si>
  <si>
    <t xml:space="preserve">JAGAN MOHAN </t>
  </si>
  <si>
    <t>FARZANA BEGUM</t>
  </si>
  <si>
    <t>KUNAL KISHORE</t>
  </si>
  <si>
    <t>210000SATISH KUMAR</t>
  </si>
  <si>
    <t>RAMKUMAR P S</t>
  </si>
  <si>
    <t>VENKATESH S</t>
  </si>
  <si>
    <t>ARUMUGAM</t>
  </si>
  <si>
    <t>NANDAGOPAN M K</t>
  </si>
  <si>
    <t>CHANDRAMANI S</t>
  </si>
  <si>
    <t>PRAVAT RANJAN HOTA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</si>
</sst>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/yy;@"/>
    <numFmt numFmtId="165" formatCode="[$-409]dd/mmm/yy;@"/>
    <numFmt numFmtId="166" formatCode="[Green]\▲#0.00%\ ;[Red]\▼\-#0.00%;&quot;Unchanged&quot;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Cambria"/>
      <family val="1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Cambria"/>
      <family val="1"/>
    </font>
    <font>
      <sz val="11"/>
      <color rgb="FFFF0000"/>
      <name val="Cambria"/>
      <family val="1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Cambria"/>
      <family val="1"/>
    </font>
    <font>
      <i/>
      <sz val="11"/>
      <color theme="9" tint="-0.249977111117893"/>
      <name val="Cambria"/>
      <family val="1"/>
    </font>
    <font>
      <b/>
      <i/>
      <sz val="11"/>
      <color theme="9" tint="-0.249977111117893"/>
      <name val="Cambria"/>
      <family val="1"/>
    </font>
  </fonts>
  <fills count="16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CCC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77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/>
    <xf numFmtId="0" fontId="0" fillId="4" borderId="0" xfId="0" applyFill="1"/>
    <xf numFmtId="15" fontId="0" fillId="4" borderId="0" xfId="0" applyNumberFormat="1" applyFill="1"/>
    <xf numFmtId="164" fontId="0" fillId="4" borderId="0" xfId="0" applyNumberFormat="1" applyFill="1"/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2" borderId="0" xfId="0" applyFill="1"/>
    <xf numFmtId="15" fontId="0" fillId="2" borderId="0" xfId="0" applyNumberFormat="1" applyFill="1"/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17" fontId="4" fillId="0" borderId="11" xfId="0" applyNumberFormat="1" applyFont="1" applyBorder="1" applyAlignment="1">
      <alignment horizontal="center"/>
    </xf>
    <xf numFmtId="17" fontId="4" fillId="0" borderId="12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" fontId="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/>
    <xf numFmtId="1" fontId="1" fillId="0" borderId="4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10" fontId="1" fillId="0" borderId="2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1" fillId="6" borderId="2" xfId="0" applyNumberFormat="1" applyFont="1" applyFill="1" applyBorder="1" applyAlignment="1">
      <alignment horizontal="center"/>
    </xf>
    <xf numFmtId="4" fontId="1" fillId="6" borderId="1" xfId="0" applyNumberFormat="1" applyFont="1" applyFill="1" applyBorder="1" applyAlignment="1">
      <alignment horizontal="center"/>
    </xf>
    <xf numFmtId="1" fontId="1" fillId="6" borderId="2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10" fontId="1" fillId="6" borderId="1" xfId="0" applyNumberFormat="1" applyFont="1" applyFill="1" applyBorder="1" applyAlignment="1">
      <alignment horizontal="center"/>
    </xf>
    <xf numFmtId="1" fontId="5" fillId="6" borderId="1" xfId="0" applyNumberFormat="1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5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9" fontId="4" fillId="0" borderId="4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17" fontId="4" fillId="0" borderId="16" xfId="0" applyNumberFormat="1" applyFont="1" applyBorder="1" applyAlignment="1">
      <alignment horizontal="center"/>
    </xf>
    <xf numFmtId="4" fontId="4" fillId="0" borderId="15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center" vertical="center"/>
    </xf>
    <xf numFmtId="4" fontId="4" fillId="0" borderId="1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0" xfId="0" applyFont="1"/>
    <xf numFmtId="0" fontId="4" fillId="0" borderId="7" xfId="0" applyFont="1" applyBorder="1"/>
    <xf numFmtId="0" fontId="4" fillId="7" borderId="3" xfId="0" applyFont="1" applyFill="1" applyBorder="1" applyAlignment="1">
      <alignment horizontal="center" vertical="center"/>
    </xf>
    <xf numFmtId="164" fontId="4" fillId="8" borderId="3" xfId="0" applyNumberFormat="1" applyFont="1" applyFill="1" applyBorder="1" applyAlignment="1">
      <alignment horizontal="center"/>
    </xf>
    <xf numFmtId="17" fontId="4" fillId="0" borderId="1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14" xfId="0" applyFont="1" applyBorder="1"/>
    <xf numFmtId="0" fontId="4" fillId="7" borderId="15" xfId="0" applyFont="1" applyFill="1" applyBorder="1" applyAlignment="1">
      <alignment horizontal="center" vertical="center"/>
    </xf>
    <xf numFmtId="17" fontId="4" fillId="0" borderId="19" xfId="0" applyNumberFormat="1" applyFont="1" applyBorder="1" applyAlignment="1">
      <alignment horizontal="center"/>
    </xf>
    <xf numFmtId="10" fontId="4" fillId="9" borderId="20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/>
    </xf>
    <xf numFmtId="10" fontId="1" fillId="11" borderId="1" xfId="0" applyNumberFormat="1" applyFont="1" applyFill="1" applyBorder="1" applyAlignment="1">
      <alignment horizontal="center"/>
    </xf>
    <xf numFmtId="10" fontId="9" fillId="0" borderId="6" xfId="0" applyNumberFormat="1" applyFont="1" applyBorder="1" applyAlignment="1">
      <alignment horizontal="center"/>
    </xf>
    <xf numFmtId="10" fontId="9" fillId="0" borderId="0" xfId="0" applyNumberFormat="1" applyFont="1" applyAlignment="1">
      <alignment horizontal="center"/>
    </xf>
    <xf numFmtId="0" fontId="1" fillId="10" borderId="3" xfId="0" applyFont="1" applyFill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0" fontId="1" fillId="0" borderId="11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10" fontId="1" fillId="0" borderId="1" xfId="0" applyNumberFormat="1" applyFont="1" applyBorder="1"/>
    <xf numFmtId="10" fontId="1" fillId="0" borderId="13" xfId="0" applyNumberFormat="1" applyFont="1" applyBorder="1"/>
    <xf numFmtId="10" fontId="1" fillId="0" borderId="13" xfId="0" applyNumberFormat="1" applyFont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10" fontId="4" fillId="12" borderId="1" xfId="0" applyNumberFormat="1" applyFont="1" applyFill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10" fontId="10" fillId="12" borderId="6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4" fillId="12" borderId="1" xfId="0" applyNumberFormat="1" applyFont="1" applyFill="1" applyBorder="1"/>
    <xf numFmtId="0" fontId="1" fillId="13" borderId="1" xfId="0" applyFont="1" applyFill="1" applyBorder="1" applyAlignment="1">
      <alignment horizontal="center" vertical="center" readingOrder="1"/>
    </xf>
    <xf numFmtId="0" fontId="1" fillId="13" borderId="1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/>
    </xf>
    <xf numFmtId="10" fontId="4" fillId="12" borderId="4" xfId="0" applyNumberFormat="1" applyFont="1" applyFill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10" fontId="1" fillId="0" borderId="22" xfId="0" applyNumberFormat="1" applyFont="1" applyBorder="1" applyAlignment="1">
      <alignment horizontal="center"/>
    </xf>
    <xf numFmtId="10" fontId="4" fillId="12" borderId="22" xfId="0" applyNumberFormat="1" applyFont="1" applyFill="1" applyBorder="1" applyAlignment="1">
      <alignment horizontal="center"/>
    </xf>
    <xf numFmtId="10" fontId="10" fillId="12" borderId="23" xfId="0" applyNumberFormat="1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 vertical="center" readingOrder="1"/>
    </xf>
    <xf numFmtId="0" fontId="1" fillId="14" borderId="1" xfId="0" applyFont="1" applyFill="1" applyBorder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0" fontId="1" fillId="15" borderId="1" xfId="0" applyFont="1" applyFill="1" applyBorder="1" applyAlignment="1">
      <alignment horizontal="center" vertical="center" readingOrder="1"/>
    </xf>
    <xf numFmtId="0" fontId="1" fillId="14" borderId="3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 vertical="center"/>
    </xf>
    <xf numFmtId="10" fontId="4" fillId="12" borderId="4" xfId="0" applyNumberFormat="1" applyFont="1" applyFill="1" applyBorder="1"/>
    <xf numFmtId="0" fontId="1" fillId="15" borderId="2" xfId="0" applyFont="1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10" fontId="1" fillId="0" borderId="24" xfId="0" applyNumberFormat="1" applyFont="1" applyBorder="1" applyAlignment="1">
      <alignment horizontal="center"/>
    </xf>
    <xf numFmtId="10" fontId="9" fillId="0" borderId="2" xfId="0" applyNumberFormat="1" applyFont="1" applyBorder="1" applyAlignment="1">
      <alignment horizontal="center"/>
    </xf>
    <xf numFmtId="0" fontId="4" fillId="0" borderId="0" xfId="0" applyFont="1" applyAlignment="1">
      <alignment vertical="center"/>
    </xf>
    <xf numFmtId="10" fontId="9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0" fontId="10" fillId="12" borderId="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/>
    </xf>
    <xf numFmtId="4" fontId="1" fillId="0" borderId="1" xfId="0" applyNumberFormat="1" applyFont="1" applyBorder="1"/>
    <xf numFmtId="4" fontId="4" fillId="0" borderId="1" xfId="0" applyNumberFormat="1" applyFont="1" applyBorder="1"/>
    <xf numFmtId="4" fontId="4" fillId="0" borderId="0" xfId="0" applyNumberFormat="1" applyFont="1"/>
    <xf numFmtId="0" fontId="4" fillId="0" borderId="0" xfId="0" applyFont="1"/>
    <xf numFmtId="2" fontId="1" fillId="0" borderId="1" xfId="0" applyNumberFormat="1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4" fillId="0" borderId="1" xfId="0" applyNumberFormat="1" applyFont="1" applyBorder="1" applyAlignment="1">
      <alignment horizontal="center" vertical="center"/>
    </xf>
    <xf numFmtId="4" fontId="4" fillId="0" borderId="0" xfId="0" applyNumberFormat="1" applyFont="1" applyAlignment="1">
      <alignment horizontal="center"/>
    </xf>
    <xf numFmtId="17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4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/>
    </xf>
    <xf numFmtId="17" fontId="4" fillId="0" borderId="3" xfId="0" applyNumberFormat="1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4" fontId="1" fillId="0" borderId="6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17" fontId="4" fillId="0" borderId="11" xfId="0" applyNumberFormat="1" applyFont="1" applyBorder="1" applyAlignment="1">
      <alignment horizontal="centerContinuous"/>
    </xf>
    <xf numFmtId="17" fontId="4" fillId="0" borderId="12" xfId="0" applyNumberFormat="1" applyFont="1" applyBorder="1" applyAlignment="1">
      <alignment horizontal="centerContinuous"/>
    </xf>
    <xf numFmtId="17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2" fontId="1" fillId="13" borderId="1" xfId="0" applyNumberFormat="1" applyFont="1" applyFill="1" applyBorder="1" applyAlignment="1">
      <alignment horizontal="center" vertical="center"/>
    </xf>
    <xf numFmtId="17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2">
    <cellStyle name="Normal" xfId="0" builtinId="0"/>
    <cellStyle name="Normal 2" xfId="1" xr:uid="{45E0F6A0-227B-4B79-8436-BB3778E62BCE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7E33-4102-42A9-A2D1-60DD20EE280A}">
  <dimension ref="A1:G9"/>
  <sheetViews>
    <sheetView tabSelected="1" workbookViewId="0">
      <selection activeCell="G8" sqref="G8"/>
    </sheetView>
  </sheetViews>
  <sheetFormatPr defaultRowHeight="14.25" x14ac:dyDescent="0.2"/>
  <cols>
    <col min="1" max="1" width="20.42578125" style="18" bestFit="1" customWidth="1"/>
    <col min="2" max="6" width="9" style="18" bestFit="1" customWidth="1"/>
    <col min="7" max="7" width="11.140625" style="18" bestFit="1" customWidth="1"/>
    <col min="8" max="16384" width="9.140625" style="18"/>
  </cols>
  <sheetData>
    <row r="1" spans="1:7" s="143" customFormat="1" x14ac:dyDescent="0.2">
      <c r="A1" s="138" t="s">
        <v>14</v>
      </c>
      <c r="B1" s="139" t="s">
        <v>878</v>
      </c>
      <c r="C1" s="139" t="s">
        <v>879</v>
      </c>
      <c r="D1" s="139" t="s">
        <v>880</v>
      </c>
      <c r="E1" s="139" t="s">
        <v>881</v>
      </c>
      <c r="F1" s="139" t="s">
        <v>882</v>
      </c>
      <c r="G1" s="35" t="s">
        <v>886</v>
      </c>
    </row>
    <row r="2" spans="1:7" x14ac:dyDescent="0.2">
      <c r="A2" s="115" t="s">
        <v>899</v>
      </c>
      <c r="B2" s="47">
        <v>0.19278322624281366</v>
      </c>
      <c r="C2" s="47">
        <v>0.18797170771422753</v>
      </c>
      <c r="D2" s="47">
        <v>0.18854679602152291</v>
      </c>
      <c r="E2" s="47">
        <v>0.18693777515544865</v>
      </c>
      <c r="F2" s="47">
        <v>0.18432869963047688</v>
      </c>
      <c r="G2" s="98">
        <v>0.18670497948288345</v>
      </c>
    </row>
    <row r="3" spans="1:7" x14ac:dyDescent="0.2">
      <c r="A3" s="115" t="s">
        <v>900</v>
      </c>
      <c r="B3" s="47">
        <v>0</v>
      </c>
      <c r="C3" s="47">
        <v>0.23</v>
      </c>
      <c r="D3" s="47">
        <v>0.22999999999999998</v>
      </c>
      <c r="E3" s="47">
        <v>0.24000000000000002</v>
      </c>
      <c r="F3" s="47">
        <v>0</v>
      </c>
      <c r="G3" s="98">
        <v>0.23339622641509433</v>
      </c>
    </row>
    <row r="4" spans="1:7" x14ac:dyDescent="0.2">
      <c r="A4" s="115" t="s">
        <v>901</v>
      </c>
      <c r="B4" s="47">
        <v>0.22009696815718158</v>
      </c>
      <c r="C4" s="47">
        <v>0.21847091412742381</v>
      </c>
      <c r="D4" s="47">
        <v>0.22686658506731947</v>
      </c>
      <c r="E4" s="47">
        <v>0.21296522482042846</v>
      </c>
      <c r="F4" s="47">
        <v>0.2171317624752849</v>
      </c>
      <c r="G4" s="98">
        <v>0.21837427367768364</v>
      </c>
    </row>
    <row r="5" spans="1:7" x14ac:dyDescent="0.2">
      <c r="A5" s="115" t="s">
        <v>903</v>
      </c>
      <c r="B5" s="47">
        <v>0.22518971848225214</v>
      </c>
      <c r="C5" s="47">
        <v>0.22857692307692307</v>
      </c>
      <c r="D5" s="47">
        <v>0.2276732275557341</v>
      </c>
      <c r="E5" s="47">
        <v>0.22002989536621823</v>
      </c>
      <c r="F5" s="47">
        <v>0.22588800668616796</v>
      </c>
      <c r="G5" s="98">
        <v>0.22561686385914526</v>
      </c>
    </row>
    <row r="6" spans="1:7" x14ac:dyDescent="0.2">
      <c r="A6" s="115" t="s">
        <v>904</v>
      </c>
      <c r="B6" s="47">
        <v>0.20852153110047847</v>
      </c>
      <c r="C6" s="47">
        <v>0.21143305439330545</v>
      </c>
      <c r="D6" s="47">
        <v>0.21602860286028602</v>
      </c>
      <c r="E6" s="47">
        <v>0.20896449704142012</v>
      </c>
      <c r="F6" s="47">
        <v>0.21079237314322238</v>
      </c>
      <c r="G6" s="98">
        <v>0.21002542405976976</v>
      </c>
    </row>
    <row r="7" spans="1:7" x14ac:dyDescent="0.2">
      <c r="A7" s="115" t="s">
        <v>905</v>
      </c>
      <c r="B7" s="47">
        <v>0</v>
      </c>
      <c r="C7" s="47">
        <v>0</v>
      </c>
      <c r="D7" s="47">
        <v>0</v>
      </c>
      <c r="E7" s="47">
        <v>0.22500000000000001</v>
      </c>
      <c r="F7" s="47">
        <v>0</v>
      </c>
      <c r="G7" s="98">
        <v>0.22500000000000001</v>
      </c>
    </row>
    <row r="8" spans="1:7" x14ac:dyDescent="0.2">
      <c r="A8" s="115" t="s">
        <v>907</v>
      </c>
      <c r="B8" s="47">
        <v>0</v>
      </c>
      <c r="C8" s="47">
        <v>0</v>
      </c>
      <c r="D8" s="47">
        <v>0</v>
      </c>
      <c r="E8" s="47">
        <v>0</v>
      </c>
      <c r="F8" s="47">
        <v>0</v>
      </c>
      <c r="G8" s="98">
        <v>0</v>
      </c>
    </row>
    <row r="9" spans="1:7" x14ac:dyDescent="0.2">
      <c r="A9" s="115" t="s">
        <v>908</v>
      </c>
      <c r="B9" s="47">
        <v>0</v>
      </c>
      <c r="C9" s="47">
        <v>0</v>
      </c>
      <c r="D9" s="47">
        <v>0</v>
      </c>
      <c r="E9" s="47">
        <v>0</v>
      </c>
      <c r="F9" s="47">
        <v>0</v>
      </c>
      <c r="G9" s="98">
        <v>0</v>
      </c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B93C9-0771-4C45-B710-485B90CFB34A}">
  <sheetPr>
    <tabColor theme="6" tint="0.39997558519241921"/>
  </sheetPr>
  <dimension ref="B3:Z117"/>
  <sheetViews>
    <sheetView topLeftCell="A3" workbookViewId="0">
      <selection activeCell="H4" sqref="H4"/>
    </sheetView>
  </sheetViews>
  <sheetFormatPr defaultRowHeight="15" x14ac:dyDescent="0.25"/>
  <cols>
    <col min="2" max="2" width="32.28515625" style="38" bestFit="1" customWidth="1"/>
    <col min="3" max="3" width="15.85546875" style="19" hidden="1" customWidth="1"/>
    <col min="4" max="4" width="15.85546875" style="19" customWidth="1"/>
    <col min="5" max="5" width="35.7109375" style="18" bestFit="1" customWidth="1"/>
    <col min="6" max="6" width="35.7109375" style="18" customWidth="1"/>
    <col min="7" max="7" width="17.28515625" bestFit="1" customWidth="1"/>
    <col min="8" max="8" width="6.28515625" bestFit="1" customWidth="1"/>
    <col min="9" max="9" width="9" style="39" bestFit="1" customWidth="1"/>
    <col min="10" max="10" width="9" style="5" customWidth="1"/>
    <col min="11" max="11" width="6.28515625" bestFit="1" customWidth="1"/>
    <col min="12" max="12" width="9" style="39" bestFit="1" customWidth="1"/>
    <col min="13" max="13" width="9" style="39" customWidth="1"/>
    <col min="14" max="14" width="6.28515625" style="39" bestFit="1" customWidth="1"/>
    <col min="15" max="15" width="9" style="39" bestFit="1" customWidth="1"/>
    <col min="16" max="16" width="9" style="39" customWidth="1"/>
    <col min="17" max="17" width="6.28515625" style="39" bestFit="1" customWidth="1"/>
    <col min="18" max="18" width="8.140625" style="39" bestFit="1" customWidth="1"/>
    <col min="19" max="22" width="8.140625" style="39" customWidth="1"/>
    <col min="23" max="23" width="12.5703125" style="39" bestFit="1" customWidth="1"/>
    <col min="24" max="24" width="17.28515625" bestFit="1" customWidth="1"/>
    <col min="25" max="25" width="10.28515625" bestFit="1" customWidth="1"/>
  </cols>
  <sheetData>
    <row r="3" spans="2:26" ht="15.75" thickBot="1" x14ac:dyDescent="0.3"/>
    <row r="4" spans="2:26" x14ac:dyDescent="0.25">
      <c r="B4" s="70" t="s">
        <v>684</v>
      </c>
      <c r="C4" s="71" t="s">
        <v>12</v>
      </c>
      <c r="D4" s="71" t="s">
        <v>12</v>
      </c>
      <c r="E4" s="71" t="s">
        <v>13</v>
      </c>
      <c r="F4" s="72" t="s">
        <v>685</v>
      </c>
      <c r="G4" s="72" t="s">
        <v>124</v>
      </c>
      <c r="H4" s="31">
        <v>45383</v>
      </c>
      <c r="I4" s="73"/>
      <c r="J4" s="32"/>
      <c r="K4" s="31">
        <v>45413</v>
      </c>
      <c r="L4" s="73"/>
      <c r="M4" s="32"/>
      <c r="N4" s="31">
        <v>45444</v>
      </c>
      <c r="O4" s="73"/>
      <c r="P4" s="32"/>
      <c r="Q4" s="31">
        <v>45474</v>
      </c>
      <c r="R4" s="73"/>
      <c r="S4" s="32"/>
      <c r="T4" s="31">
        <v>45505</v>
      </c>
      <c r="U4" s="73"/>
      <c r="V4" s="32"/>
      <c r="W4" s="74" t="s">
        <v>116</v>
      </c>
      <c r="X4" s="74" t="s">
        <v>117</v>
      </c>
      <c r="Y4" s="71" t="s">
        <v>686</v>
      </c>
      <c r="Z4" s="19"/>
    </row>
    <row r="5" spans="2:26" ht="15.75" thickBot="1" x14ac:dyDescent="0.3">
      <c r="B5" s="75"/>
      <c r="C5" s="76"/>
      <c r="D5" s="76"/>
      <c r="E5" s="76"/>
      <c r="F5" s="77"/>
      <c r="G5" s="77"/>
      <c r="H5" s="26" t="s">
        <v>118</v>
      </c>
      <c r="I5" s="27" t="s">
        <v>119</v>
      </c>
      <c r="J5" s="40" t="s">
        <v>687</v>
      </c>
      <c r="K5" s="26" t="s">
        <v>118</v>
      </c>
      <c r="L5" s="27" t="s">
        <v>119</v>
      </c>
      <c r="M5" s="27" t="s">
        <v>687</v>
      </c>
      <c r="N5" s="26" t="s">
        <v>118</v>
      </c>
      <c r="O5" s="27" t="s">
        <v>119</v>
      </c>
      <c r="P5" s="27" t="s">
        <v>687</v>
      </c>
      <c r="Q5" s="26" t="s">
        <v>118</v>
      </c>
      <c r="R5" s="27" t="s">
        <v>119</v>
      </c>
      <c r="S5" s="27" t="s">
        <v>687</v>
      </c>
      <c r="T5" s="26" t="s">
        <v>118</v>
      </c>
      <c r="U5" s="27" t="s">
        <v>119</v>
      </c>
      <c r="V5" s="27" t="s">
        <v>687</v>
      </c>
      <c r="W5" s="78"/>
      <c r="X5" s="78"/>
      <c r="Y5" s="76"/>
      <c r="Z5" s="19"/>
    </row>
    <row r="6" spans="2:26" x14ac:dyDescent="0.25">
      <c r="B6" s="21" t="s">
        <v>688</v>
      </c>
      <c r="C6" s="41">
        <v>29755</v>
      </c>
      <c r="D6" s="41" t="s">
        <v>689</v>
      </c>
      <c r="E6" s="28" t="s">
        <v>44</v>
      </c>
      <c r="F6" s="42">
        <v>44233</v>
      </c>
      <c r="G6" s="28" t="s">
        <v>690</v>
      </c>
      <c r="H6" s="28">
        <v>1</v>
      </c>
      <c r="I6" s="29">
        <v>4</v>
      </c>
      <c r="J6" s="41">
        <v>39</v>
      </c>
      <c r="K6" s="28">
        <v>1</v>
      </c>
      <c r="L6" s="29">
        <v>7</v>
      </c>
      <c r="M6" s="41">
        <v>40</v>
      </c>
      <c r="N6" s="28">
        <v>1</v>
      </c>
      <c r="O6" s="29">
        <v>6</v>
      </c>
      <c r="P6" s="41">
        <v>41</v>
      </c>
      <c r="Q6" s="28">
        <v>2</v>
      </c>
      <c r="R6" s="29">
        <v>7</v>
      </c>
      <c r="S6" s="41">
        <v>42</v>
      </c>
      <c r="T6" s="28">
        <v>1</v>
      </c>
      <c r="U6" s="29">
        <v>4.5</v>
      </c>
      <c r="V6" s="41">
        <v>43</v>
      </c>
      <c r="W6" s="43">
        <v>6</v>
      </c>
      <c r="X6" s="29">
        <v>28.5</v>
      </c>
      <c r="Y6" s="44">
        <v>1.0590150045704854E-2</v>
      </c>
      <c r="Z6" s="19"/>
    </row>
    <row r="7" spans="2:26" x14ac:dyDescent="0.25">
      <c r="B7" s="22" t="s">
        <v>688</v>
      </c>
      <c r="C7" s="45">
        <v>150215</v>
      </c>
      <c r="D7" s="45" t="s">
        <v>691</v>
      </c>
      <c r="E7" s="23" t="s">
        <v>68</v>
      </c>
      <c r="F7" s="42">
        <v>44327</v>
      </c>
      <c r="G7" s="23" t="s">
        <v>690</v>
      </c>
      <c r="H7" s="23">
        <v>2</v>
      </c>
      <c r="I7" s="24">
        <v>6.7</v>
      </c>
      <c r="J7" s="41">
        <v>36</v>
      </c>
      <c r="K7" s="23">
        <v>2</v>
      </c>
      <c r="L7" s="24">
        <v>12.5</v>
      </c>
      <c r="M7" s="41">
        <v>37</v>
      </c>
      <c r="N7" s="23">
        <v>2</v>
      </c>
      <c r="O7" s="24">
        <v>10</v>
      </c>
      <c r="P7" s="41">
        <v>38</v>
      </c>
      <c r="Q7" s="23">
        <v>2</v>
      </c>
      <c r="R7" s="24">
        <v>9.5</v>
      </c>
      <c r="S7" s="41">
        <v>39</v>
      </c>
      <c r="T7" s="23">
        <v>2</v>
      </c>
      <c r="U7" s="24">
        <v>8</v>
      </c>
      <c r="V7" s="41">
        <v>40</v>
      </c>
      <c r="W7" s="46">
        <v>10</v>
      </c>
      <c r="X7" s="24">
        <v>46.7</v>
      </c>
      <c r="Y7" s="47">
        <v>1.7352982706470763E-2</v>
      </c>
      <c r="Z7" s="19"/>
    </row>
    <row r="8" spans="2:26" x14ac:dyDescent="0.25">
      <c r="B8" s="22" t="s">
        <v>688</v>
      </c>
      <c r="C8" s="45">
        <v>150537</v>
      </c>
      <c r="D8" s="45" t="s">
        <v>692</v>
      </c>
      <c r="E8" s="23" t="s">
        <v>35</v>
      </c>
      <c r="F8" s="42">
        <v>44420</v>
      </c>
      <c r="G8" s="23" t="s">
        <v>690</v>
      </c>
      <c r="H8" s="23">
        <v>1</v>
      </c>
      <c r="I8" s="24">
        <v>5</v>
      </c>
      <c r="J8" s="41">
        <v>33</v>
      </c>
      <c r="K8" s="23">
        <v>1</v>
      </c>
      <c r="L8" s="24">
        <v>4.5</v>
      </c>
      <c r="M8" s="41">
        <v>34</v>
      </c>
      <c r="N8" s="23">
        <v>1</v>
      </c>
      <c r="O8" s="24">
        <v>9</v>
      </c>
      <c r="P8" s="41">
        <v>35</v>
      </c>
      <c r="Q8" s="23">
        <v>2</v>
      </c>
      <c r="R8" s="24">
        <v>9.5</v>
      </c>
      <c r="S8" s="41">
        <v>36</v>
      </c>
      <c r="T8" s="23">
        <v>2</v>
      </c>
      <c r="U8" s="24">
        <v>10</v>
      </c>
      <c r="V8" s="41">
        <v>37</v>
      </c>
      <c r="W8" s="46">
        <v>7</v>
      </c>
      <c r="X8" s="24">
        <v>38</v>
      </c>
      <c r="Y8" s="47">
        <v>1.4120200060939806E-2</v>
      </c>
      <c r="Z8" s="19"/>
    </row>
    <row r="9" spans="2:26" x14ac:dyDescent="0.25">
      <c r="B9" s="22" t="s">
        <v>688</v>
      </c>
      <c r="C9" s="45">
        <v>150615</v>
      </c>
      <c r="D9" s="45" t="s">
        <v>693</v>
      </c>
      <c r="E9" s="23" t="s">
        <v>55</v>
      </c>
      <c r="F9" s="42">
        <v>44442</v>
      </c>
      <c r="G9" s="23" t="s">
        <v>690</v>
      </c>
      <c r="H9" s="23">
        <v>1</v>
      </c>
      <c r="I9" s="24">
        <v>5</v>
      </c>
      <c r="J9" s="41">
        <v>32</v>
      </c>
      <c r="K9" s="23">
        <v>1</v>
      </c>
      <c r="L9" s="24">
        <v>4.5</v>
      </c>
      <c r="M9" s="41">
        <v>33</v>
      </c>
      <c r="N9" s="23">
        <v>1</v>
      </c>
      <c r="O9" s="24">
        <v>3.5</v>
      </c>
      <c r="P9" s="41">
        <v>34</v>
      </c>
      <c r="Q9" s="23">
        <v>1</v>
      </c>
      <c r="R9" s="24">
        <v>5</v>
      </c>
      <c r="S9" s="41">
        <v>35</v>
      </c>
      <c r="T9" s="23">
        <v>2</v>
      </c>
      <c r="U9" s="24">
        <v>7.5</v>
      </c>
      <c r="V9" s="41">
        <v>36</v>
      </c>
      <c r="W9" s="46">
        <v>6</v>
      </c>
      <c r="X9" s="24">
        <v>25.5</v>
      </c>
      <c r="Y9" s="47">
        <v>9.4753974093148702E-3</v>
      </c>
      <c r="Z9" s="19"/>
    </row>
    <row r="10" spans="2:26" x14ac:dyDescent="0.25">
      <c r="B10" s="22" t="s">
        <v>688</v>
      </c>
      <c r="C10" s="45">
        <v>151035</v>
      </c>
      <c r="D10" s="45" t="s">
        <v>694</v>
      </c>
      <c r="E10" s="23" t="s">
        <v>695</v>
      </c>
      <c r="F10" s="42">
        <v>44539</v>
      </c>
      <c r="G10" s="23" t="s">
        <v>690</v>
      </c>
      <c r="H10" s="23">
        <v>1</v>
      </c>
      <c r="I10" s="24">
        <v>4</v>
      </c>
      <c r="J10" s="41">
        <v>28</v>
      </c>
      <c r="K10" s="23">
        <v>2</v>
      </c>
      <c r="L10" s="24">
        <v>7</v>
      </c>
      <c r="M10" s="41">
        <v>29</v>
      </c>
      <c r="N10" s="23">
        <v>1</v>
      </c>
      <c r="O10" s="24">
        <v>3</v>
      </c>
      <c r="P10" s="41">
        <v>31</v>
      </c>
      <c r="Q10" s="23">
        <v>1</v>
      </c>
      <c r="R10" s="24">
        <v>4</v>
      </c>
      <c r="S10" s="41">
        <v>32</v>
      </c>
      <c r="T10" s="23">
        <v>2</v>
      </c>
      <c r="U10" s="24">
        <v>8</v>
      </c>
      <c r="V10" s="41">
        <v>33</v>
      </c>
      <c r="W10" s="46">
        <v>7</v>
      </c>
      <c r="X10" s="24">
        <v>26</v>
      </c>
      <c r="Y10" s="47">
        <v>9.6611895153798678E-3</v>
      </c>
      <c r="Z10" s="19"/>
    </row>
    <row r="11" spans="2:26" x14ac:dyDescent="0.25">
      <c r="B11" s="22" t="s">
        <v>688</v>
      </c>
      <c r="C11" s="45">
        <v>151400</v>
      </c>
      <c r="D11" s="45" t="s">
        <v>696</v>
      </c>
      <c r="E11" s="23" t="s">
        <v>697</v>
      </c>
      <c r="F11" s="42">
        <v>44650</v>
      </c>
      <c r="G11" s="23" t="s">
        <v>690</v>
      </c>
      <c r="H11" s="23">
        <v>1</v>
      </c>
      <c r="I11" s="24">
        <v>2.2000000000000002</v>
      </c>
      <c r="J11" s="41">
        <v>25</v>
      </c>
      <c r="K11" s="23">
        <v>1</v>
      </c>
      <c r="L11" s="24">
        <v>8</v>
      </c>
      <c r="M11" s="41">
        <v>26</v>
      </c>
      <c r="N11" s="23">
        <v>1</v>
      </c>
      <c r="O11" s="24">
        <v>4</v>
      </c>
      <c r="P11" s="41">
        <v>28</v>
      </c>
      <c r="Q11" s="23">
        <v>1</v>
      </c>
      <c r="R11" s="24">
        <v>5</v>
      </c>
      <c r="S11" s="41">
        <v>29</v>
      </c>
      <c r="T11" s="23">
        <v>1</v>
      </c>
      <c r="U11" s="24">
        <v>5</v>
      </c>
      <c r="V11" s="41">
        <v>30</v>
      </c>
      <c r="W11" s="46">
        <v>5</v>
      </c>
      <c r="X11" s="24">
        <v>24.2</v>
      </c>
      <c r="Y11" s="47">
        <v>8.9923379335458773E-3</v>
      </c>
      <c r="Z11" s="19"/>
    </row>
    <row r="12" spans="2:26" x14ac:dyDescent="0.25">
      <c r="B12" s="22" t="s">
        <v>688</v>
      </c>
      <c r="C12" s="45">
        <v>151711</v>
      </c>
      <c r="D12" s="45" t="s">
        <v>698</v>
      </c>
      <c r="E12" s="23" t="s">
        <v>51</v>
      </c>
      <c r="F12" s="42">
        <v>44748</v>
      </c>
      <c r="G12" s="23" t="s">
        <v>690</v>
      </c>
      <c r="H12" s="23">
        <v>1</v>
      </c>
      <c r="I12" s="24">
        <v>2</v>
      </c>
      <c r="J12" s="41">
        <v>21</v>
      </c>
      <c r="K12" s="23">
        <v>0</v>
      </c>
      <c r="L12" s="24">
        <v>0</v>
      </c>
      <c r="M12" s="41">
        <v>22</v>
      </c>
      <c r="N12" s="23">
        <v>1</v>
      </c>
      <c r="O12" s="24">
        <v>3.5</v>
      </c>
      <c r="P12" s="41">
        <v>23</v>
      </c>
      <c r="Q12" s="23">
        <v>1</v>
      </c>
      <c r="R12" s="24">
        <v>5</v>
      </c>
      <c r="S12" s="41">
        <v>24</v>
      </c>
      <c r="T12" s="23">
        <v>1</v>
      </c>
      <c r="U12" s="24">
        <v>4</v>
      </c>
      <c r="V12" s="41">
        <v>25</v>
      </c>
      <c r="W12" s="46">
        <v>4</v>
      </c>
      <c r="X12" s="24">
        <v>14.5</v>
      </c>
      <c r="Y12" s="47">
        <v>5.387971075884926E-3</v>
      </c>
      <c r="Z12" s="19"/>
    </row>
    <row r="13" spans="2:26" x14ac:dyDescent="0.25">
      <c r="B13" s="22" t="s">
        <v>688</v>
      </c>
      <c r="C13" s="45">
        <v>152156</v>
      </c>
      <c r="D13" s="45" t="s">
        <v>699</v>
      </c>
      <c r="E13" s="23" t="s">
        <v>700</v>
      </c>
      <c r="F13" s="42">
        <v>44840</v>
      </c>
      <c r="G13" s="23" t="s">
        <v>690</v>
      </c>
      <c r="H13" s="23">
        <v>1</v>
      </c>
      <c r="I13" s="24">
        <v>4.2</v>
      </c>
      <c r="J13" s="41">
        <v>18</v>
      </c>
      <c r="K13" s="23">
        <v>1</v>
      </c>
      <c r="L13" s="24">
        <v>5</v>
      </c>
      <c r="M13" s="41">
        <v>19</v>
      </c>
      <c r="N13" s="23">
        <v>1</v>
      </c>
      <c r="O13" s="24">
        <v>5</v>
      </c>
      <c r="P13" s="41">
        <v>20</v>
      </c>
      <c r="Q13" s="23">
        <v>1</v>
      </c>
      <c r="R13" s="24">
        <v>5</v>
      </c>
      <c r="S13" s="41">
        <v>21</v>
      </c>
      <c r="T13" s="23">
        <v>1</v>
      </c>
      <c r="U13" s="24">
        <v>7.5</v>
      </c>
      <c r="V13" s="41">
        <v>22</v>
      </c>
      <c r="W13" s="46">
        <v>5</v>
      </c>
      <c r="X13" s="24">
        <v>26.7</v>
      </c>
      <c r="Y13" s="47">
        <v>9.9212984638708639E-3</v>
      </c>
      <c r="Z13" s="19"/>
    </row>
    <row r="14" spans="2:26" x14ac:dyDescent="0.25">
      <c r="B14" s="22" t="s">
        <v>688</v>
      </c>
      <c r="C14" s="45">
        <v>152158</v>
      </c>
      <c r="D14" s="45" t="s">
        <v>701</v>
      </c>
      <c r="E14" s="23" t="s">
        <v>702</v>
      </c>
      <c r="F14" s="42">
        <v>44840</v>
      </c>
      <c r="G14" s="23" t="s">
        <v>690</v>
      </c>
      <c r="H14" s="23">
        <v>0</v>
      </c>
      <c r="I14" s="24">
        <v>0</v>
      </c>
      <c r="J14" s="41">
        <v>18</v>
      </c>
      <c r="K14" s="23">
        <v>1</v>
      </c>
      <c r="L14" s="24">
        <v>5</v>
      </c>
      <c r="M14" s="41">
        <v>19</v>
      </c>
      <c r="N14" s="23">
        <v>1</v>
      </c>
      <c r="O14" s="24">
        <v>3</v>
      </c>
      <c r="P14" s="41">
        <v>20</v>
      </c>
      <c r="Q14" s="23">
        <v>2</v>
      </c>
      <c r="R14" s="24">
        <v>7</v>
      </c>
      <c r="S14" s="41">
        <v>21</v>
      </c>
      <c r="T14" s="23">
        <v>1</v>
      </c>
      <c r="U14" s="24">
        <v>6.5</v>
      </c>
      <c r="V14" s="41">
        <v>22</v>
      </c>
      <c r="W14" s="46">
        <v>5</v>
      </c>
      <c r="X14" s="24">
        <v>21.5</v>
      </c>
      <c r="Y14" s="47">
        <v>7.9890605607948906E-3</v>
      </c>
      <c r="Z14" s="19"/>
    </row>
    <row r="15" spans="2:26" x14ac:dyDescent="0.25">
      <c r="B15" s="22" t="s">
        <v>688</v>
      </c>
      <c r="C15" s="45">
        <v>152358</v>
      </c>
      <c r="D15" s="45" t="s">
        <v>703</v>
      </c>
      <c r="E15" s="23" t="s">
        <v>58</v>
      </c>
      <c r="F15" s="42">
        <v>44867</v>
      </c>
      <c r="G15" s="23" t="s">
        <v>690</v>
      </c>
      <c r="H15" s="23">
        <v>2</v>
      </c>
      <c r="I15" s="24">
        <v>15</v>
      </c>
      <c r="J15" s="41">
        <v>17</v>
      </c>
      <c r="K15" s="23">
        <v>2</v>
      </c>
      <c r="L15" s="24">
        <v>5</v>
      </c>
      <c r="M15" s="41">
        <v>18</v>
      </c>
      <c r="N15" s="23">
        <v>1</v>
      </c>
      <c r="O15" s="24">
        <v>4</v>
      </c>
      <c r="P15" s="41">
        <v>19</v>
      </c>
      <c r="Q15" s="23">
        <v>1</v>
      </c>
      <c r="R15" s="24">
        <v>7</v>
      </c>
      <c r="S15" s="41">
        <v>20</v>
      </c>
      <c r="T15" s="23">
        <v>1</v>
      </c>
      <c r="U15" s="24">
        <v>5</v>
      </c>
      <c r="V15" s="41">
        <v>21</v>
      </c>
      <c r="W15" s="46">
        <v>7</v>
      </c>
      <c r="X15" s="24">
        <v>36</v>
      </c>
      <c r="Y15" s="47">
        <v>1.3377031636679818E-2</v>
      </c>
      <c r="Z15" s="19"/>
    </row>
    <row r="16" spans="2:26" x14ac:dyDescent="0.25">
      <c r="B16" s="22" t="s">
        <v>688</v>
      </c>
      <c r="C16" s="45">
        <v>152384</v>
      </c>
      <c r="D16" s="45" t="s">
        <v>704</v>
      </c>
      <c r="E16" s="23" t="s">
        <v>705</v>
      </c>
      <c r="F16" s="42">
        <v>44872</v>
      </c>
      <c r="G16" s="23" t="s">
        <v>690</v>
      </c>
      <c r="H16" s="23">
        <v>1</v>
      </c>
      <c r="I16" s="24">
        <v>3</v>
      </c>
      <c r="J16" s="41">
        <v>17</v>
      </c>
      <c r="K16" s="23">
        <v>2</v>
      </c>
      <c r="L16" s="24">
        <v>4.3</v>
      </c>
      <c r="M16" s="41">
        <v>18</v>
      </c>
      <c r="N16" s="23">
        <v>1</v>
      </c>
      <c r="O16" s="24">
        <v>3.6</v>
      </c>
      <c r="P16" s="41">
        <v>19</v>
      </c>
      <c r="Q16" s="23">
        <v>2</v>
      </c>
      <c r="R16" s="24">
        <v>5</v>
      </c>
      <c r="S16" s="41">
        <v>20</v>
      </c>
      <c r="T16" s="23">
        <v>1</v>
      </c>
      <c r="U16" s="24">
        <v>4.3</v>
      </c>
      <c r="V16" s="41">
        <v>21</v>
      </c>
      <c r="W16" s="46">
        <v>7</v>
      </c>
      <c r="X16" s="24">
        <v>20.2</v>
      </c>
      <c r="Y16" s="47">
        <v>7.5060010850258969E-3</v>
      </c>
      <c r="Z16" s="19"/>
    </row>
    <row r="17" spans="2:26" x14ac:dyDescent="0.25">
      <c r="B17" s="22" t="s">
        <v>688</v>
      </c>
      <c r="C17" s="45">
        <v>152671</v>
      </c>
      <c r="D17" s="45" t="s">
        <v>706</v>
      </c>
      <c r="E17" s="23" t="s">
        <v>707</v>
      </c>
      <c r="F17" s="42">
        <v>44917</v>
      </c>
      <c r="G17" s="23" t="s">
        <v>690</v>
      </c>
      <c r="H17" s="23">
        <v>2</v>
      </c>
      <c r="I17" s="24">
        <v>9.5</v>
      </c>
      <c r="J17" s="41">
        <v>16</v>
      </c>
      <c r="K17" s="23">
        <v>1</v>
      </c>
      <c r="L17" s="24">
        <v>3</v>
      </c>
      <c r="M17" s="41">
        <v>17</v>
      </c>
      <c r="N17" s="23">
        <v>1</v>
      </c>
      <c r="O17" s="24">
        <v>2.2000000000000002</v>
      </c>
      <c r="P17" s="41">
        <v>18</v>
      </c>
      <c r="Q17" s="23">
        <v>1</v>
      </c>
      <c r="R17" s="24">
        <v>5</v>
      </c>
      <c r="S17" s="41">
        <v>19</v>
      </c>
      <c r="T17" s="23">
        <v>1</v>
      </c>
      <c r="U17" s="24">
        <v>5</v>
      </c>
      <c r="V17" s="41">
        <v>20</v>
      </c>
      <c r="W17" s="46">
        <v>6</v>
      </c>
      <c r="X17" s="24">
        <v>24.7</v>
      </c>
      <c r="Y17" s="47">
        <v>9.178130039610875E-3</v>
      </c>
      <c r="Z17" s="19"/>
    </row>
    <row r="18" spans="2:26" x14ac:dyDescent="0.25">
      <c r="B18" s="22" t="s">
        <v>688</v>
      </c>
      <c r="C18" s="45" t="s">
        <v>708</v>
      </c>
      <c r="D18" s="45" t="s">
        <v>709</v>
      </c>
      <c r="E18" s="23" t="s">
        <v>710</v>
      </c>
      <c r="F18" s="42">
        <v>45402</v>
      </c>
      <c r="G18" s="23" t="s">
        <v>690</v>
      </c>
      <c r="H18" s="23">
        <v>0</v>
      </c>
      <c r="I18" s="24">
        <v>0</v>
      </c>
      <c r="J18" s="41">
        <v>0</v>
      </c>
      <c r="K18" s="23">
        <v>0</v>
      </c>
      <c r="L18" s="24">
        <v>0</v>
      </c>
      <c r="M18" s="41">
        <v>1</v>
      </c>
      <c r="N18" s="23">
        <v>1</v>
      </c>
      <c r="O18" s="24">
        <v>3.5</v>
      </c>
      <c r="P18" s="41">
        <v>2</v>
      </c>
      <c r="Q18" s="23">
        <v>1</v>
      </c>
      <c r="R18" s="24">
        <v>3.5</v>
      </c>
      <c r="S18" s="41">
        <v>3</v>
      </c>
      <c r="T18" s="23">
        <v>2</v>
      </c>
      <c r="U18" s="24">
        <v>7.1</v>
      </c>
      <c r="V18" s="41">
        <v>4</v>
      </c>
      <c r="W18" s="46">
        <v>4</v>
      </c>
      <c r="X18" s="24">
        <v>14.1</v>
      </c>
      <c r="Y18" s="47">
        <v>5.2393373910329284E-3</v>
      </c>
      <c r="Z18" s="48"/>
    </row>
    <row r="19" spans="2:26" x14ac:dyDescent="0.25">
      <c r="B19" s="22" t="s">
        <v>688</v>
      </c>
      <c r="C19" s="45" t="s">
        <v>711</v>
      </c>
      <c r="D19" s="45" t="s">
        <v>712</v>
      </c>
      <c r="E19" s="23" t="s">
        <v>713</v>
      </c>
      <c r="F19" s="42">
        <v>45408</v>
      </c>
      <c r="G19" s="23" t="s">
        <v>690</v>
      </c>
      <c r="H19" s="23">
        <v>0</v>
      </c>
      <c r="I19" s="24">
        <v>0</v>
      </c>
      <c r="J19" s="41">
        <v>0</v>
      </c>
      <c r="K19" s="23">
        <v>0</v>
      </c>
      <c r="L19" s="24">
        <v>0</v>
      </c>
      <c r="M19" s="41">
        <v>1</v>
      </c>
      <c r="N19" s="23">
        <v>2</v>
      </c>
      <c r="O19" s="24">
        <v>2.8</v>
      </c>
      <c r="P19" s="41">
        <v>2</v>
      </c>
      <c r="Q19" s="23">
        <v>3</v>
      </c>
      <c r="R19" s="24">
        <v>6.5</v>
      </c>
      <c r="S19" s="41">
        <v>3</v>
      </c>
      <c r="T19" s="23">
        <v>2</v>
      </c>
      <c r="U19" s="24">
        <v>9.5</v>
      </c>
      <c r="V19" s="41">
        <v>4</v>
      </c>
      <c r="W19" s="46">
        <v>7</v>
      </c>
      <c r="X19" s="24">
        <v>18.8</v>
      </c>
      <c r="Y19" s="47">
        <v>6.9857831880439048E-3</v>
      </c>
      <c r="Z19" s="19"/>
    </row>
    <row r="20" spans="2:26" x14ac:dyDescent="0.25">
      <c r="B20" s="22" t="s">
        <v>688</v>
      </c>
      <c r="C20" s="45">
        <v>154159</v>
      </c>
      <c r="D20" s="45" t="s">
        <v>714</v>
      </c>
      <c r="E20" s="23" t="s">
        <v>715</v>
      </c>
      <c r="F20" s="42">
        <v>45418</v>
      </c>
      <c r="G20" s="23" t="s">
        <v>690</v>
      </c>
      <c r="H20" s="23">
        <v>0</v>
      </c>
      <c r="I20" s="24">
        <v>0</v>
      </c>
      <c r="J20" s="41" t="s">
        <v>874</v>
      </c>
      <c r="K20" s="23">
        <v>0</v>
      </c>
      <c r="L20" s="24">
        <v>0</v>
      </c>
      <c r="M20" s="41">
        <v>0</v>
      </c>
      <c r="N20" s="23">
        <v>0</v>
      </c>
      <c r="O20" s="24">
        <v>0</v>
      </c>
      <c r="P20" s="41">
        <v>1</v>
      </c>
      <c r="Q20" s="23">
        <v>1</v>
      </c>
      <c r="R20" s="24">
        <v>5</v>
      </c>
      <c r="S20" s="41">
        <v>2</v>
      </c>
      <c r="T20" s="23">
        <v>1</v>
      </c>
      <c r="U20" s="24">
        <v>4</v>
      </c>
      <c r="V20" s="41">
        <v>3</v>
      </c>
      <c r="W20" s="46">
        <v>2</v>
      </c>
      <c r="X20" s="24">
        <v>9</v>
      </c>
      <c r="Y20" s="47">
        <v>3.3442579091699544E-3</v>
      </c>
      <c r="Z20" s="19"/>
    </row>
    <row r="21" spans="2:26" x14ac:dyDescent="0.25">
      <c r="B21" s="22" t="s">
        <v>688</v>
      </c>
      <c r="C21" s="45">
        <v>154174</v>
      </c>
      <c r="D21" s="45" t="s">
        <v>716</v>
      </c>
      <c r="E21" s="23" t="s">
        <v>717</v>
      </c>
      <c r="F21" s="42">
        <v>45420</v>
      </c>
      <c r="G21" s="23" t="s">
        <v>690</v>
      </c>
      <c r="H21" s="23">
        <v>0</v>
      </c>
      <c r="I21" s="24">
        <v>0</v>
      </c>
      <c r="J21" s="41" t="s">
        <v>874</v>
      </c>
      <c r="K21" s="23">
        <v>0</v>
      </c>
      <c r="L21" s="24">
        <v>0</v>
      </c>
      <c r="M21" s="41">
        <v>0</v>
      </c>
      <c r="N21" s="23">
        <v>0</v>
      </c>
      <c r="O21" s="24">
        <v>0</v>
      </c>
      <c r="P21" s="41">
        <v>1</v>
      </c>
      <c r="Q21" s="23">
        <v>1</v>
      </c>
      <c r="R21" s="24">
        <v>4</v>
      </c>
      <c r="S21" s="41">
        <v>2</v>
      </c>
      <c r="T21" s="23">
        <v>0</v>
      </c>
      <c r="U21" s="24">
        <v>0</v>
      </c>
      <c r="V21" s="41">
        <v>3</v>
      </c>
      <c r="W21" s="46">
        <v>1</v>
      </c>
      <c r="X21" s="24">
        <v>4</v>
      </c>
      <c r="Y21" s="47">
        <v>1.4863368485199798E-3</v>
      </c>
      <c r="Z21" s="19"/>
    </row>
    <row r="22" spans="2:26" x14ac:dyDescent="0.25">
      <c r="B22" s="22" t="s">
        <v>18</v>
      </c>
      <c r="C22" s="45">
        <v>29492</v>
      </c>
      <c r="D22" s="45" t="s">
        <v>718</v>
      </c>
      <c r="E22" s="23" t="s">
        <v>40</v>
      </c>
      <c r="F22" s="42">
        <v>44243</v>
      </c>
      <c r="G22" s="23" t="s">
        <v>690</v>
      </c>
      <c r="H22" s="23">
        <v>1</v>
      </c>
      <c r="I22" s="24">
        <v>5</v>
      </c>
      <c r="J22" s="41">
        <v>39</v>
      </c>
      <c r="K22" s="23">
        <v>3</v>
      </c>
      <c r="L22" s="24">
        <v>18.5</v>
      </c>
      <c r="M22" s="41">
        <v>40</v>
      </c>
      <c r="N22" s="23">
        <v>1</v>
      </c>
      <c r="O22" s="24">
        <v>3.5</v>
      </c>
      <c r="P22" s="41">
        <v>41</v>
      </c>
      <c r="Q22" s="23">
        <v>1</v>
      </c>
      <c r="R22" s="24">
        <v>3</v>
      </c>
      <c r="S22" s="41">
        <v>42</v>
      </c>
      <c r="T22" s="23">
        <v>2</v>
      </c>
      <c r="U22" s="24">
        <v>7</v>
      </c>
      <c r="V22" s="41">
        <v>43</v>
      </c>
      <c r="W22" s="46">
        <v>8</v>
      </c>
      <c r="X22" s="24">
        <v>37</v>
      </c>
      <c r="Y22" s="47">
        <v>1.3748615848809811E-2</v>
      </c>
      <c r="Z22" s="19"/>
    </row>
    <row r="23" spans="2:26" x14ac:dyDescent="0.25">
      <c r="B23" s="22" t="s">
        <v>18</v>
      </c>
      <c r="C23" s="45">
        <v>150031</v>
      </c>
      <c r="D23" s="45" t="s">
        <v>719</v>
      </c>
      <c r="E23" s="23" t="s">
        <v>720</v>
      </c>
      <c r="F23" s="42">
        <v>44279</v>
      </c>
      <c r="G23" s="23" t="s">
        <v>690</v>
      </c>
      <c r="H23" s="23">
        <v>0</v>
      </c>
      <c r="I23" s="24">
        <v>0</v>
      </c>
      <c r="J23" s="41">
        <v>38</v>
      </c>
      <c r="K23" s="23">
        <v>1</v>
      </c>
      <c r="L23" s="24">
        <v>3</v>
      </c>
      <c r="M23" s="41">
        <v>39</v>
      </c>
      <c r="N23" s="23">
        <v>1</v>
      </c>
      <c r="O23" s="24">
        <v>5</v>
      </c>
      <c r="P23" s="41">
        <v>40</v>
      </c>
      <c r="Q23" s="23">
        <v>1</v>
      </c>
      <c r="R23" s="24">
        <v>4</v>
      </c>
      <c r="S23" s="41">
        <v>41</v>
      </c>
      <c r="T23" s="23">
        <v>1</v>
      </c>
      <c r="U23" s="24">
        <v>5</v>
      </c>
      <c r="V23" s="41">
        <v>42</v>
      </c>
      <c r="W23" s="46">
        <v>4</v>
      </c>
      <c r="X23" s="24">
        <v>17</v>
      </c>
      <c r="Y23" s="47">
        <v>6.3169316062099135E-3</v>
      </c>
      <c r="Z23" s="19"/>
    </row>
    <row r="24" spans="2:26" x14ac:dyDescent="0.25">
      <c r="B24" s="22" t="s">
        <v>18</v>
      </c>
      <c r="C24" s="45">
        <v>150499</v>
      </c>
      <c r="D24" s="45" t="s">
        <v>721</v>
      </c>
      <c r="E24" s="23" t="s">
        <v>19</v>
      </c>
      <c r="F24" s="42">
        <v>44412</v>
      </c>
      <c r="G24" s="23" t="s">
        <v>690</v>
      </c>
      <c r="H24" s="23">
        <v>1</v>
      </c>
      <c r="I24" s="24">
        <v>3.5</v>
      </c>
      <c r="J24" s="41">
        <v>33</v>
      </c>
      <c r="K24" s="23">
        <v>0</v>
      </c>
      <c r="L24" s="24">
        <v>0</v>
      </c>
      <c r="M24" s="41">
        <v>34</v>
      </c>
      <c r="N24" s="23">
        <v>2</v>
      </c>
      <c r="O24" s="24">
        <v>8.5</v>
      </c>
      <c r="P24" s="41">
        <v>35</v>
      </c>
      <c r="Q24" s="23">
        <v>0</v>
      </c>
      <c r="R24" s="24">
        <v>0</v>
      </c>
      <c r="S24" s="41">
        <v>36</v>
      </c>
      <c r="T24" s="23">
        <v>1</v>
      </c>
      <c r="U24" s="24">
        <v>5</v>
      </c>
      <c r="V24" s="41">
        <v>37</v>
      </c>
      <c r="W24" s="46">
        <v>4</v>
      </c>
      <c r="X24" s="24">
        <v>17</v>
      </c>
      <c r="Y24" s="47">
        <v>6.3169316062099135E-3</v>
      </c>
      <c r="Z24" s="19"/>
    </row>
    <row r="25" spans="2:26" x14ac:dyDescent="0.25">
      <c r="B25" s="22" t="s">
        <v>18</v>
      </c>
      <c r="C25" s="45">
        <v>150724</v>
      </c>
      <c r="D25" s="45" t="s">
        <v>722</v>
      </c>
      <c r="E25" s="23" t="s">
        <v>63</v>
      </c>
      <c r="F25" s="42">
        <v>44470</v>
      </c>
      <c r="G25" s="23" t="s">
        <v>690</v>
      </c>
      <c r="H25" s="23">
        <v>1</v>
      </c>
      <c r="I25" s="24">
        <v>5</v>
      </c>
      <c r="J25" s="41">
        <v>31</v>
      </c>
      <c r="K25" s="23">
        <v>0</v>
      </c>
      <c r="L25" s="24">
        <v>0</v>
      </c>
      <c r="M25" s="41">
        <v>32</v>
      </c>
      <c r="N25" s="23">
        <v>2</v>
      </c>
      <c r="O25" s="24">
        <v>8</v>
      </c>
      <c r="P25" s="41">
        <v>33</v>
      </c>
      <c r="Q25" s="23">
        <v>1</v>
      </c>
      <c r="R25" s="24">
        <v>2.2000000000000002</v>
      </c>
      <c r="S25" s="41">
        <v>34</v>
      </c>
      <c r="T25" s="23">
        <v>1</v>
      </c>
      <c r="U25" s="24">
        <v>4</v>
      </c>
      <c r="V25" s="41">
        <v>35</v>
      </c>
      <c r="W25" s="46">
        <v>5</v>
      </c>
      <c r="X25" s="24">
        <v>19.2</v>
      </c>
      <c r="Y25" s="47">
        <v>7.1344168728959025E-3</v>
      </c>
      <c r="Z25" s="19"/>
    </row>
    <row r="26" spans="2:26" x14ac:dyDescent="0.25">
      <c r="B26" s="22" t="s">
        <v>18</v>
      </c>
      <c r="C26" s="45">
        <v>151028</v>
      </c>
      <c r="D26" s="45" t="s">
        <v>723</v>
      </c>
      <c r="E26" s="23" t="s">
        <v>724</v>
      </c>
      <c r="F26" s="42">
        <v>44537</v>
      </c>
      <c r="G26" s="23" t="s">
        <v>690</v>
      </c>
      <c r="H26" s="23">
        <v>1</v>
      </c>
      <c r="I26" s="24">
        <v>4</v>
      </c>
      <c r="J26" s="41">
        <v>28</v>
      </c>
      <c r="K26" s="23">
        <v>1</v>
      </c>
      <c r="L26" s="24">
        <v>3.5</v>
      </c>
      <c r="M26" s="41">
        <v>29</v>
      </c>
      <c r="N26" s="23">
        <v>0</v>
      </c>
      <c r="O26" s="24">
        <v>0</v>
      </c>
      <c r="P26" s="41">
        <v>31</v>
      </c>
      <c r="Q26" s="23">
        <v>2</v>
      </c>
      <c r="R26" s="24">
        <v>13.75</v>
      </c>
      <c r="S26" s="41">
        <v>32</v>
      </c>
      <c r="T26" s="23">
        <v>0</v>
      </c>
      <c r="U26" s="24">
        <v>0</v>
      </c>
      <c r="V26" s="41">
        <v>33</v>
      </c>
      <c r="W26" s="46">
        <v>4</v>
      </c>
      <c r="X26" s="24">
        <v>21.25</v>
      </c>
      <c r="Y26" s="47">
        <v>7.8961645077623918E-3</v>
      </c>
      <c r="Z26" s="19"/>
    </row>
    <row r="27" spans="2:26" x14ac:dyDescent="0.25">
      <c r="B27" s="22" t="s">
        <v>18</v>
      </c>
      <c r="C27" s="45">
        <v>151616</v>
      </c>
      <c r="D27" s="45" t="s">
        <v>725</v>
      </c>
      <c r="E27" s="23" t="s">
        <v>72</v>
      </c>
      <c r="F27" s="42">
        <v>44727</v>
      </c>
      <c r="G27" s="23" t="s">
        <v>690</v>
      </c>
      <c r="H27" s="23">
        <v>1</v>
      </c>
      <c r="I27" s="24">
        <v>3</v>
      </c>
      <c r="J27" s="41">
        <v>22</v>
      </c>
      <c r="K27" s="23">
        <v>1</v>
      </c>
      <c r="L27" s="24">
        <v>3</v>
      </c>
      <c r="M27" s="41">
        <v>23</v>
      </c>
      <c r="N27" s="23">
        <v>0</v>
      </c>
      <c r="O27" s="24">
        <v>0</v>
      </c>
      <c r="P27" s="41">
        <v>24</v>
      </c>
      <c r="Q27" s="23">
        <v>0</v>
      </c>
      <c r="R27" s="24">
        <v>0</v>
      </c>
      <c r="S27" s="41">
        <v>25</v>
      </c>
      <c r="T27" s="23">
        <v>1</v>
      </c>
      <c r="U27" s="24">
        <v>5</v>
      </c>
      <c r="V27" s="41">
        <v>26</v>
      </c>
      <c r="W27" s="46">
        <v>3</v>
      </c>
      <c r="X27" s="24">
        <v>11</v>
      </c>
      <c r="Y27" s="47">
        <v>4.0874263334299442E-3</v>
      </c>
      <c r="Z27" s="19"/>
    </row>
    <row r="28" spans="2:26" x14ac:dyDescent="0.25">
      <c r="B28" s="22" t="s">
        <v>18</v>
      </c>
      <c r="C28" s="45">
        <v>153148</v>
      </c>
      <c r="D28" s="45" t="s">
        <v>726</v>
      </c>
      <c r="E28" s="23" t="s">
        <v>727</v>
      </c>
      <c r="F28" s="42">
        <v>45127</v>
      </c>
      <c r="G28" s="23" t="s">
        <v>690</v>
      </c>
      <c r="H28" s="23">
        <v>0</v>
      </c>
      <c r="I28" s="24">
        <v>0</v>
      </c>
      <c r="J28" s="41">
        <v>9</v>
      </c>
      <c r="K28" s="23">
        <v>0</v>
      </c>
      <c r="L28" s="24">
        <v>0</v>
      </c>
      <c r="M28" s="41">
        <v>10</v>
      </c>
      <c r="N28" s="23">
        <v>1</v>
      </c>
      <c r="O28" s="24">
        <v>4</v>
      </c>
      <c r="P28" s="41">
        <v>11</v>
      </c>
      <c r="Q28" s="23">
        <v>0</v>
      </c>
      <c r="R28" s="24">
        <v>0</v>
      </c>
      <c r="S28" s="41">
        <v>12</v>
      </c>
      <c r="T28" s="23">
        <v>1</v>
      </c>
      <c r="U28" s="24">
        <v>3.5</v>
      </c>
      <c r="V28" s="41">
        <v>13</v>
      </c>
      <c r="W28" s="46">
        <v>2</v>
      </c>
      <c r="X28" s="24">
        <v>7.5</v>
      </c>
      <c r="Y28" s="47">
        <v>2.7868815909749618E-3</v>
      </c>
      <c r="Z28" s="19"/>
    </row>
    <row r="29" spans="2:26" x14ac:dyDescent="0.25">
      <c r="B29" s="22" t="s">
        <v>18</v>
      </c>
      <c r="C29" s="45">
        <v>153175</v>
      </c>
      <c r="D29" s="45" t="s">
        <v>728</v>
      </c>
      <c r="E29" s="23" t="s">
        <v>86</v>
      </c>
      <c r="F29" s="42">
        <v>45135</v>
      </c>
      <c r="G29" s="23" t="s">
        <v>690</v>
      </c>
      <c r="H29" s="23">
        <v>1</v>
      </c>
      <c r="I29" s="24">
        <v>3</v>
      </c>
      <c r="J29" s="41">
        <v>9</v>
      </c>
      <c r="K29" s="23">
        <v>1</v>
      </c>
      <c r="L29" s="24">
        <v>3</v>
      </c>
      <c r="M29" s="41">
        <v>10</v>
      </c>
      <c r="N29" s="23">
        <v>0</v>
      </c>
      <c r="O29" s="24">
        <v>0</v>
      </c>
      <c r="P29" s="41">
        <v>11</v>
      </c>
      <c r="Q29" s="23">
        <v>0</v>
      </c>
      <c r="R29" s="24">
        <v>0</v>
      </c>
      <c r="S29" s="41">
        <v>12</v>
      </c>
      <c r="T29" s="23">
        <v>1</v>
      </c>
      <c r="U29" s="24">
        <v>5</v>
      </c>
      <c r="V29" s="41">
        <v>13</v>
      </c>
      <c r="W29" s="46">
        <v>3</v>
      </c>
      <c r="X29" s="24">
        <v>11</v>
      </c>
      <c r="Y29" s="47">
        <v>4.0874263334299442E-3</v>
      </c>
      <c r="Z29" s="19"/>
    </row>
    <row r="30" spans="2:26" x14ac:dyDescent="0.25">
      <c r="B30" s="22" t="s">
        <v>18</v>
      </c>
      <c r="C30" s="45">
        <v>153480</v>
      </c>
      <c r="D30" s="45" t="s">
        <v>729</v>
      </c>
      <c r="E30" s="23" t="s">
        <v>730</v>
      </c>
      <c r="F30" s="42">
        <v>45231</v>
      </c>
      <c r="G30" s="23" t="s">
        <v>690</v>
      </c>
      <c r="H30" s="23">
        <v>1</v>
      </c>
      <c r="I30" s="24">
        <v>4</v>
      </c>
      <c r="J30" s="41">
        <v>5</v>
      </c>
      <c r="K30" s="23">
        <v>0</v>
      </c>
      <c r="L30" s="24">
        <v>0</v>
      </c>
      <c r="M30" s="41">
        <v>6</v>
      </c>
      <c r="N30" s="23">
        <v>1</v>
      </c>
      <c r="O30" s="24">
        <v>4</v>
      </c>
      <c r="P30" s="41">
        <v>7</v>
      </c>
      <c r="Q30" s="23">
        <v>1</v>
      </c>
      <c r="R30" s="24">
        <v>3</v>
      </c>
      <c r="S30" s="41">
        <v>8</v>
      </c>
      <c r="T30" s="23">
        <v>1</v>
      </c>
      <c r="U30" s="24">
        <v>5</v>
      </c>
      <c r="V30" s="41">
        <v>9</v>
      </c>
      <c r="W30" s="46">
        <v>4</v>
      </c>
      <c r="X30" s="24">
        <v>16</v>
      </c>
      <c r="Y30" s="47">
        <v>5.945347394079919E-3</v>
      </c>
      <c r="Z30" s="19"/>
    </row>
    <row r="31" spans="2:26" x14ac:dyDescent="0.25">
      <c r="B31" s="22" t="s">
        <v>18</v>
      </c>
      <c r="C31" s="45">
        <v>153504</v>
      </c>
      <c r="D31" s="45" t="s">
        <v>731</v>
      </c>
      <c r="E31" s="23" t="s">
        <v>732</v>
      </c>
      <c r="F31" s="42">
        <v>45234</v>
      </c>
      <c r="G31" s="23" t="s">
        <v>690</v>
      </c>
      <c r="H31" s="23">
        <v>0</v>
      </c>
      <c r="I31" s="24">
        <v>0</v>
      </c>
      <c r="J31" s="41">
        <v>5</v>
      </c>
      <c r="K31" s="23">
        <v>0</v>
      </c>
      <c r="L31" s="24">
        <v>0</v>
      </c>
      <c r="M31" s="41">
        <v>6</v>
      </c>
      <c r="N31" s="23">
        <v>0</v>
      </c>
      <c r="O31" s="24">
        <v>0</v>
      </c>
      <c r="P31" s="41">
        <v>7</v>
      </c>
      <c r="Q31" s="23">
        <v>2</v>
      </c>
      <c r="R31" s="24">
        <v>10</v>
      </c>
      <c r="S31" s="41">
        <v>8</v>
      </c>
      <c r="T31" s="23">
        <v>0</v>
      </c>
      <c r="U31" s="24">
        <v>0</v>
      </c>
      <c r="V31" s="41">
        <v>9</v>
      </c>
      <c r="W31" s="46">
        <v>2</v>
      </c>
      <c r="X31" s="24">
        <v>10</v>
      </c>
      <c r="Y31" s="47">
        <v>3.7158421212999493E-3</v>
      </c>
      <c r="Z31" s="19"/>
    </row>
    <row r="32" spans="2:26" x14ac:dyDescent="0.25">
      <c r="B32" s="22" t="s">
        <v>18</v>
      </c>
      <c r="C32" s="45">
        <v>153659</v>
      </c>
      <c r="D32" s="45" t="s">
        <v>733</v>
      </c>
      <c r="E32" s="23" t="s">
        <v>111</v>
      </c>
      <c r="F32" s="42">
        <v>45273</v>
      </c>
      <c r="G32" s="23" t="s">
        <v>690</v>
      </c>
      <c r="H32" s="23">
        <v>1</v>
      </c>
      <c r="I32" s="24">
        <v>5</v>
      </c>
      <c r="J32" s="41">
        <v>4</v>
      </c>
      <c r="K32" s="23">
        <v>0</v>
      </c>
      <c r="L32" s="24">
        <v>0</v>
      </c>
      <c r="M32" s="41">
        <v>5</v>
      </c>
      <c r="N32" s="23">
        <v>1</v>
      </c>
      <c r="O32" s="24">
        <v>5.18</v>
      </c>
      <c r="P32" s="41">
        <v>6</v>
      </c>
      <c r="Q32" s="23">
        <v>1</v>
      </c>
      <c r="R32" s="24">
        <v>3.5</v>
      </c>
      <c r="S32" s="41">
        <v>7</v>
      </c>
      <c r="T32" s="23">
        <v>0</v>
      </c>
      <c r="U32" s="24">
        <v>0</v>
      </c>
      <c r="V32" s="41">
        <v>8</v>
      </c>
      <c r="W32" s="46">
        <v>3</v>
      </c>
      <c r="X32" s="24">
        <v>13.68</v>
      </c>
      <c r="Y32" s="47">
        <v>5.0832720219383303E-3</v>
      </c>
      <c r="Z32" s="19"/>
    </row>
    <row r="33" spans="2:26" x14ac:dyDescent="0.25">
      <c r="B33" s="22" t="s">
        <v>18</v>
      </c>
      <c r="C33" s="45">
        <v>153676</v>
      </c>
      <c r="D33" s="45" t="s">
        <v>734</v>
      </c>
      <c r="E33" s="23" t="s">
        <v>735</v>
      </c>
      <c r="F33" s="42">
        <v>45276</v>
      </c>
      <c r="G33" s="23" t="s">
        <v>690</v>
      </c>
      <c r="H33" s="23">
        <v>0</v>
      </c>
      <c r="I33" s="24">
        <v>0</v>
      </c>
      <c r="J33" s="41">
        <v>4</v>
      </c>
      <c r="K33" s="23">
        <v>1</v>
      </c>
      <c r="L33" s="24">
        <v>4</v>
      </c>
      <c r="M33" s="41">
        <v>5</v>
      </c>
      <c r="N33" s="23">
        <v>1</v>
      </c>
      <c r="O33" s="24">
        <v>2.5</v>
      </c>
      <c r="P33" s="41">
        <v>6</v>
      </c>
      <c r="Q33" s="23">
        <v>1</v>
      </c>
      <c r="R33" s="24">
        <v>3</v>
      </c>
      <c r="S33" s="41">
        <v>7</v>
      </c>
      <c r="T33" s="23">
        <v>2</v>
      </c>
      <c r="U33" s="24">
        <v>7</v>
      </c>
      <c r="V33" s="41">
        <v>8</v>
      </c>
      <c r="W33" s="46">
        <v>5</v>
      </c>
      <c r="X33" s="24">
        <v>16.5</v>
      </c>
      <c r="Y33" s="47">
        <v>6.1311395001449158E-3</v>
      </c>
      <c r="Z33" s="19"/>
    </row>
    <row r="34" spans="2:26" x14ac:dyDescent="0.25">
      <c r="B34" s="22" t="s">
        <v>18</v>
      </c>
      <c r="C34" s="45">
        <v>153738</v>
      </c>
      <c r="D34" s="45" t="s">
        <v>736</v>
      </c>
      <c r="E34" s="23" t="s">
        <v>107</v>
      </c>
      <c r="F34" s="42">
        <v>45301</v>
      </c>
      <c r="G34" s="23" t="s">
        <v>690</v>
      </c>
      <c r="H34" s="23">
        <v>0</v>
      </c>
      <c r="I34" s="24">
        <v>0</v>
      </c>
      <c r="J34" s="41">
        <v>3</v>
      </c>
      <c r="K34" s="23">
        <v>3</v>
      </c>
      <c r="L34" s="24">
        <v>15</v>
      </c>
      <c r="M34" s="41">
        <v>4</v>
      </c>
      <c r="N34" s="23">
        <v>2</v>
      </c>
      <c r="O34" s="24">
        <v>9</v>
      </c>
      <c r="P34" s="41">
        <v>5</v>
      </c>
      <c r="Q34" s="23">
        <v>0</v>
      </c>
      <c r="R34" s="24">
        <v>0</v>
      </c>
      <c r="S34" s="41">
        <v>6</v>
      </c>
      <c r="T34" s="23">
        <v>2</v>
      </c>
      <c r="U34" s="24">
        <v>10</v>
      </c>
      <c r="V34" s="41">
        <v>7</v>
      </c>
      <c r="W34" s="46">
        <v>7</v>
      </c>
      <c r="X34" s="24">
        <v>34</v>
      </c>
      <c r="Y34" s="47">
        <v>1.2633863212419827E-2</v>
      </c>
      <c r="Z34" s="19"/>
    </row>
    <row r="35" spans="2:26" x14ac:dyDescent="0.25">
      <c r="B35" s="22" t="s">
        <v>22</v>
      </c>
      <c r="C35" s="45">
        <v>29736</v>
      </c>
      <c r="D35" s="45" t="s">
        <v>737</v>
      </c>
      <c r="E35" s="23" t="s">
        <v>23</v>
      </c>
      <c r="F35" s="42">
        <v>44233</v>
      </c>
      <c r="G35" s="23" t="s">
        <v>690</v>
      </c>
      <c r="H35" s="23">
        <v>2</v>
      </c>
      <c r="I35" s="24">
        <v>7.7</v>
      </c>
      <c r="J35" s="41">
        <v>39</v>
      </c>
      <c r="K35" s="23">
        <v>1</v>
      </c>
      <c r="L35" s="24">
        <v>3.5</v>
      </c>
      <c r="M35" s="41">
        <v>40</v>
      </c>
      <c r="N35" s="23">
        <v>1</v>
      </c>
      <c r="O35" s="24">
        <v>9.9</v>
      </c>
      <c r="P35" s="41">
        <v>41</v>
      </c>
      <c r="Q35" s="23">
        <v>1</v>
      </c>
      <c r="R35" s="24">
        <v>3.5</v>
      </c>
      <c r="S35" s="41">
        <v>42</v>
      </c>
      <c r="T35" s="23">
        <v>3</v>
      </c>
      <c r="U35" s="24">
        <v>12</v>
      </c>
      <c r="V35" s="41">
        <v>43</v>
      </c>
      <c r="W35" s="46">
        <v>8</v>
      </c>
      <c r="X35" s="24">
        <v>36.6</v>
      </c>
      <c r="Y35" s="47">
        <v>1.3599982163957814E-2</v>
      </c>
      <c r="Z35" s="19"/>
    </row>
    <row r="36" spans="2:26" x14ac:dyDescent="0.25">
      <c r="B36" s="22" t="s">
        <v>22</v>
      </c>
      <c r="C36" s="45">
        <v>29997</v>
      </c>
      <c r="D36" s="45" t="s">
        <v>738</v>
      </c>
      <c r="E36" s="23" t="s">
        <v>739</v>
      </c>
      <c r="F36" s="42">
        <v>44272</v>
      </c>
      <c r="G36" s="23" t="s">
        <v>690</v>
      </c>
      <c r="H36" s="23">
        <v>2</v>
      </c>
      <c r="I36" s="24">
        <v>8.1999999999999993</v>
      </c>
      <c r="J36" s="41">
        <v>38</v>
      </c>
      <c r="K36" s="23">
        <v>2</v>
      </c>
      <c r="L36" s="24">
        <v>7</v>
      </c>
      <c r="M36" s="41">
        <v>39</v>
      </c>
      <c r="N36" s="23">
        <v>2</v>
      </c>
      <c r="O36" s="24">
        <v>10.7</v>
      </c>
      <c r="P36" s="41">
        <v>40</v>
      </c>
      <c r="Q36" s="23">
        <v>2</v>
      </c>
      <c r="R36" s="24">
        <v>9.5</v>
      </c>
      <c r="S36" s="41">
        <v>41</v>
      </c>
      <c r="T36" s="23">
        <v>2</v>
      </c>
      <c r="U36" s="24">
        <v>5</v>
      </c>
      <c r="V36" s="41">
        <v>42</v>
      </c>
      <c r="W36" s="46">
        <v>10</v>
      </c>
      <c r="X36" s="24">
        <v>40.4</v>
      </c>
      <c r="Y36" s="47">
        <v>1.5012002170051794E-2</v>
      </c>
      <c r="Z36" s="19"/>
    </row>
    <row r="37" spans="2:26" x14ac:dyDescent="0.25">
      <c r="B37" s="22" t="s">
        <v>22</v>
      </c>
      <c r="C37" s="45">
        <v>150471</v>
      </c>
      <c r="D37" s="45" t="s">
        <v>740</v>
      </c>
      <c r="E37" s="23" t="s">
        <v>741</v>
      </c>
      <c r="F37" s="42">
        <v>44407</v>
      </c>
      <c r="G37" s="23" t="s">
        <v>690</v>
      </c>
      <c r="H37" s="23">
        <v>0</v>
      </c>
      <c r="I37" s="24">
        <v>0</v>
      </c>
      <c r="J37" s="41">
        <v>34</v>
      </c>
      <c r="K37" s="23">
        <v>1</v>
      </c>
      <c r="L37" s="24">
        <v>4</v>
      </c>
      <c r="M37" s="41">
        <v>35</v>
      </c>
      <c r="N37" s="23">
        <v>2</v>
      </c>
      <c r="O37" s="24">
        <v>14.9</v>
      </c>
      <c r="P37" s="41">
        <v>36</v>
      </c>
      <c r="Q37" s="23">
        <v>0</v>
      </c>
      <c r="R37" s="24">
        <v>0</v>
      </c>
      <c r="S37" s="41">
        <v>37</v>
      </c>
      <c r="T37" s="23">
        <v>0</v>
      </c>
      <c r="U37" s="24">
        <v>0</v>
      </c>
      <c r="V37" s="41">
        <v>38</v>
      </c>
      <c r="W37" s="46">
        <v>3</v>
      </c>
      <c r="X37" s="24">
        <v>18.899999999999999</v>
      </c>
      <c r="Y37" s="47">
        <v>7.0229416092569032E-3</v>
      </c>
      <c r="Z37" s="19"/>
    </row>
    <row r="38" spans="2:26" x14ac:dyDescent="0.25">
      <c r="B38" s="22" t="s">
        <v>22</v>
      </c>
      <c r="C38" s="49">
        <v>151804</v>
      </c>
      <c r="D38" s="45" t="s">
        <v>742</v>
      </c>
      <c r="E38" s="23" t="s">
        <v>65</v>
      </c>
      <c r="F38" s="42">
        <v>44770</v>
      </c>
      <c r="G38" s="23" t="s">
        <v>690</v>
      </c>
      <c r="H38" s="23">
        <v>1</v>
      </c>
      <c r="I38" s="24">
        <v>5</v>
      </c>
      <c r="J38" s="41">
        <v>21</v>
      </c>
      <c r="K38" s="23">
        <v>1</v>
      </c>
      <c r="L38" s="24">
        <v>2.1</v>
      </c>
      <c r="M38" s="41">
        <v>22</v>
      </c>
      <c r="N38" s="23">
        <v>1</v>
      </c>
      <c r="O38" s="24">
        <v>2.2000000000000002</v>
      </c>
      <c r="P38" s="41">
        <v>23</v>
      </c>
      <c r="Q38" s="23">
        <v>0</v>
      </c>
      <c r="R38" s="24">
        <v>0</v>
      </c>
      <c r="S38" s="41">
        <v>24</v>
      </c>
      <c r="T38" s="23">
        <v>1</v>
      </c>
      <c r="U38" s="24">
        <v>4.2</v>
      </c>
      <c r="V38" s="41">
        <v>25</v>
      </c>
      <c r="W38" s="46">
        <v>4</v>
      </c>
      <c r="X38" s="24">
        <v>13.5</v>
      </c>
      <c r="Y38" s="47">
        <v>5.0163868637549316E-3</v>
      </c>
      <c r="Z38" s="19"/>
    </row>
    <row r="39" spans="2:26" x14ac:dyDescent="0.25">
      <c r="B39" s="22" t="s">
        <v>22</v>
      </c>
      <c r="C39" s="45">
        <v>152125</v>
      </c>
      <c r="D39" s="45" t="s">
        <v>743</v>
      </c>
      <c r="E39" s="23" t="s">
        <v>744</v>
      </c>
      <c r="F39" s="42">
        <v>44834</v>
      </c>
      <c r="G39" s="23" t="s">
        <v>690</v>
      </c>
      <c r="H39" s="23">
        <v>3</v>
      </c>
      <c r="I39" s="24">
        <v>8.1</v>
      </c>
      <c r="J39" s="41">
        <v>19</v>
      </c>
      <c r="K39" s="23">
        <v>0</v>
      </c>
      <c r="L39" s="24">
        <v>0</v>
      </c>
      <c r="M39" s="41">
        <v>20</v>
      </c>
      <c r="N39" s="23">
        <v>1</v>
      </c>
      <c r="O39" s="24">
        <v>3</v>
      </c>
      <c r="P39" s="41">
        <v>21</v>
      </c>
      <c r="Q39" s="23">
        <v>1</v>
      </c>
      <c r="R39" s="24">
        <v>5</v>
      </c>
      <c r="S39" s="41">
        <v>22</v>
      </c>
      <c r="T39" s="23">
        <v>1</v>
      </c>
      <c r="U39" s="24">
        <v>9</v>
      </c>
      <c r="V39" s="41">
        <v>23</v>
      </c>
      <c r="W39" s="46">
        <v>6</v>
      </c>
      <c r="X39" s="24">
        <v>25.1</v>
      </c>
      <c r="Y39" s="47">
        <v>9.3267637244628734E-3</v>
      </c>
      <c r="Z39" s="19"/>
    </row>
    <row r="40" spans="2:26" x14ac:dyDescent="0.25">
      <c r="B40" s="22" t="s">
        <v>22</v>
      </c>
      <c r="C40" s="45">
        <v>152166</v>
      </c>
      <c r="D40" s="45" t="s">
        <v>745</v>
      </c>
      <c r="E40" s="23" t="s">
        <v>29</v>
      </c>
      <c r="F40" s="42">
        <v>44841</v>
      </c>
      <c r="G40" s="23" t="s">
        <v>690</v>
      </c>
      <c r="H40" s="23">
        <v>1</v>
      </c>
      <c r="I40" s="24">
        <v>4.2</v>
      </c>
      <c r="J40" s="41">
        <v>18</v>
      </c>
      <c r="K40" s="23">
        <v>1</v>
      </c>
      <c r="L40" s="24">
        <v>8.5</v>
      </c>
      <c r="M40" s="41">
        <v>19</v>
      </c>
      <c r="N40" s="23">
        <v>0</v>
      </c>
      <c r="O40" s="24">
        <v>0</v>
      </c>
      <c r="P40" s="41">
        <v>20</v>
      </c>
      <c r="Q40" s="23">
        <v>2</v>
      </c>
      <c r="R40" s="24">
        <v>5</v>
      </c>
      <c r="S40" s="41">
        <v>21</v>
      </c>
      <c r="T40" s="23">
        <v>2</v>
      </c>
      <c r="U40" s="24">
        <v>6.5</v>
      </c>
      <c r="V40" s="41">
        <v>22</v>
      </c>
      <c r="W40" s="46">
        <v>6</v>
      </c>
      <c r="X40" s="24">
        <v>24.2</v>
      </c>
      <c r="Y40" s="47">
        <v>8.9923379335458773E-3</v>
      </c>
      <c r="Z40" s="19"/>
    </row>
    <row r="41" spans="2:26" x14ac:dyDescent="0.25">
      <c r="B41" s="22" t="s">
        <v>22</v>
      </c>
      <c r="C41" s="45">
        <v>152837</v>
      </c>
      <c r="D41" s="45" t="s">
        <v>746</v>
      </c>
      <c r="E41" s="23" t="s">
        <v>747</v>
      </c>
      <c r="F41" s="42">
        <v>44959</v>
      </c>
      <c r="G41" s="23" t="s">
        <v>690</v>
      </c>
      <c r="H41" s="23">
        <v>0</v>
      </c>
      <c r="I41" s="24">
        <v>0</v>
      </c>
      <c r="J41" s="41">
        <v>14</v>
      </c>
      <c r="K41" s="23">
        <v>2</v>
      </c>
      <c r="L41" s="24">
        <v>10</v>
      </c>
      <c r="M41" s="41">
        <v>15</v>
      </c>
      <c r="N41" s="23">
        <v>1</v>
      </c>
      <c r="O41" s="24">
        <v>4.0999999999999996</v>
      </c>
      <c r="P41" s="41">
        <v>16</v>
      </c>
      <c r="Q41" s="23">
        <v>1</v>
      </c>
      <c r="R41" s="24">
        <v>8.1999999999999993</v>
      </c>
      <c r="S41" s="41">
        <v>17</v>
      </c>
      <c r="T41" s="23">
        <v>1</v>
      </c>
      <c r="U41" s="24">
        <v>5</v>
      </c>
      <c r="V41" s="41">
        <v>18</v>
      </c>
      <c r="W41" s="46">
        <v>5</v>
      </c>
      <c r="X41" s="24">
        <v>27.3</v>
      </c>
      <c r="Y41" s="47">
        <v>1.0144248991148861E-2</v>
      </c>
      <c r="Z41" s="19"/>
    </row>
    <row r="42" spans="2:26" x14ac:dyDescent="0.25">
      <c r="B42" s="22" t="s">
        <v>22</v>
      </c>
      <c r="C42" s="45">
        <v>153130</v>
      </c>
      <c r="D42" s="45" t="s">
        <v>748</v>
      </c>
      <c r="E42" s="23" t="s">
        <v>85</v>
      </c>
      <c r="F42" s="42">
        <v>45120</v>
      </c>
      <c r="G42" s="23" t="s">
        <v>690</v>
      </c>
      <c r="H42" s="23">
        <v>1</v>
      </c>
      <c r="I42" s="24">
        <v>3.5</v>
      </c>
      <c r="J42" s="41">
        <v>9</v>
      </c>
      <c r="K42" s="23">
        <v>1</v>
      </c>
      <c r="L42" s="24">
        <v>2.2000000000000002</v>
      </c>
      <c r="M42" s="41">
        <v>10</v>
      </c>
      <c r="N42" s="23">
        <v>1</v>
      </c>
      <c r="O42" s="24">
        <v>3.3</v>
      </c>
      <c r="P42" s="41">
        <v>11</v>
      </c>
      <c r="Q42" s="23">
        <v>0</v>
      </c>
      <c r="R42" s="24">
        <v>0</v>
      </c>
      <c r="S42" s="41">
        <v>12</v>
      </c>
      <c r="T42" s="23">
        <v>1</v>
      </c>
      <c r="U42" s="24">
        <v>2.5</v>
      </c>
      <c r="V42" s="41">
        <v>13</v>
      </c>
      <c r="W42" s="46">
        <v>4</v>
      </c>
      <c r="X42" s="24">
        <v>11.5</v>
      </c>
      <c r="Y42" s="47">
        <v>4.2732184394949418E-3</v>
      </c>
      <c r="Z42" s="19"/>
    </row>
    <row r="43" spans="2:26" x14ac:dyDescent="0.25">
      <c r="B43" s="22" t="s">
        <v>22</v>
      </c>
      <c r="C43" s="45">
        <v>153517</v>
      </c>
      <c r="D43" s="45" t="s">
        <v>749</v>
      </c>
      <c r="E43" s="23" t="s">
        <v>750</v>
      </c>
      <c r="F43" s="42">
        <v>45238</v>
      </c>
      <c r="G43" s="23" t="s">
        <v>690</v>
      </c>
      <c r="H43" s="23">
        <v>0</v>
      </c>
      <c r="I43" s="24">
        <v>0</v>
      </c>
      <c r="J43" s="41">
        <v>5</v>
      </c>
      <c r="K43" s="23">
        <v>3</v>
      </c>
      <c r="L43" s="24">
        <v>8.3000000000000007</v>
      </c>
      <c r="M43" s="41">
        <v>6</v>
      </c>
      <c r="N43" s="23">
        <v>1</v>
      </c>
      <c r="O43" s="24">
        <v>3.3</v>
      </c>
      <c r="P43" s="41">
        <v>7</v>
      </c>
      <c r="Q43" s="23">
        <v>1</v>
      </c>
      <c r="R43" s="24">
        <v>4.3</v>
      </c>
      <c r="S43" s="41">
        <v>8</v>
      </c>
      <c r="T43" s="23">
        <v>0</v>
      </c>
      <c r="U43" s="24">
        <v>0</v>
      </c>
      <c r="V43" s="41">
        <v>9</v>
      </c>
      <c r="W43" s="46">
        <v>5</v>
      </c>
      <c r="X43" s="24">
        <v>15.900000000000002</v>
      </c>
      <c r="Y43" s="47">
        <v>5.9081889728669198E-3</v>
      </c>
      <c r="Z43" s="19"/>
    </row>
    <row r="44" spans="2:26" x14ac:dyDescent="0.25">
      <c r="B44" s="22" t="s">
        <v>22</v>
      </c>
      <c r="C44" s="45">
        <v>153583</v>
      </c>
      <c r="D44" s="45" t="s">
        <v>751</v>
      </c>
      <c r="E44" s="23" t="s">
        <v>102</v>
      </c>
      <c r="F44" s="42">
        <v>45253</v>
      </c>
      <c r="G44" s="23" t="s">
        <v>690</v>
      </c>
      <c r="H44" s="23">
        <v>1</v>
      </c>
      <c r="I44" s="24">
        <v>4</v>
      </c>
      <c r="J44" s="41">
        <v>5</v>
      </c>
      <c r="K44" s="23">
        <v>1</v>
      </c>
      <c r="L44" s="24">
        <v>3.2</v>
      </c>
      <c r="M44" s="41">
        <v>6</v>
      </c>
      <c r="N44" s="23">
        <v>0</v>
      </c>
      <c r="O44" s="24">
        <v>0</v>
      </c>
      <c r="P44" s="41">
        <v>7</v>
      </c>
      <c r="Q44" s="23">
        <v>2</v>
      </c>
      <c r="R44" s="24">
        <v>10</v>
      </c>
      <c r="S44" s="41">
        <v>8</v>
      </c>
      <c r="T44" s="23">
        <v>1</v>
      </c>
      <c r="U44" s="24">
        <v>3.5</v>
      </c>
      <c r="V44" s="41">
        <v>9</v>
      </c>
      <c r="W44" s="46">
        <v>5</v>
      </c>
      <c r="X44" s="24">
        <v>20.7</v>
      </c>
      <c r="Y44" s="47">
        <v>7.6917931910908946E-3</v>
      </c>
      <c r="Z44" s="19"/>
    </row>
    <row r="45" spans="2:26" x14ac:dyDescent="0.25">
      <c r="B45" s="22" t="s">
        <v>22</v>
      </c>
      <c r="C45" s="45">
        <v>153595</v>
      </c>
      <c r="D45" s="45" t="s">
        <v>752</v>
      </c>
      <c r="E45" s="23" t="s">
        <v>753</v>
      </c>
      <c r="F45" s="42">
        <v>45257</v>
      </c>
      <c r="G45" s="23" t="s">
        <v>690</v>
      </c>
      <c r="H45" s="23">
        <v>1</v>
      </c>
      <c r="I45" s="24">
        <v>5</v>
      </c>
      <c r="J45" s="41">
        <v>5</v>
      </c>
      <c r="K45" s="23">
        <v>1</v>
      </c>
      <c r="L45" s="24">
        <v>3.5</v>
      </c>
      <c r="M45" s="41">
        <v>6</v>
      </c>
      <c r="N45" s="23">
        <v>0</v>
      </c>
      <c r="O45" s="24">
        <v>0</v>
      </c>
      <c r="P45" s="41">
        <v>7</v>
      </c>
      <c r="Q45" s="23">
        <v>2</v>
      </c>
      <c r="R45" s="24">
        <v>3</v>
      </c>
      <c r="S45" s="41">
        <v>8</v>
      </c>
      <c r="T45" s="23">
        <v>0</v>
      </c>
      <c r="U45" s="24">
        <v>0</v>
      </c>
      <c r="V45" s="41">
        <v>9</v>
      </c>
      <c r="W45" s="46">
        <v>4</v>
      </c>
      <c r="X45" s="24">
        <v>11.5</v>
      </c>
      <c r="Y45" s="47">
        <v>4.2732184394949418E-3</v>
      </c>
      <c r="Z45" s="19"/>
    </row>
    <row r="46" spans="2:26" x14ac:dyDescent="0.25">
      <c r="B46" s="22" t="s">
        <v>22</v>
      </c>
      <c r="C46" s="45">
        <v>153866</v>
      </c>
      <c r="D46" s="45" t="s">
        <v>754</v>
      </c>
      <c r="E46" s="23" t="s">
        <v>489</v>
      </c>
      <c r="F46" s="42">
        <v>45334</v>
      </c>
      <c r="G46" s="23" t="s">
        <v>690</v>
      </c>
      <c r="H46" s="23">
        <v>1</v>
      </c>
      <c r="I46" s="24">
        <v>5</v>
      </c>
      <c r="J46" s="41">
        <v>2</v>
      </c>
      <c r="K46" s="23">
        <v>0</v>
      </c>
      <c r="L46" s="24">
        <v>0</v>
      </c>
      <c r="M46" s="41">
        <v>3</v>
      </c>
      <c r="N46" s="23">
        <v>1</v>
      </c>
      <c r="O46" s="24">
        <v>8</v>
      </c>
      <c r="P46" s="41">
        <v>4</v>
      </c>
      <c r="Q46" s="23">
        <v>1</v>
      </c>
      <c r="R46" s="24">
        <v>4</v>
      </c>
      <c r="S46" s="41">
        <v>5</v>
      </c>
      <c r="T46" s="23">
        <v>0</v>
      </c>
      <c r="U46" s="24">
        <v>0</v>
      </c>
      <c r="V46" s="41">
        <v>6</v>
      </c>
      <c r="W46" s="46">
        <v>3</v>
      </c>
      <c r="X46" s="24">
        <v>17</v>
      </c>
      <c r="Y46" s="47">
        <v>6.3169316062099135E-3</v>
      </c>
      <c r="Z46" s="19"/>
    </row>
    <row r="47" spans="2:26" x14ac:dyDescent="0.25">
      <c r="B47" s="22" t="s">
        <v>22</v>
      </c>
      <c r="C47" s="45">
        <v>154436</v>
      </c>
      <c r="D47" s="45" t="s">
        <v>755</v>
      </c>
      <c r="E47" s="23" t="s">
        <v>756</v>
      </c>
      <c r="F47" s="42">
        <v>45488</v>
      </c>
      <c r="G47" s="23" t="s">
        <v>690</v>
      </c>
      <c r="H47" s="23">
        <v>0</v>
      </c>
      <c r="I47" s="24">
        <v>0</v>
      </c>
      <c r="J47" s="41" t="s">
        <v>874</v>
      </c>
      <c r="K47" s="23">
        <v>0</v>
      </c>
      <c r="L47" s="24">
        <v>0</v>
      </c>
      <c r="M47" s="41" t="s">
        <v>874</v>
      </c>
      <c r="N47" s="23">
        <v>0</v>
      </c>
      <c r="O47" s="24">
        <v>0</v>
      </c>
      <c r="P47" s="41" t="s">
        <v>874</v>
      </c>
      <c r="Q47" s="23">
        <v>0</v>
      </c>
      <c r="R47" s="24">
        <v>0</v>
      </c>
      <c r="S47" s="41">
        <v>0</v>
      </c>
      <c r="T47" s="23">
        <v>0</v>
      </c>
      <c r="U47" s="24">
        <v>0</v>
      </c>
      <c r="V47" s="41">
        <v>1</v>
      </c>
      <c r="W47" s="46">
        <v>0</v>
      </c>
      <c r="X47" s="24">
        <v>0</v>
      </c>
      <c r="Y47" s="47">
        <v>0</v>
      </c>
      <c r="Z47" s="19"/>
    </row>
    <row r="48" spans="2:26" x14ac:dyDescent="0.25">
      <c r="B48" s="22" t="s">
        <v>757</v>
      </c>
      <c r="C48" s="45">
        <v>151838</v>
      </c>
      <c r="D48" s="45" t="s">
        <v>758</v>
      </c>
      <c r="E48" s="23" t="s">
        <v>759</v>
      </c>
      <c r="F48" s="42">
        <v>44778</v>
      </c>
      <c r="G48" s="23" t="s">
        <v>690</v>
      </c>
      <c r="H48" s="23">
        <v>1</v>
      </c>
      <c r="I48" s="24">
        <v>3</v>
      </c>
      <c r="J48" s="41">
        <v>20</v>
      </c>
      <c r="K48" s="23">
        <v>3</v>
      </c>
      <c r="L48" s="24">
        <v>14</v>
      </c>
      <c r="M48" s="41">
        <v>21</v>
      </c>
      <c r="N48" s="23">
        <v>1</v>
      </c>
      <c r="O48" s="24">
        <v>3.5</v>
      </c>
      <c r="P48" s="41">
        <v>22</v>
      </c>
      <c r="Q48" s="23">
        <v>1</v>
      </c>
      <c r="R48" s="24">
        <v>5</v>
      </c>
      <c r="S48" s="41">
        <v>23</v>
      </c>
      <c r="T48" s="23">
        <v>1</v>
      </c>
      <c r="U48" s="24">
        <v>30</v>
      </c>
      <c r="V48" s="41">
        <v>24</v>
      </c>
      <c r="W48" s="46">
        <v>7</v>
      </c>
      <c r="X48" s="24">
        <v>55.5</v>
      </c>
      <c r="Y48" s="47">
        <v>2.0622923773214719E-2</v>
      </c>
      <c r="Z48" s="19"/>
    </row>
    <row r="49" spans="2:26" x14ac:dyDescent="0.25">
      <c r="B49" s="22" t="s">
        <v>757</v>
      </c>
      <c r="C49" s="45">
        <v>152122</v>
      </c>
      <c r="D49" s="45" t="s">
        <v>760</v>
      </c>
      <c r="E49" s="23" t="s">
        <v>54</v>
      </c>
      <c r="F49" s="42">
        <v>44834</v>
      </c>
      <c r="G49" s="23" t="s">
        <v>690</v>
      </c>
      <c r="H49" s="23">
        <v>2</v>
      </c>
      <c r="I49" s="24">
        <v>9.5</v>
      </c>
      <c r="J49" s="41">
        <v>19</v>
      </c>
      <c r="K49" s="23">
        <v>1</v>
      </c>
      <c r="L49" s="24">
        <v>5</v>
      </c>
      <c r="M49" s="41">
        <v>20</v>
      </c>
      <c r="N49" s="23">
        <v>2</v>
      </c>
      <c r="O49" s="24">
        <v>8.3000000000000007</v>
      </c>
      <c r="P49" s="41">
        <v>21</v>
      </c>
      <c r="Q49" s="23">
        <v>2</v>
      </c>
      <c r="R49" s="24">
        <v>29.8</v>
      </c>
      <c r="S49" s="41">
        <v>22</v>
      </c>
      <c r="T49" s="23">
        <v>1</v>
      </c>
      <c r="U49" s="24">
        <v>4</v>
      </c>
      <c r="V49" s="41">
        <v>23</v>
      </c>
      <c r="W49" s="46">
        <v>8</v>
      </c>
      <c r="X49" s="24">
        <v>56.6</v>
      </c>
      <c r="Y49" s="47">
        <v>2.1031666406557712E-2</v>
      </c>
      <c r="Z49" s="19"/>
    </row>
    <row r="50" spans="2:26" x14ac:dyDescent="0.25">
      <c r="B50" s="22" t="s">
        <v>757</v>
      </c>
      <c r="C50" s="45">
        <v>152124</v>
      </c>
      <c r="D50" s="45" t="s">
        <v>761</v>
      </c>
      <c r="E50" s="23" t="s">
        <v>26</v>
      </c>
      <c r="F50" s="42">
        <v>44834</v>
      </c>
      <c r="G50" s="23" t="s">
        <v>690</v>
      </c>
      <c r="H50" s="23">
        <v>2</v>
      </c>
      <c r="I50" s="24">
        <v>7</v>
      </c>
      <c r="J50" s="41">
        <v>19</v>
      </c>
      <c r="K50" s="23">
        <v>1</v>
      </c>
      <c r="L50" s="24">
        <v>2.5</v>
      </c>
      <c r="M50" s="41">
        <v>20</v>
      </c>
      <c r="N50" s="23">
        <v>2</v>
      </c>
      <c r="O50" s="24">
        <v>4.8499999999999996</v>
      </c>
      <c r="P50" s="41">
        <v>21</v>
      </c>
      <c r="Q50" s="23">
        <v>0</v>
      </c>
      <c r="R50" s="24">
        <v>0</v>
      </c>
      <c r="S50" s="41">
        <v>22</v>
      </c>
      <c r="T50" s="23">
        <v>1</v>
      </c>
      <c r="U50" s="24">
        <v>8</v>
      </c>
      <c r="V50" s="41">
        <v>23</v>
      </c>
      <c r="W50" s="46">
        <v>6</v>
      </c>
      <c r="X50" s="24">
        <v>22.35</v>
      </c>
      <c r="Y50" s="47">
        <v>8.3049071411053863E-3</v>
      </c>
      <c r="Z50" s="19"/>
    </row>
    <row r="51" spans="2:26" x14ac:dyDescent="0.25">
      <c r="B51" s="22" t="s">
        <v>757</v>
      </c>
      <c r="C51" s="45">
        <v>152180</v>
      </c>
      <c r="D51" s="45" t="s">
        <v>762</v>
      </c>
      <c r="E51" s="23" t="s">
        <v>57</v>
      </c>
      <c r="F51" s="42">
        <v>44844</v>
      </c>
      <c r="G51" s="23" t="s">
        <v>690</v>
      </c>
      <c r="H51" s="23">
        <v>1</v>
      </c>
      <c r="I51" s="24">
        <v>2.5</v>
      </c>
      <c r="J51" s="41">
        <v>18</v>
      </c>
      <c r="K51" s="23">
        <v>0</v>
      </c>
      <c r="L51" s="24">
        <v>0</v>
      </c>
      <c r="M51" s="41">
        <v>19</v>
      </c>
      <c r="N51" s="23">
        <v>1</v>
      </c>
      <c r="O51" s="24">
        <v>2</v>
      </c>
      <c r="P51" s="41">
        <v>20</v>
      </c>
      <c r="Q51" s="23">
        <v>1</v>
      </c>
      <c r="R51" s="24">
        <v>4.7</v>
      </c>
      <c r="S51" s="41">
        <v>21</v>
      </c>
      <c r="T51" s="23">
        <v>1</v>
      </c>
      <c r="U51" s="24">
        <v>2.75</v>
      </c>
      <c r="V51" s="41">
        <v>22</v>
      </c>
      <c r="W51" s="46">
        <v>4</v>
      </c>
      <c r="X51" s="24">
        <v>11.95</v>
      </c>
      <c r="Y51" s="47">
        <v>4.440431334953439E-3</v>
      </c>
      <c r="Z51" s="19"/>
    </row>
    <row r="52" spans="2:26" x14ac:dyDescent="0.25">
      <c r="B52" s="22" t="s">
        <v>757</v>
      </c>
      <c r="C52" s="45" t="s">
        <v>763</v>
      </c>
      <c r="D52" s="45" t="s">
        <v>764</v>
      </c>
      <c r="E52" s="23" t="s">
        <v>176</v>
      </c>
      <c r="F52" s="42">
        <v>45349</v>
      </c>
      <c r="G52" s="23" t="s">
        <v>690</v>
      </c>
      <c r="H52" s="23">
        <v>1</v>
      </c>
      <c r="I52" s="24">
        <v>5</v>
      </c>
      <c r="J52" s="41">
        <v>2</v>
      </c>
      <c r="K52" s="23">
        <v>3</v>
      </c>
      <c r="L52" s="24">
        <v>13</v>
      </c>
      <c r="M52" s="41">
        <v>3</v>
      </c>
      <c r="N52" s="23">
        <v>0</v>
      </c>
      <c r="O52" s="24">
        <v>0</v>
      </c>
      <c r="P52" s="41">
        <v>4</v>
      </c>
      <c r="Q52" s="23">
        <v>0</v>
      </c>
      <c r="R52" s="24">
        <v>0</v>
      </c>
      <c r="S52" s="41">
        <v>5</v>
      </c>
      <c r="T52" s="23">
        <v>0</v>
      </c>
      <c r="U52" s="24">
        <v>0</v>
      </c>
      <c r="V52" s="41">
        <v>6</v>
      </c>
      <c r="W52" s="46">
        <v>4</v>
      </c>
      <c r="X52" s="24">
        <v>18</v>
      </c>
      <c r="Y52" s="47">
        <v>6.6885158183399088E-3</v>
      </c>
      <c r="Z52" s="19"/>
    </row>
    <row r="53" spans="2:26" x14ac:dyDescent="0.25">
      <c r="B53" s="22" t="s">
        <v>757</v>
      </c>
      <c r="C53" s="45" t="s">
        <v>765</v>
      </c>
      <c r="D53" s="45" t="s">
        <v>766</v>
      </c>
      <c r="E53" s="23" t="s">
        <v>767</v>
      </c>
      <c r="F53" s="42">
        <v>45412</v>
      </c>
      <c r="G53" s="23" t="s">
        <v>690</v>
      </c>
      <c r="H53" s="23">
        <v>0</v>
      </c>
      <c r="I53" s="24">
        <v>0</v>
      </c>
      <c r="J53" s="41">
        <v>0</v>
      </c>
      <c r="K53" s="23">
        <v>0</v>
      </c>
      <c r="L53" s="24">
        <v>0</v>
      </c>
      <c r="M53" s="41">
        <v>1</v>
      </c>
      <c r="N53" s="23">
        <v>1</v>
      </c>
      <c r="O53" s="24">
        <v>4</v>
      </c>
      <c r="P53" s="41">
        <v>2</v>
      </c>
      <c r="Q53" s="23">
        <v>1</v>
      </c>
      <c r="R53" s="24">
        <v>3.3</v>
      </c>
      <c r="S53" s="41">
        <v>3</v>
      </c>
      <c r="T53" s="23">
        <v>0</v>
      </c>
      <c r="U53" s="24">
        <v>0</v>
      </c>
      <c r="V53" s="41">
        <v>4</v>
      </c>
      <c r="W53" s="46">
        <v>2</v>
      </c>
      <c r="X53" s="24">
        <v>7.3</v>
      </c>
      <c r="Y53" s="47">
        <v>2.712564748548963E-3</v>
      </c>
      <c r="Z53" s="19"/>
    </row>
    <row r="54" spans="2:26" x14ac:dyDescent="0.25">
      <c r="B54" s="22" t="s">
        <v>38</v>
      </c>
      <c r="C54" s="45">
        <v>29694</v>
      </c>
      <c r="D54" s="45" t="s">
        <v>768</v>
      </c>
      <c r="E54" s="23" t="s">
        <v>75</v>
      </c>
      <c r="F54" s="42">
        <v>44207</v>
      </c>
      <c r="G54" s="23" t="s">
        <v>690</v>
      </c>
      <c r="H54" s="23">
        <v>1</v>
      </c>
      <c r="I54" s="24">
        <v>5</v>
      </c>
      <c r="J54" s="41">
        <v>40</v>
      </c>
      <c r="K54" s="23">
        <v>1</v>
      </c>
      <c r="L54" s="24">
        <v>4</v>
      </c>
      <c r="M54" s="41">
        <v>41</v>
      </c>
      <c r="N54" s="23">
        <v>1</v>
      </c>
      <c r="O54" s="24">
        <v>5</v>
      </c>
      <c r="P54" s="41">
        <v>42</v>
      </c>
      <c r="Q54" s="23">
        <v>0</v>
      </c>
      <c r="R54" s="24">
        <v>0</v>
      </c>
      <c r="S54" s="41">
        <v>43</v>
      </c>
      <c r="T54" s="23">
        <v>1</v>
      </c>
      <c r="U54" s="24">
        <v>3</v>
      </c>
      <c r="V54" s="41">
        <v>44</v>
      </c>
      <c r="W54" s="46">
        <v>4</v>
      </c>
      <c r="X54" s="24">
        <v>17</v>
      </c>
      <c r="Y54" s="47">
        <v>6.3169316062099135E-3</v>
      </c>
      <c r="Z54" s="19"/>
    </row>
    <row r="55" spans="2:26" x14ac:dyDescent="0.25">
      <c r="B55" s="22" t="s">
        <v>38</v>
      </c>
      <c r="C55" s="45">
        <v>150003</v>
      </c>
      <c r="D55" s="45" t="s">
        <v>769</v>
      </c>
      <c r="E55" s="23" t="s">
        <v>48</v>
      </c>
      <c r="F55" s="42">
        <v>44273</v>
      </c>
      <c r="G55" s="23" t="s">
        <v>690</v>
      </c>
      <c r="H55" s="23">
        <v>1</v>
      </c>
      <c r="I55" s="24">
        <v>5</v>
      </c>
      <c r="J55" s="41">
        <v>38</v>
      </c>
      <c r="K55" s="23">
        <v>0</v>
      </c>
      <c r="L55" s="24">
        <v>0</v>
      </c>
      <c r="M55" s="41">
        <v>39</v>
      </c>
      <c r="N55" s="23">
        <v>2</v>
      </c>
      <c r="O55" s="24">
        <v>7</v>
      </c>
      <c r="P55" s="41">
        <v>40</v>
      </c>
      <c r="Q55" s="23">
        <v>0</v>
      </c>
      <c r="R55" s="24">
        <v>0</v>
      </c>
      <c r="S55" s="41">
        <v>41</v>
      </c>
      <c r="T55" s="23">
        <v>1</v>
      </c>
      <c r="U55" s="24">
        <v>3</v>
      </c>
      <c r="V55" s="41">
        <v>42</v>
      </c>
      <c r="W55" s="46">
        <v>4</v>
      </c>
      <c r="X55" s="24">
        <v>15</v>
      </c>
      <c r="Y55" s="47">
        <v>5.5737631819499237E-3</v>
      </c>
      <c r="Z55" s="19"/>
    </row>
    <row r="56" spans="2:26" x14ac:dyDescent="0.25">
      <c r="B56" s="22" t="s">
        <v>38</v>
      </c>
      <c r="C56" s="45">
        <v>150050</v>
      </c>
      <c r="D56" s="45" t="s">
        <v>770</v>
      </c>
      <c r="E56" s="23" t="s">
        <v>771</v>
      </c>
      <c r="F56" s="42">
        <v>44288</v>
      </c>
      <c r="G56" s="23" t="s">
        <v>690</v>
      </c>
      <c r="H56" s="23">
        <v>1</v>
      </c>
      <c r="I56" s="24">
        <v>5</v>
      </c>
      <c r="J56" s="41">
        <v>37</v>
      </c>
      <c r="K56" s="23">
        <v>3</v>
      </c>
      <c r="L56" s="24">
        <v>10</v>
      </c>
      <c r="M56" s="41">
        <v>38</v>
      </c>
      <c r="N56" s="23">
        <v>3</v>
      </c>
      <c r="O56" s="24">
        <v>6</v>
      </c>
      <c r="P56" s="41">
        <v>39</v>
      </c>
      <c r="Q56" s="23">
        <v>5</v>
      </c>
      <c r="R56" s="24">
        <v>14</v>
      </c>
      <c r="S56" s="41">
        <v>40</v>
      </c>
      <c r="T56" s="23">
        <v>2</v>
      </c>
      <c r="U56" s="24">
        <v>13</v>
      </c>
      <c r="V56" s="41">
        <v>41</v>
      </c>
      <c r="W56" s="46">
        <v>14</v>
      </c>
      <c r="X56" s="24">
        <v>48</v>
      </c>
      <c r="Y56" s="47">
        <v>1.7836042182239754E-2</v>
      </c>
      <c r="Z56" s="19"/>
    </row>
    <row r="57" spans="2:26" x14ac:dyDescent="0.25">
      <c r="B57" s="22" t="s">
        <v>38</v>
      </c>
      <c r="C57" s="45">
        <v>150058</v>
      </c>
      <c r="D57" s="45" t="s">
        <v>772</v>
      </c>
      <c r="E57" s="23" t="s">
        <v>41</v>
      </c>
      <c r="F57" s="42">
        <v>44291</v>
      </c>
      <c r="G57" s="23" t="s">
        <v>690</v>
      </c>
      <c r="H57" s="23">
        <v>3</v>
      </c>
      <c r="I57" s="24">
        <v>7</v>
      </c>
      <c r="J57" s="41">
        <v>37</v>
      </c>
      <c r="K57" s="23">
        <v>1</v>
      </c>
      <c r="L57" s="24">
        <v>5</v>
      </c>
      <c r="M57" s="41">
        <v>38</v>
      </c>
      <c r="N57" s="23">
        <v>2</v>
      </c>
      <c r="O57" s="24">
        <v>5.5</v>
      </c>
      <c r="P57" s="41">
        <v>39</v>
      </c>
      <c r="Q57" s="23">
        <v>3</v>
      </c>
      <c r="R57" s="24">
        <v>8</v>
      </c>
      <c r="S57" s="41">
        <v>40</v>
      </c>
      <c r="T57" s="23">
        <v>2</v>
      </c>
      <c r="U57" s="24">
        <v>4.5</v>
      </c>
      <c r="V57" s="41">
        <v>41</v>
      </c>
      <c r="W57" s="46">
        <v>11</v>
      </c>
      <c r="X57" s="24">
        <v>30</v>
      </c>
      <c r="Y57" s="47">
        <v>1.1147526363899847E-2</v>
      </c>
      <c r="Z57" s="19"/>
    </row>
    <row r="58" spans="2:26" x14ac:dyDescent="0.25">
      <c r="B58" s="22" t="s">
        <v>38</v>
      </c>
      <c r="C58" s="45">
        <v>150094</v>
      </c>
      <c r="D58" s="45" t="s">
        <v>773</v>
      </c>
      <c r="E58" s="23" t="s">
        <v>46</v>
      </c>
      <c r="F58" s="42">
        <v>44295</v>
      </c>
      <c r="G58" s="23" t="s">
        <v>690</v>
      </c>
      <c r="H58" s="23">
        <v>4</v>
      </c>
      <c r="I58" s="24">
        <v>16.5</v>
      </c>
      <c r="J58" s="41">
        <v>37</v>
      </c>
      <c r="K58" s="23">
        <v>2</v>
      </c>
      <c r="L58" s="24">
        <v>10</v>
      </c>
      <c r="M58" s="41">
        <v>38</v>
      </c>
      <c r="N58" s="23">
        <v>2</v>
      </c>
      <c r="O58" s="24">
        <v>8</v>
      </c>
      <c r="P58" s="41">
        <v>39</v>
      </c>
      <c r="Q58" s="23">
        <v>3</v>
      </c>
      <c r="R58" s="24">
        <v>6.5</v>
      </c>
      <c r="S58" s="41">
        <v>40</v>
      </c>
      <c r="T58" s="23">
        <v>3</v>
      </c>
      <c r="U58" s="24">
        <v>7.2</v>
      </c>
      <c r="V58" s="41">
        <v>41</v>
      </c>
      <c r="W58" s="46">
        <v>14</v>
      </c>
      <c r="X58" s="24">
        <v>48.2</v>
      </c>
      <c r="Y58" s="47">
        <v>1.7910359024665756E-2</v>
      </c>
      <c r="Z58" s="19"/>
    </row>
    <row r="59" spans="2:26" x14ac:dyDescent="0.25">
      <c r="B59" s="22" t="s">
        <v>38</v>
      </c>
      <c r="C59" s="45">
        <v>150616</v>
      </c>
      <c r="D59" s="45" t="s">
        <v>774</v>
      </c>
      <c r="E59" s="23" t="s">
        <v>775</v>
      </c>
      <c r="F59" s="42">
        <v>44442</v>
      </c>
      <c r="G59" s="23" t="s">
        <v>690</v>
      </c>
      <c r="H59" s="23">
        <v>3</v>
      </c>
      <c r="I59" s="24">
        <v>12.2</v>
      </c>
      <c r="J59" s="41">
        <v>32</v>
      </c>
      <c r="K59" s="23">
        <v>1</v>
      </c>
      <c r="L59" s="24">
        <v>5</v>
      </c>
      <c r="M59" s="41">
        <v>33</v>
      </c>
      <c r="N59" s="23">
        <v>1</v>
      </c>
      <c r="O59" s="24">
        <v>2</v>
      </c>
      <c r="P59" s="41">
        <v>34</v>
      </c>
      <c r="Q59" s="23">
        <v>1</v>
      </c>
      <c r="R59" s="24">
        <v>5</v>
      </c>
      <c r="S59" s="41">
        <v>35</v>
      </c>
      <c r="T59" s="23">
        <v>1</v>
      </c>
      <c r="U59" s="24">
        <v>4.5</v>
      </c>
      <c r="V59" s="41">
        <v>36</v>
      </c>
      <c r="W59" s="46">
        <v>7</v>
      </c>
      <c r="X59" s="24">
        <v>28.7</v>
      </c>
      <c r="Y59" s="47">
        <v>1.0664466888130854E-2</v>
      </c>
      <c r="Z59" s="19"/>
    </row>
    <row r="60" spans="2:26" x14ac:dyDescent="0.25">
      <c r="B60" s="22" t="s">
        <v>38</v>
      </c>
      <c r="C60" s="45">
        <v>150617</v>
      </c>
      <c r="D60" s="45" t="s">
        <v>776</v>
      </c>
      <c r="E60" s="23" t="s">
        <v>62</v>
      </c>
      <c r="F60" s="42">
        <v>44442</v>
      </c>
      <c r="G60" s="23" t="s">
        <v>690</v>
      </c>
      <c r="H60" s="23">
        <v>3</v>
      </c>
      <c r="I60" s="24">
        <v>19</v>
      </c>
      <c r="J60" s="41">
        <v>32</v>
      </c>
      <c r="K60" s="23">
        <v>2</v>
      </c>
      <c r="L60" s="24">
        <v>14.9</v>
      </c>
      <c r="M60" s="41">
        <v>33</v>
      </c>
      <c r="N60" s="23">
        <v>4</v>
      </c>
      <c r="O60" s="24">
        <v>11.5</v>
      </c>
      <c r="P60" s="41">
        <v>34</v>
      </c>
      <c r="Q60" s="23">
        <v>2</v>
      </c>
      <c r="R60" s="24">
        <v>3</v>
      </c>
      <c r="S60" s="41">
        <v>35</v>
      </c>
      <c r="T60" s="23">
        <v>1</v>
      </c>
      <c r="U60" s="24">
        <v>3</v>
      </c>
      <c r="V60" s="41">
        <v>36</v>
      </c>
      <c r="W60" s="46">
        <v>12</v>
      </c>
      <c r="X60" s="24">
        <v>51.4</v>
      </c>
      <c r="Y60" s="47">
        <v>1.9099428503481737E-2</v>
      </c>
      <c r="Z60" s="19"/>
    </row>
    <row r="61" spans="2:26" x14ac:dyDescent="0.25">
      <c r="B61" s="22" t="s">
        <v>38</v>
      </c>
      <c r="C61" s="45">
        <v>152083</v>
      </c>
      <c r="D61" s="45" t="s">
        <v>777</v>
      </c>
      <c r="E61" s="23" t="s">
        <v>778</v>
      </c>
      <c r="F61" s="42">
        <v>44831</v>
      </c>
      <c r="G61" s="23" t="s">
        <v>690</v>
      </c>
      <c r="H61" s="23">
        <v>1</v>
      </c>
      <c r="I61" s="24">
        <v>2</v>
      </c>
      <c r="J61" s="41">
        <v>19</v>
      </c>
      <c r="K61" s="23">
        <v>2</v>
      </c>
      <c r="L61" s="24">
        <v>7</v>
      </c>
      <c r="M61" s="41">
        <v>20</v>
      </c>
      <c r="N61" s="23">
        <v>0</v>
      </c>
      <c r="O61" s="24">
        <v>0</v>
      </c>
      <c r="P61" s="41">
        <v>21</v>
      </c>
      <c r="Q61" s="23">
        <v>1</v>
      </c>
      <c r="R61" s="24">
        <v>3</v>
      </c>
      <c r="S61" s="41">
        <v>22</v>
      </c>
      <c r="T61" s="23">
        <v>0</v>
      </c>
      <c r="U61" s="24">
        <v>0</v>
      </c>
      <c r="V61" s="41">
        <v>23</v>
      </c>
      <c r="W61" s="46">
        <v>4</v>
      </c>
      <c r="X61" s="24">
        <v>12</v>
      </c>
      <c r="Y61" s="47">
        <v>4.4590105455599386E-3</v>
      </c>
      <c r="Z61" s="19"/>
    </row>
    <row r="62" spans="2:26" x14ac:dyDescent="0.25">
      <c r="B62" s="22" t="s">
        <v>38</v>
      </c>
      <c r="C62" s="45">
        <v>153136</v>
      </c>
      <c r="D62" s="45" t="s">
        <v>779</v>
      </c>
      <c r="E62" s="23" t="s">
        <v>780</v>
      </c>
      <c r="F62" s="42">
        <v>45121</v>
      </c>
      <c r="G62" s="23" t="s">
        <v>690</v>
      </c>
      <c r="H62" s="23">
        <v>1</v>
      </c>
      <c r="I62" s="24">
        <v>8</v>
      </c>
      <c r="J62" s="41">
        <v>9</v>
      </c>
      <c r="K62" s="23">
        <v>0</v>
      </c>
      <c r="L62" s="24">
        <v>0</v>
      </c>
      <c r="M62" s="41">
        <v>10</v>
      </c>
      <c r="N62" s="23">
        <v>2</v>
      </c>
      <c r="O62" s="24">
        <v>5</v>
      </c>
      <c r="P62" s="41">
        <v>11</v>
      </c>
      <c r="Q62" s="23">
        <v>2</v>
      </c>
      <c r="R62" s="24">
        <v>7.2</v>
      </c>
      <c r="S62" s="41">
        <v>12</v>
      </c>
      <c r="T62" s="23">
        <v>1</v>
      </c>
      <c r="U62" s="24">
        <v>2.5</v>
      </c>
      <c r="V62" s="41">
        <v>13</v>
      </c>
      <c r="W62" s="46">
        <v>6</v>
      </c>
      <c r="X62" s="24">
        <v>22.7</v>
      </c>
      <c r="Y62" s="47">
        <v>8.4349616153508843E-3</v>
      </c>
      <c r="Z62" s="19"/>
    </row>
    <row r="63" spans="2:26" x14ac:dyDescent="0.25">
      <c r="B63" s="22" t="s">
        <v>38</v>
      </c>
      <c r="C63" s="45">
        <v>153682</v>
      </c>
      <c r="D63" s="45" t="s">
        <v>781</v>
      </c>
      <c r="E63" s="23" t="s">
        <v>782</v>
      </c>
      <c r="F63" s="42">
        <v>45279</v>
      </c>
      <c r="G63" s="23" t="s">
        <v>690</v>
      </c>
      <c r="H63" s="23">
        <v>0</v>
      </c>
      <c r="I63" s="24">
        <v>0</v>
      </c>
      <c r="J63" s="41">
        <v>4</v>
      </c>
      <c r="K63" s="23">
        <v>2</v>
      </c>
      <c r="L63" s="24">
        <v>5</v>
      </c>
      <c r="M63" s="41">
        <v>5</v>
      </c>
      <c r="N63" s="23">
        <v>1</v>
      </c>
      <c r="O63" s="24">
        <v>2.5</v>
      </c>
      <c r="P63" s="41">
        <v>6</v>
      </c>
      <c r="Q63" s="23">
        <v>0</v>
      </c>
      <c r="R63" s="24">
        <v>0</v>
      </c>
      <c r="S63" s="41">
        <v>7</v>
      </c>
      <c r="T63" s="23">
        <v>1</v>
      </c>
      <c r="U63" s="24">
        <v>3.5</v>
      </c>
      <c r="V63" s="41">
        <v>8</v>
      </c>
      <c r="W63" s="46">
        <v>4</v>
      </c>
      <c r="X63" s="24">
        <v>11</v>
      </c>
      <c r="Y63" s="47">
        <v>4.0874263334299442E-3</v>
      </c>
      <c r="Z63" s="19"/>
    </row>
    <row r="64" spans="2:26" x14ac:dyDescent="0.25">
      <c r="B64" s="22" t="s">
        <v>38</v>
      </c>
      <c r="C64" s="45">
        <v>154094</v>
      </c>
      <c r="D64" s="45" t="s">
        <v>783</v>
      </c>
      <c r="E64" s="23" t="s">
        <v>784</v>
      </c>
      <c r="F64" s="42">
        <v>45400</v>
      </c>
      <c r="G64" s="23" t="s">
        <v>690</v>
      </c>
      <c r="H64" s="23">
        <v>0</v>
      </c>
      <c r="I64" s="24">
        <v>0</v>
      </c>
      <c r="J64" s="41">
        <v>0</v>
      </c>
      <c r="K64" s="23">
        <v>0</v>
      </c>
      <c r="L64" s="24">
        <v>0</v>
      </c>
      <c r="M64" s="41">
        <v>1</v>
      </c>
      <c r="N64" s="23">
        <v>0</v>
      </c>
      <c r="O64" s="24">
        <v>0</v>
      </c>
      <c r="P64" s="41">
        <v>2</v>
      </c>
      <c r="Q64" s="23">
        <v>1</v>
      </c>
      <c r="R64" s="24">
        <v>2.5</v>
      </c>
      <c r="S64" s="41">
        <v>3</v>
      </c>
      <c r="T64" s="23">
        <v>0</v>
      </c>
      <c r="U64" s="24">
        <v>0</v>
      </c>
      <c r="V64" s="41">
        <v>4</v>
      </c>
      <c r="W64" s="46">
        <v>1</v>
      </c>
      <c r="X64" s="24">
        <v>2.5</v>
      </c>
      <c r="Y64" s="47">
        <v>9.2896053032498732E-4</v>
      </c>
      <c r="Z64" s="19"/>
    </row>
    <row r="65" spans="2:26" x14ac:dyDescent="0.25">
      <c r="B65" s="22" t="s">
        <v>785</v>
      </c>
      <c r="C65" s="45">
        <v>150077</v>
      </c>
      <c r="D65" s="45" t="s">
        <v>786</v>
      </c>
      <c r="E65" s="23" t="s">
        <v>787</v>
      </c>
      <c r="F65" s="42">
        <v>44294</v>
      </c>
      <c r="G65" s="23" t="s">
        <v>690</v>
      </c>
      <c r="H65" s="23">
        <v>0</v>
      </c>
      <c r="I65" s="24">
        <v>0</v>
      </c>
      <c r="J65" s="41">
        <v>37</v>
      </c>
      <c r="K65" s="23">
        <v>0</v>
      </c>
      <c r="L65" s="24">
        <v>0</v>
      </c>
      <c r="M65" s="41">
        <v>38</v>
      </c>
      <c r="N65" s="23">
        <v>1</v>
      </c>
      <c r="O65" s="24">
        <v>6.5</v>
      </c>
      <c r="P65" s="41">
        <v>39</v>
      </c>
      <c r="Q65" s="23">
        <v>0</v>
      </c>
      <c r="R65" s="24">
        <v>0</v>
      </c>
      <c r="S65" s="41">
        <v>40</v>
      </c>
      <c r="T65" s="23">
        <v>1</v>
      </c>
      <c r="U65" s="24">
        <v>3</v>
      </c>
      <c r="V65" s="41">
        <v>41</v>
      </c>
      <c r="W65" s="46">
        <v>2</v>
      </c>
      <c r="X65" s="24">
        <v>9.5</v>
      </c>
      <c r="Y65" s="47">
        <v>3.5300500152349516E-3</v>
      </c>
      <c r="Z65" s="19"/>
    </row>
    <row r="66" spans="2:26" x14ac:dyDescent="0.25">
      <c r="B66" s="22" t="s">
        <v>785</v>
      </c>
      <c r="C66" s="45">
        <v>151546</v>
      </c>
      <c r="D66" s="45" t="s">
        <v>788</v>
      </c>
      <c r="E66" s="23" t="s">
        <v>67</v>
      </c>
      <c r="F66" s="42">
        <v>44705</v>
      </c>
      <c r="G66" s="23" t="s">
        <v>690</v>
      </c>
      <c r="H66" s="23">
        <v>1</v>
      </c>
      <c r="I66" s="24">
        <v>5</v>
      </c>
      <c r="J66" s="41">
        <v>23</v>
      </c>
      <c r="K66" s="23">
        <v>0</v>
      </c>
      <c r="L66" s="24">
        <v>0</v>
      </c>
      <c r="M66" s="41">
        <v>24</v>
      </c>
      <c r="N66" s="23">
        <v>1</v>
      </c>
      <c r="O66" s="24">
        <v>2.5</v>
      </c>
      <c r="P66" s="41">
        <v>25</v>
      </c>
      <c r="Q66" s="23">
        <v>0</v>
      </c>
      <c r="R66" s="24">
        <v>0</v>
      </c>
      <c r="S66" s="41">
        <v>26</v>
      </c>
      <c r="T66" s="23">
        <v>1</v>
      </c>
      <c r="U66" s="24">
        <v>5</v>
      </c>
      <c r="V66" s="41">
        <v>28</v>
      </c>
      <c r="W66" s="46">
        <v>3</v>
      </c>
      <c r="X66" s="24">
        <v>12.5</v>
      </c>
      <c r="Y66" s="47">
        <v>4.6448026516249363E-3</v>
      </c>
      <c r="Z66" s="19"/>
    </row>
    <row r="67" spans="2:26" x14ac:dyDescent="0.25">
      <c r="B67" s="22" t="s">
        <v>785</v>
      </c>
      <c r="C67" s="45">
        <v>151997</v>
      </c>
      <c r="D67" s="45" t="s">
        <v>789</v>
      </c>
      <c r="E67" s="23" t="s">
        <v>790</v>
      </c>
      <c r="F67" s="42">
        <v>44818</v>
      </c>
      <c r="G67" s="23" t="s">
        <v>690</v>
      </c>
      <c r="H67" s="23">
        <v>0</v>
      </c>
      <c r="I67" s="24">
        <v>0</v>
      </c>
      <c r="J67" s="41">
        <v>19</v>
      </c>
      <c r="K67" s="23">
        <v>1</v>
      </c>
      <c r="L67" s="24">
        <v>2.5</v>
      </c>
      <c r="M67" s="41">
        <v>20</v>
      </c>
      <c r="N67" s="23">
        <v>0</v>
      </c>
      <c r="O67" s="24">
        <v>0</v>
      </c>
      <c r="P67" s="41">
        <v>21</v>
      </c>
      <c r="Q67" s="23">
        <v>1</v>
      </c>
      <c r="R67" s="24">
        <v>4</v>
      </c>
      <c r="S67" s="41">
        <v>22</v>
      </c>
      <c r="T67" s="23">
        <v>1</v>
      </c>
      <c r="U67" s="24">
        <v>7</v>
      </c>
      <c r="V67" s="41">
        <v>23</v>
      </c>
      <c r="W67" s="46">
        <v>3</v>
      </c>
      <c r="X67" s="24">
        <v>13.5</v>
      </c>
      <c r="Y67" s="47">
        <v>5.0163868637549316E-3</v>
      </c>
      <c r="Z67" s="19"/>
    </row>
    <row r="68" spans="2:26" x14ac:dyDescent="0.25">
      <c r="B68" s="22" t="s">
        <v>785</v>
      </c>
      <c r="C68" s="45">
        <v>153004</v>
      </c>
      <c r="D68" s="45" t="s">
        <v>791</v>
      </c>
      <c r="E68" s="23" t="s">
        <v>792</v>
      </c>
      <c r="F68" s="42">
        <v>45068</v>
      </c>
      <c r="G68" s="23" t="s">
        <v>690</v>
      </c>
      <c r="H68" s="23">
        <v>0</v>
      </c>
      <c r="I68" s="24">
        <v>0</v>
      </c>
      <c r="J68" s="41">
        <v>11</v>
      </c>
      <c r="K68" s="23">
        <v>0</v>
      </c>
      <c r="L68" s="24">
        <v>0</v>
      </c>
      <c r="M68" s="41">
        <v>12</v>
      </c>
      <c r="N68" s="23">
        <v>1</v>
      </c>
      <c r="O68" s="24">
        <v>4</v>
      </c>
      <c r="P68" s="41">
        <v>13</v>
      </c>
      <c r="Q68" s="23">
        <v>1</v>
      </c>
      <c r="R68" s="24">
        <v>13</v>
      </c>
      <c r="S68" s="41">
        <v>14</v>
      </c>
      <c r="T68" s="23">
        <v>0</v>
      </c>
      <c r="U68" s="24">
        <v>0</v>
      </c>
      <c r="V68" s="41">
        <v>15</v>
      </c>
      <c r="W68" s="46">
        <v>2</v>
      </c>
      <c r="X68" s="24">
        <v>17</v>
      </c>
      <c r="Y68" s="47">
        <v>6.3169316062099135E-3</v>
      </c>
      <c r="Z68" s="19"/>
    </row>
    <row r="69" spans="2:26" x14ac:dyDescent="0.25">
      <c r="B69" s="22" t="s">
        <v>785</v>
      </c>
      <c r="C69" s="45">
        <v>153049</v>
      </c>
      <c r="D69" s="45" t="s">
        <v>793</v>
      </c>
      <c r="E69" s="23" t="s">
        <v>794</v>
      </c>
      <c r="F69" s="42">
        <v>45091</v>
      </c>
      <c r="G69" s="23" t="s">
        <v>690</v>
      </c>
      <c r="H69" s="23">
        <v>1</v>
      </c>
      <c r="I69" s="24">
        <v>5</v>
      </c>
      <c r="J69" s="41">
        <v>10</v>
      </c>
      <c r="K69" s="23">
        <v>1</v>
      </c>
      <c r="L69" s="24">
        <v>11</v>
      </c>
      <c r="M69" s="41">
        <v>11</v>
      </c>
      <c r="N69" s="23">
        <v>2</v>
      </c>
      <c r="O69" s="24">
        <v>8</v>
      </c>
      <c r="P69" s="41">
        <v>12</v>
      </c>
      <c r="Q69" s="23">
        <v>1</v>
      </c>
      <c r="R69" s="24">
        <v>4</v>
      </c>
      <c r="S69" s="41">
        <v>13</v>
      </c>
      <c r="T69" s="23">
        <v>1</v>
      </c>
      <c r="U69" s="24">
        <v>4</v>
      </c>
      <c r="V69" s="41">
        <v>14</v>
      </c>
      <c r="W69" s="46">
        <v>6</v>
      </c>
      <c r="X69" s="24">
        <v>32</v>
      </c>
      <c r="Y69" s="47">
        <v>1.1890694788159838E-2</v>
      </c>
      <c r="Z69" s="19"/>
    </row>
    <row r="70" spans="2:26" x14ac:dyDescent="0.25">
      <c r="B70" s="22" t="s">
        <v>785</v>
      </c>
      <c r="C70" s="45">
        <v>153083</v>
      </c>
      <c r="D70" s="45" t="s">
        <v>795</v>
      </c>
      <c r="E70" s="23" t="s">
        <v>796</v>
      </c>
      <c r="F70" s="42">
        <v>45105</v>
      </c>
      <c r="G70" s="23" t="s">
        <v>690</v>
      </c>
      <c r="H70" s="23">
        <v>1</v>
      </c>
      <c r="I70" s="24">
        <v>2.5</v>
      </c>
      <c r="J70" s="41">
        <v>10</v>
      </c>
      <c r="K70" s="23">
        <v>1</v>
      </c>
      <c r="L70" s="24">
        <v>4.5</v>
      </c>
      <c r="M70" s="41">
        <v>11</v>
      </c>
      <c r="N70" s="23">
        <v>1</v>
      </c>
      <c r="O70" s="24">
        <v>3.5</v>
      </c>
      <c r="P70" s="41">
        <v>12</v>
      </c>
      <c r="Q70" s="23">
        <v>0</v>
      </c>
      <c r="R70" s="24">
        <v>0</v>
      </c>
      <c r="S70" s="41">
        <v>13</v>
      </c>
      <c r="T70" s="23">
        <v>1</v>
      </c>
      <c r="U70" s="24">
        <v>3</v>
      </c>
      <c r="V70" s="41">
        <v>14</v>
      </c>
      <c r="W70" s="46">
        <v>4</v>
      </c>
      <c r="X70" s="24">
        <v>13.5</v>
      </c>
      <c r="Y70" s="47">
        <v>5.0163868637549316E-3</v>
      </c>
      <c r="Z70" s="19"/>
    </row>
    <row r="71" spans="2:26" x14ac:dyDescent="0.25">
      <c r="B71" s="22" t="s">
        <v>785</v>
      </c>
      <c r="C71" s="45">
        <v>153117</v>
      </c>
      <c r="D71" s="45" t="s">
        <v>797</v>
      </c>
      <c r="E71" s="23" t="s">
        <v>94</v>
      </c>
      <c r="F71" s="42">
        <v>45117</v>
      </c>
      <c r="G71" s="23" t="s">
        <v>690</v>
      </c>
      <c r="H71" s="23">
        <v>1</v>
      </c>
      <c r="I71" s="24">
        <v>2</v>
      </c>
      <c r="J71" s="41">
        <v>9</v>
      </c>
      <c r="K71" s="23">
        <v>0</v>
      </c>
      <c r="L71" s="24">
        <v>0</v>
      </c>
      <c r="M71" s="41">
        <v>10</v>
      </c>
      <c r="N71" s="23">
        <v>0</v>
      </c>
      <c r="O71" s="24">
        <v>0</v>
      </c>
      <c r="P71" s="41">
        <v>11</v>
      </c>
      <c r="Q71" s="23">
        <v>1</v>
      </c>
      <c r="R71" s="24">
        <v>4</v>
      </c>
      <c r="S71" s="41">
        <v>12</v>
      </c>
      <c r="T71" s="23">
        <v>1</v>
      </c>
      <c r="U71" s="24">
        <v>10</v>
      </c>
      <c r="V71" s="41">
        <v>13</v>
      </c>
      <c r="W71" s="46">
        <v>3</v>
      </c>
      <c r="X71" s="24">
        <v>16</v>
      </c>
      <c r="Y71" s="47">
        <v>5.945347394079919E-3</v>
      </c>
      <c r="Z71" s="19"/>
    </row>
    <row r="72" spans="2:26" x14ac:dyDescent="0.25">
      <c r="B72" s="22" t="s">
        <v>785</v>
      </c>
      <c r="C72" s="45">
        <v>153140</v>
      </c>
      <c r="D72" s="45" t="s">
        <v>798</v>
      </c>
      <c r="E72" s="23" t="s">
        <v>799</v>
      </c>
      <c r="F72" s="42">
        <v>45124</v>
      </c>
      <c r="G72" s="23" t="s">
        <v>690</v>
      </c>
      <c r="H72" s="23">
        <v>0</v>
      </c>
      <c r="I72" s="24">
        <v>0</v>
      </c>
      <c r="J72" s="41">
        <v>9</v>
      </c>
      <c r="K72" s="23">
        <v>1</v>
      </c>
      <c r="L72" s="24">
        <v>4</v>
      </c>
      <c r="M72" s="41">
        <v>10</v>
      </c>
      <c r="N72" s="23">
        <v>1</v>
      </c>
      <c r="O72" s="24">
        <v>3.5</v>
      </c>
      <c r="P72" s="41">
        <v>11</v>
      </c>
      <c r="Q72" s="23">
        <v>1</v>
      </c>
      <c r="R72" s="24">
        <v>25</v>
      </c>
      <c r="S72" s="41">
        <v>12</v>
      </c>
      <c r="T72" s="23">
        <v>1</v>
      </c>
      <c r="U72" s="24">
        <v>4</v>
      </c>
      <c r="V72" s="41">
        <v>13</v>
      </c>
      <c r="W72" s="46">
        <v>4</v>
      </c>
      <c r="X72" s="24">
        <v>36.5</v>
      </c>
      <c r="Y72" s="47">
        <v>1.3562823742744815E-2</v>
      </c>
      <c r="Z72" s="19"/>
    </row>
    <row r="73" spans="2:26" x14ac:dyDescent="0.25">
      <c r="B73" s="22" t="s">
        <v>785</v>
      </c>
      <c r="C73" s="45">
        <v>153166</v>
      </c>
      <c r="D73" s="45" t="s">
        <v>800</v>
      </c>
      <c r="E73" s="23" t="s">
        <v>801</v>
      </c>
      <c r="F73" s="42">
        <v>45132</v>
      </c>
      <c r="G73" s="23" t="s">
        <v>690</v>
      </c>
      <c r="H73" s="23">
        <v>0</v>
      </c>
      <c r="I73" s="24">
        <v>0</v>
      </c>
      <c r="J73" s="41">
        <v>9</v>
      </c>
      <c r="K73" s="23">
        <v>1</v>
      </c>
      <c r="L73" s="24">
        <v>4.5</v>
      </c>
      <c r="M73" s="41">
        <v>10</v>
      </c>
      <c r="N73" s="23">
        <v>0</v>
      </c>
      <c r="O73" s="24">
        <v>0</v>
      </c>
      <c r="P73" s="41">
        <v>11</v>
      </c>
      <c r="Q73" s="23">
        <v>1</v>
      </c>
      <c r="R73" s="24">
        <v>3</v>
      </c>
      <c r="S73" s="41">
        <v>12</v>
      </c>
      <c r="T73" s="23">
        <v>1</v>
      </c>
      <c r="U73" s="24">
        <v>3</v>
      </c>
      <c r="V73" s="41">
        <v>13</v>
      </c>
      <c r="W73" s="46">
        <v>3</v>
      </c>
      <c r="X73" s="24">
        <v>10.5</v>
      </c>
      <c r="Y73" s="47">
        <v>3.9016342273649465E-3</v>
      </c>
      <c r="Z73" s="19"/>
    </row>
    <row r="74" spans="2:26" x14ac:dyDescent="0.25">
      <c r="B74" s="22" t="s">
        <v>785</v>
      </c>
      <c r="C74" s="45">
        <v>153838</v>
      </c>
      <c r="D74" s="45" t="s">
        <v>802</v>
      </c>
      <c r="E74" s="23" t="s">
        <v>803</v>
      </c>
      <c r="F74" s="42">
        <v>45325</v>
      </c>
      <c r="G74" s="23" t="s">
        <v>690</v>
      </c>
      <c r="H74" s="23">
        <v>0</v>
      </c>
      <c r="I74" s="24">
        <v>0</v>
      </c>
      <c r="J74" s="41">
        <v>2</v>
      </c>
      <c r="K74" s="23">
        <v>0</v>
      </c>
      <c r="L74" s="24">
        <v>0</v>
      </c>
      <c r="M74" s="41">
        <v>3</v>
      </c>
      <c r="N74" s="23">
        <v>1</v>
      </c>
      <c r="O74" s="24">
        <v>7.75</v>
      </c>
      <c r="P74" s="41">
        <v>4</v>
      </c>
      <c r="Q74" s="23">
        <v>1</v>
      </c>
      <c r="R74" s="24">
        <v>4.75</v>
      </c>
      <c r="S74" s="41">
        <v>5</v>
      </c>
      <c r="T74" s="23">
        <v>0</v>
      </c>
      <c r="U74" s="24">
        <v>0</v>
      </c>
      <c r="V74" s="41">
        <v>6</v>
      </c>
      <c r="W74" s="46">
        <v>2</v>
      </c>
      <c r="X74" s="24">
        <v>12.5</v>
      </c>
      <c r="Y74" s="47">
        <v>4.6448026516249363E-3</v>
      </c>
      <c r="Z74" s="19"/>
    </row>
    <row r="75" spans="2:26" x14ac:dyDescent="0.25">
      <c r="B75" s="22" t="s">
        <v>785</v>
      </c>
      <c r="C75" s="45">
        <v>153958</v>
      </c>
      <c r="D75" s="45" t="s">
        <v>804</v>
      </c>
      <c r="E75" s="23" t="s">
        <v>805</v>
      </c>
      <c r="F75" s="42">
        <v>45365</v>
      </c>
      <c r="G75" s="23" t="s">
        <v>690</v>
      </c>
      <c r="H75" s="23">
        <v>0</v>
      </c>
      <c r="I75" s="24">
        <v>0</v>
      </c>
      <c r="J75" s="41">
        <v>1</v>
      </c>
      <c r="K75" s="23">
        <v>0</v>
      </c>
      <c r="L75" s="24">
        <v>0</v>
      </c>
      <c r="M75" s="41">
        <v>2</v>
      </c>
      <c r="N75" s="23">
        <v>0</v>
      </c>
      <c r="O75" s="24">
        <v>0</v>
      </c>
      <c r="P75" s="41">
        <v>3</v>
      </c>
      <c r="Q75" s="23">
        <v>1</v>
      </c>
      <c r="R75" s="24">
        <v>3.5</v>
      </c>
      <c r="S75" s="41">
        <v>4</v>
      </c>
      <c r="T75" s="23">
        <v>0</v>
      </c>
      <c r="U75" s="24">
        <v>0</v>
      </c>
      <c r="V75" s="41">
        <v>5</v>
      </c>
      <c r="W75" s="46">
        <v>1</v>
      </c>
      <c r="X75" s="24">
        <v>3.5</v>
      </c>
      <c r="Y75" s="47">
        <v>1.3005447424549823E-3</v>
      </c>
      <c r="Z75" s="19"/>
    </row>
    <row r="76" spans="2:26" x14ac:dyDescent="0.25">
      <c r="B76" s="22" t="s">
        <v>785</v>
      </c>
      <c r="C76" s="45" t="s">
        <v>806</v>
      </c>
      <c r="D76" s="45" t="s">
        <v>807</v>
      </c>
      <c r="E76" s="23" t="s">
        <v>808</v>
      </c>
      <c r="F76" s="42">
        <v>45371</v>
      </c>
      <c r="G76" s="23" t="s">
        <v>690</v>
      </c>
      <c r="H76" s="23">
        <v>0</v>
      </c>
      <c r="I76" s="24">
        <v>0</v>
      </c>
      <c r="J76" s="41">
        <v>1</v>
      </c>
      <c r="K76" s="23">
        <v>0</v>
      </c>
      <c r="L76" s="24">
        <v>0</v>
      </c>
      <c r="M76" s="41">
        <v>2</v>
      </c>
      <c r="N76" s="23">
        <v>1</v>
      </c>
      <c r="O76" s="24">
        <v>3.25</v>
      </c>
      <c r="P76" s="41">
        <v>3</v>
      </c>
      <c r="Q76" s="23">
        <v>0</v>
      </c>
      <c r="R76" s="24">
        <v>0</v>
      </c>
      <c r="S76" s="41">
        <v>4</v>
      </c>
      <c r="T76" s="23">
        <v>1</v>
      </c>
      <c r="U76" s="24">
        <v>2.25</v>
      </c>
      <c r="V76" s="41">
        <v>5</v>
      </c>
      <c r="W76" s="46">
        <v>2</v>
      </c>
      <c r="X76" s="24">
        <v>5.5</v>
      </c>
      <c r="Y76" s="47">
        <v>2.0437131667149721E-3</v>
      </c>
      <c r="Z76" s="19"/>
    </row>
    <row r="77" spans="2:26" x14ac:dyDescent="0.25">
      <c r="B77" s="22" t="s">
        <v>809</v>
      </c>
      <c r="C77" s="45">
        <v>152696</v>
      </c>
      <c r="D77" s="45" t="s">
        <v>810</v>
      </c>
      <c r="E77" s="23" t="s">
        <v>74</v>
      </c>
      <c r="F77" s="42">
        <v>44924</v>
      </c>
      <c r="G77" s="23" t="s">
        <v>690</v>
      </c>
      <c r="H77" s="23">
        <v>1</v>
      </c>
      <c r="I77" s="24">
        <v>2.5</v>
      </c>
      <c r="J77" s="41">
        <v>16</v>
      </c>
      <c r="K77" s="23">
        <v>0</v>
      </c>
      <c r="L77" s="24">
        <v>0</v>
      </c>
      <c r="M77" s="41">
        <v>17</v>
      </c>
      <c r="N77" s="23">
        <v>0</v>
      </c>
      <c r="O77" s="24">
        <v>0</v>
      </c>
      <c r="P77" s="41">
        <v>18</v>
      </c>
      <c r="Q77" s="23">
        <v>1</v>
      </c>
      <c r="R77" s="24">
        <v>8</v>
      </c>
      <c r="S77" s="41">
        <v>19</v>
      </c>
      <c r="T77" s="23">
        <v>0</v>
      </c>
      <c r="U77" s="24">
        <v>0</v>
      </c>
      <c r="V77" s="41">
        <v>20</v>
      </c>
      <c r="W77" s="46">
        <v>2</v>
      </c>
      <c r="X77" s="24">
        <v>10.5</v>
      </c>
      <c r="Y77" s="47">
        <v>3.9016342273649465E-3</v>
      </c>
      <c r="Z77" s="19"/>
    </row>
    <row r="78" spans="2:26" x14ac:dyDescent="0.25">
      <c r="B78" s="22" t="s">
        <v>809</v>
      </c>
      <c r="C78" s="45">
        <v>152821</v>
      </c>
      <c r="D78" s="45" t="s">
        <v>811</v>
      </c>
      <c r="E78" s="23" t="s">
        <v>82</v>
      </c>
      <c r="F78" s="42">
        <v>44957</v>
      </c>
      <c r="G78" s="23" t="s">
        <v>690</v>
      </c>
      <c r="H78" s="23">
        <v>1</v>
      </c>
      <c r="I78" s="24">
        <v>10</v>
      </c>
      <c r="J78" s="41">
        <v>15</v>
      </c>
      <c r="K78" s="23">
        <v>0</v>
      </c>
      <c r="L78" s="24">
        <v>0</v>
      </c>
      <c r="M78" s="41">
        <v>16</v>
      </c>
      <c r="N78" s="23">
        <v>1</v>
      </c>
      <c r="O78" s="24">
        <v>20</v>
      </c>
      <c r="P78" s="41">
        <v>17</v>
      </c>
      <c r="Q78" s="23">
        <v>1</v>
      </c>
      <c r="R78" s="24">
        <v>5</v>
      </c>
      <c r="S78" s="41">
        <v>18</v>
      </c>
      <c r="T78" s="23">
        <v>1</v>
      </c>
      <c r="U78" s="24">
        <v>5</v>
      </c>
      <c r="V78" s="41">
        <v>19</v>
      </c>
      <c r="W78" s="46">
        <v>4</v>
      </c>
      <c r="X78" s="24">
        <v>40</v>
      </c>
      <c r="Y78" s="47">
        <v>1.4863368485199797E-2</v>
      </c>
      <c r="Z78" s="19"/>
    </row>
    <row r="79" spans="2:26" x14ac:dyDescent="0.25">
      <c r="B79" s="22" t="s">
        <v>809</v>
      </c>
      <c r="C79" s="45">
        <v>152547</v>
      </c>
      <c r="D79" s="45" t="s">
        <v>812</v>
      </c>
      <c r="E79" s="23" t="s">
        <v>78</v>
      </c>
      <c r="F79" s="42">
        <v>45042</v>
      </c>
      <c r="G79" s="23" t="s">
        <v>690</v>
      </c>
      <c r="H79" s="23">
        <v>1</v>
      </c>
      <c r="I79" s="24">
        <v>6</v>
      </c>
      <c r="J79" s="41">
        <v>12</v>
      </c>
      <c r="K79" s="23">
        <v>1</v>
      </c>
      <c r="L79" s="24">
        <v>6</v>
      </c>
      <c r="M79" s="41">
        <v>13</v>
      </c>
      <c r="N79" s="23">
        <v>1</v>
      </c>
      <c r="O79" s="24">
        <v>5</v>
      </c>
      <c r="P79" s="41">
        <v>14</v>
      </c>
      <c r="Q79" s="23">
        <v>2</v>
      </c>
      <c r="R79" s="24">
        <v>12.5</v>
      </c>
      <c r="S79" s="41">
        <v>15</v>
      </c>
      <c r="T79" s="23">
        <v>1</v>
      </c>
      <c r="U79" s="24">
        <v>5</v>
      </c>
      <c r="V79" s="41">
        <v>16</v>
      </c>
      <c r="W79" s="46">
        <v>6</v>
      </c>
      <c r="X79" s="24">
        <v>34.5</v>
      </c>
      <c r="Y79" s="47">
        <v>1.2819655318484825E-2</v>
      </c>
      <c r="Z79" s="19"/>
    </row>
    <row r="80" spans="2:26" x14ac:dyDescent="0.25">
      <c r="B80" s="22" t="s">
        <v>809</v>
      </c>
      <c r="C80" s="45">
        <v>153356</v>
      </c>
      <c r="D80" s="45" t="s">
        <v>813</v>
      </c>
      <c r="E80" s="23" t="s">
        <v>814</v>
      </c>
      <c r="F80" s="42">
        <v>45197</v>
      </c>
      <c r="G80" s="23" t="s">
        <v>690</v>
      </c>
      <c r="H80" s="23">
        <v>1</v>
      </c>
      <c r="I80" s="24">
        <v>15</v>
      </c>
      <c r="J80" s="41">
        <v>7</v>
      </c>
      <c r="K80" s="23">
        <v>1</v>
      </c>
      <c r="L80" s="24">
        <v>4</v>
      </c>
      <c r="M80" s="41">
        <v>8</v>
      </c>
      <c r="N80" s="23">
        <v>0</v>
      </c>
      <c r="O80" s="24">
        <v>0</v>
      </c>
      <c r="P80" s="41">
        <v>9</v>
      </c>
      <c r="Q80" s="23">
        <v>1</v>
      </c>
      <c r="R80" s="24">
        <v>4</v>
      </c>
      <c r="S80" s="41">
        <v>10</v>
      </c>
      <c r="T80" s="23">
        <v>0</v>
      </c>
      <c r="U80" s="24">
        <v>0</v>
      </c>
      <c r="V80" s="41">
        <v>11</v>
      </c>
      <c r="W80" s="46">
        <v>3</v>
      </c>
      <c r="X80" s="24">
        <v>23</v>
      </c>
      <c r="Y80" s="47">
        <v>8.5464368789898836E-3</v>
      </c>
      <c r="Z80" s="19"/>
    </row>
    <row r="81" spans="2:26" x14ac:dyDescent="0.25">
      <c r="B81" s="22" t="s">
        <v>809</v>
      </c>
      <c r="C81" s="45" t="s">
        <v>815</v>
      </c>
      <c r="D81" s="45" t="s">
        <v>816</v>
      </c>
      <c r="E81" s="23" t="s">
        <v>817</v>
      </c>
      <c r="F81" s="42">
        <v>45198</v>
      </c>
      <c r="G81" s="23" t="s">
        <v>690</v>
      </c>
      <c r="H81" s="23">
        <v>0</v>
      </c>
      <c r="I81" s="24">
        <v>0</v>
      </c>
      <c r="J81" s="41">
        <v>7</v>
      </c>
      <c r="K81" s="23">
        <v>2</v>
      </c>
      <c r="L81" s="24">
        <v>9</v>
      </c>
      <c r="M81" s="41">
        <v>8</v>
      </c>
      <c r="N81" s="23">
        <v>0</v>
      </c>
      <c r="O81" s="24">
        <v>0</v>
      </c>
      <c r="P81" s="41">
        <v>9</v>
      </c>
      <c r="Q81" s="23">
        <v>1</v>
      </c>
      <c r="R81" s="24">
        <v>5</v>
      </c>
      <c r="S81" s="41">
        <v>10</v>
      </c>
      <c r="T81" s="23">
        <v>1</v>
      </c>
      <c r="U81" s="24">
        <v>4</v>
      </c>
      <c r="V81" s="41">
        <v>11</v>
      </c>
      <c r="W81" s="46">
        <v>4</v>
      </c>
      <c r="X81" s="24">
        <v>18</v>
      </c>
      <c r="Y81" s="47">
        <v>6.6885158183399088E-3</v>
      </c>
      <c r="Z81" s="19"/>
    </row>
    <row r="82" spans="2:26" x14ac:dyDescent="0.25">
      <c r="B82" s="22" t="s">
        <v>809</v>
      </c>
      <c r="C82" s="45" t="s">
        <v>818</v>
      </c>
      <c r="D82" s="45" t="s">
        <v>819</v>
      </c>
      <c r="E82" s="23" t="s">
        <v>820</v>
      </c>
      <c r="F82" s="42">
        <v>45465</v>
      </c>
      <c r="G82" s="23" t="s">
        <v>690</v>
      </c>
      <c r="H82" s="23">
        <v>0</v>
      </c>
      <c r="I82" s="24">
        <v>0</v>
      </c>
      <c r="J82" s="41" t="s">
        <v>874</v>
      </c>
      <c r="K82" s="23">
        <v>0</v>
      </c>
      <c r="L82" s="24">
        <v>0</v>
      </c>
      <c r="M82" s="41" t="s">
        <v>874</v>
      </c>
      <c r="N82" s="23">
        <v>0</v>
      </c>
      <c r="O82" s="24">
        <v>0</v>
      </c>
      <c r="P82" s="41">
        <v>0</v>
      </c>
      <c r="Q82" s="23">
        <v>0</v>
      </c>
      <c r="R82" s="24">
        <v>0</v>
      </c>
      <c r="S82" s="41">
        <v>1</v>
      </c>
      <c r="T82" s="23">
        <v>0</v>
      </c>
      <c r="U82" s="24">
        <v>0</v>
      </c>
      <c r="V82" s="41">
        <v>2</v>
      </c>
      <c r="W82" s="46">
        <v>0</v>
      </c>
      <c r="X82" s="24">
        <v>0</v>
      </c>
      <c r="Y82" s="47">
        <v>0</v>
      </c>
      <c r="Z82" s="19"/>
    </row>
    <row r="83" spans="2:26" x14ac:dyDescent="0.25">
      <c r="B83" s="22" t="s">
        <v>15</v>
      </c>
      <c r="C83" s="45">
        <v>150870</v>
      </c>
      <c r="D83" s="45" t="s">
        <v>821</v>
      </c>
      <c r="E83" s="23" t="s">
        <v>49</v>
      </c>
      <c r="F83" s="42">
        <v>44510</v>
      </c>
      <c r="G83" s="23" t="s">
        <v>690</v>
      </c>
      <c r="H83" s="23">
        <v>3</v>
      </c>
      <c r="I83" s="24">
        <v>22.2</v>
      </c>
      <c r="J83" s="41">
        <v>29</v>
      </c>
      <c r="K83" s="23">
        <v>1</v>
      </c>
      <c r="L83" s="24">
        <v>3</v>
      </c>
      <c r="M83" s="41">
        <v>30</v>
      </c>
      <c r="N83" s="23">
        <v>5</v>
      </c>
      <c r="O83" s="24">
        <v>22</v>
      </c>
      <c r="P83" s="41">
        <v>32</v>
      </c>
      <c r="Q83" s="23">
        <v>2</v>
      </c>
      <c r="R83" s="24">
        <v>7</v>
      </c>
      <c r="S83" s="41">
        <v>33</v>
      </c>
      <c r="T83" s="23">
        <v>2</v>
      </c>
      <c r="U83" s="24">
        <v>14.8</v>
      </c>
      <c r="V83" s="41">
        <v>34</v>
      </c>
      <c r="W83" s="46">
        <v>13</v>
      </c>
      <c r="X83" s="24">
        <v>69</v>
      </c>
      <c r="Y83" s="47">
        <v>2.5639310636969649E-2</v>
      </c>
      <c r="Z83" s="19"/>
    </row>
    <row r="84" spans="2:26" x14ac:dyDescent="0.25">
      <c r="B84" s="22" t="s">
        <v>15</v>
      </c>
      <c r="C84" s="45">
        <v>151119</v>
      </c>
      <c r="D84" s="45" t="s">
        <v>822</v>
      </c>
      <c r="E84" s="23" t="s">
        <v>823</v>
      </c>
      <c r="F84" s="42">
        <v>44567</v>
      </c>
      <c r="G84" s="23" t="s">
        <v>690</v>
      </c>
      <c r="H84" s="23">
        <v>2</v>
      </c>
      <c r="I84" s="24">
        <v>6</v>
      </c>
      <c r="J84" s="41">
        <v>27</v>
      </c>
      <c r="K84" s="23">
        <v>4</v>
      </c>
      <c r="L84" s="24">
        <v>15</v>
      </c>
      <c r="M84" s="41">
        <v>28</v>
      </c>
      <c r="N84" s="23">
        <v>2</v>
      </c>
      <c r="O84" s="24">
        <v>6</v>
      </c>
      <c r="P84" s="41">
        <v>29</v>
      </c>
      <c r="Q84" s="23">
        <v>4</v>
      </c>
      <c r="R84" s="24">
        <v>12.7</v>
      </c>
      <c r="S84" s="41">
        <v>30</v>
      </c>
      <c r="T84" s="23">
        <v>2</v>
      </c>
      <c r="U84" s="24">
        <v>12.5</v>
      </c>
      <c r="V84" s="41">
        <v>32</v>
      </c>
      <c r="W84" s="46">
        <v>14</v>
      </c>
      <c r="X84" s="24">
        <v>52.2</v>
      </c>
      <c r="Y84" s="47">
        <v>1.9396695873185734E-2</v>
      </c>
      <c r="Z84" s="19"/>
    </row>
    <row r="85" spans="2:26" x14ac:dyDescent="0.25">
      <c r="B85" s="22" t="s">
        <v>15</v>
      </c>
      <c r="C85" s="45">
        <v>151429</v>
      </c>
      <c r="D85" s="45" t="s">
        <v>824</v>
      </c>
      <c r="E85" s="23" t="s">
        <v>825</v>
      </c>
      <c r="F85" s="42">
        <v>44660</v>
      </c>
      <c r="G85" s="23" t="s">
        <v>690</v>
      </c>
      <c r="H85" s="23">
        <v>2</v>
      </c>
      <c r="I85" s="24">
        <v>8.5</v>
      </c>
      <c r="J85" s="41">
        <v>24</v>
      </c>
      <c r="K85" s="23">
        <v>2</v>
      </c>
      <c r="L85" s="24">
        <v>20</v>
      </c>
      <c r="M85" s="41">
        <v>25</v>
      </c>
      <c r="N85" s="23">
        <v>2</v>
      </c>
      <c r="O85" s="24">
        <v>10</v>
      </c>
      <c r="P85" s="41">
        <v>26</v>
      </c>
      <c r="Q85" s="23">
        <v>3</v>
      </c>
      <c r="R85" s="24">
        <v>14</v>
      </c>
      <c r="S85" s="41">
        <v>27</v>
      </c>
      <c r="T85" s="23">
        <v>1</v>
      </c>
      <c r="U85" s="24">
        <v>5</v>
      </c>
      <c r="V85" s="41">
        <v>29</v>
      </c>
      <c r="W85" s="46">
        <v>10</v>
      </c>
      <c r="X85" s="24">
        <v>57.5</v>
      </c>
      <c r="Y85" s="47">
        <v>2.1366092197474706E-2</v>
      </c>
      <c r="Z85" s="19"/>
    </row>
    <row r="86" spans="2:26" x14ac:dyDescent="0.25">
      <c r="B86" s="22" t="s">
        <v>15</v>
      </c>
      <c r="C86" s="45">
        <v>151528</v>
      </c>
      <c r="D86" s="45" t="s">
        <v>826</v>
      </c>
      <c r="E86" s="23" t="s">
        <v>827</v>
      </c>
      <c r="F86" s="42">
        <v>44700</v>
      </c>
      <c r="G86" s="23" t="s">
        <v>690</v>
      </c>
      <c r="H86" s="23">
        <v>1</v>
      </c>
      <c r="I86" s="24">
        <v>5</v>
      </c>
      <c r="J86" s="41">
        <v>23</v>
      </c>
      <c r="K86" s="23">
        <v>2</v>
      </c>
      <c r="L86" s="24">
        <v>13.3</v>
      </c>
      <c r="M86" s="41">
        <v>24</v>
      </c>
      <c r="N86" s="23">
        <v>2</v>
      </c>
      <c r="O86" s="24">
        <v>10</v>
      </c>
      <c r="P86" s="41">
        <v>25</v>
      </c>
      <c r="Q86" s="23">
        <v>3</v>
      </c>
      <c r="R86" s="24">
        <v>19.8</v>
      </c>
      <c r="S86" s="41">
        <v>26</v>
      </c>
      <c r="T86" s="23">
        <v>1</v>
      </c>
      <c r="U86" s="24">
        <v>9.8000000000000007</v>
      </c>
      <c r="V86" s="41">
        <v>28</v>
      </c>
      <c r="W86" s="46">
        <v>9</v>
      </c>
      <c r="X86" s="24">
        <v>57.900000000000006</v>
      </c>
      <c r="Y86" s="47">
        <v>2.1514725882326707E-2</v>
      </c>
      <c r="Z86" s="19"/>
    </row>
    <row r="87" spans="2:26" x14ac:dyDescent="0.25">
      <c r="B87" s="22" t="s">
        <v>15</v>
      </c>
      <c r="C87" s="50">
        <v>152050</v>
      </c>
      <c r="D87" s="45" t="s">
        <v>828</v>
      </c>
      <c r="E87" s="51" t="s">
        <v>66</v>
      </c>
      <c r="F87" s="42">
        <v>44827</v>
      </c>
      <c r="G87" s="23" t="s">
        <v>690</v>
      </c>
      <c r="H87" s="23">
        <v>2</v>
      </c>
      <c r="I87" s="24">
        <v>13.8</v>
      </c>
      <c r="J87" s="41">
        <v>19</v>
      </c>
      <c r="K87" s="23">
        <v>1</v>
      </c>
      <c r="L87" s="24">
        <v>3</v>
      </c>
      <c r="M87" s="41">
        <v>20</v>
      </c>
      <c r="N87" s="23">
        <v>2</v>
      </c>
      <c r="O87" s="24">
        <v>20</v>
      </c>
      <c r="P87" s="41">
        <v>21</v>
      </c>
      <c r="Q87" s="23">
        <v>1</v>
      </c>
      <c r="R87" s="24">
        <v>4</v>
      </c>
      <c r="S87" s="41">
        <v>22</v>
      </c>
      <c r="T87" s="23">
        <v>1</v>
      </c>
      <c r="U87" s="24">
        <v>5</v>
      </c>
      <c r="V87" s="41">
        <v>23</v>
      </c>
      <c r="W87" s="46">
        <v>7</v>
      </c>
      <c r="X87" s="24">
        <v>45.8</v>
      </c>
      <c r="Y87" s="47">
        <v>1.7018556915553765E-2</v>
      </c>
      <c r="Z87" s="19"/>
    </row>
    <row r="88" spans="2:26" x14ac:dyDescent="0.25">
      <c r="B88" s="22" t="s">
        <v>15</v>
      </c>
      <c r="C88" s="50">
        <v>152067</v>
      </c>
      <c r="D88" s="45" t="s">
        <v>829</v>
      </c>
      <c r="E88" s="51" t="s">
        <v>830</v>
      </c>
      <c r="F88" s="42">
        <v>44830</v>
      </c>
      <c r="G88" s="23" t="s">
        <v>690</v>
      </c>
      <c r="H88" s="23">
        <v>2</v>
      </c>
      <c r="I88" s="24">
        <v>12.9</v>
      </c>
      <c r="J88" s="41">
        <v>19</v>
      </c>
      <c r="K88" s="23">
        <v>2</v>
      </c>
      <c r="L88" s="24">
        <v>12</v>
      </c>
      <c r="M88" s="41">
        <v>20</v>
      </c>
      <c r="N88" s="23">
        <v>1</v>
      </c>
      <c r="O88" s="24">
        <v>8</v>
      </c>
      <c r="P88" s="41">
        <v>21</v>
      </c>
      <c r="Q88" s="23">
        <v>2</v>
      </c>
      <c r="R88" s="24">
        <v>6</v>
      </c>
      <c r="S88" s="41">
        <v>22</v>
      </c>
      <c r="T88" s="23">
        <v>1</v>
      </c>
      <c r="U88" s="24">
        <v>5</v>
      </c>
      <c r="V88" s="41">
        <v>23</v>
      </c>
      <c r="W88" s="46">
        <v>8</v>
      </c>
      <c r="X88" s="24">
        <v>43.9</v>
      </c>
      <c r="Y88" s="47">
        <v>1.6312546912506776E-2</v>
      </c>
      <c r="Z88" s="19"/>
    </row>
    <row r="89" spans="2:26" x14ac:dyDescent="0.25">
      <c r="B89" s="22" t="s">
        <v>15</v>
      </c>
      <c r="C89" s="45">
        <v>29003</v>
      </c>
      <c r="D89" s="45" t="s">
        <v>831</v>
      </c>
      <c r="E89" s="23" t="s">
        <v>832</v>
      </c>
      <c r="F89" s="42">
        <v>44505</v>
      </c>
      <c r="G89" s="23" t="s">
        <v>690</v>
      </c>
      <c r="H89" s="23">
        <v>1</v>
      </c>
      <c r="I89" s="24">
        <v>5</v>
      </c>
      <c r="J89" s="41">
        <v>29</v>
      </c>
      <c r="K89" s="23">
        <v>4</v>
      </c>
      <c r="L89" s="24">
        <v>22.8</v>
      </c>
      <c r="M89" s="41">
        <v>30</v>
      </c>
      <c r="N89" s="23">
        <v>2</v>
      </c>
      <c r="O89" s="24">
        <v>9</v>
      </c>
      <c r="P89" s="41">
        <v>32</v>
      </c>
      <c r="Q89" s="23">
        <v>2</v>
      </c>
      <c r="R89" s="24">
        <v>12.5</v>
      </c>
      <c r="S89" s="41">
        <v>33</v>
      </c>
      <c r="T89" s="23">
        <v>5</v>
      </c>
      <c r="U89" s="24">
        <v>56</v>
      </c>
      <c r="V89" s="41">
        <v>34</v>
      </c>
      <c r="W89" s="46">
        <v>14</v>
      </c>
      <c r="X89" s="24">
        <v>105.3</v>
      </c>
      <c r="Y89" s="47">
        <v>3.9127817537288466E-2</v>
      </c>
      <c r="Z89" s="19"/>
    </row>
    <row r="90" spans="2:26" x14ac:dyDescent="0.25">
      <c r="B90" s="22" t="s">
        <v>15</v>
      </c>
      <c r="C90" s="45">
        <v>29002</v>
      </c>
      <c r="D90" s="45" t="s">
        <v>833</v>
      </c>
      <c r="E90" s="23" t="s">
        <v>83</v>
      </c>
      <c r="F90" s="42">
        <v>45135</v>
      </c>
      <c r="G90" s="23" t="s">
        <v>690</v>
      </c>
      <c r="H90" s="23">
        <v>2</v>
      </c>
      <c r="I90" s="24">
        <v>8</v>
      </c>
      <c r="J90" s="41">
        <v>9</v>
      </c>
      <c r="K90" s="23">
        <v>3</v>
      </c>
      <c r="L90" s="24">
        <v>11</v>
      </c>
      <c r="M90" s="41">
        <v>10</v>
      </c>
      <c r="N90" s="23">
        <v>3</v>
      </c>
      <c r="O90" s="24">
        <v>8.5</v>
      </c>
      <c r="P90" s="41">
        <v>11</v>
      </c>
      <c r="Q90" s="23">
        <v>4</v>
      </c>
      <c r="R90" s="24">
        <v>30</v>
      </c>
      <c r="S90" s="41">
        <v>12</v>
      </c>
      <c r="T90" s="23">
        <v>2</v>
      </c>
      <c r="U90" s="24">
        <v>30</v>
      </c>
      <c r="V90" s="41">
        <v>13</v>
      </c>
      <c r="W90" s="46">
        <v>14</v>
      </c>
      <c r="X90" s="24">
        <v>87.5</v>
      </c>
      <c r="Y90" s="47">
        <v>3.2513618561374552E-2</v>
      </c>
      <c r="Z90" s="19"/>
    </row>
    <row r="91" spans="2:26" x14ac:dyDescent="0.25">
      <c r="B91" s="22" t="s">
        <v>15</v>
      </c>
      <c r="C91" s="45">
        <v>153589</v>
      </c>
      <c r="D91" s="45" t="s">
        <v>834</v>
      </c>
      <c r="E91" s="23" t="s">
        <v>101</v>
      </c>
      <c r="F91" s="42">
        <v>45254</v>
      </c>
      <c r="G91" s="23" t="s">
        <v>690</v>
      </c>
      <c r="H91" s="23">
        <v>4</v>
      </c>
      <c r="I91" s="24">
        <v>14</v>
      </c>
      <c r="J91" s="41">
        <v>5</v>
      </c>
      <c r="K91" s="23">
        <v>4</v>
      </c>
      <c r="L91" s="24">
        <v>18</v>
      </c>
      <c r="M91" s="41">
        <v>6</v>
      </c>
      <c r="N91" s="23">
        <v>1</v>
      </c>
      <c r="O91" s="24">
        <v>9.8000000000000007</v>
      </c>
      <c r="P91" s="41">
        <v>7</v>
      </c>
      <c r="Q91" s="23">
        <v>5</v>
      </c>
      <c r="R91" s="24">
        <v>23.8</v>
      </c>
      <c r="S91" s="41">
        <v>8</v>
      </c>
      <c r="T91" s="23">
        <v>1</v>
      </c>
      <c r="U91" s="24">
        <v>9.8000000000000007</v>
      </c>
      <c r="V91" s="41">
        <v>9</v>
      </c>
      <c r="W91" s="46">
        <v>15</v>
      </c>
      <c r="X91" s="24">
        <v>75.400000000000006</v>
      </c>
      <c r="Y91" s="47">
        <v>2.8017449594601618E-2</v>
      </c>
      <c r="Z91" s="19"/>
    </row>
    <row r="92" spans="2:26" x14ac:dyDescent="0.25">
      <c r="B92" s="22" t="s">
        <v>15</v>
      </c>
      <c r="C92" s="45">
        <v>153590</v>
      </c>
      <c r="D92" s="45" t="s">
        <v>835</v>
      </c>
      <c r="E92" s="23" t="s">
        <v>836</v>
      </c>
      <c r="F92" s="42">
        <v>45255</v>
      </c>
      <c r="G92" s="23" t="s">
        <v>690</v>
      </c>
      <c r="H92" s="23">
        <v>1</v>
      </c>
      <c r="I92" s="24">
        <v>9.8000000000000007</v>
      </c>
      <c r="J92" s="41">
        <v>5</v>
      </c>
      <c r="K92" s="23">
        <v>1</v>
      </c>
      <c r="L92" s="24">
        <v>9.8000000000000007</v>
      </c>
      <c r="M92" s="41">
        <v>6</v>
      </c>
      <c r="N92" s="23">
        <v>2</v>
      </c>
      <c r="O92" s="24">
        <v>9</v>
      </c>
      <c r="P92" s="41">
        <v>7</v>
      </c>
      <c r="Q92" s="23">
        <v>3</v>
      </c>
      <c r="R92" s="24">
        <v>10.5</v>
      </c>
      <c r="S92" s="41">
        <v>8</v>
      </c>
      <c r="T92" s="23">
        <v>1</v>
      </c>
      <c r="U92" s="24">
        <v>3</v>
      </c>
      <c r="V92" s="41">
        <v>9</v>
      </c>
      <c r="W92" s="46">
        <v>8</v>
      </c>
      <c r="X92" s="24">
        <v>42.1</v>
      </c>
      <c r="Y92" s="47">
        <v>1.5643695330672787E-2</v>
      </c>
      <c r="Z92" s="19"/>
    </row>
    <row r="93" spans="2:26" x14ac:dyDescent="0.25">
      <c r="B93" s="22" t="s">
        <v>15</v>
      </c>
      <c r="C93" s="45">
        <v>153603</v>
      </c>
      <c r="D93" s="45" t="s">
        <v>837</v>
      </c>
      <c r="E93" s="23" t="s">
        <v>105</v>
      </c>
      <c r="F93" s="42">
        <v>45258</v>
      </c>
      <c r="G93" s="23" t="s">
        <v>690</v>
      </c>
      <c r="H93" s="23">
        <v>1</v>
      </c>
      <c r="I93" s="24">
        <v>9</v>
      </c>
      <c r="J93" s="41">
        <v>5</v>
      </c>
      <c r="K93" s="23">
        <v>1</v>
      </c>
      <c r="L93" s="24">
        <v>4</v>
      </c>
      <c r="M93" s="41">
        <v>6</v>
      </c>
      <c r="N93" s="23">
        <v>3</v>
      </c>
      <c r="O93" s="24">
        <v>17.3</v>
      </c>
      <c r="P93" s="41">
        <v>7</v>
      </c>
      <c r="Q93" s="23">
        <v>1</v>
      </c>
      <c r="R93" s="24">
        <v>2.5</v>
      </c>
      <c r="S93" s="41">
        <v>8</v>
      </c>
      <c r="T93" s="23">
        <v>1</v>
      </c>
      <c r="U93" s="24">
        <v>4</v>
      </c>
      <c r="V93" s="41">
        <v>9</v>
      </c>
      <c r="W93" s="46">
        <v>7</v>
      </c>
      <c r="X93" s="24">
        <v>36.799999999999997</v>
      </c>
      <c r="Y93" s="47">
        <v>1.3674299006383813E-2</v>
      </c>
      <c r="Z93" s="19"/>
    </row>
    <row r="94" spans="2:26" x14ac:dyDescent="0.25">
      <c r="B94" s="22" t="s">
        <v>15</v>
      </c>
      <c r="C94" s="45" t="s">
        <v>838</v>
      </c>
      <c r="D94" s="45" t="s">
        <v>839</v>
      </c>
      <c r="E94" s="23" t="s">
        <v>177</v>
      </c>
      <c r="F94" s="42">
        <v>45371</v>
      </c>
      <c r="G94" s="23" t="s">
        <v>690</v>
      </c>
      <c r="H94" s="23">
        <v>1</v>
      </c>
      <c r="I94" s="24">
        <v>2.5</v>
      </c>
      <c r="J94" s="41">
        <v>1</v>
      </c>
      <c r="K94" s="23">
        <v>0</v>
      </c>
      <c r="L94" s="24">
        <v>0</v>
      </c>
      <c r="M94" s="41">
        <v>2</v>
      </c>
      <c r="N94" s="23">
        <v>2</v>
      </c>
      <c r="O94" s="24">
        <v>2</v>
      </c>
      <c r="P94" s="41">
        <v>3</v>
      </c>
      <c r="Q94" s="23">
        <v>1</v>
      </c>
      <c r="R94" s="24">
        <v>5</v>
      </c>
      <c r="S94" s="41">
        <v>4</v>
      </c>
      <c r="T94" s="23">
        <v>1</v>
      </c>
      <c r="U94" s="24">
        <v>3.5</v>
      </c>
      <c r="V94" s="41">
        <v>5</v>
      </c>
      <c r="W94" s="46">
        <v>5</v>
      </c>
      <c r="X94" s="24">
        <v>13</v>
      </c>
      <c r="Y94" s="47">
        <v>4.8305947576899339E-3</v>
      </c>
      <c r="Z94" s="19"/>
    </row>
    <row r="95" spans="2:26" x14ac:dyDescent="0.25">
      <c r="B95" s="22" t="s">
        <v>15</v>
      </c>
      <c r="C95" s="45">
        <v>154404</v>
      </c>
      <c r="D95" s="45" t="s">
        <v>840</v>
      </c>
      <c r="E95" s="23" t="s">
        <v>841</v>
      </c>
      <c r="F95" s="42">
        <v>45477</v>
      </c>
      <c r="G95" s="23" t="s">
        <v>690</v>
      </c>
      <c r="H95" s="23">
        <v>0</v>
      </c>
      <c r="I95" s="24">
        <v>0</v>
      </c>
      <c r="J95" s="41" t="s">
        <v>874</v>
      </c>
      <c r="K95" s="23">
        <v>0</v>
      </c>
      <c r="L95" s="24">
        <v>0</v>
      </c>
      <c r="M95" s="41" t="s">
        <v>874</v>
      </c>
      <c r="N95" s="23">
        <v>0</v>
      </c>
      <c r="O95" s="24">
        <v>0</v>
      </c>
      <c r="P95" s="41" t="s">
        <v>874</v>
      </c>
      <c r="Q95" s="23">
        <v>1</v>
      </c>
      <c r="R95" s="24">
        <v>5</v>
      </c>
      <c r="S95" s="41">
        <v>0</v>
      </c>
      <c r="T95" s="23">
        <v>1</v>
      </c>
      <c r="U95" s="24">
        <v>4</v>
      </c>
      <c r="V95" s="41">
        <v>1</v>
      </c>
      <c r="W95" s="46">
        <v>2</v>
      </c>
      <c r="X95" s="24">
        <v>9</v>
      </c>
      <c r="Y95" s="47">
        <v>3.3442579091699544E-3</v>
      </c>
      <c r="Z95" s="19"/>
    </row>
    <row r="96" spans="2:26" x14ac:dyDescent="0.25">
      <c r="B96" s="22" t="s">
        <v>842</v>
      </c>
      <c r="C96" s="50">
        <v>152025</v>
      </c>
      <c r="D96" s="45" t="s">
        <v>843</v>
      </c>
      <c r="E96" s="51" t="s">
        <v>844</v>
      </c>
      <c r="F96" s="42">
        <v>44825</v>
      </c>
      <c r="G96" s="23" t="s">
        <v>690</v>
      </c>
      <c r="H96" s="23">
        <v>2</v>
      </c>
      <c r="I96" s="24">
        <v>5.25</v>
      </c>
      <c r="J96" s="41">
        <v>19</v>
      </c>
      <c r="K96" s="23">
        <v>2</v>
      </c>
      <c r="L96" s="24">
        <v>9</v>
      </c>
      <c r="M96" s="41">
        <v>20</v>
      </c>
      <c r="N96" s="23">
        <v>1</v>
      </c>
      <c r="O96" s="24">
        <v>5</v>
      </c>
      <c r="P96" s="41">
        <v>21</v>
      </c>
      <c r="Q96" s="23">
        <v>2</v>
      </c>
      <c r="R96" s="24">
        <v>8</v>
      </c>
      <c r="S96" s="41">
        <v>22</v>
      </c>
      <c r="T96" s="23">
        <v>1</v>
      </c>
      <c r="U96" s="24">
        <v>4.5</v>
      </c>
      <c r="V96" s="41">
        <v>23</v>
      </c>
      <c r="W96" s="46">
        <v>8</v>
      </c>
      <c r="X96" s="24">
        <v>31.75</v>
      </c>
      <c r="Y96" s="47">
        <v>1.1797798735127339E-2</v>
      </c>
      <c r="Z96" s="19"/>
    </row>
    <row r="97" spans="2:26" x14ac:dyDescent="0.25">
      <c r="B97" s="22" t="s">
        <v>842</v>
      </c>
      <c r="C97" s="50">
        <v>152028</v>
      </c>
      <c r="D97" s="45" t="s">
        <v>845</v>
      </c>
      <c r="E97" s="51" t="s">
        <v>846</v>
      </c>
      <c r="F97" s="42">
        <v>44825</v>
      </c>
      <c r="G97" s="23" t="s">
        <v>690</v>
      </c>
      <c r="H97" s="23">
        <v>0</v>
      </c>
      <c r="I97" s="24">
        <v>0</v>
      </c>
      <c r="J97" s="41">
        <v>19</v>
      </c>
      <c r="K97" s="23">
        <v>1</v>
      </c>
      <c r="L97" s="24">
        <v>9</v>
      </c>
      <c r="M97" s="41">
        <v>20</v>
      </c>
      <c r="N97" s="23">
        <v>1</v>
      </c>
      <c r="O97" s="24">
        <v>9.75</v>
      </c>
      <c r="P97" s="41">
        <v>21</v>
      </c>
      <c r="Q97" s="23">
        <v>0</v>
      </c>
      <c r="R97" s="24">
        <v>0</v>
      </c>
      <c r="S97" s="41">
        <v>22</v>
      </c>
      <c r="T97" s="23">
        <v>0</v>
      </c>
      <c r="U97" s="24">
        <v>0</v>
      </c>
      <c r="V97" s="41">
        <v>23</v>
      </c>
      <c r="W97" s="46">
        <v>2</v>
      </c>
      <c r="X97" s="24">
        <v>18.75</v>
      </c>
      <c r="Y97" s="47">
        <v>6.9672039774374044E-3</v>
      </c>
      <c r="Z97" s="19"/>
    </row>
    <row r="98" spans="2:26" x14ac:dyDescent="0.25">
      <c r="B98" s="22" t="s">
        <v>842</v>
      </c>
      <c r="C98" s="45">
        <v>152064</v>
      </c>
      <c r="D98" s="45" t="s">
        <v>847</v>
      </c>
      <c r="E98" s="23" t="s">
        <v>64</v>
      </c>
      <c r="F98" s="42">
        <v>44830</v>
      </c>
      <c r="G98" s="23" t="s">
        <v>690</v>
      </c>
      <c r="H98" s="23">
        <v>1</v>
      </c>
      <c r="I98" s="24">
        <v>4</v>
      </c>
      <c r="J98" s="41">
        <v>19</v>
      </c>
      <c r="K98" s="23">
        <v>1</v>
      </c>
      <c r="L98" s="24">
        <v>2.1</v>
      </c>
      <c r="M98" s="41">
        <v>20</v>
      </c>
      <c r="N98" s="23">
        <v>1</v>
      </c>
      <c r="O98" s="24">
        <v>9.75</v>
      </c>
      <c r="P98" s="41">
        <v>21</v>
      </c>
      <c r="Q98" s="23">
        <v>1</v>
      </c>
      <c r="R98" s="24">
        <v>8</v>
      </c>
      <c r="S98" s="41">
        <v>22</v>
      </c>
      <c r="T98" s="23">
        <v>1</v>
      </c>
      <c r="U98" s="24">
        <v>8</v>
      </c>
      <c r="V98" s="41">
        <v>23</v>
      </c>
      <c r="W98" s="46">
        <v>5</v>
      </c>
      <c r="X98" s="24">
        <v>31.85</v>
      </c>
      <c r="Y98" s="47">
        <v>1.1834957156340338E-2</v>
      </c>
      <c r="Z98" s="19"/>
    </row>
    <row r="99" spans="2:26" x14ac:dyDescent="0.25">
      <c r="B99" s="22" t="s">
        <v>842</v>
      </c>
      <c r="C99" s="45">
        <v>153642</v>
      </c>
      <c r="D99" s="45" t="s">
        <v>848</v>
      </c>
      <c r="E99" s="23" t="s">
        <v>113</v>
      </c>
      <c r="F99" s="42">
        <v>45266</v>
      </c>
      <c r="G99" s="23" t="s">
        <v>690</v>
      </c>
      <c r="H99" s="23">
        <v>1</v>
      </c>
      <c r="I99" s="24">
        <v>15</v>
      </c>
      <c r="J99" s="41">
        <v>4</v>
      </c>
      <c r="K99" s="23">
        <v>1</v>
      </c>
      <c r="L99" s="24">
        <v>8</v>
      </c>
      <c r="M99" s="41">
        <v>5</v>
      </c>
      <c r="N99" s="23">
        <v>1</v>
      </c>
      <c r="O99" s="24">
        <v>13.75</v>
      </c>
      <c r="P99" s="41">
        <v>6</v>
      </c>
      <c r="Q99" s="23">
        <v>2</v>
      </c>
      <c r="R99" s="24">
        <v>19.5</v>
      </c>
      <c r="S99" s="41">
        <v>7</v>
      </c>
      <c r="T99" s="23">
        <v>2</v>
      </c>
      <c r="U99" s="24">
        <v>10</v>
      </c>
      <c r="V99" s="41">
        <v>8</v>
      </c>
      <c r="W99" s="46">
        <v>7</v>
      </c>
      <c r="X99" s="24">
        <v>66.25</v>
      </c>
      <c r="Y99" s="47">
        <v>2.4617454053612164E-2</v>
      </c>
      <c r="Z99" s="19"/>
    </row>
    <row r="100" spans="2:26" x14ac:dyDescent="0.25">
      <c r="B100" s="22" t="s">
        <v>842</v>
      </c>
      <c r="C100" s="45">
        <v>154399</v>
      </c>
      <c r="D100" s="45" t="s">
        <v>849</v>
      </c>
      <c r="E100" s="23" t="s">
        <v>850</v>
      </c>
      <c r="F100" s="42">
        <v>45477</v>
      </c>
      <c r="G100" s="23" t="s">
        <v>690</v>
      </c>
      <c r="H100" s="23">
        <v>0</v>
      </c>
      <c r="I100" s="24">
        <v>0</v>
      </c>
      <c r="J100" s="41" t="s">
        <v>874</v>
      </c>
      <c r="K100" s="23">
        <v>0</v>
      </c>
      <c r="L100" s="24">
        <v>0</v>
      </c>
      <c r="M100" s="41" t="s">
        <v>874</v>
      </c>
      <c r="N100" s="23">
        <v>0</v>
      </c>
      <c r="O100" s="24">
        <v>0</v>
      </c>
      <c r="P100" s="41" t="s">
        <v>874</v>
      </c>
      <c r="Q100" s="23">
        <v>1</v>
      </c>
      <c r="R100" s="24">
        <v>3.5</v>
      </c>
      <c r="S100" s="41">
        <v>0</v>
      </c>
      <c r="T100" s="23">
        <v>1</v>
      </c>
      <c r="U100" s="24">
        <v>7.8</v>
      </c>
      <c r="V100" s="41">
        <v>1</v>
      </c>
      <c r="W100" s="46">
        <v>2</v>
      </c>
      <c r="X100" s="24">
        <v>11.3</v>
      </c>
      <c r="Y100" s="47">
        <v>4.1989015970689426E-3</v>
      </c>
      <c r="Z100" s="19"/>
    </row>
    <row r="101" spans="2:26" x14ac:dyDescent="0.25">
      <c r="B101" s="22" t="s">
        <v>851</v>
      </c>
      <c r="C101" s="45">
        <v>153778</v>
      </c>
      <c r="D101" s="45" t="s">
        <v>852</v>
      </c>
      <c r="E101" s="23" t="s">
        <v>853</v>
      </c>
      <c r="F101" s="42">
        <v>45311</v>
      </c>
      <c r="G101" s="23" t="s">
        <v>690</v>
      </c>
      <c r="H101" s="23">
        <v>0</v>
      </c>
      <c r="I101" s="24">
        <v>0</v>
      </c>
      <c r="J101" s="41">
        <v>3</v>
      </c>
      <c r="K101" s="23">
        <v>1</v>
      </c>
      <c r="L101" s="24">
        <v>3</v>
      </c>
      <c r="M101" s="41">
        <v>4</v>
      </c>
      <c r="N101" s="23">
        <v>0</v>
      </c>
      <c r="O101" s="24">
        <v>0</v>
      </c>
      <c r="P101" s="41">
        <v>5</v>
      </c>
      <c r="Q101" s="23">
        <v>0</v>
      </c>
      <c r="R101" s="24">
        <v>0</v>
      </c>
      <c r="S101" s="41">
        <v>6</v>
      </c>
      <c r="T101" s="23">
        <v>0</v>
      </c>
      <c r="U101" s="24">
        <v>0</v>
      </c>
      <c r="V101" s="41">
        <v>7</v>
      </c>
      <c r="W101" s="46">
        <v>1</v>
      </c>
      <c r="X101" s="24">
        <v>3</v>
      </c>
      <c r="Y101" s="47">
        <v>1.1147526363899847E-3</v>
      </c>
      <c r="Z101" s="19"/>
    </row>
    <row r="102" spans="2:26" x14ac:dyDescent="0.25">
      <c r="B102" s="22" t="s">
        <v>851</v>
      </c>
      <c r="C102" s="45" t="s">
        <v>854</v>
      </c>
      <c r="D102" s="45" t="s">
        <v>855</v>
      </c>
      <c r="E102" s="23" t="s">
        <v>179</v>
      </c>
      <c r="F102" s="42">
        <v>45366</v>
      </c>
      <c r="G102" s="23" t="s">
        <v>690</v>
      </c>
      <c r="H102" s="23">
        <v>2</v>
      </c>
      <c r="I102" s="24">
        <v>10</v>
      </c>
      <c r="J102" s="41">
        <v>1</v>
      </c>
      <c r="K102" s="23">
        <v>0</v>
      </c>
      <c r="L102" s="24">
        <v>0</v>
      </c>
      <c r="M102" s="41">
        <v>2</v>
      </c>
      <c r="N102" s="23">
        <v>0</v>
      </c>
      <c r="O102" s="24">
        <v>0</v>
      </c>
      <c r="P102" s="41">
        <v>3</v>
      </c>
      <c r="Q102" s="23">
        <v>1</v>
      </c>
      <c r="R102" s="24">
        <v>3.5</v>
      </c>
      <c r="S102" s="41">
        <v>4</v>
      </c>
      <c r="T102" s="23">
        <v>0</v>
      </c>
      <c r="U102" s="24">
        <v>0</v>
      </c>
      <c r="V102" s="41">
        <v>5</v>
      </c>
      <c r="W102" s="46">
        <v>3</v>
      </c>
      <c r="X102" s="24">
        <v>13.5</v>
      </c>
      <c r="Y102" s="47">
        <v>5.0163868637549316E-3</v>
      </c>
      <c r="Z102" s="19"/>
    </row>
    <row r="103" spans="2:26" x14ac:dyDescent="0.25">
      <c r="B103" s="22" t="s">
        <v>851</v>
      </c>
      <c r="C103" s="45">
        <v>154090</v>
      </c>
      <c r="D103" s="45" t="s">
        <v>856</v>
      </c>
      <c r="E103" s="23" t="s">
        <v>541</v>
      </c>
      <c r="F103" s="42">
        <v>45399</v>
      </c>
      <c r="G103" s="23" t="s">
        <v>690</v>
      </c>
      <c r="H103" s="23">
        <v>1</v>
      </c>
      <c r="I103" s="24">
        <v>3</v>
      </c>
      <c r="J103" s="41">
        <v>0</v>
      </c>
      <c r="K103" s="23">
        <v>3</v>
      </c>
      <c r="L103" s="24">
        <v>14</v>
      </c>
      <c r="M103" s="41">
        <v>1</v>
      </c>
      <c r="N103" s="23">
        <v>1</v>
      </c>
      <c r="O103" s="24">
        <v>5</v>
      </c>
      <c r="P103" s="41">
        <v>2</v>
      </c>
      <c r="Q103" s="23">
        <v>2</v>
      </c>
      <c r="R103" s="24">
        <v>8</v>
      </c>
      <c r="S103" s="41">
        <v>3</v>
      </c>
      <c r="T103" s="23">
        <v>1</v>
      </c>
      <c r="U103" s="24">
        <v>3</v>
      </c>
      <c r="V103" s="41">
        <v>4</v>
      </c>
      <c r="W103" s="46">
        <v>8</v>
      </c>
      <c r="X103" s="24">
        <v>33</v>
      </c>
      <c r="Y103" s="47">
        <v>1.2262279000289832E-2</v>
      </c>
      <c r="Z103" s="19"/>
    </row>
    <row r="104" spans="2:26" x14ac:dyDescent="0.25">
      <c r="B104" s="22" t="s">
        <v>851</v>
      </c>
      <c r="C104" s="45">
        <v>154264</v>
      </c>
      <c r="D104" s="45" t="s">
        <v>857</v>
      </c>
      <c r="E104" s="23" t="s">
        <v>858</v>
      </c>
      <c r="F104" s="42">
        <v>45434</v>
      </c>
      <c r="G104" s="23" t="s">
        <v>690</v>
      </c>
      <c r="H104" s="23">
        <v>0</v>
      </c>
      <c r="I104" s="24">
        <v>0</v>
      </c>
      <c r="J104" s="41" t="s">
        <v>874</v>
      </c>
      <c r="K104" s="23">
        <v>0</v>
      </c>
      <c r="L104" s="24">
        <v>0</v>
      </c>
      <c r="M104" s="41">
        <v>0</v>
      </c>
      <c r="N104" s="23">
        <v>2</v>
      </c>
      <c r="O104" s="24">
        <v>14.5</v>
      </c>
      <c r="P104" s="41">
        <v>1</v>
      </c>
      <c r="Q104" s="23">
        <v>2</v>
      </c>
      <c r="R104" s="24">
        <v>9.5</v>
      </c>
      <c r="S104" s="41">
        <v>2</v>
      </c>
      <c r="T104" s="23">
        <v>1</v>
      </c>
      <c r="U104" s="24">
        <v>5</v>
      </c>
      <c r="V104" s="41">
        <v>3</v>
      </c>
      <c r="W104" s="46">
        <v>5</v>
      </c>
      <c r="X104" s="24">
        <v>29</v>
      </c>
      <c r="Y104" s="47">
        <v>1.0775942151769852E-2</v>
      </c>
      <c r="Z104" s="19"/>
    </row>
    <row r="105" spans="2:26" x14ac:dyDescent="0.25">
      <c r="B105" s="22"/>
      <c r="C105" s="45"/>
      <c r="D105" s="19" t="s">
        <v>859</v>
      </c>
      <c r="E105" s="23" t="s">
        <v>875</v>
      </c>
      <c r="F105" s="42">
        <v>45512</v>
      </c>
      <c r="G105" s="23" t="s">
        <v>690</v>
      </c>
      <c r="H105" s="23">
        <v>0</v>
      </c>
      <c r="I105" s="24">
        <v>0</v>
      </c>
      <c r="J105" s="41" t="s">
        <v>874</v>
      </c>
      <c r="K105" s="23">
        <v>0</v>
      </c>
      <c r="L105" s="24">
        <v>0</v>
      </c>
      <c r="M105" s="41" t="s">
        <v>874</v>
      </c>
      <c r="N105" s="23">
        <v>0</v>
      </c>
      <c r="O105" s="24">
        <v>0</v>
      </c>
      <c r="P105" s="41" t="s">
        <v>874</v>
      </c>
      <c r="Q105" s="23">
        <v>0</v>
      </c>
      <c r="R105" s="24">
        <v>0</v>
      </c>
      <c r="S105" s="41" t="s">
        <v>874</v>
      </c>
      <c r="T105" s="23">
        <v>1</v>
      </c>
      <c r="U105" s="24">
        <v>11</v>
      </c>
      <c r="V105" s="41">
        <v>0</v>
      </c>
      <c r="W105" s="46">
        <v>1</v>
      </c>
      <c r="X105" s="24">
        <v>11</v>
      </c>
      <c r="Y105" s="47">
        <v>4.0874263334299442E-3</v>
      </c>
      <c r="Z105" s="19"/>
    </row>
    <row r="106" spans="2:26" x14ac:dyDescent="0.25">
      <c r="B106" s="22"/>
      <c r="C106" s="45"/>
      <c r="D106" s="19" t="s">
        <v>860</v>
      </c>
      <c r="E106" s="23" t="s">
        <v>876</v>
      </c>
      <c r="F106" s="42">
        <v>45527</v>
      </c>
      <c r="G106" s="23" t="s">
        <v>690</v>
      </c>
      <c r="H106" s="23">
        <v>0</v>
      </c>
      <c r="I106" s="24">
        <v>0</v>
      </c>
      <c r="J106" s="41" t="s">
        <v>874</v>
      </c>
      <c r="K106" s="23">
        <v>0</v>
      </c>
      <c r="L106" s="24">
        <v>0</v>
      </c>
      <c r="M106" s="41" t="s">
        <v>874</v>
      </c>
      <c r="N106" s="23">
        <v>0</v>
      </c>
      <c r="O106" s="24">
        <v>0</v>
      </c>
      <c r="P106" s="41" t="s">
        <v>874</v>
      </c>
      <c r="Q106" s="23">
        <v>0</v>
      </c>
      <c r="R106" s="24">
        <v>0</v>
      </c>
      <c r="S106" s="41" t="s">
        <v>874</v>
      </c>
      <c r="T106" s="23">
        <v>0</v>
      </c>
      <c r="U106" s="24">
        <v>0</v>
      </c>
      <c r="V106" s="41">
        <v>0</v>
      </c>
      <c r="W106" s="46">
        <v>0</v>
      </c>
      <c r="X106" s="24">
        <v>0</v>
      </c>
      <c r="Y106" s="47">
        <v>0</v>
      </c>
      <c r="Z106" s="19"/>
    </row>
    <row r="107" spans="2:26" x14ac:dyDescent="0.25">
      <c r="B107" s="52" t="s">
        <v>688</v>
      </c>
      <c r="C107" s="53">
        <v>150175</v>
      </c>
      <c r="D107" s="53" t="s">
        <v>861</v>
      </c>
      <c r="E107" s="54" t="s">
        <v>42</v>
      </c>
      <c r="F107" s="55">
        <v>44314</v>
      </c>
      <c r="G107" s="54" t="s">
        <v>862</v>
      </c>
      <c r="H107" s="54">
        <v>2</v>
      </c>
      <c r="I107" s="56">
        <v>12</v>
      </c>
      <c r="J107" s="57">
        <v>37</v>
      </c>
      <c r="K107" s="54">
        <v>1</v>
      </c>
      <c r="L107" s="56">
        <v>5</v>
      </c>
      <c r="M107" s="57">
        <v>38</v>
      </c>
      <c r="N107" s="54">
        <v>1</v>
      </c>
      <c r="O107" s="56">
        <v>5</v>
      </c>
      <c r="P107" s="57">
        <v>39</v>
      </c>
      <c r="Q107" s="54">
        <v>1</v>
      </c>
      <c r="R107" s="56">
        <v>5</v>
      </c>
      <c r="S107" s="57">
        <v>40</v>
      </c>
      <c r="T107" s="54">
        <v>1</v>
      </c>
      <c r="U107" s="56">
        <v>4</v>
      </c>
      <c r="V107" s="57">
        <v>41</v>
      </c>
      <c r="W107" s="58">
        <v>6</v>
      </c>
      <c r="X107" s="56">
        <v>31</v>
      </c>
      <c r="Y107" s="59">
        <v>1.1519110576029843E-2</v>
      </c>
      <c r="Z107" s="19"/>
    </row>
    <row r="108" spans="2:26" x14ac:dyDescent="0.25">
      <c r="B108" s="52" t="s">
        <v>18</v>
      </c>
      <c r="C108" s="60">
        <v>152653</v>
      </c>
      <c r="D108" s="53" t="s">
        <v>863</v>
      </c>
      <c r="E108" s="54" t="s">
        <v>43</v>
      </c>
      <c r="F108" s="55">
        <v>44910</v>
      </c>
      <c r="G108" s="54" t="s">
        <v>864</v>
      </c>
      <c r="H108" s="54">
        <v>1</v>
      </c>
      <c r="I108" s="56">
        <v>5</v>
      </c>
      <c r="J108" s="57">
        <v>16</v>
      </c>
      <c r="K108" s="54">
        <v>0</v>
      </c>
      <c r="L108" s="56">
        <v>0</v>
      </c>
      <c r="M108" s="57">
        <v>17</v>
      </c>
      <c r="N108" s="54">
        <v>0</v>
      </c>
      <c r="O108" s="56">
        <v>0</v>
      </c>
      <c r="P108" s="57">
        <v>18</v>
      </c>
      <c r="Q108" s="54">
        <v>0</v>
      </c>
      <c r="R108" s="56">
        <v>0</v>
      </c>
      <c r="S108" s="57">
        <v>19</v>
      </c>
      <c r="T108" s="54">
        <v>0</v>
      </c>
      <c r="U108" s="56">
        <v>0</v>
      </c>
      <c r="V108" s="57">
        <v>20</v>
      </c>
      <c r="W108" s="58">
        <v>1</v>
      </c>
      <c r="X108" s="56">
        <v>5</v>
      </c>
      <c r="Y108" s="59">
        <v>1.8579210606499746E-3</v>
      </c>
      <c r="Z108" s="19"/>
    </row>
    <row r="109" spans="2:26" x14ac:dyDescent="0.25">
      <c r="B109" s="52" t="s">
        <v>18</v>
      </c>
      <c r="C109" s="53">
        <v>152745</v>
      </c>
      <c r="D109" s="53" t="s">
        <v>865</v>
      </c>
      <c r="E109" s="54" t="s">
        <v>47</v>
      </c>
      <c r="F109" s="55">
        <v>44935</v>
      </c>
      <c r="G109" s="54" t="s">
        <v>864</v>
      </c>
      <c r="H109" s="54">
        <v>1</v>
      </c>
      <c r="I109" s="56">
        <v>5</v>
      </c>
      <c r="J109" s="57">
        <v>15</v>
      </c>
      <c r="K109" s="54">
        <v>0</v>
      </c>
      <c r="L109" s="56">
        <v>0</v>
      </c>
      <c r="M109" s="57">
        <v>16</v>
      </c>
      <c r="N109" s="54">
        <v>0</v>
      </c>
      <c r="O109" s="56">
        <v>0</v>
      </c>
      <c r="P109" s="57">
        <v>17</v>
      </c>
      <c r="Q109" s="54">
        <v>0</v>
      </c>
      <c r="R109" s="56">
        <v>0</v>
      </c>
      <c r="S109" s="57">
        <v>18</v>
      </c>
      <c r="T109" s="54">
        <v>0</v>
      </c>
      <c r="U109" s="56">
        <v>0</v>
      </c>
      <c r="V109" s="57">
        <v>19</v>
      </c>
      <c r="W109" s="58">
        <v>1</v>
      </c>
      <c r="X109" s="56">
        <v>5</v>
      </c>
      <c r="Y109" s="59">
        <v>1.8579210606499746E-3</v>
      </c>
      <c r="Z109" s="19"/>
    </row>
    <row r="110" spans="2:26" x14ac:dyDescent="0.25">
      <c r="B110" s="52" t="s">
        <v>842</v>
      </c>
      <c r="C110" s="61">
        <v>152026</v>
      </c>
      <c r="D110" s="53" t="s">
        <v>866</v>
      </c>
      <c r="E110" s="62" t="s">
        <v>77</v>
      </c>
      <c r="F110" s="55">
        <v>44825</v>
      </c>
      <c r="G110" s="54" t="s">
        <v>864</v>
      </c>
      <c r="H110" s="54">
        <v>2</v>
      </c>
      <c r="I110" s="56">
        <v>8</v>
      </c>
      <c r="J110" s="57">
        <v>19</v>
      </c>
      <c r="K110" s="54">
        <v>2</v>
      </c>
      <c r="L110" s="56">
        <v>7.75</v>
      </c>
      <c r="M110" s="57">
        <v>20</v>
      </c>
      <c r="N110" s="54">
        <v>0</v>
      </c>
      <c r="O110" s="56">
        <v>0</v>
      </c>
      <c r="P110" s="57">
        <v>21</v>
      </c>
      <c r="Q110" s="54">
        <v>1</v>
      </c>
      <c r="R110" s="56">
        <v>3</v>
      </c>
      <c r="S110" s="57">
        <v>22</v>
      </c>
      <c r="T110" s="54">
        <v>0</v>
      </c>
      <c r="U110" s="56">
        <v>0</v>
      </c>
      <c r="V110" s="57">
        <v>23</v>
      </c>
      <c r="W110" s="58">
        <v>5</v>
      </c>
      <c r="X110" s="56">
        <v>18.75</v>
      </c>
      <c r="Y110" s="59">
        <v>6.9672039774374044E-3</v>
      </c>
      <c r="Z110" s="19"/>
    </row>
    <row r="111" spans="2:26" x14ac:dyDescent="0.25">
      <c r="B111" s="52" t="s">
        <v>809</v>
      </c>
      <c r="C111" s="60">
        <v>153444</v>
      </c>
      <c r="D111" s="53" t="s">
        <v>867</v>
      </c>
      <c r="E111" s="54" t="s">
        <v>112</v>
      </c>
      <c r="F111" s="55">
        <v>45220</v>
      </c>
      <c r="G111" s="54" t="s">
        <v>864</v>
      </c>
      <c r="H111" s="54">
        <v>1</v>
      </c>
      <c r="I111" s="56">
        <v>3</v>
      </c>
      <c r="J111" s="57">
        <v>6</v>
      </c>
      <c r="K111" s="54">
        <v>0</v>
      </c>
      <c r="L111" s="56">
        <v>0</v>
      </c>
      <c r="M111" s="57">
        <v>7</v>
      </c>
      <c r="N111" s="54">
        <v>0</v>
      </c>
      <c r="O111" s="56">
        <v>0</v>
      </c>
      <c r="P111" s="57">
        <v>8</v>
      </c>
      <c r="Q111" s="54">
        <v>0</v>
      </c>
      <c r="R111" s="56">
        <v>0</v>
      </c>
      <c r="S111" s="57">
        <v>9</v>
      </c>
      <c r="T111" s="54">
        <v>0</v>
      </c>
      <c r="U111" s="56">
        <v>0</v>
      </c>
      <c r="V111" s="57">
        <v>10</v>
      </c>
      <c r="W111" s="58">
        <v>1</v>
      </c>
      <c r="X111" s="56">
        <v>3</v>
      </c>
      <c r="Y111" s="59">
        <v>1.1147526363899847E-3</v>
      </c>
      <c r="Z111" s="19"/>
    </row>
    <row r="112" spans="2:26" x14ac:dyDescent="0.25">
      <c r="B112" s="52" t="s">
        <v>809</v>
      </c>
      <c r="C112" s="53">
        <v>154145</v>
      </c>
      <c r="D112" s="53" t="s">
        <v>868</v>
      </c>
      <c r="E112" s="54" t="s">
        <v>869</v>
      </c>
      <c r="F112" s="55">
        <v>45414</v>
      </c>
      <c r="G112" s="54" t="s">
        <v>864</v>
      </c>
      <c r="H112" s="54">
        <v>0</v>
      </c>
      <c r="I112" s="56">
        <v>0</v>
      </c>
      <c r="J112" s="57" t="s">
        <v>874</v>
      </c>
      <c r="K112" s="54">
        <v>0</v>
      </c>
      <c r="L112" s="56">
        <v>0</v>
      </c>
      <c r="M112" s="57">
        <v>0</v>
      </c>
      <c r="N112" s="54">
        <v>0</v>
      </c>
      <c r="O112" s="56">
        <v>0</v>
      </c>
      <c r="P112" s="57">
        <v>1</v>
      </c>
      <c r="Q112" s="54">
        <v>0</v>
      </c>
      <c r="R112" s="56">
        <v>0</v>
      </c>
      <c r="S112" s="57">
        <v>2</v>
      </c>
      <c r="T112" s="54">
        <v>0</v>
      </c>
      <c r="U112" s="56">
        <v>0</v>
      </c>
      <c r="V112" s="57">
        <v>3</v>
      </c>
      <c r="W112" s="58">
        <v>0</v>
      </c>
      <c r="X112" s="56">
        <v>0</v>
      </c>
      <c r="Y112" s="59">
        <v>0</v>
      </c>
      <c r="Z112" s="19"/>
    </row>
    <row r="113" spans="2:26" x14ac:dyDescent="0.25">
      <c r="B113" s="52" t="s">
        <v>15</v>
      </c>
      <c r="C113" s="53"/>
      <c r="D113" s="54">
        <v>151133</v>
      </c>
      <c r="E113" s="54" t="s">
        <v>36</v>
      </c>
      <c r="F113" s="63">
        <v>44569</v>
      </c>
      <c r="G113" s="54" t="s">
        <v>870</v>
      </c>
      <c r="H113" s="54">
        <v>1</v>
      </c>
      <c r="I113" s="56">
        <v>5</v>
      </c>
      <c r="J113" s="57">
        <v>27</v>
      </c>
      <c r="K113" s="54">
        <v>1</v>
      </c>
      <c r="L113" s="56">
        <v>10</v>
      </c>
      <c r="M113" s="57">
        <v>28</v>
      </c>
      <c r="N113" s="54">
        <v>1</v>
      </c>
      <c r="O113" s="56">
        <v>3</v>
      </c>
      <c r="P113" s="57">
        <v>29</v>
      </c>
      <c r="Q113" s="54">
        <v>0</v>
      </c>
      <c r="R113" s="56">
        <v>0</v>
      </c>
      <c r="S113" s="57">
        <v>30</v>
      </c>
      <c r="T113" s="54">
        <v>0</v>
      </c>
      <c r="U113" s="56">
        <v>0</v>
      </c>
      <c r="V113" s="57">
        <v>32</v>
      </c>
      <c r="W113" s="58">
        <v>3</v>
      </c>
      <c r="X113" s="56">
        <v>18</v>
      </c>
      <c r="Y113" s="59">
        <v>6.6885158183399088E-3</v>
      </c>
      <c r="Z113" s="19"/>
    </row>
    <row r="114" spans="2:26" x14ac:dyDescent="0.25">
      <c r="B114" s="52" t="s">
        <v>56</v>
      </c>
      <c r="C114" s="53"/>
      <c r="D114" s="54">
        <v>151430</v>
      </c>
      <c r="E114" s="54" t="s">
        <v>871</v>
      </c>
      <c r="F114" s="63">
        <v>44660</v>
      </c>
      <c r="G114" s="54" t="s">
        <v>864</v>
      </c>
      <c r="H114" s="54">
        <v>1</v>
      </c>
      <c r="I114" s="56">
        <v>10</v>
      </c>
      <c r="J114" s="57">
        <v>24</v>
      </c>
      <c r="K114" s="54">
        <v>1</v>
      </c>
      <c r="L114" s="56">
        <v>2</v>
      </c>
      <c r="M114" s="57">
        <v>25</v>
      </c>
      <c r="N114" s="54">
        <v>0</v>
      </c>
      <c r="O114" s="56">
        <v>0</v>
      </c>
      <c r="P114" s="57">
        <v>26</v>
      </c>
      <c r="Q114" s="54">
        <v>0</v>
      </c>
      <c r="R114" s="56">
        <v>0</v>
      </c>
      <c r="S114" s="57">
        <v>27</v>
      </c>
      <c r="T114" s="54">
        <v>0</v>
      </c>
      <c r="U114" s="56">
        <v>0</v>
      </c>
      <c r="V114" s="57">
        <v>29</v>
      </c>
      <c r="W114" s="58">
        <v>2</v>
      </c>
      <c r="X114" s="56">
        <v>12</v>
      </c>
      <c r="Y114" s="59">
        <v>4.4590105455599386E-3</v>
      </c>
      <c r="Z114" s="19"/>
    </row>
    <row r="115" spans="2:26" x14ac:dyDescent="0.25">
      <c r="B115" s="52" t="s">
        <v>25</v>
      </c>
      <c r="C115" s="53"/>
      <c r="D115" s="54">
        <v>153952</v>
      </c>
      <c r="E115" s="54" t="s">
        <v>237</v>
      </c>
      <c r="F115" s="63">
        <v>45363</v>
      </c>
      <c r="G115" s="54" t="s">
        <v>864</v>
      </c>
      <c r="H115" s="54">
        <v>1</v>
      </c>
      <c r="I115" s="56">
        <v>9.8000000000000007</v>
      </c>
      <c r="J115" s="57">
        <v>1</v>
      </c>
      <c r="K115" s="54">
        <v>0</v>
      </c>
      <c r="L115" s="56">
        <v>0</v>
      </c>
      <c r="M115" s="57">
        <v>2</v>
      </c>
      <c r="N115" s="54">
        <v>0</v>
      </c>
      <c r="O115" s="56">
        <v>0</v>
      </c>
      <c r="P115" s="57">
        <v>3</v>
      </c>
      <c r="Q115" s="54">
        <v>0</v>
      </c>
      <c r="R115" s="56">
        <v>0</v>
      </c>
      <c r="S115" s="57">
        <v>4</v>
      </c>
      <c r="T115" s="54">
        <v>0</v>
      </c>
      <c r="U115" s="56">
        <v>0</v>
      </c>
      <c r="V115" s="57">
        <v>5</v>
      </c>
      <c r="W115" s="58">
        <v>1</v>
      </c>
      <c r="X115" s="56">
        <v>9.8000000000000007</v>
      </c>
      <c r="Y115" s="59">
        <v>3.6415252788739505E-3</v>
      </c>
      <c r="Z115" s="19"/>
    </row>
    <row r="116" spans="2:26" x14ac:dyDescent="0.25">
      <c r="B116" s="52" t="s">
        <v>18</v>
      </c>
      <c r="C116" s="53"/>
      <c r="D116" s="54">
        <v>152755</v>
      </c>
      <c r="E116" s="54" t="s">
        <v>872</v>
      </c>
      <c r="F116" s="63">
        <v>44937</v>
      </c>
      <c r="G116" s="54" t="s">
        <v>864</v>
      </c>
      <c r="H116" s="54">
        <v>0</v>
      </c>
      <c r="I116" s="56">
        <v>0</v>
      </c>
      <c r="J116" s="57">
        <v>15</v>
      </c>
      <c r="K116" s="54">
        <v>0</v>
      </c>
      <c r="L116" s="56">
        <v>0</v>
      </c>
      <c r="M116" s="57">
        <v>16</v>
      </c>
      <c r="N116" s="54">
        <v>1</v>
      </c>
      <c r="O116" s="56">
        <v>5</v>
      </c>
      <c r="P116" s="57">
        <v>17</v>
      </c>
      <c r="Q116" s="54">
        <v>0</v>
      </c>
      <c r="R116" s="56">
        <v>0</v>
      </c>
      <c r="S116" s="57">
        <v>18</v>
      </c>
      <c r="T116" s="54">
        <v>0</v>
      </c>
      <c r="U116" s="56">
        <v>0</v>
      </c>
      <c r="V116" s="57">
        <v>19</v>
      </c>
      <c r="W116" s="58">
        <v>1</v>
      </c>
      <c r="X116" s="56">
        <v>5</v>
      </c>
      <c r="Y116" s="59">
        <v>1.8579210606499746E-3</v>
      </c>
      <c r="Z116" s="19"/>
    </row>
    <row r="117" spans="2:26" ht="15.75" thickBot="1" x14ac:dyDescent="0.3">
      <c r="B117" s="64" t="s">
        <v>873</v>
      </c>
      <c r="C117" s="26"/>
      <c r="D117" s="26"/>
      <c r="E117" s="65"/>
      <c r="F117" s="65"/>
      <c r="G117" s="26"/>
      <c r="H117" s="66">
        <v>107</v>
      </c>
      <c r="I117" s="66">
        <v>510.25</v>
      </c>
      <c r="J117" s="67"/>
      <c r="K117" s="66">
        <v>110</v>
      </c>
      <c r="L117" s="66">
        <v>510.75000000000006</v>
      </c>
      <c r="M117" s="66"/>
      <c r="N117" s="66">
        <v>112</v>
      </c>
      <c r="O117" s="66">
        <v>513.68000000000006</v>
      </c>
      <c r="P117" s="66"/>
      <c r="Q117" s="66">
        <v>128</v>
      </c>
      <c r="R117" s="66">
        <v>596.5</v>
      </c>
      <c r="S117" s="66"/>
      <c r="T117" s="66">
        <v>104</v>
      </c>
      <c r="U117" s="66">
        <v>560</v>
      </c>
      <c r="V117" s="66"/>
      <c r="W117" s="157">
        <f>SUM(W6:W116)</f>
        <v>561</v>
      </c>
      <c r="X117" s="68">
        <f>SUM(X6:X116)</f>
        <v>2691.1800000000007</v>
      </c>
      <c r="Y117" s="69">
        <v>1</v>
      </c>
      <c r="Z117" s="19"/>
    </row>
  </sheetData>
  <autoFilter ref="B4:Z117" xr:uid="{534FC425-F058-4307-ADC8-37E7E3CF19E7}"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</autoFilter>
  <conditionalFormatting sqref="C6:C116">
    <cfRule type="duplicateValues" dxfId="2" priority="1"/>
  </conditionalFormatting>
  <conditionalFormatting sqref="D6:D104 D107:D112">
    <cfRule type="duplicateValues" dxfId="1" priority="4"/>
  </conditionalFormatting>
  <conditionalFormatting sqref="E117:F117">
    <cfRule type="duplicateValues" dxfId="0" priority="5"/>
  </conditionalFormatting>
  <conditionalFormatting sqref="W6:X1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Y1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{D8516DC2-70E1-497C-BD9D-F58D4C1DB340}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516DC2-70E1-497C-BD9D-F58D4C1DB34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Y6:Y116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A8A7-8A59-46D2-A4CE-474D3902007C}">
  <sheetPr>
    <tabColor theme="6" tint="0.59999389629810485"/>
  </sheetPr>
  <dimension ref="A1:AH17"/>
  <sheetViews>
    <sheetView topLeftCell="U1" workbookViewId="0">
      <selection activeCell="Z1" sqref="Z1"/>
    </sheetView>
  </sheetViews>
  <sheetFormatPr defaultRowHeight="14.25" x14ac:dyDescent="0.2"/>
  <cols>
    <col min="1" max="1" width="32.140625" style="19" bestFit="1" customWidth="1"/>
    <col min="2" max="2" width="8.28515625" style="18" bestFit="1" customWidth="1"/>
    <col min="3" max="3" width="8.7109375" style="20" bestFit="1" customWidth="1"/>
    <col min="4" max="4" width="7.85546875" style="18" bestFit="1" customWidth="1"/>
    <col min="5" max="5" width="7.28515625" style="20" bestFit="1" customWidth="1"/>
    <col min="6" max="6" width="8.42578125" style="20" bestFit="1" customWidth="1"/>
    <col min="7" max="7" width="15" style="20" bestFit="1" customWidth="1"/>
    <col min="8" max="10" width="7.85546875" style="20" customWidth="1"/>
    <col min="11" max="11" width="11.140625" style="18" bestFit="1" customWidth="1"/>
    <col min="12" max="12" width="13" style="20" bestFit="1" customWidth="1"/>
    <col min="13" max="13" width="13" style="20" customWidth="1"/>
    <col min="14" max="14" width="15.5703125" style="20" bestFit="1" customWidth="1"/>
    <col min="15" max="15" width="12.5703125" style="20" bestFit="1" customWidth="1"/>
    <col min="16" max="16" width="15" style="20" bestFit="1" customWidth="1"/>
    <col min="17" max="17" width="9.140625" style="18"/>
    <col min="18" max="18" width="12.42578125" style="18" bestFit="1" customWidth="1"/>
    <col min="19" max="19" width="6.5703125" style="18" bestFit="1" customWidth="1"/>
    <col min="20" max="20" width="8" style="18" bestFit="1" customWidth="1"/>
    <col min="21" max="21" width="9.140625" style="18"/>
    <col min="22" max="22" width="32.140625" style="18" bestFit="1" customWidth="1"/>
    <col min="23" max="23" width="6.28515625" style="18" bestFit="1" customWidth="1"/>
    <col min="24" max="24" width="9" style="18" bestFit="1" customWidth="1"/>
    <col min="25" max="25" width="6.28515625" style="18" bestFit="1" customWidth="1"/>
    <col min="26" max="26" width="9" style="18" bestFit="1" customWidth="1"/>
    <col min="27" max="27" width="6.28515625" style="18" bestFit="1" customWidth="1"/>
    <col min="28" max="28" width="9" style="18" bestFit="1" customWidth="1"/>
    <col min="29" max="29" width="6.28515625" style="18" bestFit="1" customWidth="1"/>
    <col min="30" max="30" width="8.140625" style="18" bestFit="1" customWidth="1"/>
    <col min="31" max="31" width="6.28515625" style="18" bestFit="1" customWidth="1"/>
    <col min="32" max="32" width="8.140625" style="18" bestFit="1" customWidth="1"/>
    <col min="33" max="33" width="12.5703125" style="18" bestFit="1" customWidth="1"/>
    <col min="34" max="34" width="15" style="18" bestFit="1" customWidth="1"/>
    <col min="35" max="16384" width="9.140625" style="18"/>
  </cols>
  <sheetData>
    <row r="1" spans="1:34" x14ac:dyDescent="0.2">
      <c r="V1" s="173" t="s">
        <v>0</v>
      </c>
      <c r="W1" s="162">
        <v>45383</v>
      </c>
      <c r="X1" s="163"/>
      <c r="Y1" s="158">
        <v>45413</v>
      </c>
      <c r="Z1" s="159"/>
      <c r="AA1" s="162">
        <v>45444</v>
      </c>
      <c r="AB1" s="163"/>
      <c r="AC1" s="162">
        <v>45474</v>
      </c>
      <c r="AD1" s="163"/>
      <c r="AE1" s="162">
        <v>45505</v>
      </c>
      <c r="AF1" s="163"/>
      <c r="AG1" s="169" t="s">
        <v>116</v>
      </c>
      <c r="AH1" s="171" t="s">
        <v>117</v>
      </c>
    </row>
    <row r="2" spans="1:34" ht="15" thickBot="1" x14ac:dyDescent="0.25">
      <c r="V2" s="174"/>
      <c r="W2" s="26" t="s">
        <v>118</v>
      </c>
      <c r="X2" s="27" t="s">
        <v>119</v>
      </c>
      <c r="Y2" s="26" t="s">
        <v>118</v>
      </c>
      <c r="Z2" s="27" t="s">
        <v>119</v>
      </c>
      <c r="AA2" s="26" t="s">
        <v>118</v>
      </c>
      <c r="AB2" s="27" t="s">
        <v>119</v>
      </c>
      <c r="AC2" s="26" t="s">
        <v>118</v>
      </c>
      <c r="AD2" s="27" t="s">
        <v>119</v>
      </c>
      <c r="AE2" s="26" t="s">
        <v>118</v>
      </c>
      <c r="AF2" s="27" t="s">
        <v>119</v>
      </c>
      <c r="AG2" s="170"/>
      <c r="AH2" s="172"/>
    </row>
    <row r="3" spans="1:34" ht="15" thickBot="1" x14ac:dyDescent="0.25">
      <c r="V3" s="21" t="s">
        <v>56</v>
      </c>
      <c r="W3" s="28">
        <v>7</v>
      </c>
      <c r="X3" s="29">
        <v>42.25</v>
      </c>
      <c r="Y3" s="28">
        <v>8</v>
      </c>
      <c r="Z3" s="29">
        <v>37.85</v>
      </c>
      <c r="AA3" s="28">
        <v>4</v>
      </c>
      <c r="AB3" s="29">
        <v>38.25</v>
      </c>
      <c r="AC3" s="28">
        <v>7</v>
      </c>
      <c r="AD3" s="29">
        <v>42</v>
      </c>
      <c r="AE3" s="28">
        <v>5</v>
      </c>
      <c r="AF3" s="29">
        <v>30.3</v>
      </c>
      <c r="AG3" s="28">
        <v>31</v>
      </c>
      <c r="AH3" s="30">
        <v>190.65</v>
      </c>
    </row>
    <row r="4" spans="1:34" ht="15" x14ac:dyDescent="0.25">
      <c r="N4" s="36" t="s">
        <v>14</v>
      </c>
      <c r="O4" s="36" t="s">
        <v>116</v>
      </c>
      <c r="P4" s="36" t="s">
        <v>117</v>
      </c>
      <c r="R4" s="15" t="s">
        <v>682</v>
      </c>
      <c r="S4" s="14" t="s">
        <v>118</v>
      </c>
      <c r="T4" s="16" t="s">
        <v>119</v>
      </c>
      <c r="V4" s="22" t="s">
        <v>21</v>
      </c>
      <c r="W4" s="28">
        <v>4</v>
      </c>
      <c r="X4" s="29">
        <v>14.5</v>
      </c>
      <c r="Y4" s="28">
        <v>5</v>
      </c>
      <c r="Z4" s="29">
        <v>26.5</v>
      </c>
      <c r="AA4" s="28">
        <v>9</v>
      </c>
      <c r="AB4" s="29">
        <v>39</v>
      </c>
      <c r="AC4" s="28">
        <v>8</v>
      </c>
      <c r="AD4" s="29">
        <v>61.25</v>
      </c>
      <c r="AE4" s="28">
        <v>9</v>
      </c>
      <c r="AF4" s="29">
        <v>41.25</v>
      </c>
      <c r="AG4" s="28">
        <v>35</v>
      </c>
      <c r="AH4" s="30">
        <v>182.5</v>
      </c>
    </row>
    <row r="5" spans="1:34" ht="15" x14ac:dyDescent="0.25">
      <c r="M5" s="37"/>
      <c r="N5" s="23" t="s">
        <v>17</v>
      </c>
      <c r="O5" s="23">
        <v>409</v>
      </c>
      <c r="P5" s="25">
        <v>1936.15</v>
      </c>
      <c r="R5" s="3" t="s">
        <v>680</v>
      </c>
      <c r="S5" s="4">
        <v>548</v>
      </c>
      <c r="T5" s="17">
        <v>2604.48</v>
      </c>
      <c r="V5" s="22" t="s">
        <v>25</v>
      </c>
      <c r="W5" s="28">
        <v>8</v>
      </c>
      <c r="X5" s="29">
        <v>36.799999999999997</v>
      </c>
      <c r="Y5" s="28">
        <v>8</v>
      </c>
      <c r="Z5" s="29">
        <v>34.5</v>
      </c>
      <c r="AA5" s="28">
        <v>7</v>
      </c>
      <c r="AB5" s="29">
        <v>22.65</v>
      </c>
      <c r="AC5" s="28">
        <v>5</v>
      </c>
      <c r="AD5" s="29">
        <v>42.8</v>
      </c>
      <c r="AE5" s="28">
        <v>4</v>
      </c>
      <c r="AF5" s="29">
        <v>44.75</v>
      </c>
      <c r="AG5" s="28">
        <v>32</v>
      </c>
      <c r="AH5" s="30">
        <v>181.5</v>
      </c>
    </row>
    <row r="6" spans="1:34" ht="15" x14ac:dyDescent="0.25">
      <c r="M6" s="33"/>
      <c r="N6" s="23" t="s">
        <v>172</v>
      </c>
      <c r="O6" s="23">
        <v>30</v>
      </c>
      <c r="P6" s="25">
        <v>74.7</v>
      </c>
      <c r="R6" s="3" t="s">
        <v>681</v>
      </c>
      <c r="S6" s="4">
        <v>6</v>
      </c>
      <c r="T6" s="17">
        <v>38.200000000000003</v>
      </c>
      <c r="V6" s="22" t="s">
        <v>15</v>
      </c>
      <c r="W6" s="28">
        <v>23</v>
      </c>
      <c r="X6" s="29">
        <v>121.7</v>
      </c>
      <c r="Y6" s="28">
        <v>26</v>
      </c>
      <c r="Z6" s="29">
        <v>141.9</v>
      </c>
      <c r="AA6" s="28">
        <v>28</v>
      </c>
      <c r="AB6" s="29">
        <v>134.6</v>
      </c>
      <c r="AC6" s="28">
        <v>32</v>
      </c>
      <c r="AD6" s="29">
        <v>152.80000000000001</v>
      </c>
      <c r="AE6" s="28">
        <v>20</v>
      </c>
      <c r="AF6" s="29">
        <v>162.4</v>
      </c>
      <c r="AG6" s="28">
        <v>129</v>
      </c>
      <c r="AH6" s="30">
        <v>713.4</v>
      </c>
    </row>
    <row r="7" spans="1:34" ht="15" x14ac:dyDescent="0.25">
      <c r="A7" s="36" t="s">
        <v>0</v>
      </c>
      <c r="B7" s="82" t="s">
        <v>878</v>
      </c>
      <c r="C7" s="82" t="s">
        <v>879</v>
      </c>
      <c r="D7" s="82" t="s">
        <v>880</v>
      </c>
      <c r="E7" s="82" t="s">
        <v>881</v>
      </c>
      <c r="F7" s="82" t="s">
        <v>882</v>
      </c>
      <c r="G7" s="36" t="s">
        <v>117</v>
      </c>
      <c r="M7" s="33"/>
      <c r="N7" s="23" t="s">
        <v>24</v>
      </c>
      <c r="O7" s="23">
        <v>110</v>
      </c>
      <c r="P7" s="25">
        <v>529.13</v>
      </c>
      <c r="R7" s="3" t="s">
        <v>927</v>
      </c>
      <c r="S7" s="4">
        <v>7</v>
      </c>
      <c r="T7" s="17">
        <v>48.5</v>
      </c>
      <c r="V7" s="22" t="s">
        <v>38</v>
      </c>
      <c r="W7" s="28">
        <v>18</v>
      </c>
      <c r="X7" s="29">
        <v>79.7</v>
      </c>
      <c r="Y7" s="28">
        <v>14</v>
      </c>
      <c r="Z7" s="29">
        <v>60.9</v>
      </c>
      <c r="AA7" s="28">
        <v>18</v>
      </c>
      <c r="AB7" s="29">
        <v>52.5</v>
      </c>
      <c r="AC7" s="28">
        <v>18</v>
      </c>
      <c r="AD7" s="29">
        <v>49.2</v>
      </c>
      <c r="AE7" s="28">
        <v>13</v>
      </c>
      <c r="AF7" s="29">
        <v>44.2</v>
      </c>
      <c r="AG7" s="28">
        <v>81</v>
      </c>
      <c r="AH7" s="30">
        <v>286.5</v>
      </c>
    </row>
    <row r="8" spans="1:34" x14ac:dyDescent="0.2">
      <c r="A8" s="23" t="s">
        <v>56</v>
      </c>
      <c r="B8" s="24">
        <v>42.25</v>
      </c>
      <c r="C8" s="24">
        <v>37.85</v>
      </c>
      <c r="D8" s="24">
        <v>38.25</v>
      </c>
      <c r="E8" s="24">
        <v>42</v>
      </c>
      <c r="F8" s="24">
        <v>30.3</v>
      </c>
      <c r="G8" s="25">
        <v>190.65</v>
      </c>
      <c r="M8" s="33"/>
      <c r="N8" s="23" t="s">
        <v>20</v>
      </c>
      <c r="O8" s="23">
        <v>7</v>
      </c>
      <c r="P8" s="25">
        <v>41.2</v>
      </c>
      <c r="V8" s="22" t="s">
        <v>31</v>
      </c>
      <c r="W8" s="28">
        <v>16</v>
      </c>
      <c r="X8" s="29">
        <v>72.599999999999994</v>
      </c>
      <c r="Y8" s="28">
        <v>16</v>
      </c>
      <c r="Z8" s="29">
        <v>70.8</v>
      </c>
      <c r="AA8" s="28">
        <v>17</v>
      </c>
      <c r="AB8" s="29">
        <v>68.099999999999994</v>
      </c>
      <c r="AC8" s="28">
        <v>24</v>
      </c>
      <c r="AD8" s="29">
        <v>98</v>
      </c>
      <c r="AE8" s="28">
        <v>22</v>
      </c>
      <c r="AF8" s="29">
        <v>99.9</v>
      </c>
      <c r="AG8" s="28">
        <v>95</v>
      </c>
      <c r="AH8" s="30">
        <v>409.4</v>
      </c>
    </row>
    <row r="9" spans="1:34" x14ac:dyDescent="0.2">
      <c r="A9" s="23" t="s">
        <v>21</v>
      </c>
      <c r="B9" s="24">
        <v>14.5</v>
      </c>
      <c r="C9" s="24">
        <v>26.5</v>
      </c>
      <c r="D9" s="24">
        <v>39</v>
      </c>
      <c r="E9" s="24">
        <v>61.25</v>
      </c>
      <c r="F9" s="24">
        <v>41.25</v>
      </c>
      <c r="G9" s="25">
        <v>182.5</v>
      </c>
      <c r="M9" s="33"/>
      <c r="N9" s="23" t="s">
        <v>683</v>
      </c>
      <c r="O9" s="23">
        <v>5</v>
      </c>
      <c r="P9" s="23">
        <v>110</v>
      </c>
      <c r="V9" s="22" t="s">
        <v>18</v>
      </c>
      <c r="W9" s="28">
        <v>10</v>
      </c>
      <c r="X9" s="29">
        <v>42.5</v>
      </c>
      <c r="Y9" s="28">
        <v>11</v>
      </c>
      <c r="Z9" s="29">
        <v>50</v>
      </c>
      <c r="AA9" s="28">
        <v>13</v>
      </c>
      <c r="AB9" s="29">
        <v>54.68</v>
      </c>
      <c r="AC9" s="28">
        <v>10</v>
      </c>
      <c r="AD9" s="29">
        <v>42.45</v>
      </c>
      <c r="AE9" s="28">
        <v>13</v>
      </c>
      <c r="AF9" s="29">
        <v>56.5</v>
      </c>
      <c r="AG9" s="28">
        <v>57</v>
      </c>
      <c r="AH9" s="30">
        <v>246.13</v>
      </c>
    </row>
    <row r="10" spans="1:34" x14ac:dyDescent="0.2">
      <c r="A10" s="23" t="s">
        <v>25</v>
      </c>
      <c r="B10" s="24">
        <v>36.799999999999997</v>
      </c>
      <c r="C10" s="24">
        <v>34.5</v>
      </c>
      <c r="D10" s="24">
        <v>22.65</v>
      </c>
      <c r="E10" s="24">
        <v>42.8</v>
      </c>
      <c r="F10" s="24">
        <v>44.75</v>
      </c>
      <c r="G10" s="25">
        <v>181.5</v>
      </c>
      <c r="M10" s="33"/>
      <c r="N10" s="33"/>
      <c r="O10" s="33"/>
      <c r="P10" s="33"/>
      <c r="V10" s="22" t="s">
        <v>22</v>
      </c>
      <c r="W10" s="28">
        <v>13</v>
      </c>
      <c r="X10" s="29">
        <v>50.7</v>
      </c>
      <c r="Y10" s="28">
        <v>14</v>
      </c>
      <c r="Z10" s="29">
        <v>52.3</v>
      </c>
      <c r="AA10" s="28">
        <v>11</v>
      </c>
      <c r="AB10" s="29">
        <v>59.4</v>
      </c>
      <c r="AC10" s="28">
        <v>13</v>
      </c>
      <c r="AD10" s="29">
        <v>52.5</v>
      </c>
      <c r="AE10" s="28">
        <v>12</v>
      </c>
      <c r="AF10" s="29">
        <v>47.7</v>
      </c>
      <c r="AG10" s="28">
        <v>63</v>
      </c>
      <c r="AH10" s="30">
        <v>262.60000000000002</v>
      </c>
    </row>
    <row r="11" spans="1:34" x14ac:dyDescent="0.2">
      <c r="A11" s="23" t="s">
        <v>15</v>
      </c>
      <c r="B11" s="24">
        <v>121.7</v>
      </c>
      <c r="C11" s="24">
        <v>141.9</v>
      </c>
      <c r="D11" s="24">
        <v>134.6</v>
      </c>
      <c r="E11" s="24">
        <v>152.80000000000001</v>
      </c>
      <c r="F11" s="24">
        <v>162.4</v>
      </c>
      <c r="G11" s="25">
        <v>713.4</v>
      </c>
      <c r="V11" s="22" t="s">
        <v>89</v>
      </c>
      <c r="W11" s="28">
        <v>5</v>
      </c>
      <c r="X11" s="29">
        <v>36.5</v>
      </c>
      <c r="Y11" s="28">
        <v>4</v>
      </c>
      <c r="Z11" s="29">
        <v>19</v>
      </c>
      <c r="AA11" s="28">
        <v>2</v>
      </c>
      <c r="AB11" s="29">
        <v>25</v>
      </c>
      <c r="AC11" s="28">
        <v>6</v>
      </c>
      <c r="AD11" s="29">
        <v>34.5</v>
      </c>
      <c r="AE11" s="28">
        <v>4</v>
      </c>
      <c r="AF11" s="29">
        <v>25</v>
      </c>
      <c r="AG11" s="28">
        <v>21</v>
      </c>
      <c r="AH11" s="30">
        <v>140</v>
      </c>
    </row>
    <row r="12" spans="1:34" x14ac:dyDescent="0.2">
      <c r="A12" s="23" t="s">
        <v>38</v>
      </c>
      <c r="B12" s="24">
        <v>79.7</v>
      </c>
      <c r="C12" s="24">
        <v>60.9</v>
      </c>
      <c r="D12" s="24">
        <v>52.5</v>
      </c>
      <c r="E12" s="24">
        <v>49.2</v>
      </c>
      <c r="F12" s="24">
        <v>44.2</v>
      </c>
      <c r="G12" s="25">
        <v>286.5</v>
      </c>
      <c r="V12" s="22" t="s">
        <v>114</v>
      </c>
      <c r="W12" s="28">
        <v>3</v>
      </c>
      <c r="X12" s="29">
        <v>13</v>
      </c>
      <c r="Y12" s="28">
        <v>4</v>
      </c>
      <c r="Z12" s="29">
        <v>17</v>
      </c>
      <c r="AA12" s="28">
        <v>3</v>
      </c>
      <c r="AB12" s="29">
        <v>19.5</v>
      </c>
      <c r="AC12" s="28">
        <v>5</v>
      </c>
      <c r="AD12" s="29">
        <v>21</v>
      </c>
      <c r="AE12" s="28">
        <v>2</v>
      </c>
      <c r="AF12" s="29">
        <v>8</v>
      </c>
      <c r="AG12" s="28">
        <v>17</v>
      </c>
      <c r="AH12" s="30">
        <v>78.5</v>
      </c>
    </row>
    <row r="13" spans="1:34" x14ac:dyDescent="0.2">
      <c r="A13" s="23" t="s">
        <v>31</v>
      </c>
      <c r="B13" s="24">
        <v>72.599999999999994</v>
      </c>
      <c r="C13" s="24">
        <v>70.8</v>
      </c>
      <c r="D13" s="24">
        <v>68.099999999999994</v>
      </c>
      <c r="E13" s="24">
        <v>98</v>
      </c>
      <c r="F13" s="24">
        <v>99.9</v>
      </c>
      <c r="G13" s="25">
        <v>409.4</v>
      </c>
    </row>
    <row r="14" spans="1:34" x14ac:dyDescent="0.2">
      <c r="A14" s="23" t="s">
        <v>18</v>
      </c>
      <c r="B14" s="24">
        <v>42.5</v>
      </c>
      <c r="C14" s="24">
        <v>50</v>
      </c>
      <c r="D14" s="24">
        <v>54.68</v>
      </c>
      <c r="E14" s="24">
        <v>42.45</v>
      </c>
      <c r="F14" s="24">
        <v>56.5</v>
      </c>
      <c r="G14" s="25">
        <v>246.13</v>
      </c>
    </row>
    <row r="15" spans="1:34" x14ac:dyDescent="0.2">
      <c r="A15" s="23" t="s">
        <v>22</v>
      </c>
      <c r="B15" s="24">
        <v>50.7</v>
      </c>
      <c r="C15" s="24">
        <v>52.3</v>
      </c>
      <c r="D15" s="24">
        <v>59.4</v>
      </c>
      <c r="E15" s="24">
        <v>52.5</v>
      </c>
      <c r="F15" s="24">
        <v>47.7</v>
      </c>
      <c r="G15" s="25">
        <v>262.60000000000002</v>
      </c>
    </row>
    <row r="16" spans="1:34" x14ac:dyDescent="0.2">
      <c r="A16" s="23" t="s">
        <v>89</v>
      </c>
      <c r="B16" s="24">
        <v>36.5</v>
      </c>
      <c r="C16" s="24">
        <v>19</v>
      </c>
      <c r="D16" s="24">
        <v>25</v>
      </c>
      <c r="E16" s="24">
        <v>34.5</v>
      </c>
      <c r="F16" s="24">
        <v>25</v>
      </c>
      <c r="G16" s="25">
        <v>140</v>
      </c>
    </row>
    <row r="17" spans="1:7" x14ac:dyDescent="0.2">
      <c r="A17" s="23" t="s">
        <v>114</v>
      </c>
      <c r="B17" s="24">
        <v>13</v>
      </c>
      <c r="C17" s="24">
        <v>17</v>
      </c>
      <c r="D17" s="24">
        <v>19.5</v>
      </c>
      <c r="E17" s="24">
        <v>21</v>
      </c>
      <c r="F17" s="24">
        <v>8</v>
      </c>
      <c r="G17" s="25">
        <v>78.5</v>
      </c>
    </row>
  </sheetData>
  <mergeCells count="3">
    <mergeCell ref="AG1:AG2"/>
    <mergeCell ref="AH1:AH2"/>
    <mergeCell ref="V1:V2"/>
  </mergeCells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A453F-7320-4362-B97B-1ECFDD61304D}">
  <sheetPr>
    <tabColor theme="6" tint="0.59999389629810485"/>
  </sheetPr>
  <dimension ref="A1:C4"/>
  <sheetViews>
    <sheetView topLeftCell="A121" workbookViewId="0">
      <selection activeCell="C122" sqref="C122"/>
    </sheetView>
  </sheetViews>
  <sheetFormatPr defaultRowHeight="14.25" x14ac:dyDescent="0.2"/>
  <cols>
    <col min="1" max="1" width="12.42578125" style="18" bestFit="1" customWidth="1"/>
    <col min="2" max="2" width="6.5703125" style="18" bestFit="1" customWidth="1"/>
    <col min="3" max="4" width="8" style="18" bestFit="1" customWidth="1"/>
    <col min="5" max="16384" width="9.140625" style="18"/>
  </cols>
  <sheetData>
    <row r="1" spans="1:3" ht="15" x14ac:dyDescent="0.25">
      <c r="A1" s="15" t="s">
        <v>682</v>
      </c>
      <c r="B1" s="14" t="s">
        <v>118</v>
      </c>
      <c r="C1" s="16" t="s">
        <v>119</v>
      </c>
    </row>
    <row r="2" spans="1:3" ht="15" x14ac:dyDescent="0.25">
      <c r="A2" s="3" t="s">
        <v>680</v>
      </c>
      <c r="B2" s="4">
        <v>548</v>
      </c>
      <c r="C2" s="17">
        <v>2604.48</v>
      </c>
    </row>
    <row r="3" spans="1:3" ht="15" x14ac:dyDescent="0.25">
      <c r="A3" s="3" t="s">
        <v>681</v>
      </c>
      <c r="B3" s="4">
        <v>6</v>
      </c>
      <c r="C3" s="17">
        <v>38.200000000000003</v>
      </c>
    </row>
    <row r="4" spans="1:3" ht="15" x14ac:dyDescent="0.25">
      <c r="A4" s="3" t="s">
        <v>927</v>
      </c>
      <c r="B4" s="4">
        <v>7</v>
      </c>
      <c r="C4" s="17">
        <v>48.5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8B2C-35FC-497A-A153-FB68E51E9137}">
  <sheetPr>
    <tabColor theme="6" tint="0.59999389629810485"/>
  </sheetPr>
  <dimension ref="A1:P17"/>
  <sheetViews>
    <sheetView workbookViewId="0">
      <selection sqref="A1:C1"/>
    </sheetView>
  </sheetViews>
  <sheetFormatPr defaultRowHeight="14.25" x14ac:dyDescent="0.2"/>
  <cols>
    <col min="1" max="1" width="15.5703125" style="19" bestFit="1" customWidth="1"/>
    <col min="2" max="2" width="12.5703125" style="18" bestFit="1" customWidth="1"/>
    <col min="3" max="3" width="15" style="20" bestFit="1" customWidth="1"/>
    <col min="4" max="4" width="7.85546875" style="18" bestFit="1" customWidth="1"/>
    <col min="5" max="5" width="7.28515625" style="20" bestFit="1" customWidth="1"/>
    <col min="6" max="6" width="8.42578125" style="20" bestFit="1" customWidth="1"/>
    <col min="7" max="7" width="15" style="20" bestFit="1" customWidth="1"/>
    <col min="8" max="10" width="7.85546875" style="20" customWidth="1"/>
    <col min="11" max="11" width="11.140625" style="18" bestFit="1" customWidth="1"/>
    <col min="12" max="12" width="13" style="20" bestFit="1" customWidth="1"/>
    <col min="13" max="13" width="13" style="20" customWidth="1"/>
    <col min="14" max="14" width="15.5703125" style="20" bestFit="1" customWidth="1"/>
    <col min="15" max="15" width="12.5703125" style="20" bestFit="1" customWidth="1"/>
    <col min="16" max="16" width="15" style="20" bestFit="1" customWidth="1"/>
    <col min="17" max="16384" width="9.140625" style="18"/>
  </cols>
  <sheetData>
    <row r="1" spans="1:16" x14ac:dyDescent="0.2">
      <c r="A1" s="36" t="s">
        <v>14</v>
      </c>
      <c r="B1" s="36" t="s">
        <v>116</v>
      </c>
      <c r="C1" s="148" t="s">
        <v>117</v>
      </c>
    </row>
    <row r="2" spans="1:16" x14ac:dyDescent="0.2">
      <c r="A2" s="23" t="s">
        <v>17</v>
      </c>
      <c r="B2" s="23">
        <v>409</v>
      </c>
      <c r="C2" s="25">
        <v>1936.15</v>
      </c>
    </row>
    <row r="3" spans="1:16" x14ac:dyDescent="0.2">
      <c r="A3" s="23" t="s">
        <v>172</v>
      </c>
      <c r="B3" s="23">
        <v>30</v>
      </c>
      <c r="C3" s="24">
        <v>74.7</v>
      </c>
    </row>
    <row r="4" spans="1:16" x14ac:dyDescent="0.2">
      <c r="A4" s="23" t="s">
        <v>24</v>
      </c>
      <c r="B4" s="23">
        <v>110</v>
      </c>
      <c r="C4" s="24">
        <v>529.13</v>
      </c>
    </row>
    <row r="5" spans="1:16" x14ac:dyDescent="0.2">
      <c r="A5" s="23" t="s">
        <v>20</v>
      </c>
      <c r="B5" s="23">
        <v>7</v>
      </c>
      <c r="C5" s="24">
        <v>41.2</v>
      </c>
      <c r="M5" s="37"/>
    </row>
    <row r="6" spans="1:16" x14ac:dyDescent="0.2">
      <c r="A6" s="23" t="s">
        <v>683</v>
      </c>
      <c r="B6" s="23">
        <v>5</v>
      </c>
      <c r="C6" s="24">
        <v>110</v>
      </c>
      <c r="M6" s="33"/>
    </row>
    <row r="7" spans="1:16" x14ac:dyDescent="0.2">
      <c r="A7" s="145"/>
      <c r="B7" s="146"/>
      <c r="C7" s="149"/>
      <c r="D7" s="146"/>
      <c r="E7" s="146"/>
      <c r="F7" s="146"/>
      <c r="G7" s="145"/>
      <c r="M7" s="33"/>
    </row>
    <row r="8" spans="1:16" x14ac:dyDescent="0.2">
      <c r="B8" s="147"/>
      <c r="C8" s="147"/>
      <c r="D8" s="147"/>
      <c r="E8" s="147"/>
      <c r="F8" s="147"/>
      <c r="G8" s="33"/>
      <c r="M8" s="33"/>
    </row>
    <row r="9" spans="1:16" x14ac:dyDescent="0.2">
      <c r="B9" s="147"/>
      <c r="C9" s="147"/>
      <c r="D9" s="147"/>
      <c r="E9" s="147"/>
      <c r="F9" s="147"/>
      <c r="G9" s="33"/>
      <c r="M9" s="33"/>
    </row>
    <row r="10" spans="1:16" x14ac:dyDescent="0.2">
      <c r="B10" s="147"/>
      <c r="C10" s="147"/>
      <c r="D10" s="147"/>
      <c r="E10" s="147"/>
      <c r="F10" s="147"/>
      <c r="G10" s="33"/>
      <c r="M10" s="33"/>
      <c r="N10" s="33"/>
      <c r="O10" s="33"/>
      <c r="P10" s="33"/>
    </row>
    <row r="11" spans="1:16" x14ac:dyDescent="0.2">
      <c r="B11" s="147"/>
      <c r="C11" s="147"/>
      <c r="D11" s="147"/>
      <c r="E11" s="147"/>
      <c r="F11" s="147"/>
      <c r="G11" s="33"/>
    </row>
    <row r="12" spans="1:16" x14ac:dyDescent="0.2">
      <c r="B12" s="147"/>
      <c r="C12" s="147"/>
      <c r="D12" s="147"/>
      <c r="E12" s="147"/>
      <c r="F12" s="147"/>
      <c r="G12" s="33"/>
    </row>
    <row r="13" spans="1:16" x14ac:dyDescent="0.2">
      <c r="B13" s="147"/>
      <c r="C13" s="147"/>
      <c r="D13" s="147"/>
      <c r="E13" s="147"/>
      <c r="F13" s="147"/>
      <c r="G13" s="33"/>
    </row>
    <row r="14" spans="1:16" x14ac:dyDescent="0.2">
      <c r="B14" s="147"/>
      <c r="C14" s="147"/>
      <c r="D14" s="147"/>
      <c r="E14" s="147"/>
      <c r="F14" s="147"/>
      <c r="G14" s="33"/>
    </row>
    <row r="15" spans="1:16" x14ac:dyDescent="0.2">
      <c r="B15" s="147"/>
      <c r="C15" s="147"/>
      <c r="D15" s="147"/>
      <c r="E15" s="147"/>
      <c r="F15" s="147"/>
      <c r="G15" s="33"/>
    </row>
    <row r="16" spans="1:16" x14ac:dyDescent="0.2">
      <c r="B16" s="147"/>
      <c r="C16" s="147"/>
      <c r="D16" s="147"/>
      <c r="E16" s="147"/>
      <c r="F16" s="147"/>
      <c r="G16" s="33"/>
    </row>
    <row r="17" spans="2:7" x14ac:dyDescent="0.2">
      <c r="B17" s="147"/>
      <c r="C17" s="147"/>
      <c r="D17" s="147"/>
      <c r="E17" s="147"/>
      <c r="F17" s="147"/>
      <c r="G17" s="3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462FB-A76C-4FF1-957F-916B473DEE0B}">
  <sheetPr>
    <tabColor theme="6" tint="0.59999389629810485"/>
  </sheetPr>
  <dimension ref="A1:M6"/>
  <sheetViews>
    <sheetView workbookViewId="0">
      <selection activeCell="B4" sqref="B4"/>
    </sheetView>
  </sheetViews>
  <sheetFormatPr defaultRowHeight="14.25" x14ac:dyDescent="0.2"/>
  <cols>
    <col min="1" max="1" width="8.140625" style="142" bestFit="1" customWidth="1"/>
    <col min="2" max="2" width="9.140625" style="20" bestFit="1" customWidth="1"/>
    <col min="3" max="3" width="7.85546875" style="20" customWidth="1"/>
    <col min="4" max="16384" width="9.140625" style="18"/>
  </cols>
  <sheetData>
    <row r="1" spans="1:13" s="143" customFormat="1" x14ac:dyDescent="0.2">
      <c r="A1" s="141" t="s">
        <v>926</v>
      </c>
      <c r="B1" s="141" t="s">
        <v>119</v>
      </c>
      <c r="C1" s="142"/>
      <c r="L1" s="141" t="s">
        <v>117</v>
      </c>
      <c r="M1" s="144">
        <v>2691.18</v>
      </c>
    </row>
    <row r="2" spans="1:13" x14ac:dyDescent="0.2">
      <c r="A2" s="141" t="s">
        <v>878</v>
      </c>
      <c r="B2" s="140">
        <v>510.24999999999994</v>
      </c>
    </row>
    <row r="3" spans="1:13" x14ac:dyDescent="0.2">
      <c r="A3" s="141" t="s">
        <v>879</v>
      </c>
      <c r="B3" s="140">
        <v>510.75</v>
      </c>
    </row>
    <row r="4" spans="1:13" x14ac:dyDescent="0.2">
      <c r="A4" s="141" t="s">
        <v>880</v>
      </c>
      <c r="B4" s="140">
        <v>513.68000000000006</v>
      </c>
    </row>
    <row r="5" spans="1:13" x14ac:dyDescent="0.2">
      <c r="A5" s="141" t="s">
        <v>881</v>
      </c>
      <c r="B5" s="140">
        <v>596.5</v>
      </c>
    </row>
    <row r="6" spans="1:13" x14ac:dyDescent="0.2">
      <c r="A6" s="141" t="s">
        <v>882</v>
      </c>
      <c r="B6" s="140">
        <v>560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F3F82-56C9-4B38-BFB1-8D44B3E80639}">
  <dimension ref="A1:B6"/>
  <sheetViews>
    <sheetView workbookViewId="0">
      <selection sqref="A1:B1"/>
    </sheetView>
  </sheetViews>
  <sheetFormatPr defaultRowHeight="14.25" x14ac:dyDescent="0.2"/>
  <cols>
    <col min="1" max="16384" width="9.140625" style="18"/>
  </cols>
  <sheetData>
    <row r="1" spans="1:2" x14ac:dyDescent="0.2">
      <c r="A1" s="82" t="s">
        <v>926</v>
      </c>
      <c r="B1" s="82" t="s">
        <v>928</v>
      </c>
    </row>
    <row r="2" spans="1:2" x14ac:dyDescent="0.2">
      <c r="A2" s="168" t="s">
        <v>878</v>
      </c>
      <c r="B2" s="47">
        <v>0.23014453699167076</v>
      </c>
    </row>
    <row r="3" spans="1:2" x14ac:dyDescent="0.2">
      <c r="A3" s="168" t="s">
        <v>879</v>
      </c>
      <c r="B3" s="47">
        <v>0.23116299559471368</v>
      </c>
    </row>
    <row r="4" spans="1:2" x14ac:dyDescent="0.2">
      <c r="A4" s="168" t="s">
        <v>880</v>
      </c>
      <c r="B4" s="47">
        <v>0.23284058168509578</v>
      </c>
    </row>
    <row r="5" spans="1:2" x14ac:dyDescent="0.2">
      <c r="A5" s="168" t="s">
        <v>881</v>
      </c>
      <c r="B5" s="47">
        <v>0.22962573344509637</v>
      </c>
    </row>
    <row r="6" spans="1:2" x14ac:dyDescent="0.2">
      <c r="A6" s="168" t="s">
        <v>882</v>
      </c>
      <c r="B6" s="47">
        <v>0.22611696428571429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02ED-0666-48BA-8CE4-1A8FD56774D1}">
  <dimension ref="A1:K13"/>
  <sheetViews>
    <sheetView workbookViewId="0">
      <selection activeCell="F1" sqref="A1:F1"/>
    </sheetView>
  </sheetViews>
  <sheetFormatPr defaultRowHeight="15" x14ac:dyDescent="0.25"/>
  <cols>
    <col min="1" max="1" width="32.140625" style="83" bestFit="1" customWidth="1"/>
    <col min="2" max="2" width="8.28515625" bestFit="1" customWidth="1"/>
    <col min="3" max="3" width="8.7109375" bestFit="1" customWidth="1"/>
    <col min="4" max="5" width="7.85546875" bestFit="1" customWidth="1"/>
    <col min="6" max="6" width="8.42578125" bestFit="1" customWidth="1"/>
    <col min="7" max="7" width="9" bestFit="1" customWidth="1"/>
  </cols>
  <sheetData>
    <row r="1" spans="1:11" x14ac:dyDescent="0.25">
      <c r="A1" s="36" t="s">
        <v>888</v>
      </c>
      <c r="B1" s="150" t="s">
        <v>878</v>
      </c>
      <c r="C1" s="150" t="s">
        <v>879</v>
      </c>
      <c r="D1" s="150" t="s">
        <v>880</v>
      </c>
      <c r="E1" s="150" t="s">
        <v>881</v>
      </c>
      <c r="F1" s="150" t="s">
        <v>882</v>
      </c>
    </row>
    <row r="2" spans="1:11" x14ac:dyDescent="0.25">
      <c r="A2" s="79" t="s">
        <v>31</v>
      </c>
      <c r="B2" s="47">
        <v>0.23115013774104687</v>
      </c>
      <c r="C2" s="47">
        <v>0.22975988700564973</v>
      </c>
      <c r="D2" s="47">
        <v>0.23726138032305433</v>
      </c>
      <c r="E2" s="47">
        <v>0.234515306122449</v>
      </c>
      <c r="F2" s="47">
        <v>0.23314814814814813</v>
      </c>
    </row>
    <row r="3" spans="1:11" x14ac:dyDescent="0.25">
      <c r="A3" s="79" t="s">
        <v>38</v>
      </c>
      <c r="B3" s="47">
        <v>0.22632371392722711</v>
      </c>
      <c r="C3" s="47">
        <v>0.2252545155993432</v>
      </c>
      <c r="D3" s="47">
        <v>0.24423809523809523</v>
      </c>
      <c r="E3" s="47">
        <v>0.24095528455284551</v>
      </c>
      <c r="F3" s="47">
        <v>0.23962669683257917</v>
      </c>
    </row>
    <row r="4" spans="1:11" x14ac:dyDescent="0.25">
      <c r="A4" s="79" t="s">
        <v>15</v>
      </c>
      <c r="B4" s="47">
        <v>0.23224322103533276</v>
      </c>
      <c r="C4" s="47">
        <v>0.23007047216349541</v>
      </c>
      <c r="D4" s="47">
        <v>0.2337667161961367</v>
      </c>
      <c r="E4" s="47">
        <v>0.23297774869109944</v>
      </c>
      <c r="F4" s="47">
        <v>0.21538485221674875</v>
      </c>
      <c r="K4" s="151"/>
    </row>
    <row r="5" spans="1:11" x14ac:dyDescent="0.25">
      <c r="A5" s="79" t="s">
        <v>21</v>
      </c>
      <c r="B5" s="47">
        <v>0.23982758620689656</v>
      </c>
      <c r="C5" s="47">
        <v>0.23735849056603775</v>
      </c>
      <c r="D5" s="47">
        <v>0.23814102564102563</v>
      </c>
      <c r="E5" s="47">
        <v>0.20851020408163265</v>
      </c>
      <c r="F5" s="47">
        <v>0.2367878787878788</v>
      </c>
      <c r="K5" s="151"/>
    </row>
    <row r="6" spans="1:11" x14ac:dyDescent="0.25">
      <c r="A6" s="79" t="s">
        <v>25</v>
      </c>
      <c r="B6" s="47">
        <v>0.23657608695652174</v>
      </c>
      <c r="C6" s="47">
        <v>0.23876811594202901</v>
      </c>
      <c r="D6" s="47">
        <v>0.24922737306843268</v>
      </c>
      <c r="E6" s="47">
        <v>0.21355140186915891</v>
      </c>
      <c r="F6" s="47">
        <v>0.19983240223463689</v>
      </c>
    </row>
    <row r="7" spans="1:11" x14ac:dyDescent="0.25">
      <c r="A7" s="79" t="s">
        <v>22</v>
      </c>
      <c r="B7" s="47">
        <v>0.23363905325443785</v>
      </c>
      <c r="C7" s="47">
        <v>0.23419694072657746</v>
      </c>
      <c r="D7" s="47">
        <v>0.2262962962962963</v>
      </c>
      <c r="E7" s="47">
        <v>0.22969523809523809</v>
      </c>
      <c r="F7" s="47">
        <v>0.23411949685534592</v>
      </c>
    </row>
    <row r="8" spans="1:11" x14ac:dyDescent="0.25">
      <c r="A8" s="79" t="s">
        <v>89</v>
      </c>
      <c r="B8" s="47">
        <v>0.21232876712328766</v>
      </c>
      <c r="C8" s="47">
        <v>0.23210526315789473</v>
      </c>
      <c r="D8" s="47">
        <v>0.19899999999999998</v>
      </c>
      <c r="E8" s="47">
        <v>0.22905797101449274</v>
      </c>
      <c r="F8" s="47">
        <v>0.2218</v>
      </c>
    </row>
    <row r="9" spans="1:11" x14ac:dyDescent="0.25">
      <c r="A9" s="79" t="s">
        <v>114</v>
      </c>
      <c r="B9" s="47">
        <v>0.22730769230769232</v>
      </c>
      <c r="C9" s="47">
        <v>0.23323529411764704</v>
      </c>
      <c r="D9" s="47">
        <v>0.22846153846153847</v>
      </c>
      <c r="E9" s="47">
        <v>0.23952380952380953</v>
      </c>
      <c r="F9" s="47">
        <v>0.235625</v>
      </c>
    </row>
    <row r="10" spans="1:11" x14ac:dyDescent="0.25">
      <c r="A10" s="79" t="s">
        <v>56</v>
      </c>
      <c r="B10" s="47">
        <v>0.22588757396449702</v>
      </c>
      <c r="C10" s="47">
        <v>0.23331571994715983</v>
      </c>
      <c r="D10" s="47">
        <v>0.21669934640522875</v>
      </c>
      <c r="E10" s="47">
        <v>0.22642857142857142</v>
      </c>
      <c r="F10" s="47">
        <v>0.23132013201320131</v>
      </c>
    </row>
    <row r="11" spans="1:11" x14ac:dyDescent="0.25">
      <c r="A11" s="79" t="s">
        <v>18</v>
      </c>
      <c r="B11" s="47">
        <v>0.23694117647058824</v>
      </c>
      <c r="C11" s="47">
        <v>0.22905</v>
      </c>
      <c r="D11" s="47">
        <v>0.23897768836869054</v>
      </c>
      <c r="E11" s="47">
        <v>0.23845700824499411</v>
      </c>
      <c r="F11" s="47">
        <v>0.23800884955752211</v>
      </c>
    </row>
    <row r="12" spans="1:11" x14ac:dyDescent="0.25">
      <c r="A12" s="100"/>
    </row>
    <row r="13" spans="1:11" x14ac:dyDescent="0.25">
      <c r="A13" s="100"/>
    </row>
  </sheetData>
  <dataValidations count="1">
    <dataValidation showInputMessage="1" showErrorMessage="1" sqref="B1:F1" xr:uid="{2F4A0824-6A77-400B-B1CF-421EF505A522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A0B0B-C681-4584-9322-81B4BC65E8DD}">
  <sheetPr>
    <tabColor theme="6" tint="0.59999389629810485"/>
  </sheetPr>
  <dimension ref="A1:M11"/>
  <sheetViews>
    <sheetView workbookViewId="0">
      <selection activeCell="G1" sqref="A1:G1"/>
    </sheetView>
  </sheetViews>
  <sheetFormatPr defaultRowHeight="14.25" x14ac:dyDescent="0.2"/>
  <cols>
    <col min="1" max="1" width="32.140625" style="19" bestFit="1" customWidth="1"/>
    <col min="2" max="2" width="8.28515625" style="18" bestFit="1" customWidth="1"/>
    <col min="3" max="3" width="8.7109375" style="20" bestFit="1" customWidth="1"/>
    <col min="4" max="4" width="7.85546875" style="18" bestFit="1" customWidth="1"/>
    <col min="5" max="5" width="7.28515625" style="20" bestFit="1" customWidth="1"/>
    <col min="6" max="6" width="7.28515625" style="20" customWidth="1"/>
    <col min="7" max="7" width="15" style="20" bestFit="1" customWidth="1"/>
    <col min="8" max="10" width="7.85546875" style="20" customWidth="1"/>
    <col min="11" max="11" width="11.140625" style="18" bestFit="1" customWidth="1"/>
    <col min="12" max="12" width="13" style="20" bestFit="1" customWidth="1"/>
    <col min="13" max="13" width="13" style="20" customWidth="1"/>
    <col min="14" max="16384" width="9.140625" style="18"/>
  </cols>
  <sheetData>
    <row r="1" spans="1:13" x14ac:dyDescent="0.2">
      <c r="A1" s="82" t="s">
        <v>0</v>
      </c>
      <c r="B1" s="82" t="s">
        <v>878</v>
      </c>
      <c r="C1" s="82" t="s">
        <v>879</v>
      </c>
      <c r="D1" s="82" t="s">
        <v>880</v>
      </c>
      <c r="E1" s="82" t="s">
        <v>881</v>
      </c>
      <c r="F1" s="82" t="s">
        <v>882</v>
      </c>
      <c r="G1" s="82" t="s">
        <v>117</v>
      </c>
    </row>
    <row r="2" spans="1:13" x14ac:dyDescent="0.2">
      <c r="A2" s="23" t="s">
        <v>56</v>
      </c>
      <c r="B2" s="24">
        <v>42.25</v>
      </c>
      <c r="C2" s="24">
        <v>37.85</v>
      </c>
      <c r="D2" s="24">
        <v>38.25</v>
      </c>
      <c r="E2" s="24">
        <v>42</v>
      </c>
      <c r="F2" s="24">
        <v>30.3</v>
      </c>
      <c r="G2" s="25">
        <v>190.65</v>
      </c>
    </row>
    <row r="3" spans="1:13" x14ac:dyDescent="0.2">
      <c r="A3" s="23" t="s">
        <v>21</v>
      </c>
      <c r="B3" s="24">
        <v>14.5</v>
      </c>
      <c r="C3" s="24">
        <v>26.5</v>
      </c>
      <c r="D3" s="24">
        <v>39</v>
      </c>
      <c r="E3" s="24">
        <v>61.25</v>
      </c>
      <c r="F3" s="24">
        <v>41.25</v>
      </c>
      <c r="G3" s="25">
        <v>182.5</v>
      </c>
    </row>
    <row r="4" spans="1:13" x14ac:dyDescent="0.2">
      <c r="A4" s="23" t="s">
        <v>25</v>
      </c>
      <c r="B4" s="24">
        <v>36.799999999999997</v>
      </c>
      <c r="C4" s="24">
        <v>34.5</v>
      </c>
      <c r="D4" s="24">
        <v>22.65</v>
      </c>
      <c r="E4" s="24">
        <v>42.8</v>
      </c>
      <c r="F4" s="24">
        <v>44.75</v>
      </c>
      <c r="G4" s="25">
        <v>181.5</v>
      </c>
    </row>
    <row r="5" spans="1:13" x14ac:dyDescent="0.2">
      <c r="A5" s="23" t="s">
        <v>15</v>
      </c>
      <c r="B5" s="24">
        <v>121.7</v>
      </c>
      <c r="C5" s="24">
        <v>141.9</v>
      </c>
      <c r="D5" s="24">
        <v>134.6</v>
      </c>
      <c r="E5" s="24">
        <v>152.80000000000001</v>
      </c>
      <c r="F5" s="24">
        <v>162.4</v>
      </c>
      <c r="G5" s="25">
        <v>713.4</v>
      </c>
      <c r="M5" s="37"/>
    </row>
    <row r="6" spans="1:13" x14ac:dyDescent="0.2">
      <c r="A6" s="23" t="s">
        <v>38</v>
      </c>
      <c r="B6" s="24">
        <v>79.7</v>
      </c>
      <c r="C6" s="24">
        <v>60.9</v>
      </c>
      <c r="D6" s="24">
        <v>52.5</v>
      </c>
      <c r="E6" s="24">
        <v>49.2</v>
      </c>
      <c r="F6" s="24">
        <v>44.2</v>
      </c>
      <c r="G6" s="25">
        <v>286.5</v>
      </c>
      <c r="M6" s="33"/>
    </row>
    <row r="7" spans="1:13" x14ac:dyDescent="0.2">
      <c r="A7" s="23" t="s">
        <v>31</v>
      </c>
      <c r="B7" s="24">
        <v>72.599999999999994</v>
      </c>
      <c r="C7" s="24">
        <v>70.8</v>
      </c>
      <c r="D7" s="24">
        <v>68.099999999999994</v>
      </c>
      <c r="E7" s="24">
        <v>98</v>
      </c>
      <c r="F7" s="24">
        <v>99.9</v>
      </c>
      <c r="G7" s="25">
        <v>409.4</v>
      </c>
      <c r="M7" s="33"/>
    </row>
    <row r="8" spans="1:13" x14ac:dyDescent="0.2">
      <c r="A8" s="23" t="s">
        <v>18</v>
      </c>
      <c r="B8" s="24">
        <v>42.5</v>
      </c>
      <c r="C8" s="24">
        <v>50</v>
      </c>
      <c r="D8" s="24">
        <v>54.68</v>
      </c>
      <c r="E8" s="24">
        <v>42.45</v>
      </c>
      <c r="F8" s="24">
        <v>56.5</v>
      </c>
      <c r="G8" s="25">
        <v>246.13</v>
      </c>
      <c r="M8" s="33"/>
    </row>
    <row r="9" spans="1:13" x14ac:dyDescent="0.2">
      <c r="A9" s="23" t="s">
        <v>22</v>
      </c>
      <c r="B9" s="24">
        <v>50.7</v>
      </c>
      <c r="C9" s="24">
        <v>52.3</v>
      </c>
      <c r="D9" s="24">
        <v>59.4</v>
      </c>
      <c r="E9" s="24">
        <v>52.5</v>
      </c>
      <c r="F9" s="24">
        <v>47.7</v>
      </c>
      <c r="G9" s="25">
        <v>262.60000000000002</v>
      </c>
      <c r="M9" s="33"/>
    </row>
    <row r="10" spans="1:13" x14ac:dyDescent="0.2">
      <c r="A10" s="23" t="s">
        <v>89</v>
      </c>
      <c r="B10" s="24">
        <v>36.5</v>
      </c>
      <c r="C10" s="24">
        <v>19</v>
      </c>
      <c r="D10" s="24">
        <v>25</v>
      </c>
      <c r="E10" s="24">
        <v>34.5</v>
      </c>
      <c r="F10" s="24">
        <v>25</v>
      </c>
      <c r="G10" s="25">
        <v>140</v>
      </c>
      <c r="M10" s="33"/>
    </row>
    <row r="11" spans="1:13" x14ac:dyDescent="0.2">
      <c r="A11" s="23" t="s">
        <v>114</v>
      </c>
      <c r="B11" s="24">
        <v>13</v>
      </c>
      <c r="C11" s="24">
        <v>17</v>
      </c>
      <c r="D11" s="24">
        <v>19.5</v>
      </c>
      <c r="E11" s="24">
        <v>21</v>
      </c>
      <c r="F11" s="24">
        <v>8</v>
      </c>
      <c r="G11" s="25">
        <v>78.5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3E14A-B0CC-4BF0-A9B6-36706A35EBD1}">
  <dimension ref="C2:AY33"/>
  <sheetViews>
    <sheetView topLeftCell="U1" workbookViewId="0">
      <selection activeCell="Q3" sqref="Q3"/>
    </sheetView>
  </sheetViews>
  <sheetFormatPr defaultRowHeight="15" x14ac:dyDescent="0.25"/>
  <cols>
    <col min="3" max="3" width="9.7109375" bestFit="1" customWidth="1"/>
    <col min="4" max="4" width="20.42578125" bestFit="1" customWidth="1"/>
    <col min="5" max="5" width="9" bestFit="1" customWidth="1"/>
    <col min="6" max="6" width="11" bestFit="1" customWidth="1"/>
    <col min="7" max="7" width="9" bestFit="1" customWidth="1"/>
    <col min="8" max="8" width="11" bestFit="1" customWidth="1"/>
    <col min="9" max="9" width="9" bestFit="1" customWidth="1"/>
    <col min="10" max="10" width="11" bestFit="1" customWidth="1"/>
    <col min="11" max="11" width="9" bestFit="1" customWidth="1"/>
    <col min="12" max="12" width="11" bestFit="1" customWidth="1"/>
    <col min="13" max="13" width="9" bestFit="1" customWidth="1"/>
    <col min="14" max="14" width="11" bestFit="1" customWidth="1"/>
    <col min="15" max="15" width="8.140625" bestFit="1" customWidth="1"/>
    <col min="16" max="16" width="11.140625" bestFit="1" customWidth="1"/>
    <col min="17" max="17" width="26.140625" style="83" bestFit="1" customWidth="1"/>
    <col min="18" max="19" width="26.28515625" style="83" customWidth="1"/>
    <col min="21" max="21" width="32.140625" bestFit="1" customWidth="1"/>
    <col min="22" max="22" width="9" bestFit="1" customWidth="1"/>
    <col min="23" max="23" width="9.5703125" bestFit="1" customWidth="1"/>
    <col min="24" max="24" width="9" bestFit="1" customWidth="1"/>
    <col min="25" max="25" width="10.42578125" bestFit="1" customWidth="1"/>
    <col min="26" max="26" width="9" bestFit="1" customWidth="1"/>
    <col min="27" max="27" width="9.5703125" bestFit="1" customWidth="1"/>
    <col min="28" max="28" width="9" bestFit="1" customWidth="1"/>
    <col min="29" max="29" width="11" bestFit="1" customWidth="1"/>
    <col min="30" max="30" width="9" bestFit="1" customWidth="1"/>
    <col min="31" max="31" width="11.28515625" bestFit="1" customWidth="1"/>
    <col min="32" max="32" width="8.140625" bestFit="1" customWidth="1"/>
    <col min="33" max="33" width="11.140625" bestFit="1" customWidth="1"/>
    <col min="34" max="34" width="26.140625" bestFit="1" customWidth="1"/>
    <col min="37" max="37" width="9.7109375" bestFit="1" customWidth="1"/>
    <col min="38" max="38" width="32.140625" bestFit="1" customWidth="1"/>
    <col min="39" max="39" width="9" bestFit="1" customWidth="1"/>
    <col min="40" max="40" width="11" bestFit="1" customWidth="1"/>
    <col min="41" max="41" width="9" bestFit="1" customWidth="1"/>
    <col min="42" max="42" width="11" bestFit="1" customWidth="1"/>
    <col min="43" max="43" width="9" bestFit="1" customWidth="1"/>
    <col min="44" max="44" width="11" bestFit="1" customWidth="1"/>
    <col min="45" max="45" width="9" bestFit="1" customWidth="1"/>
    <col min="46" max="46" width="11" bestFit="1" customWidth="1"/>
    <col min="47" max="47" width="9" bestFit="1" customWidth="1"/>
    <col min="48" max="49" width="9" customWidth="1"/>
    <col min="50" max="50" width="11.140625" bestFit="1" customWidth="1"/>
    <col min="51" max="51" width="21.5703125" style="83" bestFit="1" customWidth="1"/>
  </cols>
  <sheetData>
    <row r="2" spans="3:51" ht="15.75" thickBot="1" x14ac:dyDescent="0.3"/>
    <row r="3" spans="3:51" ht="15.75" thickBot="1" x14ac:dyDescent="0.3">
      <c r="C3" s="84" t="s">
        <v>884</v>
      </c>
      <c r="D3" s="85" t="s">
        <v>14</v>
      </c>
      <c r="E3" s="86">
        <v>45383</v>
      </c>
      <c r="F3" s="87" t="s">
        <v>885</v>
      </c>
      <c r="G3" s="86">
        <v>45413</v>
      </c>
      <c r="H3" s="87" t="s">
        <v>885</v>
      </c>
      <c r="I3" s="86">
        <v>45444</v>
      </c>
      <c r="J3" s="87" t="s">
        <v>885</v>
      </c>
      <c r="K3" s="86">
        <v>45474</v>
      </c>
      <c r="L3" s="87" t="s">
        <v>885</v>
      </c>
      <c r="M3" s="86">
        <v>45505</v>
      </c>
      <c r="N3" s="87" t="s">
        <v>885</v>
      </c>
      <c r="O3" s="86">
        <v>45536</v>
      </c>
      <c r="P3" s="35" t="s">
        <v>886</v>
      </c>
      <c r="Q3" s="88" t="s">
        <v>887</v>
      </c>
      <c r="R3" s="89"/>
      <c r="S3" s="89"/>
      <c r="T3" s="90" t="s">
        <v>884</v>
      </c>
      <c r="U3" s="91" t="s">
        <v>888</v>
      </c>
      <c r="V3" s="87">
        <v>45383</v>
      </c>
      <c r="W3" s="87" t="s">
        <v>885</v>
      </c>
      <c r="X3" s="87">
        <v>45413</v>
      </c>
      <c r="Y3" s="87" t="s">
        <v>885</v>
      </c>
      <c r="Z3" s="87">
        <v>45444</v>
      </c>
      <c r="AA3" s="87" t="s">
        <v>885</v>
      </c>
      <c r="AB3" s="87">
        <v>45474</v>
      </c>
      <c r="AC3" s="87" t="s">
        <v>885</v>
      </c>
      <c r="AD3" s="87">
        <v>45505</v>
      </c>
      <c r="AE3" s="87" t="s">
        <v>885</v>
      </c>
      <c r="AF3" s="92">
        <v>45536</v>
      </c>
      <c r="AG3" s="93" t="s">
        <v>886</v>
      </c>
      <c r="AH3" s="94" t="s">
        <v>887</v>
      </c>
      <c r="AK3" s="84" t="s">
        <v>884</v>
      </c>
      <c r="AL3" s="35" t="s">
        <v>684</v>
      </c>
      <c r="AM3" s="34">
        <v>45383</v>
      </c>
      <c r="AN3" s="87" t="s">
        <v>885</v>
      </c>
      <c r="AO3" s="34">
        <v>45413</v>
      </c>
      <c r="AP3" s="87" t="s">
        <v>885</v>
      </c>
      <c r="AQ3" s="34">
        <v>45444</v>
      </c>
      <c r="AR3" s="87" t="s">
        <v>885</v>
      </c>
      <c r="AS3" s="34">
        <v>45474</v>
      </c>
      <c r="AT3" s="87" t="s">
        <v>885</v>
      </c>
      <c r="AU3" s="34">
        <v>45505</v>
      </c>
      <c r="AV3" s="87" t="s">
        <v>885</v>
      </c>
      <c r="AW3" s="31">
        <v>45536</v>
      </c>
      <c r="AX3" s="93" t="s">
        <v>886</v>
      </c>
      <c r="AY3" s="95" t="s">
        <v>889</v>
      </c>
    </row>
    <row r="4" spans="3:51" x14ac:dyDescent="0.25">
      <c r="C4" s="175" t="s">
        <v>890</v>
      </c>
      <c r="D4" s="96" t="s">
        <v>17</v>
      </c>
      <c r="E4" s="47">
        <v>0.22957031756318858</v>
      </c>
      <c r="F4" s="97">
        <f>G4-E4</f>
        <v>1.6248826269029126E-3</v>
      </c>
      <c r="G4" s="47">
        <v>0.23119520019009149</v>
      </c>
      <c r="H4" s="97">
        <f>I4-G4</f>
        <v>3.3326762788891129E-3</v>
      </c>
      <c r="I4" s="47">
        <v>0.2345278764689806</v>
      </c>
      <c r="J4" s="97">
        <f>K4-I4</f>
        <v>-2.1082906571277538E-3</v>
      </c>
      <c r="K4" s="47">
        <v>0.23241958581185285</v>
      </c>
      <c r="L4" s="97">
        <f>M4-K4</f>
        <v>9.1764919920192534E-4</v>
      </c>
      <c r="M4" s="47">
        <v>0.23333723501105477</v>
      </c>
      <c r="N4" s="97">
        <f>O4-M4</f>
        <v>-0.23333723501105477</v>
      </c>
      <c r="O4" s="47">
        <v>0</v>
      </c>
      <c r="P4" s="98">
        <v>0.2321758211701519</v>
      </c>
      <c r="Q4" s="99">
        <f>(I4+K4+M4)/3</f>
        <v>0.23342823243062941</v>
      </c>
      <c r="R4" s="100"/>
      <c r="S4" s="100"/>
      <c r="T4" s="173" t="s">
        <v>890</v>
      </c>
      <c r="U4" s="101" t="s">
        <v>31</v>
      </c>
      <c r="V4" s="102">
        <v>0.23115013774104687</v>
      </c>
      <c r="W4" s="103">
        <f>X4-V4</f>
        <v>-1.3902507353971416E-3</v>
      </c>
      <c r="X4" s="102">
        <v>0.22975988700564973</v>
      </c>
      <c r="Y4" s="103">
        <f>Z4-X4</f>
        <v>7.5014933174046006E-3</v>
      </c>
      <c r="Z4" s="102">
        <v>0.23726138032305433</v>
      </c>
      <c r="AA4" s="103">
        <f>AB4-Z4</f>
        <v>-2.7460742006053251E-3</v>
      </c>
      <c r="AB4" s="102">
        <v>0.234515306122449</v>
      </c>
      <c r="AC4" s="103">
        <f>AD4-AB4</f>
        <v>-1.3671579743008699E-3</v>
      </c>
      <c r="AD4" s="102">
        <v>0.23314814814814813</v>
      </c>
      <c r="AE4" s="103">
        <f>AF4-AD4</f>
        <v>-0.23314814814814813</v>
      </c>
      <c r="AF4" s="104">
        <v>0</v>
      </c>
      <c r="AG4" s="104">
        <v>0.23321934538348804</v>
      </c>
      <c r="AH4" s="105">
        <f>(Z4+AB4+AD4)/3</f>
        <v>0.23497494486455048</v>
      </c>
      <c r="AK4" s="175" t="s">
        <v>890</v>
      </c>
      <c r="AL4" s="96" t="s">
        <v>31</v>
      </c>
      <c r="AM4" s="106">
        <v>0.21232876712328766</v>
      </c>
      <c r="AN4" s="97">
        <f>AO4-AM4</f>
        <v>1.9776496034607072E-2</v>
      </c>
      <c r="AO4" s="106">
        <v>0.23210526315789473</v>
      </c>
      <c r="AP4" s="97">
        <f>AQ4-AO4</f>
        <v>-3.3105263157894749E-2</v>
      </c>
      <c r="AQ4" s="106">
        <v>0.19899999999999998</v>
      </c>
      <c r="AR4" s="97">
        <f>AS4-AQ4</f>
        <v>3.0057971014492757E-2</v>
      </c>
      <c r="AS4" s="106">
        <v>0.22905797101449274</v>
      </c>
      <c r="AT4" s="97">
        <f>AU4-AS4</f>
        <v>-7.2579710144927423E-3</v>
      </c>
      <c r="AU4" s="106">
        <v>0.2218</v>
      </c>
      <c r="AV4" s="97">
        <f>AW4-AU4</f>
        <v>-0.2218</v>
      </c>
      <c r="AW4" s="107">
        <v>0</v>
      </c>
      <c r="AX4" s="107">
        <v>0.21844642857142857</v>
      </c>
      <c r="AY4" s="99">
        <f t="shared" ref="AY4:AY27" si="0">(AQ4+AS4+AU4)/3</f>
        <v>0.21661932367149758</v>
      </c>
    </row>
    <row r="5" spans="3:51" x14ac:dyDescent="0.25">
      <c r="C5" s="175"/>
      <c r="D5" s="96" t="s">
        <v>891</v>
      </c>
      <c r="E5" s="47">
        <v>0.23018696069031641</v>
      </c>
      <c r="F5" s="97">
        <f t="shared" ref="F5:F28" si="1">G5-E5</f>
        <v>5.1499558126008593E-4</v>
      </c>
      <c r="G5" s="47">
        <v>0.2307019562715765</v>
      </c>
      <c r="H5" s="97">
        <f t="shared" ref="H5:H28" si="2">I5-G5</f>
        <v>1.1989324164789206E-3</v>
      </c>
      <c r="I5" s="47">
        <v>0.23190088868805542</v>
      </c>
      <c r="J5" s="97">
        <f t="shared" ref="J5:J28" si="3">K5-I5</f>
        <v>-6.6375107616339912E-3</v>
      </c>
      <c r="K5" s="47">
        <v>0.22526337792642143</v>
      </c>
      <c r="L5" s="97">
        <f t="shared" ref="L5:L28" si="4">M5-K5</f>
        <v>1.107794293856984E-2</v>
      </c>
      <c r="M5" s="47">
        <v>0.23634132086499127</v>
      </c>
      <c r="N5" s="97">
        <f t="shared" ref="N5:N28" si="5">O5-M5</f>
        <v>-0.23634132086499127</v>
      </c>
      <c r="O5" s="47">
        <v>0</v>
      </c>
      <c r="P5" s="98">
        <v>0.2305837884829815</v>
      </c>
      <c r="Q5" s="99">
        <f>(I5+K5+M5)/3</f>
        <v>0.23116852915982269</v>
      </c>
      <c r="R5" s="100"/>
      <c r="S5" s="100"/>
      <c r="T5" s="175"/>
      <c r="U5" s="96" t="s">
        <v>38</v>
      </c>
      <c r="V5" s="47">
        <v>0.22632371392722711</v>
      </c>
      <c r="W5" s="97">
        <f t="shared" ref="W5:W33" si="6">X5-V5</f>
        <v>-1.0691983278839079E-3</v>
      </c>
      <c r="X5" s="47">
        <v>0.2252545155993432</v>
      </c>
      <c r="Y5" s="97">
        <f t="shared" ref="Y5:Y33" si="7">Z5-X5</f>
        <v>1.8983579638752024E-2</v>
      </c>
      <c r="Z5" s="47">
        <v>0.24423809523809523</v>
      </c>
      <c r="AA5" s="97">
        <f t="shared" ref="AA5:AA33" si="8">AB5-Z5</f>
        <v>-3.2828106852497152E-3</v>
      </c>
      <c r="AB5" s="47">
        <v>0.24095528455284551</v>
      </c>
      <c r="AC5" s="97">
        <f t="shared" ref="AC5:AC33" si="9">AD5-AB5</f>
        <v>-1.3285877202663388E-3</v>
      </c>
      <c r="AD5" s="47">
        <v>0.23962669683257917</v>
      </c>
      <c r="AE5" s="97">
        <f t="shared" ref="AE5:AE33" si="10">AF5-AD5</f>
        <v>-0.23962669683257917</v>
      </c>
      <c r="AF5" s="108">
        <v>0</v>
      </c>
      <c r="AG5" s="108">
        <v>0.23394415357766146</v>
      </c>
      <c r="AH5" s="99">
        <f t="shared" ref="AH5:AH33" si="11">(Z5+AB5+AD5)/3</f>
        <v>0.24160669220783995</v>
      </c>
      <c r="AK5" s="175"/>
      <c r="AL5" s="96" t="s">
        <v>38</v>
      </c>
      <c r="AM5" s="106">
        <v>0.23694117647058824</v>
      </c>
      <c r="AN5" s="97">
        <f t="shared" ref="AN5:AN27" si="12">AO5-AM5</f>
        <v>-7.8911764705882348E-3</v>
      </c>
      <c r="AO5" s="106">
        <v>0.22905</v>
      </c>
      <c r="AP5" s="97">
        <f t="shared" ref="AP5:AP27" si="13">AQ5-AO5</f>
        <v>9.9276883686905404E-3</v>
      </c>
      <c r="AQ5" s="106">
        <v>0.23897768836869054</v>
      </c>
      <c r="AR5" s="97">
        <f t="shared" ref="AR5:AR27" si="14">AS5-AQ5</f>
        <v>-5.2068012369643757E-4</v>
      </c>
      <c r="AS5" s="106">
        <v>0.23845700824499411</v>
      </c>
      <c r="AT5" s="97">
        <f t="shared" ref="AT5:AT27" si="15">AU5-AS5</f>
        <v>-4.4815868747200005E-4</v>
      </c>
      <c r="AU5" s="106">
        <v>0.23800884955752211</v>
      </c>
      <c r="AV5" s="97">
        <f t="shared" ref="AV5:AV27" si="16">AW5-AU5</f>
        <v>-0.23800884955752211</v>
      </c>
      <c r="AW5" s="107">
        <v>0</v>
      </c>
      <c r="AX5" s="107">
        <v>0.23629707877950676</v>
      </c>
      <c r="AY5" s="99">
        <f t="shared" si="0"/>
        <v>0.23848118205706892</v>
      </c>
    </row>
    <row r="6" spans="3:51" x14ac:dyDescent="0.25">
      <c r="C6" s="175"/>
      <c r="D6" s="96" t="s">
        <v>892</v>
      </c>
      <c r="E6" s="47">
        <v>0.24089108910891088</v>
      </c>
      <c r="F6" s="97">
        <f t="shared" si="1"/>
        <v>-8.9108910891089188E-4</v>
      </c>
      <c r="G6" s="47">
        <v>0.24</v>
      </c>
      <c r="H6" s="97">
        <f t="shared" si="2"/>
        <v>-3.999999999999998E-2</v>
      </c>
      <c r="I6" s="47">
        <v>0.2</v>
      </c>
      <c r="J6" s="97">
        <f t="shared" si="3"/>
        <v>4.4999999999999984E-2</v>
      </c>
      <c r="K6" s="47">
        <v>0.245</v>
      </c>
      <c r="L6" s="97">
        <f t="shared" si="4"/>
        <v>-0.245</v>
      </c>
      <c r="M6" s="47">
        <v>0</v>
      </c>
      <c r="N6" s="97">
        <f t="shared" si="5"/>
        <v>0</v>
      </c>
      <c r="O6" s="47">
        <v>0</v>
      </c>
      <c r="P6" s="98">
        <v>0.22623786407766988</v>
      </c>
      <c r="Q6" s="99">
        <f t="shared" ref="Q6:Q10" si="17">(I6+K6+M6)/3</f>
        <v>0.14833333333333334</v>
      </c>
      <c r="R6" s="100"/>
      <c r="S6" s="100"/>
      <c r="T6" s="175"/>
      <c r="U6" s="96" t="s">
        <v>15</v>
      </c>
      <c r="V6" s="47">
        <v>0.23224322103533276</v>
      </c>
      <c r="W6" s="97">
        <f t="shared" si="6"/>
        <v>-2.1727488718373544E-3</v>
      </c>
      <c r="X6" s="47">
        <v>0.23007047216349541</v>
      </c>
      <c r="Y6" s="97">
        <f t="shared" si="7"/>
        <v>3.6962440326412938E-3</v>
      </c>
      <c r="Z6" s="47">
        <v>0.2337667161961367</v>
      </c>
      <c r="AA6" s="97">
        <f t="shared" si="8"/>
        <v>-7.8896750503726354E-4</v>
      </c>
      <c r="AB6" s="47">
        <v>0.23297774869109944</v>
      </c>
      <c r="AC6" s="97">
        <f t="shared" si="9"/>
        <v>-1.7592896474350694E-2</v>
      </c>
      <c r="AD6" s="47">
        <v>0.21538485221674875</v>
      </c>
      <c r="AE6" s="97">
        <f t="shared" si="10"/>
        <v>-0.21538485221674875</v>
      </c>
      <c r="AF6" s="108">
        <v>0</v>
      </c>
      <c r="AG6" s="108">
        <v>0.22841813849172973</v>
      </c>
      <c r="AH6" s="99">
        <f t="shared" si="11"/>
        <v>0.22737643903466162</v>
      </c>
      <c r="AK6" s="175"/>
      <c r="AL6" s="96" t="s">
        <v>15</v>
      </c>
      <c r="AM6" s="106">
        <v>0.23982758620689656</v>
      </c>
      <c r="AN6" s="97">
        <f t="shared" si="12"/>
        <v>-2.4690956408588149E-3</v>
      </c>
      <c r="AO6" s="106">
        <v>0.23735849056603775</v>
      </c>
      <c r="AP6" s="97">
        <f t="shared" si="13"/>
        <v>7.8253507498787789E-4</v>
      </c>
      <c r="AQ6" s="106">
        <v>0.23814102564102563</v>
      </c>
      <c r="AR6" s="97">
        <f t="shared" si="14"/>
        <v>-2.9630821559392978E-2</v>
      </c>
      <c r="AS6" s="106">
        <v>0.20851020408163265</v>
      </c>
      <c r="AT6" s="97">
        <f t="shared" si="15"/>
        <v>2.8277674706246148E-2</v>
      </c>
      <c r="AU6" s="106">
        <v>0.2367878787878788</v>
      </c>
      <c r="AV6" s="97">
        <f t="shared" si="16"/>
        <v>-0.2367878787878788</v>
      </c>
      <c r="AW6" s="107">
        <v>0</v>
      </c>
      <c r="AX6" s="107">
        <v>0.22791095890410959</v>
      </c>
      <c r="AY6" s="99">
        <f t="shared" si="0"/>
        <v>0.22781303617017901</v>
      </c>
    </row>
    <row r="7" spans="3:51" x14ac:dyDescent="0.25">
      <c r="C7" s="175"/>
      <c r="D7" s="96" t="s">
        <v>893</v>
      </c>
      <c r="E7" s="47">
        <v>0</v>
      </c>
      <c r="F7" s="97">
        <f t="shared" si="1"/>
        <v>0</v>
      </c>
      <c r="G7" s="47">
        <v>0</v>
      </c>
      <c r="H7" s="97">
        <f t="shared" si="2"/>
        <v>0</v>
      </c>
      <c r="I7" s="47">
        <v>0</v>
      </c>
      <c r="J7" s="97">
        <f t="shared" si="3"/>
        <v>0.19</v>
      </c>
      <c r="K7" s="47">
        <v>0.19</v>
      </c>
      <c r="L7" s="97">
        <f t="shared" si="4"/>
        <v>-4.4444444444444453E-3</v>
      </c>
      <c r="M7" s="47">
        <v>0.18555555555555556</v>
      </c>
      <c r="N7" s="97">
        <f t="shared" si="5"/>
        <v>-0.18555555555555556</v>
      </c>
      <c r="O7" s="47">
        <v>0</v>
      </c>
      <c r="P7" s="98">
        <v>0.18636363636363637</v>
      </c>
      <c r="Q7" s="99">
        <f t="shared" si="17"/>
        <v>0.12518518518518518</v>
      </c>
      <c r="R7" s="100"/>
      <c r="S7" s="100"/>
      <c r="T7" s="175"/>
      <c r="U7" s="96" t="s">
        <v>21</v>
      </c>
      <c r="V7" s="47">
        <v>0.23982758620689656</v>
      </c>
      <c r="W7" s="97">
        <f t="shared" si="6"/>
        <v>-2.4690956408588149E-3</v>
      </c>
      <c r="X7" s="47">
        <v>0.23735849056603775</v>
      </c>
      <c r="Y7" s="97">
        <f t="shared" si="7"/>
        <v>7.8253507498787789E-4</v>
      </c>
      <c r="Z7" s="47">
        <v>0.23814102564102563</v>
      </c>
      <c r="AA7" s="97">
        <f t="shared" si="8"/>
        <v>-2.9630821559392978E-2</v>
      </c>
      <c r="AB7" s="47">
        <v>0.20851020408163265</v>
      </c>
      <c r="AC7" s="97">
        <f t="shared" si="9"/>
        <v>2.8277674706246148E-2</v>
      </c>
      <c r="AD7" s="47">
        <v>0.2367878787878788</v>
      </c>
      <c r="AE7" s="97">
        <f t="shared" si="10"/>
        <v>-0.2367878787878788</v>
      </c>
      <c r="AF7" s="108">
        <v>0</v>
      </c>
      <c r="AG7" s="108">
        <v>0.22791095890410959</v>
      </c>
      <c r="AH7" s="99">
        <f t="shared" si="11"/>
        <v>0.22781303617017901</v>
      </c>
      <c r="AK7" s="175"/>
      <c r="AL7" s="96" t="s">
        <v>21</v>
      </c>
      <c r="AM7" s="106">
        <v>0.22588757396449702</v>
      </c>
      <c r="AN7" s="97">
        <f t="shared" si="12"/>
        <v>7.4281459826628093E-3</v>
      </c>
      <c r="AO7" s="106">
        <v>0.23331571994715983</v>
      </c>
      <c r="AP7" s="97">
        <f t="shared" si="13"/>
        <v>-1.6616373541931073E-2</v>
      </c>
      <c r="AQ7" s="106">
        <v>0.21669934640522875</v>
      </c>
      <c r="AR7" s="97">
        <f t="shared" si="14"/>
        <v>9.7292250233426691E-3</v>
      </c>
      <c r="AS7" s="106">
        <v>0.22642857142857142</v>
      </c>
      <c r="AT7" s="97">
        <f t="shared" si="15"/>
        <v>4.8915605846298893E-3</v>
      </c>
      <c r="AU7" s="106">
        <v>0.23132013201320131</v>
      </c>
      <c r="AV7" s="97">
        <f t="shared" si="16"/>
        <v>-0.23132013201320131</v>
      </c>
      <c r="AW7" s="107">
        <v>0</v>
      </c>
      <c r="AX7" s="107">
        <v>0.22650144243377915</v>
      </c>
      <c r="AY7" s="99">
        <f t="shared" si="0"/>
        <v>0.22481601661566716</v>
      </c>
    </row>
    <row r="8" spans="3:51" x14ac:dyDescent="0.25">
      <c r="C8" s="175"/>
      <c r="D8" s="96" t="s">
        <v>894</v>
      </c>
      <c r="E8" s="47">
        <v>0</v>
      </c>
      <c r="F8" s="97">
        <f t="shared" si="1"/>
        <v>0</v>
      </c>
      <c r="G8" s="47">
        <v>0</v>
      </c>
      <c r="H8" s="97">
        <f t="shared" si="2"/>
        <v>0</v>
      </c>
      <c r="I8" s="47">
        <v>0</v>
      </c>
      <c r="J8" s="97">
        <f t="shared" si="3"/>
        <v>0</v>
      </c>
      <c r="K8" s="47">
        <v>0</v>
      </c>
      <c r="L8" s="97">
        <f t="shared" si="4"/>
        <v>0</v>
      </c>
      <c r="M8" s="47">
        <v>0</v>
      </c>
      <c r="N8" s="97">
        <f t="shared" si="5"/>
        <v>0</v>
      </c>
      <c r="O8" s="47">
        <v>0</v>
      </c>
      <c r="P8" s="98">
        <v>0</v>
      </c>
      <c r="Q8" s="99">
        <f t="shared" si="17"/>
        <v>0</v>
      </c>
      <c r="R8" s="100"/>
      <c r="S8" s="100"/>
      <c r="T8" s="175"/>
      <c r="U8" s="96" t="s">
        <v>25</v>
      </c>
      <c r="V8" s="47">
        <v>0.23657608695652174</v>
      </c>
      <c r="W8" s="97">
        <f t="shared" si="6"/>
        <v>2.1920289855072717E-3</v>
      </c>
      <c r="X8" s="47">
        <v>0.23876811594202901</v>
      </c>
      <c r="Y8" s="97">
        <f t="shared" si="7"/>
        <v>1.0459257126403665E-2</v>
      </c>
      <c r="Z8" s="47">
        <v>0.24922737306843268</v>
      </c>
      <c r="AA8" s="97">
        <f t="shared" si="8"/>
        <v>-3.5675971199273765E-2</v>
      </c>
      <c r="AB8" s="47">
        <v>0.21355140186915891</v>
      </c>
      <c r="AC8" s="97">
        <f t="shared" si="9"/>
        <v>-1.3718999634522028E-2</v>
      </c>
      <c r="AD8" s="47">
        <v>0.19983240223463689</v>
      </c>
      <c r="AE8" s="97">
        <f t="shared" si="10"/>
        <v>-0.19983240223463689</v>
      </c>
      <c r="AF8" s="108">
        <v>0</v>
      </c>
      <c r="AG8" s="108">
        <v>0.22408264462809918</v>
      </c>
      <c r="AH8" s="99">
        <f t="shared" si="11"/>
        <v>0.22087039239074283</v>
      </c>
      <c r="AK8" s="175"/>
      <c r="AL8" s="96" t="s">
        <v>25</v>
      </c>
      <c r="AM8" s="106">
        <v>0.22916794478527608</v>
      </c>
      <c r="AN8" s="97">
        <f t="shared" si="12"/>
        <v>2.1809761755076096E-4</v>
      </c>
      <c r="AO8" s="106">
        <v>0.22938604240282684</v>
      </c>
      <c r="AP8" s="97">
        <f t="shared" si="13"/>
        <v>5.3279879814448483E-3</v>
      </c>
      <c r="AQ8" s="106">
        <v>0.23471403038427169</v>
      </c>
      <c r="AR8" s="97">
        <f t="shared" si="14"/>
        <v>4.2854582025142474E-4</v>
      </c>
      <c r="AS8" s="106">
        <v>0.23514257620452311</v>
      </c>
      <c r="AT8" s="97">
        <f t="shared" si="15"/>
        <v>1.6256501284475089E-3</v>
      </c>
      <c r="AU8" s="106">
        <v>0.23676822633297062</v>
      </c>
      <c r="AV8" s="97">
        <f t="shared" si="16"/>
        <v>-0.23676822633297062</v>
      </c>
      <c r="AW8" s="107">
        <v>0</v>
      </c>
      <c r="AX8" s="107">
        <v>0.2327217264614824</v>
      </c>
      <c r="AY8" s="99">
        <f t="shared" si="0"/>
        <v>0.23554161097392182</v>
      </c>
    </row>
    <row r="9" spans="3:51" x14ac:dyDescent="0.25">
      <c r="C9" s="175"/>
      <c r="D9" s="96" t="s">
        <v>895</v>
      </c>
      <c r="E9" s="47">
        <v>0</v>
      </c>
      <c r="F9" s="97">
        <f t="shared" si="1"/>
        <v>0</v>
      </c>
      <c r="G9" s="47">
        <v>0</v>
      </c>
      <c r="H9" s="97">
        <f t="shared" si="2"/>
        <v>0</v>
      </c>
      <c r="I9" s="47">
        <v>0</v>
      </c>
      <c r="J9" s="97">
        <f t="shared" si="3"/>
        <v>0</v>
      </c>
      <c r="K9" s="47">
        <v>0</v>
      </c>
      <c r="L9" s="97">
        <f t="shared" si="4"/>
        <v>0</v>
      </c>
      <c r="M9" s="47">
        <v>0</v>
      </c>
      <c r="N9" s="97">
        <f t="shared" si="5"/>
        <v>0</v>
      </c>
      <c r="O9" s="47">
        <v>0</v>
      </c>
      <c r="P9" s="98">
        <v>0</v>
      </c>
      <c r="Q9" s="99">
        <f t="shared" si="17"/>
        <v>0</v>
      </c>
      <c r="R9" s="100"/>
      <c r="S9" s="100"/>
      <c r="T9" s="175"/>
      <c r="U9" s="96" t="s">
        <v>22</v>
      </c>
      <c r="V9" s="47">
        <v>0.23363905325443785</v>
      </c>
      <c r="W9" s="97">
        <f t="shared" si="6"/>
        <v>5.578874721396121E-4</v>
      </c>
      <c r="X9" s="47">
        <v>0.23419694072657746</v>
      </c>
      <c r="Y9" s="97">
        <f t="shared" si="7"/>
        <v>-7.9006444302811563E-3</v>
      </c>
      <c r="Z9" s="47">
        <v>0.2262962962962963</v>
      </c>
      <c r="AA9" s="97">
        <f t="shared" si="8"/>
        <v>3.3989417989417903E-3</v>
      </c>
      <c r="AB9" s="47">
        <v>0.22969523809523809</v>
      </c>
      <c r="AC9" s="97">
        <f t="shared" si="9"/>
        <v>4.4242587601078243E-3</v>
      </c>
      <c r="AD9" s="47">
        <v>0.23411949685534592</v>
      </c>
      <c r="AE9" s="97">
        <f t="shared" si="10"/>
        <v>-0.23411949685534592</v>
      </c>
      <c r="AF9" s="108">
        <v>0</v>
      </c>
      <c r="AG9" s="108">
        <v>0.23138804265041887</v>
      </c>
      <c r="AH9" s="99">
        <f t="shared" si="11"/>
        <v>0.23003701041562677</v>
      </c>
      <c r="AK9" s="175"/>
      <c r="AL9" s="96" t="s">
        <v>22</v>
      </c>
      <c r="AM9" s="106">
        <v>0.23324921135646687</v>
      </c>
      <c r="AN9" s="97">
        <f t="shared" si="12"/>
        <v>-1.4776694063534934E-3</v>
      </c>
      <c r="AO9" s="106">
        <v>0.23177154195011337</v>
      </c>
      <c r="AP9" s="97">
        <f t="shared" si="13"/>
        <v>4.2220987494096807E-3</v>
      </c>
      <c r="AQ9" s="106">
        <v>0.23599364069952306</v>
      </c>
      <c r="AR9" s="97">
        <f t="shared" si="14"/>
        <v>-7.2666468344923796E-3</v>
      </c>
      <c r="AS9" s="106">
        <v>0.22872699386503068</v>
      </c>
      <c r="AT9" s="97">
        <f t="shared" si="15"/>
        <v>-1.6701891282361131E-2</v>
      </c>
      <c r="AU9" s="106">
        <v>0.21202510258266954</v>
      </c>
      <c r="AV9" s="97">
        <f t="shared" si="16"/>
        <v>-0.21202510258266954</v>
      </c>
      <c r="AW9" s="107">
        <v>0</v>
      </c>
      <c r="AX9" s="107">
        <v>0.22753883115431894</v>
      </c>
      <c r="AY9" s="99">
        <f t="shared" si="0"/>
        <v>0.22558191238240774</v>
      </c>
    </row>
    <row r="10" spans="3:51" x14ac:dyDescent="0.25">
      <c r="C10" s="175"/>
      <c r="D10" s="96" t="s">
        <v>896</v>
      </c>
      <c r="E10" s="47">
        <v>0</v>
      </c>
      <c r="F10" s="97">
        <f t="shared" si="1"/>
        <v>0</v>
      </c>
      <c r="G10" s="47">
        <v>0</v>
      </c>
      <c r="H10" s="97">
        <f t="shared" si="2"/>
        <v>0</v>
      </c>
      <c r="I10" s="47">
        <v>0</v>
      </c>
      <c r="J10" s="97">
        <f t="shared" si="3"/>
        <v>0</v>
      </c>
      <c r="K10" s="47">
        <v>0</v>
      </c>
      <c r="L10" s="97">
        <f t="shared" si="4"/>
        <v>0</v>
      </c>
      <c r="M10" s="47">
        <v>0</v>
      </c>
      <c r="N10" s="97">
        <f t="shared" si="5"/>
        <v>0</v>
      </c>
      <c r="O10" s="47">
        <v>0</v>
      </c>
      <c r="P10" s="98">
        <v>0</v>
      </c>
      <c r="Q10" s="99">
        <f t="shared" si="17"/>
        <v>0</v>
      </c>
      <c r="R10" s="100"/>
      <c r="S10" s="100"/>
      <c r="T10" s="175"/>
      <c r="U10" s="96" t="s">
        <v>89</v>
      </c>
      <c r="V10" s="47">
        <v>0.21232876712328766</v>
      </c>
      <c r="W10" s="97">
        <f t="shared" si="6"/>
        <v>1.9776496034607072E-2</v>
      </c>
      <c r="X10" s="47">
        <v>0.23210526315789473</v>
      </c>
      <c r="Y10" s="97">
        <f t="shared" si="7"/>
        <v>-3.3105263157894749E-2</v>
      </c>
      <c r="Z10" s="47">
        <v>0.19899999999999998</v>
      </c>
      <c r="AA10" s="97">
        <f t="shared" si="8"/>
        <v>3.0057971014492757E-2</v>
      </c>
      <c r="AB10" s="47">
        <v>0.22905797101449274</v>
      </c>
      <c r="AC10" s="97">
        <f t="shared" si="9"/>
        <v>-7.2579710144927423E-3</v>
      </c>
      <c r="AD10" s="47">
        <v>0.2218</v>
      </c>
      <c r="AE10" s="97">
        <f t="shared" si="10"/>
        <v>-0.2218</v>
      </c>
      <c r="AF10" s="108">
        <v>0</v>
      </c>
      <c r="AG10" s="108">
        <v>0.21844642857142857</v>
      </c>
      <c r="AH10" s="99">
        <f t="shared" si="11"/>
        <v>0.21661932367149758</v>
      </c>
      <c r="AK10" s="175"/>
      <c r="AL10" s="96" t="s">
        <v>89</v>
      </c>
      <c r="AM10" s="106">
        <v>0.23056658878504674</v>
      </c>
      <c r="AN10" s="97">
        <f t="shared" si="12"/>
        <v>-1.3378696272328683E-4</v>
      </c>
      <c r="AO10" s="106">
        <v>0.23043280182232345</v>
      </c>
      <c r="AP10" s="97">
        <f t="shared" si="13"/>
        <v>4.8697095932016821E-3</v>
      </c>
      <c r="AQ10" s="106">
        <v>0.23530251141552513</v>
      </c>
      <c r="AR10" s="97">
        <f t="shared" si="14"/>
        <v>9.6648248340408527E-5</v>
      </c>
      <c r="AS10" s="106">
        <v>0.23539915966386554</v>
      </c>
      <c r="AT10" s="97">
        <f t="shared" si="15"/>
        <v>-2.0673709706310606E-3</v>
      </c>
      <c r="AU10" s="106">
        <v>0.23333178869323448</v>
      </c>
      <c r="AV10" s="97">
        <f t="shared" si="16"/>
        <v>-0.23333178869323448</v>
      </c>
      <c r="AW10" s="107">
        <v>0</v>
      </c>
      <c r="AX10" s="107">
        <v>0.2331830293092847</v>
      </c>
      <c r="AY10" s="99">
        <f t="shared" si="0"/>
        <v>0.23467781992420836</v>
      </c>
    </row>
    <row r="11" spans="3:51" x14ac:dyDescent="0.25">
      <c r="C11" s="175"/>
      <c r="D11" s="109" t="s">
        <v>897</v>
      </c>
      <c r="E11" s="110">
        <v>0.23014453699167076</v>
      </c>
      <c r="F11" s="97">
        <f t="shared" si="1"/>
        <v>1.018458603042921E-3</v>
      </c>
      <c r="G11" s="110">
        <v>0.23116299559471368</v>
      </c>
      <c r="H11" s="97">
        <f t="shared" si="2"/>
        <v>1.6775860903820994E-3</v>
      </c>
      <c r="I11" s="110">
        <v>0.23284058168509578</v>
      </c>
      <c r="J11" s="97">
        <f t="shared" si="3"/>
        <v>-3.2148482399994016E-3</v>
      </c>
      <c r="K11" s="110">
        <v>0.22962573344509637</v>
      </c>
      <c r="L11" s="97">
        <f t="shared" si="4"/>
        <v>-3.5087691593820858E-3</v>
      </c>
      <c r="M11" s="110">
        <v>0.22611696428571429</v>
      </c>
      <c r="N11" s="97">
        <f t="shared" si="5"/>
        <v>-0.22611696428571429</v>
      </c>
      <c r="O11" s="111">
        <v>0</v>
      </c>
      <c r="P11" s="110">
        <v>0.22989935641614462</v>
      </c>
      <c r="Q11" s="112">
        <f>(I11+K11+M11)/3</f>
        <v>0.22952775980530216</v>
      </c>
      <c r="R11" s="113"/>
      <c r="S11" s="113"/>
      <c r="T11" s="175"/>
      <c r="U11" s="96" t="s">
        <v>114</v>
      </c>
      <c r="V11" s="47">
        <v>0.22730769230769232</v>
      </c>
      <c r="W11" s="97">
        <f t="shared" si="6"/>
        <v>5.927601809954719E-3</v>
      </c>
      <c r="X11" s="47">
        <v>0.23323529411764704</v>
      </c>
      <c r="Y11" s="97">
        <f t="shared" si="7"/>
        <v>-4.7737556561085748E-3</v>
      </c>
      <c r="Z11" s="47">
        <v>0.22846153846153847</v>
      </c>
      <c r="AA11" s="97">
        <f t="shared" si="8"/>
        <v>1.1062271062271062E-2</v>
      </c>
      <c r="AB11" s="47">
        <v>0.23952380952380953</v>
      </c>
      <c r="AC11" s="97">
        <f t="shared" si="9"/>
        <v>-3.8988095238095266E-3</v>
      </c>
      <c r="AD11" s="47">
        <v>0.235625</v>
      </c>
      <c r="AE11" s="97">
        <f t="shared" si="10"/>
        <v>-0.235625</v>
      </c>
      <c r="AF11" s="108">
        <v>0</v>
      </c>
      <c r="AG11" s="108">
        <v>0.2329936305732484</v>
      </c>
      <c r="AH11" s="99">
        <f t="shared" si="11"/>
        <v>0.23453678266178266</v>
      </c>
      <c r="AK11" s="175"/>
      <c r="AL11" s="109" t="s">
        <v>897</v>
      </c>
      <c r="AM11" s="114">
        <v>0.23014453699167076</v>
      </c>
      <c r="AN11" s="97">
        <f t="shared" si="12"/>
        <v>1.0184586030428933E-3</v>
      </c>
      <c r="AO11" s="114">
        <v>0.23116299559471365</v>
      </c>
      <c r="AP11" s="97">
        <f t="shared" si="13"/>
        <v>1.6775860903820994E-3</v>
      </c>
      <c r="AQ11" s="114">
        <v>0.23284058168509575</v>
      </c>
      <c r="AR11" s="97">
        <f t="shared" si="14"/>
        <v>-3.2148482399993739E-3</v>
      </c>
      <c r="AS11" s="114">
        <v>0.22962573344509637</v>
      </c>
      <c r="AT11" s="97">
        <f t="shared" si="15"/>
        <v>-3.5087691593820858E-3</v>
      </c>
      <c r="AU11" s="114">
        <v>0.22611696428571429</v>
      </c>
      <c r="AV11" s="97">
        <f t="shared" si="16"/>
        <v>-0.22611696428571429</v>
      </c>
      <c r="AW11" s="107">
        <v>0</v>
      </c>
      <c r="AX11" s="107">
        <v>0.22989935641614456</v>
      </c>
      <c r="AY11" s="112">
        <f>(AQ11+AS11+AU11)/3</f>
        <v>0.22952775980530213</v>
      </c>
    </row>
    <row r="12" spans="3:51" x14ac:dyDescent="0.25">
      <c r="C12" s="175" t="s">
        <v>898</v>
      </c>
      <c r="D12" s="115" t="s">
        <v>899</v>
      </c>
      <c r="E12" s="47">
        <v>0.19278322624281366</v>
      </c>
      <c r="F12" s="97">
        <f t="shared" si="1"/>
        <v>-4.8115185285861339E-3</v>
      </c>
      <c r="G12" s="47">
        <v>0.18797170771422753</v>
      </c>
      <c r="H12" s="97">
        <f t="shared" si="2"/>
        <v>5.7508830729538496E-4</v>
      </c>
      <c r="I12" s="47">
        <v>0.18854679602152291</v>
      </c>
      <c r="J12" s="97">
        <f t="shared" si="3"/>
        <v>-1.6090208660742567E-3</v>
      </c>
      <c r="K12" s="47">
        <v>0.18693777515544865</v>
      </c>
      <c r="L12" s="97">
        <f t="shared" si="4"/>
        <v>-2.6090755249717767E-3</v>
      </c>
      <c r="M12" s="47">
        <v>0.18432869963047688</v>
      </c>
      <c r="N12" s="97">
        <f t="shared" si="5"/>
        <v>-4.3286996304768843E-3</v>
      </c>
      <c r="O12" s="47">
        <v>0.18</v>
      </c>
      <c r="P12" s="98">
        <v>0.18670497948288345</v>
      </c>
      <c r="Q12" s="99">
        <f t="shared" ref="Q12:Q28" si="18">(I12+K12+M12)/3</f>
        <v>0.18660442360248278</v>
      </c>
      <c r="R12" s="100"/>
      <c r="S12" s="100"/>
      <c r="T12" s="175"/>
      <c r="U12" s="96" t="s">
        <v>56</v>
      </c>
      <c r="V12" s="47">
        <v>0.22588757396449702</v>
      </c>
      <c r="W12" s="97">
        <f t="shared" si="6"/>
        <v>7.4281459826628093E-3</v>
      </c>
      <c r="X12" s="47">
        <v>0.23331571994715983</v>
      </c>
      <c r="Y12" s="97">
        <f t="shared" si="7"/>
        <v>-1.6616373541931073E-2</v>
      </c>
      <c r="Z12" s="47">
        <v>0.21669934640522875</v>
      </c>
      <c r="AA12" s="97">
        <f t="shared" si="8"/>
        <v>9.7292250233426691E-3</v>
      </c>
      <c r="AB12" s="47">
        <v>0.22642857142857142</v>
      </c>
      <c r="AC12" s="97">
        <f t="shared" si="9"/>
        <v>4.8915605846298893E-3</v>
      </c>
      <c r="AD12" s="47">
        <v>0.23132013201320131</v>
      </c>
      <c r="AE12" s="97">
        <f t="shared" si="10"/>
        <v>-0.23132013201320131</v>
      </c>
      <c r="AF12" s="108">
        <v>0</v>
      </c>
      <c r="AG12" s="108">
        <v>0.22650144243377915</v>
      </c>
      <c r="AH12" s="99">
        <f t="shared" si="11"/>
        <v>0.22481601661566716</v>
      </c>
      <c r="AK12" s="175" t="s">
        <v>898</v>
      </c>
      <c r="AL12" s="116" t="s">
        <v>56</v>
      </c>
      <c r="AM12" s="106">
        <v>0.18000000000000002</v>
      </c>
      <c r="AN12" s="97">
        <f t="shared" si="12"/>
        <v>9.6174863387978038E-3</v>
      </c>
      <c r="AO12" s="106">
        <v>0.18961748633879782</v>
      </c>
      <c r="AP12" s="97">
        <f t="shared" si="13"/>
        <v>1.1239331880265602E-3</v>
      </c>
      <c r="AQ12" s="106">
        <v>0.19074141952682439</v>
      </c>
      <c r="AR12" s="97">
        <f t="shared" si="14"/>
        <v>4.2585804731756216E-3</v>
      </c>
      <c r="AS12" s="106">
        <v>0.19500000000000001</v>
      </c>
      <c r="AT12" s="97">
        <f t="shared" si="15"/>
        <v>-1.5000000000000013E-2</v>
      </c>
      <c r="AU12" s="106">
        <v>0.18</v>
      </c>
      <c r="AV12" s="97">
        <f t="shared" si="16"/>
        <v>-0.18</v>
      </c>
      <c r="AW12" s="107">
        <v>0</v>
      </c>
      <c r="AX12" s="107">
        <v>0.18796062919694598</v>
      </c>
      <c r="AY12" s="99">
        <f t="shared" si="0"/>
        <v>0.18858047317560814</v>
      </c>
    </row>
    <row r="13" spans="3:51" x14ac:dyDescent="0.25">
      <c r="C13" s="175"/>
      <c r="D13" s="115" t="s">
        <v>900</v>
      </c>
      <c r="E13" s="47">
        <v>0</v>
      </c>
      <c r="F13" s="97">
        <f t="shared" si="1"/>
        <v>0.23</v>
      </c>
      <c r="G13" s="47">
        <v>0.23</v>
      </c>
      <c r="H13" s="97">
        <f t="shared" si="2"/>
        <v>0</v>
      </c>
      <c r="I13" s="47">
        <v>0.22999999999999998</v>
      </c>
      <c r="J13" s="97">
        <f t="shared" si="3"/>
        <v>1.0000000000000037E-2</v>
      </c>
      <c r="K13" s="47">
        <v>0.24000000000000002</v>
      </c>
      <c r="L13" s="97">
        <f t="shared" si="4"/>
        <v>-0.24000000000000002</v>
      </c>
      <c r="M13" s="47">
        <v>0</v>
      </c>
      <c r="N13" s="97">
        <f t="shared" si="5"/>
        <v>0</v>
      </c>
      <c r="O13" s="47">
        <v>0</v>
      </c>
      <c r="P13" s="98">
        <v>0.23339622641509433</v>
      </c>
      <c r="Q13" s="99">
        <f t="shared" si="18"/>
        <v>0.15666666666666665</v>
      </c>
      <c r="R13" s="100"/>
      <c r="S13" s="100"/>
      <c r="T13" s="175"/>
      <c r="U13" s="96" t="s">
        <v>18</v>
      </c>
      <c r="V13" s="47">
        <v>0.23694117647058824</v>
      </c>
      <c r="W13" s="97">
        <f t="shared" si="6"/>
        <v>-7.8911764705882348E-3</v>
      </c>
      <c r="X13" s="47">
        <v>0.22905</v>
      </c>
      <c r="Y13" s="97">
        <f t="shared" si="7"/>
        <v>9.9276883686905404E-3</v>
      </c>
      <c r="Z13" s="47">
        <v>0.23897768836869054</v>
      </c>
      <c r="AA13" s="97">
        <f t="shared" si="8"/>
        <v>-5.2068012369643757E-4</v>
      </c>
      <c r="AB13" s="47">
        <v>0.23845700824499411</v>
      </c>
      <c r="AC13" s="97">
        <f t="shared" si="9"/>
        <v>-4.4815868747200005E-4</v>
      </c>
      <c r="AD13" s="47">
        <v>0.23800884955752211</v>
      </c>
      <c r="AE13" s="97">
        <f t="shared" si="10"/>
        <v>-0.23800884955752211</v>
      </c>
      <c r="AF13" s="108">
        <v>0</v>
      </c>
      <c r="AG13" s="108">
        <v>0.23629707877950676</v>
      </c>
      <c r="AH13" s="99">
        <f t="shared" si="11"/>
        <v>0.23848118205706892</v>
      </c>
      <c r="AK13" s="175"/>
      <c r="AL13" s="116" t="s">
        <v>21</v>
      </c>
      <c r="AM13" s="106">
        <v>0.23</v>
      </c>
      <c r="AN13" s="97">
        <f t="shared" si="12"/>
        <v>0</v>
      </c>
      <c r="AO13" s="106">
        <v>0.23</v>
      </c>
      <c r="AP13" s="97">
        <f t="shared" si="13"/>
        <v>-8.1062449310624618E-3</v>
      </c>
      <c r="AQ13" s="106">
        <v>0.22189375506893755</v>
      </c>
      <c r="AR13" s="97">
        <f t="shared" si="14"/>
        <v>-2.2115977291159772E-2</v>
      </c>
      <c r="AS13" s="106">
        <v>0.19977777777777778</v>
      </c>
      <c r="AT13" s="97">
        <f t="shared" si="15"/>
        <v>1.8546128146604446E-2</v>
      </c>
      <c r="AU13" s="106">
        <v>0.21832390592438222</v>
      </c>
      <c r="AV13" s="97">
        <f t="shared" si="16"/>
        <v>-0.21832390592438222</v>
      </c>
      <c r="AW13" s="107">
        <v>0</v>
      </c>
      <c r="AX13" s="107">
        <v>0.2189422147001934</v>
      </c>
      <c r="AY13" s="99">
        <f t="shared" si="0"/>
        <v>0.21333181292369918</v>
      </c>
    </row>
    <row r="14" spans="3:51" ht="15.75" thickBot="1" x14ac:dyDescent="0.3">
      <c r="C14" s="175"/>
      <c r="D14" s="115" t="s">
        <v>901</v>
      </c>
      <c r="E14" s="47">
        <v>0.22009696815718158</v>
      </c>
      <c r="F14" s="97">
        <f t="shared" si="1"/>
        <v>-1.6260540297577675E-3</v>
      </c>
      <c r="G14" s="47">
        <v>0.21847091412742381</v>
      </c>
      <c r="H14" s="97">
        <f t="shared" si="2"/>
        <v>8.3956709398956553E-3</v>
      </c>
      <c r="I14" s="47">
        <v>0.22686658506731947</v>
      </c>
      <c r="J14" s="97">
        <f t="shared" si="3"/>
        <v>-1.3901360246891009E-2</v>
      </c>
      <c r="K14" s="47">
        <v>0.21296522482042846</v>
      </c>
      <c r="L14" s="97">
        <f t="shared" si="4"/>
        <v>4.1665376548564448E-3</v>
      </c>
      <c r="M14" s="47">
        <v>0.2171317624752849</v>
      </c>
      <c r="N14" s="97">
        <f t="shared" si="5"/>
        <v>-2.8066091010517658E-3</v>
      </c>
      <c r="O14" s="47">
        <v>0.21432515337423313</v>
      </c>
      <c r="P14" s="98">
        <v>0.21837427367768364</v>
      </c>
      <c r="Q14" s="99">
        <f t="shared" si="18"/>
        <v>0.21898785745434426</v>
      </c>
      <c r="R14" s="100"/>
      <c r="S14" s="100"/>
      <c r="T14" s="174"/>
      <c r="U14" s="117" t="s">
        <v>897</v>
      </c>
      <c r="V14" s="118">
        <v>0.23014453699167076</v>
      </c>
      <c r="W14" s="119">
        <f t="shared" si="6"/>
        <v>1.0184586030428933E-3</v>
      </c>
      <c r="X14" s="118">
        <v>0.23116299559471365</v>
      </c>
      <c r="Y14" s="119">
        <f t="shared" si="7"/>
        <v>1.6775860903821271E-3</v>
      </c>
      <c r="Z14" s="118">
        <v>0.23284058168509578</v>
      </c>
      <c r="AA14" s="119">
        <f t="shared" si="8"/>
        <v>-3.2148482399994016E-3</v>
      </c>
      <c r="AB14" s="118">
        <v>0.22962573344509637</v>
      </c>
      <c r="AC14" s="119">
        <f t="shared" si="9"/>
        <v>-3.5087691593820858E-3</v>
      </c>
      <c r="AD14" s="118">
        <v>0.22611696428571429</v>
      </c>
      <c r="AE14" s="119">
        <f t="shared" si="10"/>
        <v>-0.22611696428571429</v>
      </c>
      <c r="AF14" s="120">
        <v>0</v>
      </c>
      <c r="AG14" s="121">
        <v>0.22989935641614456</v>
      </c>
      <c r="AH14" s="122">
        <f t="shared" si="11"/>
        <v>0.22952775980530216</v>
      </c>
      <c r="AK14" s="175"/>
      <c r="AL14" s="116" t="s">
        <v>902</v>
      </c>
      <c r="AM14" s="106">
        <v>0.20171211160431199</v>
      </c>
      <c r="AN14" s="97">
        <f t="shared" si="12"/>
        <v>7.4596675367923082E-3</v>
      </c>
      <c r="AO14" s="106">
        <v>0.2091717791411043</v>
      </c>
      <c r="AP14" s="97">
        <f t="shared" si="13"/>
        <v>-6.9744697240639586E-3</v>
      </c>
      <c r="AQ14" s="106">
        <v>0.20219730941704034</v>
      </c>
      <c r="AR14" s="97">
        <f t="shared" si="14"/>
        <v>-1.9358715085436018E-3</v>
      </c>
      <c r="AS14" s="106">
        <v>0.20026143790849674</v>
      </c>
      <c r="AT14" s="97">
        <f t="shared" si="15"/>
        <v>1.3581537298114843E-2</v>
      </c>
      <c r="AU14" s="106">
        <v>0.21384297520661158</v>
      </c>
      <c r="AV14" s="97">
        <f t="shared" si="16"/>
        <v>1.1157024793388426E-2</v>
      </c>
      <c r="AW14" s="107">
        <v>0.22500000000000001</v>
      </c>
      <c r="AX14" s="107">
        <v>0.2060459940652819</v>
      </c>
      <c r="AY14" s="99">
        <f t="shared" si="0"/>
        <v>0.20543390751071622</v>
      </c>
    </row>
    <row r="15" spans="3:51" x14ac:dyDescent="0.25">
      <c r="C15" s="175"/>
      <c r="D15" s="115" t="s">
        <v>903</v>
      </c>
      <c r="E15" s="47">
        <v>0.22518971848225214</v>
      </c>
      <c r="F15" s="97">
        <f t="shared" si="1"/>
        <v>3.3872045946709284E-3</v>
      </c>
      <c r="G15" s="47">
        <v>0.22857692307692307</v>
      </c>
      <c r="H15" s="97">
        <f t="shared" si="2"/>
        <v>-9.0369552118896301E-4</v>
      </c>
      <c r="I15" s="47">
        <v>0.2276732275557341</v>
      </c>
      <c r="J15" s="97">
        <f t="shared" si="3"/>
        <v>-7.6433321895158779E-3</v>
      </c>
      <c r="K15" s="47">
        <v>0.22002989536621823</v>
      </c>
      <c r="L15" s="97">
        <f t="shared" si="4"/>
        <v>5.8581113199497326E-3</v>
      </c>
      <c r="M15" s="47">
        <v>0.22588800668616796</v>
      </c>
      <c r="N15" s="97">
        <f t="shared" si="5"/>
        <v>-0.22588800668616796</v>
      </c>
      <c r="O15" s="47">
        <v>0</v>
      </c>
      <c r="P15" s="98">
        <v>0.22561686385914526</v>
      </c>
      <c r="Q15" s="99">
        <f t="shared" si="18"/>
        <v>0.2245303765360401</v>
      </c>
      <c r="R15" s="100"/>
      <c r="S15" s="100"/>
      <c r="T15" s="173" t="s">
        <v>898</v>
      </c>
      <c r="U15" s="123" t="s">
        <v>56</v>
      </c>
      <c r="V15" s="102">
        <v>0.22766388033435989</v>
      </c>
      <c r="W15" s="103">
        <f t="shared" si="6"/>
        <v>-2.6733683770360478E-2</v>
      </c>
      <c r="X15" s="102">
        <v>0.20093019656399941</v>
      </c>
      <c r="Y15" s="103">
        <f t="shared" si="7"/>
        <v>2.765088451708167E-2</v>
      </c>
      <c r="Z15" s="102">
        <v>0.22858108108108108</v>
      </c>
      <c r="AA15" s="103">
        <f t="shared" si="8"/>
        <v>-1.109141830427321E-2</v>
      </c>
      <c r="AB15" s="102">
        <v>0.21748966277680787</v>
      </c>
      <c r="AC15" s="103">
        <f t="shared" si="9"/>
        <v>-1.328658468355895E-2</v>
      </c>
      <c r="AD15" s="102">
        <v>0.20420307809324892</v>
      </c>
      <c r="AE15" s="103">
        <f t="shared" si="10"/>
        <v>-2.4203078093248898E-2</v>
      </c>
      <c r="AF15" s="104">
        <v>0.18000000000000002</v>
      </c>
      <c r="AG15" s="104">
        <v>0.19800660077803572</v>
      </c>
      <c r="AH15" s="105">
        <f t="shared" si="11"/>
        <v>0.21675794065037926</v>
      </c>
      <c r="AK15" s="175"/>
      <c r="AL15" s="116" t="s">
        <v>25</v>
      </c>
      <c r="AM15" s="106">
        <v>0.22766388033435989</v>
      </c>
      <c r="AN15" s="97">
        <f t="shared" si="12"/>
        <v>-2.6733683770360478E-2</v>
      </c>
      <c r="AO15" s="106">
        <v>0.20093019656399941</v>
      </c>
      <c r="AP15" s="97">
        <f t="shared" si="13"/>
        <v>2.765088451708167E-2</v>
      </c>
      <c r="AQ15" s="106">
        <v>0.22858108108108108</v>
      </c>
      <c r="AR15" s="97">
        <f t="shared" si="14"/>
        <v>-1.109141830427321E-2</v>
      </c>
      <c r="AS15" s="106">
        <v>0.21748966277680787</v>
      </c>
      <c r="AT15" s="97">
        <f t="shared" si="15"/>
        <v>-1.328658468355895E-2</v>
      </c>
      <c r="AU15" s="106">
        <v>0.20420307809324892</v>
      </c>
      <c r="AV15" s="97">
        <f t="shared" si="16"/>
        <v>-2.4203078093248898E-2</v>
      </c>
      <c r="AW15" s="107">
        <v>0.18000000000000002</v>
      </c>
      <c r="AX15" s="107">
        <v>0.20993732199161258</v>
      </c>
      <c r="AY15" s="99">
        <f t="shared" si="0"/>
        <v>0.21675794065037926</v>
      </c>
    </row>
    <row r="16" spans="3:51" x14ac:dyDescent="0.25">
      <c r="C16" s="175"/>
      <c r="D16" s="115" t="s">
        <v>904</v>
      </c>
      <c r="E16" s="47">
        <v>0.20852153110047847</v>
      </c>
      <c r="F16" s="97">
        <f t="shared" si="1"/>
        <v>2.9115232928269841E-3</v>
      </c>
      <c r="G16" s="47">
        <v>0.21143305439330545</v>
      </c>
      <c r="H16" s="97">
        <f t="shared" si="2"/>
        <v>4.5955484669805702E-3</v>
      </c>
      <c r="I16" s="47">
        <v>0.21602860286028602</v>
      </c>
      <c r="J16" s="97">
        <f t="shared" si="3"/>
        <v>-7.0641058188659067E-3</v>
      </c>
      <c r="K16" s="47">
        <v>0.20896449704142012</v>
      </c>
      <c r="L16" s="97">
        <f t="shared" si="4"/>
        <v>1.8278761018022671E-3</v>
      </c>
      <c r="M16" s="47">
        <v>0.21079237314322238</v>
      </c>
      <c r="N16" s="97">
        <f t="shared" si="5"/>
        <v>-1.3870367572191733E-2</v>
      </c>
      <c r="O16" s="47">
        <v>0.19692200557103065</v>
      </c>
      <c r="P16" s="98">
        <v>0.21002542405976976</v>
      </c>
      <c r="Q16" s="99">
        <f t="shared" si="18"/>
        <v>0.21192849101497616</v>
      </c>
      <c r="R16" s="100"/>
      <c r="S16" s="100"/>
      <c r="T16" s="175"/>
      <c r="U16" s="115" t="s">
        <v>21</v>
      </c>
      <c r="V16" s="47">
        <v>0.20171211160431199</v>
      </c>
      <c r="W16" s="97">
        <f t="shared" si="6"/>
        <v>7.4596675367923082E-3</v>
      </c>
      <c r="X16" s="47">
        <v>0.2091717791411043</v>
      </c>
      <c r="Y16" s="97">
        <f t="shared" si="7"/>
        <v>-6.9744697240639586E-3</v>
      </c>
      <c r="Z16" s="47">
        <v>0.20219730941704034</v>
      </c>
      <c r="AA16" s="97">
        <f t="shared" si="8"/>
        <v>-1.9358715085436018E-3</v>
      </c>
      <c r="AB16" s="47">
        <v>0.20026143790849674</v>
      </c>
      <c r="AC16" s="97">
        <f t="shared" si="9"/>
        <v>1.3581537298114843E-2</v>
      </c>
      <c r="AD16" s="47">
        <v>0.21384297520661158</v>
      </c>
      <c r="AE16" s="97">
        <f t="shared" si="10"/>
        <v>1.1157024793388426E-2</v>
      </c>
      <c r="AF16" s="108">
        <v>0.22500000000000001</v>
      </c>
      <c r="AG16" s="108">
        <v>0.1960311572700297</v>
      </c>
      <c r="AH16" s="99">
        <f t="shared" si="11"/>
        <v>0.20543390751071622</v>
      </c>
      <c r="AK16" s="175"/>
      <c r="AL16" s="116" t="s">
        <v>15</v>
      </c>
      <c r="AM16" s="106">
        <v>0.2242902711323764</v>
      </c>
      <c r="AN16" s="97">
        <f t="shared" si="12"/>
        <v>4.1954431533378911E-3</v>
      </c>
      <c r="AO16" s="106">
        <v>0.22848571428571429</v>
      </c>
      <c r="AP16" s="97">
        <f t="shared" si="13"/>
        <v>1.7139285714285718E-2</v>
      </c>
      <c r="AQ16" s="106">
        <v>0.24562500000000001</v>
      </c>
      <c r="AR16" s="97">
        <f t="shared" si="14"/>
        <v>-3.6555521091811427E-2</v>
      </c>
      <c r="AS16" s="106">
        <v>0.20906947890818858</v>
      </c>
      <c r="AT16" s="97">
        <f t="shared" si="15"/>
        <v>2.2294157455447772E-2</v>
      </c>
      <c r="AU16" s="106">
        <v>0.23136363636363635</v>
      </c>
      <c r="AV16" s="97">
        <f t="shared" si="16"/>
        <v>8.6363636363636642E-3</v>
      </c>
      <c r="AW16" s="107">
        <v>0.24000000000000002</v>
      </c>
      <c r="AX16" s="107">
        <v>0.22466310477886611</v>
      </c>
      <c r="AY16" s="99">
        <f t="shared" si="0"/>
        <v>0.22868603842394164</v>
      </c>
    </row>
    <row r="17" spans="3:51" x14ac:dyDescent="0.25">
      <c r="C17" s="175"/>
      <c r="D17" s="115" t="s">
        <v>905</v>
      </c>
      <c r="E17" s="47">
        <v>0</v>
      </c>
      <c r="F17" s="97">
        <f t="shared" si="1"/>
        <v>0</v>
      </c>
      <c r="G17" s="47">
        <v>0</v>
      </c>
      <c r="H17" s="97">
        <f t="shared" si="2"/>
        <v>0</v>
      </c>
      <c r="I17" s="47">
        <v>0</v>
      </c>
      <c r="J17" s="97">
        <f t="shared" si="3"/>
        <v>0.22500000000000001</v>
      </c>
      <c r="K17" s="47">
        <v>0.22500000000000001</v>
      </c>
      <c r="L17" s="97">
        <f t="shared" si="4"/>
        <v>-0.22500000000000001</v>
      </c>
      <c r="M17" s="47">
        <v>0</v>
      </c>
      <c r="N17" s="97">
        <f t="shared" si="5"/>
        <v>0</v>
      </c>
      <c r="O17" s="47">
        <v>0</v>
      </c>
      <c r="P17" s="98">
        <v>0.22500000000000001</v>
      </c>
      <c r="Q17" s="99">
        <f t="shared" si="18"/>
        <v>7.4999999999999997E-2</v>
      </c>
      <c r="R17" s="100"/>
      <c r="S17" s="100"/>
      <c r="T17" s="175"/>
      <c r="U17" s="115" t="s">
        <v>902</v>
      </c>
      <c r="V17" s="47">
        <v>0.21571428571428572</v>
      </c>
      <c r="W17" s="97">
        <f t="shared" si="6"/>
        <v>-4.2209971236816801E-3</v>
      </c>
      <c r="X17" s="47">
        <v>0.21149328859060404</v>
      </c>
      <c r="Y17" s="97">
        <f t="shared" si="7"/>
        <v>-1.329267603317677E-2</v>
      </c>
      <c r="Z17" s="47">
        <v>0.19820061255742727</v>
      </c>
      <c r="AA17" s="97">
        <f t="shared" si="8"/>
        <v>-4.8623657020813726E-3</v>
      </c>
      <c r="AB17" s="47">
        <v>0.1933382468553459</v>
      </c>
      <c r="AC17" s="97">
        <f t="shared" si="9"/>
        <v>2.4157752366612828E-3</v>
      </c>
      <c r="AD17" s="47">
        <v>0.19575402209200718</v>
      </c>
      <c r="AE17" s="97">
        <f t="shared" si="10"/>
        <v>-1.5754022092007186E-2</v>
      </c>
      <c r="AF17" s="108">
        <v>0.18</v>
      </c>
      <c r="AG17" s="108">
        <v>0.19910503070160546</v>
      </c>
      <c r="AH17" s="99">
        <f t="shared" si="11"/>
        <v>0.19576429383492677</v>
      </c>
      <c r="AK17" s="175"/>
      <c r="AL17" s="116" t="s">
        <v>906</v>
      </c>
      <c r="AM17" s="106">
        <v>0.22078664056765354</v>
      </c>
      <c r="AN17" s="97">
        <f t="shared" si="12"/>
        <v>-5.4398197584049623E-3</v>
      </c>
      <c r="AO17" s="106">
        <v>0.21534682080924858</v>
      </c>
      <c r="AP17" s="97">
        <f t="shared" si="13"/>
        <v>-5.8079499845367921E-3</v>
      </c>
      <c r="AQ17" s="106">
        <v>0.20953887082471179</v>
      </c>
      <c r="AR17" s="97">
        <f t="shared" si="14"/>
        <v>-8.1321147682277828E-3</v>
      </c>
      <c r="AS17" s="106">
        <v>0.201406756056484</v>
      </c>
      <c r="AT17" s="97">
        <f t="shared" si="15"/>
        <v>-1.6918464995937799E-3</v>
      </c>
      <c r="AU17" s="106">
        <v>0.19971490955689022</v>
      </c>
      <c r="AV17" s="97">
        <f t="shared" si="16"/>
        <v>-1.2434574828856737E-2</v>
      </c>
      <c r="AW17" s="107">
        <v>0.18728033472803349</v>
      </c>
      <c r="AX17" s="107">
        <v>0.20759475324099314</v>
      </c>
      <c r="AY17" s="99">
        <f t="shared" si="0"/>
        <v>0.20355351214602868</v>
      </c>
    </row>
    <row r="18" spans="3:51" x14ac:dyDescent="0.25">
      <c r="C18" s="175"/>
      <c r="D18" s="115" t="s">
        <v>907</v>
      </c>
      <c r="E18" s="47">
        <v>0</v>
      </c>
      <c r="F18" s="97">
        <f t="shared" si="1"/>
        <v>0</v>
      </c>
      <c r="G18" s="47">
        <v>0</v>
      </c>
      <c r="H18" s="97">
        <f t="shared" si="2"/>
        <v>0</v>
      </c>
      <c r="I18" s="47">
        <v>0</v>
      </c>
      <c r="J18" s="97">
        <f t="shared" si="3"/>
        <v>0</v>
      </c>
      <c r="K18" s="47">
        <v>0</v>
      </c>
      <c r="L18" s="97">
        <f t="shared" si="4"/>
        <v>0</v>
      </c>
      <c r="M18" s="47">
        <v>0</v>
      </c>
      <c r="N18" s="97">
        <f t="shared" si="5"/>
        <v>0</v>
      </c>
      <c r="O18" s="47">
        <v>0</v>
      </c>
      <c r="P18" s="98">
        <v>0</v>
      </c>
      <c r="Q18" s="99">
        <f t="shared" si="18"/>
        <v>0</v>
      </c>
      <c r="R18" s="100"/>
      <c r="S18" s="100"/>
      <c r="T18" s="175"/>
      <c r="U18" s="115" t="s">
        <v>25</v>
      </c>
      <c r="V18" s="47">
        <v>0.22341654247391957</v>
      </c>
      <c r="W18" s="97">
        <f t="shared" si="6"/>
        <v>-4.9140874821028691E-3</v>
      </c>
      <c r="X18" s="47">
        <v>0.2185024549918167</v>
      </c>
      <c r="Y18" s="97">
        <f t="shared" si="7"/>
        <v>-1.0189884210389744E-2</v>
      </c>
      <c r="Z18" s="47">
        <v>0.20831257078142695</v>
      </c>
      <c r="AA18" s="97">
        <f t="shared" si="8"/>
        <v>-8.3954571783065313E-3</v>
      </c>
      <c r="AB18" s="47">
        <v>0.19991711360312042</v>
      </c>
      <c r="AC18" s="97">
        <f t="shared" si="9"/>
        <v>-6.103307088779153E-3</v>
      </c>
      <c r="AD18" s="47">
        <v>0.19381380651434127</v>
      </c>
      <c r="AE18" s="97">
        <f t="shared" si="10"/>
        <v>-0.19381380651434127</v>
      </c>
      <c r="AF18" s="108">
        <v>0</v>
      </c>
      <c r="AG18" s="108">
        <v>0.20641694242223693</v>
      </c>
      <c r="AH18" s="99">
        <f t="shared" si="11"/>
        <v>0.20068116363296287</v>
      </c>
      <c r="AK18" s="175"/>
      <c r="AL18" s="109" t="s">
        <v>897</v>
      </c>
      <c r="AM18" s="114">
        <v>0.21488668983230094</v>
      </c>
      <c r="AN18" s="97">
        <f t="shared" si="12"/>
        <v>-2.1123908363127608E-3</v>
      </c>
      <c r="AO18" s="114">
        <v>0.21277429899598818</v>
      </c>
      <c r="AP18" s="97">
        <f t="shared" si="13"/>
        <v>-2.1005452249782675E-3</v>
      </c>
      <c r="AQ18" s="114">
        <v>0.21067375377100991</v>
      </c>
      <c r="AR18" s="97">
        <f t="shared" si="14"/>
        <v>-7.6341683437583518E-3</v>
      </c>
      <c r="AS18" s="114">
        <v>0.20303958542725156</v>
      </c>
      <c r="AT18" s="97">
        <f t="shared" si="15"/>
        <v>1.3038451786095695E-3</v>
      </c>
      <c r="AU18" s="114">
        <v>0.20434343060586113</v>
      </c>
      <c r="AV18" s="97">
        <f t="shared" si="16"/>
        <v>-2.2023113844499287E-3</v>
      </c>
      <c r="AW18" s="107">
        <v>0.2021411192214112</v>
      </c>
      <c r="AX18" s="107">
        <v>0.20344377878588329</v>
      </c>
      <c r="AY18" s="112">
        <f t="shared" si="0"/>
        <v>0.20601892326804086</v>
      </c>
    </row>
    <row r="19" spans="3:51" x14ac:dyDescent="0.25">
      <c r="C19" s="175"/>
      <c r="D19" s="115" t="s">
        <v>908</v>
      </c>
      <c r="E19" s="47">
        <v>0</v>
      </c>
      <c r="F19" s="97">
        <f t="shared" si="1"/>
        <v>0</v>
      </c>
      <c r="G19" s="47">
        <v>0</v>
      </c>
      <c r="H19" s="97">
        <f t="shared" si="2"/>
        <v>0</v>
      </c>
      <c r="I19" s="47">
        <v>0</v>
      </c>
      <c r="J19" s="97">
        <f t="shared" si="3"/>
        <v>0</v>
      </c>
      <c r="K19" s="47">
        <v>0</v>
      </c>
      <c r="L19" s="97">
        <f t="shared" si="4"/>
        <v>0</v>
      </c>
      <c r="M19" s="47">
        <v>0</v>
      </c>
      <c r="N19" s="97">
        <f t="shared" si="5"/>
        <v>0</v>
      </c>
      <c r="O19" s="47">
        <v>0</v>
      </c>
      <c r="P19" s="98">
        <v>0</v>
      </c>
      <c r="Q19" s="99">
        <f t="shared" si="18"/>
        <v>0</v>
      </c>
      <c r="R19" s="100"/>
      <c r="S19" s="100"/>
      <c r="T19" s="175"/>
      <c r="U19" s="115" t="s">
        <v>15</v>
      </c>
      <c r="V19" s="47">
        <v>0.22678381256656016</v>
      </c>
      <c r="W19" s="97">
        <f t="shared" si="6"/>
        <v>-1.1012811415812201E-2</v>
      </c>
      <c r="X19" s="47">
        <v>0.21577100115074796</v>
      </c>
      <c r="Y19" s="97">
        <f t="shared" si="7"/>
        <v>7.0765700385317654E-3</v>
      </c>
      <c r="Z19" s="47">
        <v>0.22284757118927973</v>
      </c>
      <c r="AA19" s="97">
        <f t="shared" si="8"/>
        <v>-1.211755682834148E-2</v>
      </c>
      <c r="AB19" s="47">
        <v>0.21073001436093824</v>
      </c>
      <c r="AC19" s="97">
        <f t="shared" si="9"/>
        <v>-8.2296935115350189E-4</v>
      </c>
      <c r="AD19" s="47">
        <v>0.20990704500978474</v>
      </c>
      <c r="AE19" s="97">
        <f t="shared" si="10"/>
        <v>-1.4907045009784736E-2</v>
      </c>
      <c r="AF19" s="108">
        <v>0.19500000000000001</v>
      </c>
      <c r="AG19" s="108">
        <v>0.21222967980295568</v>
      </c>
      <c r="AH19" s="99">
        <f t="shared" si="11"/>
        <v>0.21449487685333424</v>
      </c>
      <c r="AK19" s="175" t="s">
        <v>909</v>
      </c>
      <c r="AL19" s="124" t="s">
        <v>910</v>
      </c>
      <c r="AM19" s="106">
        <v>0.23779404934770487</v>
      </c>
      <c r="AN19" s="97">
        <f t="shared" si="12"/>
        <v>-4.0524934434324478E-4</v>
      </c>
      <c r="AO19" s="106">
        <v>0.23738880000336163</v>
      </c>
      <c r="AP19" s="97">
        <f t="shared" si="13"/>
        <v>1.3103557361577034E-3</v>
      </c>
      <c r="AQ19" s="106">
        <v>0.23869915573951933</v>
      </c>
      <c r="AR19" s="97">
        <f t="shared" si="14"/>
        <v>-1.5218644443310558E-3</v>
      </c>
      <c r="AS19" s="106">
        <v>0.23717729129518828</v>
      </c>
      <c r="AT19" s="97">
        <f t="shared" si="15"/>
        <v>-4.1663893355023407E-4</v>
      </c>
      <c r="AU19" s="106">
        <v>0.23676065236163804</v>
      </c>
      <c r="AV19" s="97">
        <f t="shared" si="16"/>
        <v>-0.23676065236163804</v>
      </c>
      <c r="AW19" s="107">
        <v>0</v>
      </c>
      <c r="AX19" s="107">
        <v>0.23740794281564878</v>
      </c>
      <c r="AY19" s="99">
        <f t="shared" si="0"/>
        <v>0.2375456997987819</v>
      </c>
    </row>
    <row r="20" spans="3:51" x14ac:dyDescent="0.25">
      <c r="C20" s="175"/>
      <c r="D20" s="109" t="s">
        <v>897</v>
      </c>
      <c r="E20" s="110">
        <v>0.21488668983230094</v>
      </c>
      <c r="F20" s="97">
        <f t="shared" si="1"/>
        <v>-2.1123908363127608E-3</v>
      </c>
      <c r="G20" s="110">
        <v>0.21277429899598818</v>
      </c>
      <c r="H20" s="97">
        <f t="shared" si="2"/>
        <v>-2.1005452249782952E-3</v>
      </c>
      <c r="I20" s="110">
        <v>0.21067375377100989</v>
      </c>
      <c r="J20" s="97">
        <f t="shared" si="3"/>
        <v>-7.6341683437583796E-3</v>
      </c>
      <c r="K20" s="110">
        <v>0.20303958542725151</v>
      </c>
      <c r="L20" s="97">
        <f t="shared" si="4"/>
        <v>1.303845178609625E-3</v>
      </c>
      <c r="M20" s="110">
        <v>0.20434343060586113</v>
      </c>
      <c r="N20" s="97">
        <f t="shared" si="5"/>
        <v>9.2298341756298641E-3</v>
      </c>
      <c r="O20" s="111">
        <v>0.213573264781491</v>
      </c>
      <c r="P20" s="110">
        <v>0.20871462130428747</v>
      </c>
      <c r="Q20" s="112">
        <f t="shared" si="18"/>
        <v>0.20601892326804083</v>
      </c>
      <c r="R20" s="113"/>
      <c r="S20" s="113"/>
      <c r="T20" s="175"/>
      <c r="U20" s="115" t="s">
        <v>906</v>
      </c>
      <c r="V20" s="47">
        <v>0.2242902711323764</v>
      </c>
      <c r="W20" s="97">
        <f t="shared" si="6"/>
        <v>4.1954431533378911E-3</v>
      </c>
      <c r="X20" s="47">
        <v>0.22848571428571429</v>
      </c>
      <c r="Y20" s="97">
        <f t="shared" si="7"/>
        <v>1.7139285714285718E-2</v>
      </c>
      <c r="Z20" s="47">
        <v>0.24562500000000001</v>
      </c>
      <c r="AA20" s="97">
        <f t="shared" si="8"/>
        <v>-3.6555521091811427E-2</v>
      </c>
      <c r="AB20" s="47">
        <v>0.20906947890818858</v>
      </c>
      <c r="AC20" s="97">
        <f t="shared" si="9"/>
        <v>2.2294157455447772E-2</v>
      </c>
      <c r="AD20" s="47">
        <v>0.23136363636363635</v>
      </c>
      <c r="AE20" s="97">
        <f t="shared" si="10"/>
        <v>8.6363636363636642E-3</v>
      </c>
      <c r="AF20" s="108">
        <v>0.24000000000000002</v>
      </c>
      <c r="AG20" s="108">
        <v>0.21996141288216089</v>
      </c>
      <c r="AH20" s="99">
        <f t="shared" si="11"/>
        <v>0.22868603842394164</v>
      </c>
      <c r="AK20" s="175"/>
      <c r="AL20" s="124" t="s">
        <v>911</v>
      </c>
      <c r="AM20" s="106">
        <v>0.22810059689252732</v>
      </c>
      <c r="AN20" s="97">
        <f t="shared" si="12"/>
        <v>5.9385438805522328E-3</v>
      </c>
      <c r="AO20" s="106">
        <v>0.23403914077307955</v>
      </c>
      <c r="AP20" s="97">
        <f t="shared" si="13"/>
        <v>1.0891977168395739E-3</v>
      </c>
      <c r="AQ20" s="106">
        <v>0.23512833848991913</v>
      </c>
      <c r="AR20" s="97">
        <f t="shared" si="14"/>
        <v>-5.7034324009841431E-4</v>
      </c>
      <c r="AS20" s="106">
        <v>0.23455799524982071</v>
      </c>
      <c r="AT20" s="97">
        <f t="shared" si="15"/>
        <v>2.2872965322742744E-4</v>
      </c>
      <c r="AU20" s="106">
        <v>0.23478672490304814</v>
      </c>
      <c r="AV20" s="97">
        <f t="shared" si="16"/>
        <v>-0.23478672490304814</v>
      </c>
      <c r="AW20" s="107">
        <v>0</v>
      </c>
      <c r="AX20" s="107">
        <v>0.23338185865706665</v>
      </c>
      <c r="AY20" s="99">
        <f t="shared" si="0"/>
        <v>0.23482435288092932</v>
      </c>
    </row>
    <row r="21" spans="3:51" x14ac:dyDescent="0.25">
      <c r="C21" s="175" t="s">
        <v>909</v>
      </c>
      <c r="D21" s="124" t="s">
        <v>912</v>
      </c>
      <c r="E21" s="47">
        <v>0.22776491498758217</v>
      </c>
      <c r="F21" s="97">
        <f t="shared" si="1"/>
        <v>5.986319599104506E-3</v>
      </c>
      <c r="G21" s="47">
        <v>0.23375123458668667</v>
      </c>
      <c r="H21" s="97">
        <f t="shared" si="2"/>
        <v>2.1127793623152702E-3</v>
      </c>
      <c r="I21" s="47">
        <v>0.23586401394900194</v>
      </c>
      <c r="J21" s="97">
        <f t="shared" si="3"/>
        <v>-3.3763908186261182E-3</v>
      </c>
      <c r="K21" s="47">
        <v>0.23248762313037583</v>
      </c>
      <c r="L21" s="97">
        <f t="shared" si="4"/>
        <v>7.1170232357559149E-5</v>
      </c>
      <c r="M21" s="47">
        <v>0.23255879336273338</v>
      </c>
      <c r="N21" s="97">
        <f t="shared" si="5"/>
        <v>-0.23255879336273338</v>
      </c>
      <c r="O21" s="47">
        <v>0</v>
      </c>
      <c r="P21" s="98">
        <v>0.23229240229219886</v>
      </c>
      <c r="Q21" s="99">
        <f t="shared" si="18"/>
        <v>0.23363681014737039</v>
      </c>
      <c r="R21" s="100"/>
      <c r="S21" s="100"/>
      <c r="T21" s="175"/>
      <c r="U21" s="115" t="s">
        <v>913</v>
      </c>
      <c r="V21" s="47">
        <v>0.23</v>
      </c>
      <c r="W21" s="97">
        <f t="shared" si="6"/>
        <v>0</v>
      </c>
      <c r="X21" s="47">
        <v>0.23</v>
      </c>
      <c r="Y21" s="97">
        <f t="shared" si="7"/>
        <v>-8.1062449310624618E-3</v>
      </c>
      <c r="Z21" s="47">
        <v>0.22189375506893755</v>
      </c>
      <c r="AA21" s="97">
        <f t="shared" si="8"/>
        <v>-2.2115977291159772E-2</v>
      </c>
      <c r="AB21" s="47">
        <v>0.19977777777777778</v>
      </c>
      <c r="AC21" s="97">
        <f t="shared" si="9"/>
        <v>1.8546128146604446E-2</v>
      </c>
      <c r="AD21" s="47">
        <v>0.21832390592438222</v>
      </c>
      <c r="AE21" s="97">
        <f t="shared" si="10"/>
        <v>-0.21832390592438222</v>
      </c>
      <c r="AF21" s="108">
        <v>0</v>
      </c>
      <c r="AG21" s="108">
        <v>0.2189422147001934</v>
      </c>
      <c r="AH21" s="99">
        <f t="shared" si="11"/>
        <v>0.21333181292369918</v>
      </c>
      <c r="AK21" s="175"/>
      <c r="AL21" s="124" t="s">
        <v>914</v>
      </c>
      <c r="AM21" s="106">
        <v>0.22982459673255262</v>
      </c>
      <c r="AN21" s="97">
        <f t="shared" si="12"/>
        <v>7.6981475420143386E-3</v>
      </c>
      <c r="AO21" s="106">
        <v>0.23752274427456696</v>
      </c>
      <c r="AP21" s="97">
        <f t="shared" si="13"/>
        <v>-2.3497429395611669E-3</v>
      </c>
      <c r="AQ21" s="106">
        <v>0.23517300133500579</v>
      </c>
      <c r="AR21" s="97">
        <f t="shared" si="14"/>
        <v>9.941573503358947E-4</v>
      </c>
      <c r="AS21" s="106">
        <v>0.23616715868534169</v>
      </c>
      <c r="AT21" s="97">
        <f t="shared" si="15"/>
        <v>-7.0869680551038094E-3</v>
      </c>
      <c r="AU21" s="106">
        <v>0.22908019063023788</v>
      </c>
      <c r="AV21" s="97">
        <f t="shared" si="16"/>
        <v>-0.22908019063023788</v>
      </c>
      <c r="AW21" s="107">
        <v>0</v>
      </c>
      <c r="AX21" s="107">
        <v>0.23342210771884078</v>
      </c>
      <c r="AY21" s="99">
        <f t="shared" si="0"/>
        <v>0.23347345021686181</v>
      </c>
    </row>
    <row r="22" spans="3:51" x14ac:dyDescent="0.25">
      <c r="C22" s="175"/>
      <c r="D22" s="124" t="s">
        <v>915</v>
      </c>
      <c r="E22" s="47">
        <v>0.23391205477574467</v>
      </c>
      <c r="F22" s="97">
        <f t="shared" si="1"/>
        <v>3.6973622606373269E-3</v>
      </c>
      <c r="G22" s="47">
        <v>0.237609417036382</v>
      </c>
      <c r="H22" s="97">
        <f t="shared" si="2"/>
        <v>-2.709517403621603E-3</v>
      </c>
      <c r="I22" s="47">
        <v>0.23489989963276039</v>
      </c>
      <c r="J22" s="97">
        <f t="shared" si="3"/>
        <v>1.0314052395672124E-3</v>
      </c>
      <c r="K22" s="47">
        <v>0.23593130487232761</v>
      </c>
      <c r="L22" s="97">
        <f t="shared" si="4"/>
        <v>-5.2446716602450039E-3</v>
      </c>
      <c r="M22" s="47">
        <v>0.2306866332120826</v>
      </c>
      <c r="N22" s="97">
        <f t="shared" si="5"/>
        <v>-0.2306866332120826</v>
      </c>
      <c r="O22" s="47">
        <v>0</v>
      </c>
      <c r="P22" s="98">
        <v>0.23414950244460039</v>
      </c>
      <c r="Q22" s="99">
        <f t="shared" si="18"/>
        <v>0.23383927923905687</v>
      </c>
      <c r="R22" s="100"/>
      <c r="S22" s="100"/>
      <c r="T22" s="175"/>
      <c r="U22" s="115" t="s">
        <v>916</v>
      </c>
      <c r="V22" s="47">
        <v>0.18000000000000002</v>
      </c>
      <c r="W22" s="97">
        <f t="shared" si="6"/>
        <v>9.6174863387978038E-3</v>
      </c>
      <c r="X22" s="47">
        <v>0.18961748633879782</v>
      </c>
      <c r="Y22" s="97">
        <f t="shared" si="7"/>
        <v>1.1239331880265602E-3</v>
      </c>
      <c r="Z22" s="47">
        <v>0.19074141952682439</v>
      </c>
      <c r="AA22" s="97">
        <f t="shared" si="8"/>
        <v>4.2585804731756216E-3</v>
      </c>
      <c r="AB22" s="47">
        <v>0.19500000000000001</v>
      </c>
      <c r="AC22" s="97">
        <f t="shared" si="9"/>
        <v>-1.5000000000000013E-2</v>
      </c>
      <c r="AD22" s="47">
        <v>0.18</v>
      </c>
      <c r="AE22" s="97">
        <f t="shared" si="10"/>
        <v>-0.18</v>
      </c>
      <c r="AF22" s="108">
        <v>0</v>
      </c>
      <c r="AG22" s="108">
        <v>0.18796062919694598</v>
      </c>
      <c r="AH22" s="99">
        <f t="shared" si="11"/>
        <v>0.18858047317560814</v>
      </c>
      <c r="AK22" s="175"/>
      <c r="AL22" s="109" t="s">
        <v>897</v>
      </c>
      <c r="AM22" s="114">
        <v>0.23103795462126733</v>
      </c>
      <c r="AN22" s="97">
        <f t="shared" si="12"/>
        <v>5.2492668827507638E-3</v>
      </c>
      <c r="AO22" s="114">
        <v>0.2362872215040181</v>
      </c>
      <c r="AP22" s="97">
        <f t="shared" si="13"/>
        <v>-3.109302485340415E-4</v>
      </c>
      <c r="AQ22" s="114">
        <v>0.23597629125548406</v>
      </c>
      <c r="AR22" s="97">
        <f t="shared" si="14"/>
        <v>-2.757553215627373E-4</v>
      </c>
      <c r="AS22" s="114">
        <v>0.23570053593392132</v>
      </c>
      <c r="AT22" s="97">
        <f t="shared" si="15"/>
        <v>-2.0653984679993576E-3</v>
      </c>
      <c r="AU22" s="114">
        <v>0.23363513746592196</v>
      </c>
      <c r="AV22" s="97">
        <f t="shared" si="16"/>
        <v>-0.23363513746592196</v>
      </c>
      <c r="AW22" s="107">
        <v>0</v>
      </c>
      <c r="AX22" s="107">
        <v>0.23458780804444507</v>
      </c>
      <c r="AY22" s="112">
        <f t="shared" si="0"/>
        <v>0.23510398821844247</v>
      </c>
    </row>
    <row r="23" spans="3:51" ht="15.75" thickBot="1" x14ac:dyDescent="0.3">
      <c r="C23" s="175"/>
      <c r="D23" s="124" t="s">
        <v>917</v>
      </c>
      <c r="E23" s="47">
        <v>0.23531552813368617</v>
      </c>
      <c r="F23" s="97">
        <f t="shared" si="1"/>
        <v>2.2632092769286904E-3</v>
      </c>
      <c r="G23" s="47">
        <v>0.23757873741061486</v>
      </c>
      <c r="H23" s="97">
        <f t="shared" si="2"/>
        <v>-5.246205304788587E-4</v>
      </c>
      <c r="I23" s="47">
        <v>0.237054116880136</v>
      </c>
      <c r="J23" s="97">
        <f t="shared" si="3"/>
        <v>1.1929930833242397E-3</v>
      </c>
      <c r="K23" s="47">
        <v>0.23824710996346024</v>
      </c>
      <c r="L23" s="97">
        <f t="shared" si="4"/>
        <v>-2.2161784084261671E-3</v>
      </c>
      <c r="M23" s="47">
        <v>0.23603093155503407</v>
      </c>
      <c r="N23" s="97">
        <f t="shared" si="5"/>
        <v>-0.23603093155503407</v>
      </c>
      <c r="O23" s="47">
        <v>0</v>
      </c>
      <c r="P23" s="98">
        <v>0.23682302601962762</v>
      </c>
      <c r="Q23" s="99">
        <f t="shared" si="18"/>
        <v>0.2371107194662101</v>
      </c>
      <c r="R23" s="100"/>
      <c r="S23" s="100"/>
      <c r="T23" s="174"/>
      <c r="U23" s="117" t="s">
        <v>897</v>
      </c>
      <c r="V23" s="118">
        <v>0.21488668983230097</v>
      </c>
      <c r="W23" s="125">
        <f t="shared" si="6"/>
        <v>-2.1123908363127608E-3</v>
      </c>
      <c r="X23" s="118">
        <v>0.21277429899598821</v>
      </c>
      <c r="Y23" s="125">
        <f t="shared" si="7"/>
        <v>-2.1005452249782952E-3</v>
      </c>
      <c r="Z23" s="118">
        <v>0.21067375377100991</v>
      </c>
      <c r="AA23" s="125">
        <f t="shared" si="8"/>
        <v>-7.6341683437584351E-3</v>
      </c>
      <c r="AB23" s="118">
        <v>0.20303958542725148</v>
      </c>
      <c r="AC23" s="125">
        <f t="shared" si="9"/>
        <v>1.303845178609625E-3</v>
      </c>
      <c r="AD23" s="118">
        <v>0.2043434306058611</v>
      </c>
      <c r="AE23" s="119">
        <f t="shared" si="10"/>
        <v>-2.2023113844499009E-3</v>
      </c>
      <c r="AF23" s="120">
        <v>0.2021411192214112</v>
      </c>
      <c r="AG23" s="121">
        <v>0.20344377878588332</v>
      </c>
      <c r="AH23" s="122">
        <f t="shared" si="11"/>
        <v>0.20601892326804083</v>
      </c>
      <c r="AK23" s="175" t="s">
        <v>918</v>
      </c>
      <c r="AL23" s="126" t="s">
        <v>919</v>
      </c>
      <c r="AM23" s="106">
        <v>0.26774809160305346</v>
      </c>
      <c r="AN23" s="97">
        <f t="shared" si="12"/>
        <v>-9.1218951783134106E-4</v>
      </c>
      <c r="AO23" s="106">
        <v>0.26683590208522212</v>
      </c>
      <c r="AP23" s="97">
        <f t="shared" si="13"/>
        <v>1.0279482530162476E-2</v>
      </c>
      <c r="AQ23" s="106">
        <v>0.2771153846153846</v>
      </c>
      <c r="AR23" s="97">
        <f t="shared" si="14"/>
        <v>2.8846153846154299E-3</v>
      </c>
      <c r="AS23" s="106">
        <v>0.28000000000000003</v>
      </c>
      <c r="AT23" s="97">
        <f t="shared" si="15"/>
        <v>0</v>
      </c>
      <c r="AU23" s="106">
        <v>0.28000000000000003</v>
      </c>
      <c r="AV23" s="97">
        <f t="shared" si="16"/>
        <v>-0.28000000000000003</v>
      </c>
      <c r="AW23" s="107">
        <v>0</v>
      </c>
      <c r="AX23" s="107">
        <v>0</v>
      </c>
      <c r="AY23" s="99">
        <f t="shared" si="0"/>
        <v>0.27903846153846157</v>
      </c>
    </row>
    <row r="24" spans="3:51" x14ac:dyDescent="0.25">
      <c r="C24" s="175"/>
      <c r="D24" s="109" t="s">
        <v>897</v>
      </c>
      <c r="E24" s="110">
        <v>0.23103795462126733</v>
      </c>
      <c r="F24" s="97">
        <f t="shared" si="1"/>
        <v>5.2492668827507638E-3</v>
      </c>
      <c r="G24" s="110">
        <v>0.2362872215040181</v>
      </c>
      <c r="H24" s="97">
        <f t="shared" si="2"/>
        <v>-3.109302485340415E-4</v>
      </c>
      <c r="I24" s="110">
        <v>0.23597629125548406</v>
      </c>
      <c r="J24" s="97">
        <f t="shared" si="3"/>
        <v>-2.757553215627373E-4</v>
      </c>
      <c r="K24" s="110">
        <v>0.23570053593392132</v>
      </c>
      <c r="L24" s="97">
        <f t="shared" si="4"/>
        <v>-2.0653984679993298E-3</v>
      </c>
      <c r="M24" s="110">
        <v>0.23363513746592199</v>
      </c>
      <c r="N24" s="97">
        <f t="shared" si="5"/>
        <v>-0.23363513746592199</v>
      </c>
      <c r="O24" s="111">
        <v>0</v>
      </c>
      <c r="P24" s="110">
        <v>0.23458780804444501</v>
      </c>
      <c r="Q24" s="112">
        <f t="shared" si="18"/>
        <v>0.23510398821844247</v>
      </c>
      <c r="R24" s="113"/>
      <c r="S24" s="113"/>
      <c r="T24" s="173" t="s">
        <v>909</v>
      </c>
      <c r="U24" s="127" t="s">
        <v>910</v>
      </c>
      <c r="V24" s="102">
        <v>0.23779404934770487</v>
      </c>
      <c r="W24" s="103">
        <f t="shared" si="6"/>
        <v>-4.0524934434324478E-4</v>
      </c>
      <c r="X24" s="102">
        <v>0.23738880000336163</v>
      </c>
      <c r="Y24" s="103">
        <f t="shared" si="7"/>
        <v>1.3103557361577034E-3</v>
      </c>
      <c r="Z24" s="102">
        <v>0.23869915573951933</v>
      </c>
      <c r="AA24" s="103">
        <f t="shared" si="8"/>
        <v>-1.5218644443310558E-3</v>
      </c>
      <c r="AB24" s="102">
        <v>0.23717729129518828</v>
      </c>
      <c r="AC24" s="103">
        <f t="shared" si="9"/>
        <v>-4.1663893355023407E-4</v>
      </c>
      <c r="AD24" s="102">
        <v>0.23676065236163804</v>
      </c>
      <c r="AE24" s="103">
        <f t="shared" si="10"/>
        <v>-0.23676065236163804</v>
      </c>
      <c r="AF24" s="104">
        <v>0</v>
      </c>
      <c r="AG24" s="104">
        <v>0.23740794281564878</v>
      </c>
      <c r="AH24" s="105">
        <f t="shared" si="11"/>
        <v>0.2375456997987819</v>
      </c>
      <c r="AK24" s="175"/>
      <c r="AL24" s="126" t="s">
        <v>15</v>
      </c>
      <c r="AM24" s="106">
        <v>0</v>
      </c>
      <c r="AN24" s="97">
        <f t="shared" si="12"/>
        <v>0</v>
      </c>
      <c r="AO24" s="106">
        <v>0</v>
      </c>
      <c r="AP24" s="97">
        <f t="shared" si="13"/>
        <v>0.28000000000000003</v>
      </c>
      <c r="AQ24" s="106">
        <v>0.28000000000000003</v>
      </c>
      <c r="AR24" s="97">
        <f t="shared" si="14"/>
        <v>0</v>
      </c>
      <c r="AS24" s="106">
        <v>0.27999999999999997</v>
      </c>
      <c r="AT24" s="97">
        <f t="shared" si="15"/>
        <v>0</v>
      </c>
      <c r="AU24" s="106">
        <v>0.27999999999999997</v>
      </c>
      <c r="AV24" s="97">
        <f t="shared" si="16"/>
        <v>-0.27999999999999997</v>
      </c>
      <c r="AW24" s="107">
        <v>0</v>
      </c>
      <c r="AX24" s="107">
        <v>0</v>
      </c>
      <c r="AY24" s="99">
        <f t="shared" si="0"/>
        <v>0.28000000000000003</v>
      </c>
    </row>
    <row r="25" spans="3:51" x14ac:dyDescent="0.25">
      <c r="C25" s="175" t="s">
        <v>918</v>
      </c>
      <c r="D25" s="128" t="s">
        <v>920</v>
      </c>
      <c r="E25" s="47">
        <v>0.26863600000000004</v>
      </c>
      <c r="F25" s="97">
        <f t="shared" si="1"/>
        <v>-8.6019028340084125E-4</v>
      </c>
      <c r="G25" s="47">
        <v>0.2677758097165992</v>
      </c>
      <c r="H25" s="97">
        <f t="shared" si="2"/>
        <v>8.3011133603238529E-3</v>
      </c>
      <c r="I25" s="47">
        <v>0.27607692307692305</v>
      </c>
      <c r="J25" s="97">
        <f t="shared" si="3"/>
        <v>3.9230769230769735E-3</v>
      </c>
      <c r="K25" s="47">
        <v>0.28000000000000003</v>
      </c>
      <c r="L25" s="97">
        <f t="shared" si="4"/>
        <v>0</v>
      </c>
      <c r="M25" s="47">
        <v>0.27999999999999997</v>
      </c>
      <c r="N25" s="97">
        <f t="shared" si="5"/>
        <v>-0.27999999999999997</v>
      </c>
      <c r="O25" s="47">
        <v>0</v>
      </c>
      <c r="P25" s="98">
        <v>0.27411883691529709</v>
      </c>
      <c r="Q25" s="99">
        <f t="shared" si="18"/>
        <v>0.27869230769230774</v>
      </c>
      <c r="R25" s="100"/>
      <c r="S25" s="100"/>
      <c r="T25" s="175"/>
      <c r="U25" s="124" t="s">
        <v>911</v>
      </c>
      <c r="V25" s="47">
        <v>0.22810059689252732</v>
      </c>
      <c r="W25" s="97">
        <f t="shared" si="6"/>
        <v>5.9385438805522328E-3</v>
      </c>
      <c r="X25" s="47">
        <v>0.23403914077307955</v>
      </c>
      <c r="Y25" s="97">
        <f t="shared" si="7"/>
        <v>1.0891977168395739E-3</v>
      </c>
      <c r="Z25" s="47">
        <v>0.23512833848991913</v>
      </c>
      <c r="AA25" s="97">
        <f t="shared" si="8"/>
        <v>-5.7034324009841431E-4</v>
      </c>
      <c r="AB25" s="47">
        <v>0.23455799524982071</v>
      </c>
      <c r="AC25" s="97">
        <f t="shared" si="9"/>
        <v>2.2872965322742744E-4</v>
      </c>
      <c r="AD25" s="47">
        <v>0.23478672490304814</v>
      </c>
      <c r="AE25" s="97">
        <f t="shared" si="10"/>
        <v>-0.23478672490304814</v>
      </c>
      <c r="AF25" s="108">
        <v>0</v>
      </c>
      <c r="AG25" s="108">
        <v>0.23338185865706665</v>
      </c>
      <c r="AH25" s="99">
        <f t="shared" si="11"/>
        <v>0.23482435288092932</v>
      </c>
      <c r="AK25" s="175"/>
      <c r="AL25" s="126" t="s">
        <v>921</v>
      </c>
      <c r="AM25" s="106">
        <v>0</v>
      </c>
      <c r="AN25" s="97">
        <f t="shared" si="12"/>
        <v>0</v>
      </c>
      <c r="AO25" s="106">
        <v>0</v>
      </c>
      <c r="AP25" s="97">
        <f t="shared" si="13"/>
        <v>0.27788524590163938</v>
      </c>
      <c r="AQ25" s="106">
        <v>0.27788524590163938</v>
      </c>
      <c r="AR25" s="97">
        <f t="shared" si="14"/>
        <v>2.1147540983606494E-3</v>
      </c>
      <c r="AS25" s="106">
        <v>0.28000000000000003</v>
      </c>
      <c r="AT25" s="97">
        <f t="shared" si="15"/>
        <v>0</v>
      </c>
      <c r="AU25" s="106">
        <v>0.28000000000000003</v>
      </c>
      <c r="AV25" s="97">
        <f t="shared" si="16"/>
        <v>-0.28000000000000003</v>
      </c>
      <c r="AW25" s="107">
        <v>0</v>
      </c>
      <c r="AX25" s="107">
        <v>0</v>
      </c>
      <c r="AY25" s="99">
        <f t="shared" si="0"/>
        <v>0.27929508196721314</v>
      </c>
    </row>
    <row r="26" spans="3:51" x14ac:dyDescent="0.25">
      <c r="C26" s="175"/>
      <c r="D26" s="128" t="s">
        <v>922</v>
      </c>
      <c r="E26" s="47">
        <v>0</v>
      </c>
      <c r="F26" s="97">
        <f t="shared" si="1"/>
        <v>0</v>
      </c>
      <c r="G26" s="47">
        <v>0</v>
      </c>
      <c r="H26" s="97">
        <f t="shared" si="2"/>
        <v>0.27953703703703703</v>
      </c>
      <c r="I26" s="47">
        <v>0.27953703703703703</v>
      </c>
      <c r="J26" s="97">
        <f t="shared" si="3"/>
        <v>4.6296296296299833E-4</v>
      </c>
      <c r="K26" s="47">
        <v>0.28000000000000003</v>
      </c>
      <c r="L26" s="97">
        <f t="shared" si="4"/>
        <v>0</v>
      </c>
      <c r="M26" s="47">
        <v>0.27999999999999997</v>
      </c>
      <c r="N26" s="97">
        <f t="shared" si="5"/>
        <v>-0.27999999999999997</v>
      </c>
      <c r="O26" s="47">
        <v>0</v>
      </c>
      <c r="P26" s="98">
        <v>0.27988339552238806</v>
      </c>
      <c r="Q26" s="99">
        <f t="shared" si="18"/>
        <v>0.27984567901234564</v>
      </c>
      <c r="R26" s="100"/>
      <c r="S26" s="100"/>
      <c r="T26" s="175"/>
      <c r="U26" s="124" t="s">
        <v>914</v>
      </c>
      <c r="V26" s="47">
        <v>0.22982459673255262</v>
      </c>
      <c r="W26" s="97">
        <f t="shared" si="6"/>
        <v>7.6981475420143386E-3</v>
      </c>
      <c r="X26" s="47">
        <v>0.23752274427456696</v>
      </c>
      <c r="Y26" s="97">
        <f t="shared" si="7"/>
        <v>-2.3497429395611669E-3</v>
      </c>
      <c r="Z26" s="47">
        <v>0.23517300133500579</v>
      </c>
      <c r="AA26" s="97">
        <f t="shared" si="8"/>
        <v>9.941573503358947E-4</v>
      </c>
      <c r="AB26" s="47">
        <v>0.23616715868534169</v>
      </c>
      <c r="AC26" s="97">
        <f t="shared" si="9"/>
        <v>-7.0869680551038094E-3</v>
      </c>
      <c r="AD26" s="47">
        <v>0.22908019063023788</v>
      </c>
      <c r="AE26" s="97">
        <f t="shared" si="10"/>
        <v>-0.22908019063023788</v>
      </c>
      <c r="AF26" s="108">
        <v>0</v>
      </c>
      <c r="AG26" s="108">
        <v>0.23342210771884078</v>
      </c>
      <c r="AH26" s="99">
        <f t="shared" si="11"/>
        <v>0.23347345021686181</v>
      </c>
      <c r="AK26" s="175"/>
      <c r="AL26" s="126" t="s">
        <v>923</v>
      </c>
      <c r="AM26" s="106">
        <v>0.26963875205254517</v>
      </c>
      <c r="AN26" s="97">
        <f t="shared" si="12"/>
        <v>-6.8631717145795079E-4</v>
      </c>
      <c r="AO26" s="106">
        <v>0.26895243488108722</v>
      </c>
      <c r="AP26" s="97">
        <f t="shared" si="13"/>
        <v>5.5206330346036503E-3</v>
      </c>
      <c r="AQ26" s="106">
        <v>0.27447306791569087</v>
      </c>
      <c r="AR26" s="97">
        <f t="shared" si="14"/>
        <v>5.5269320843090997E-3</v>
      </c>
      <c r="AS26" s="106">
        <v>0.27999999999999997</v>
      </c>
      <c r="AT26" s="97">
        <f t="shared" si="15"/>
        <v>0</v>
      </c>
      <c r="AU26" s="106">
        <v>0.28000000000000003</v>
      </c>
      <c r="AV26" s="97">
        <f t="shared" si="16"/>
        <v>-0.28000000000000003</v>
      </c>
      <c r="AW26" s="107">
        <v>0</v>
      </c>
      <c r="AX26" s="107">
        <v>0</v>
      </c>
      <c r="AY26" s="99">
        <f t="shared" si="0"/>
        <v>0.27815768930523027</v>
      </c>
    </row>
    <row r="27" spans="3:51" ht="15.75" thickBot="1" x14ac:dyDescent="0.3">
      <c r="C27" s="175"/>
      <c r="D27" s="128" t="s">
        <v>924</v>
      </c>
      <c r="E27" s="47">
        <v>0.27071428571428574</v>
      </c>
      <c r="F27" s="97">
        <f t="shared" si="1"/>
        <v>-2.7142857142857246E-3</v>
      </c>
      <c r="G27" s="47">
        <v>0.26800000000000002</v>
      </c>
      <c r="H27" s="97">
        <f t="shared" si="2"/>
        <v>1.2000000000000011E-2</v>
      </c>
      <c r="I27" s="47">
        <v>0.28000000000000003</v>
      </c>
      <c r="J27" s="97">
        <f t="shared" si="3"/>
        <v>0</v>
      </c>
      <c r="K27" s="47">
        <v>0.28000000000000003</v>
      </c>
      <c r="L27" s="97">
        <f t="shared" si="4"/>
        <v>0</v>
      </c>
      <c r="M27" s="47">
        <v>0.28000000000000003</v>
      </c>
      <c r="N27" s="97">
        <f t="shared" si="5"/>
        <v>-0.28000000000000003</v>
      </c>
      <c r="O27" s="47">
        <v>0</v>
      </c>
      <c r="P27" s="98">
        <v>0.27479166666666666</v>
      </c>
      <c r="Q27" s="99">
        <f t="shared" si="18"/>
        <v>0.28000000000000003</v>
      </c>
      <c r="R27" s="100"/>
      <c r="S27" s="100"/>
      <c r="T27" s="174"/>
      <c r="U27" s="117" t="s">
        <v>897</v>
      </c>
      <c r="V27" s="118">
        <v>0.23103795462126733</v>
      </c>
      <c r="W27" s="125">
        <f t="shared" si="6"/>
        <v>5.2492668827507638E-3</v>
      </c>
      <c r="X27" s="118">
        <v>0.2362872215040181</v>
      </c>
      <c r="Y27" s="125">
        <f t="shared" si="7"/>
        <v>-3.109302485340415E-4</v>
      </c>
      <c r="Z27" s="118">
        <v>0.23597629125548406</v>
      </c>
      <c r="AA27" s="125">
        <f t="shared" si="8"/>
        <v>-2.757553215627373E-4</v>
      </c>
      <c r="AB27" s="118">
        <v>0.23570053593392132</v>
      </c>
      <c r="AC27" s="125">
        <f t="shared" si="9"/>
        <v>-2.0653984679993576E-3</v>
      </c>
      <c r="AD27" s="118">
        <v>0.23363513746592196</v>
      </c>
      <c r="AE27" s="119">
        <f t="shared" si="10"/>
        <v>-0.23363513746592196</v>
      </c>
      <c r="AF27" s="120">
        <v>0</v>
      </c>
      <c r="AG27" s="121">
        <v>0.23458780804444507</v>
      </c>
      <c r="AH27" s="122">
        <f t="shared" si="11"/>
        <v>0.23510398821844247</v>
      </c>
      <c r="AK27" s="174"/>
      <c r="AL27" s="117" t="s">
        <v>897</v>
      </c>
      <c r="AM27" s="129">
        <v>0.26865901898734179</v>
      </c>
      <c r="AN27" s="125">
        <f t="shared" si="12"/>
        <v>-8.8208041735182707E-4</v>
      </c>
      <c r="AO27" s="129">
        <v>0.26777693856998996</v>
      </c>
      <c r="AP27" s="125">
        <f t="shared" si="13"/>
        <v>9.0204719402918188E-3</v>
      </c>
      <c r="AQ27" s="129">
        <v>0.27679741051028178</v>
      </c>
      <c r="AR27" s="125">
        <f t="shared" si="14"/>
        <v>3.2025894897182439E-3</v>
      </c>
      <c r="AS27" s="129">
        <v>0.28000000000000003</v>
      </c>
      <c r="AT27" s="125">
        <f t="shared" si="15"/>
        <v>0</v>
      </c>
      <c r="AU27" s="129">
        <v>0.27999999999999997</v>
      </c>
      <c r="AV27" s="97">
        <f t="shared" si="16"/>
        <v>-0.27999999999999997</v>
      </c>
      <c r="AW27" s="107">
        <v>0</v>
      </c>
      <c r="AX27" s="107">
        <v>0.27534547614333799</v>
      </c>
      <c r="AY27" s="122">
        <f t="shared" si="0"/>
        <v>0.27893247017009393</v>
      </c>
    </row>
    <row r="28" spans="3:51" ht="15.75" thickBot="1" x14ac:dyDescent="0.3">
      <c r="C28" s="174"/>
      <c r="D28" s="117" t="s">
        <v>897</v>
      </c>
      <c r="E28" s="118">
        <v>0.26865901898734179</v>
      </c>
      <c r="F28" s="125">
        <f t="shared" si="1"/>
        <v>-8.8208041735182707E-4</v>
      </c>
      <c r="G28" s="118">
        <v>0.26777693856998996</v>
      </c>
      <c r="H28" s="125">
        <f t="shared" si="2"/>
        <v>9.0204719402918188E-3</v>
      </c>
      <c r="I28" s="118">
        <v>0.27679741051028178</v>
      </c>
      <c r="J28" s="125">
        <f t="shared" si="3"/>
        <v>3.2025894897182439E-3</v>
      </c>
      <c r="K28" s="118">
        <v>0.28000000000000003</v>
      </c>
      <c r="L28" s="125">
        <f t="shared" si="4"/>
        <v>0</v>
      </c>
      <c r="M28" s="118">
        <v>0.27999999999999997</v>
      </c>
      <c r="N28" s="97">
        <f t="shared" si="5"/>
        <v>-0.27999999999999997</v>
      </c>
      <c r="O28" s="111">
        <v>0</v>
      </c>
      <c r="P28" s="118">
        <v>0.27534547614333799</v>
      </c>
      <c r="Q28" s="122">
        <f t="shared" si="18"/>
        <v>0.27893247017009393</v>
      </c>
      <c r="R28" s="113"/>
      <c r="S28" s="113"/>
      <c r="T28" s="176" t="s">
        <v>918</v>
      </c>
      <c r="U28" s="130" t="s">
        <v>919</v>
      </c>
      <c r="V28" s="44">
        <v>0</v>
      </c>
      <c r="W28" s="131">
        <f t="shared" si="6"/>
        <v>0</v>
      </c>
      <c r="X28" s="44">
        <v>0</v>
      </c>
      <c r="Y28" s="131">
        <f t="shared" si="7"/>
        <v>0.27788524590163938</v>
      </c>
      <c r="Z28" s="44">
        <v>0.27788524590163938</v>
      </c>
      <c r="AA28" s="131">
        <f t="shared" si="8"/>
        <v>2.1147540983606494E-3</v>
      </c>
      <c r="AB28" s="44">
        <v>0.28000000000000003</v>
      </c>
      <c r="AC28" s="131">
        <f t="shared" si="9"/>
        <v>0</v>
      </c>
      <c r="AD28" s="44">
        <v>0.28000000000000003</v>
      </c>
      <c r="AE28" s="131">
        <f t="shared" si="10"/>
        <v>-0.28000000000000003</v>
      </c>
      <c r="AF28" s="132">
        <v>0</v>
      </c>
      <c r="AG28" s="132">
        <v>0.27924473067915689</v>
      </c>
      <c r="AH28" s="133">
        <f t="shared" si="11"/>
        <v>0.27929508196721314</v>
      </c>
      <c r="AK28" s="134"/>
    </row>
    <row r="29" spans="3:51" x14ac:dyDescent="0.25">
      <c r="T29" s="175"/>
      <c r="U29" s="128" t="s">
        <v>15</v>
      </c>
      <c r="V29" s="47">
        <v>0.26963875205254517</v>
      </c>
      <c r="W29" s="97">
        <f t="shared" si="6"/>
        <v>-6.8631717145795079E-4</v>
      </c>
      <c r="X29" s="47">
        <v>0.26895243488108722</v>
      </c>
      <c r="Y29" s="97">
        <f t="shared" si="7"/>
        <v>5.5206330346036503E-3</v>
      </c>
      <c r="Z29" s="47">
        <v>0.27447306791569087</v>
      </c>
      <c r="AA29" s="97">
        <f t="shared" si="8"/>
        <v>5.5269320843090997E-3</v>
      </c>
      <c r="AB29" s="47">
        <v>0.27999999999999997</v>
      </c>
      <c r="AC29" s="97">
        <f t="shared" si="9"/>
        <v>0</v>
      </c>
      <c r="AD29" s="47">
        <v>0.28000000000000003</v>
      </c>
      <c r="AE29" s="97">
        <f t="shared" si="10"/>
        <v>-0.28000000000000003</v>
      </c>
      <c r="AF29" s="108">
        <v>0</v>
      </c>
      <c r="AG29" s="108">
        <v>0.2736938713592233</v>
      </c>
      <c r="AH29" s="135">
        <f t="shared" si="11"/>
        <v>0.27815768930523027</v>
      </c>
    </row>
    <row r="30" spans="3:51" x14ac:dyDescent="0.25">
      <c r="T30" s="175"/>
      <c r="U30" s="128" t="s">
        <v>921</v>
      </c>
      <c r="V30" s="47">
        <v>0.26774809160305346</v>
      </c>
      <c r="W30" s="97">
        <f t="shared" si="6"/>
        <v>-9.1218951783134106E-4</v>
      </c>
      <c r="X30" s="47">
        <v>0.26683590208522212</v>
      </c>
      <c r="Y30" s="97">
        <f t="shared" si="7"/>
        <v>1.0279482530162476E-2</v>
      </c>
      <c r="Z30" s="47">
        <v>0.2771153846153846</v>
      </c>
      <c r="AA30" s="97">
        <f t="shared" si="8"/>
        <v>2.8846153846154299E-3</v>
      </c>
      <c r="AB30" s="47">
        <v>0.28000000000000003</v>
      </c>
      <c r="AC30" s="97">
        <f t="shared" si="9"/>
        <v>0</v>
      </c>
      <c r="AD30" s="47">
        <v>0.28000000000000003</v>
      </c>
      <c r="AE30" s="97">
        <f t="shared" si="10"/>
        <v>-0.28000000000000003</v>
      </c>
      <c r="AF30" s="108">
        <v>0</v>
      </c>
      <c r="AG30" s="108">
        <v>0.2718105712409718</v>
      </c>
      <c r="AH30" s="135">
        <f t="shared" si="11"/>
        <v>0.27903846153846157</v>
      </c>
    </row>
    <row r="31" spans="3:51" x14ac:dyDescent="0.25">
      <c r="T31" s="175"/>
      <c r="U31" s="128" t="s">
        <v>923</v>
      </c>
      <c r="V31" s="44">
        <v>0</v>
      </c>
      <c r="W31" s="97">
        <f t="shared" si="6"/>
        <v>0</v>
      </c>
      <c r="X31" s="44">
        <v>0</v>
      </c>
      <c r="Y31" s="97">
        <f t="shared" si="7"/>
        <v>0.28000000000000003</v>
      </c>
      <c r="Z31" s="44">
        <v>0.28000000000000003</v>
      </c>
      <c r="AA31" s="97">
        <f t="shared" si="8"/>
        <v>0</v>
      </c>
      <c r="AB31" s="44">
        <v>0.27999999999999997</v>
      </c>
      <c r="AC31" s="97">
        <f t="shared" si="9"/>
        <v>0</v>
      </c>
      <c r="AD31" s="44">
        <v>0.27999999999999997</v>
      </c>
      <c r="AE31" s="97">
        <f t="shared" si="10"/>
        <v>-0.27999999999999997</v>
      </c>
      <c r="AF31" s="108">
        <v>0</v>
      </c>
      <c r="AG31" s="108">
        <v>0.28000000000000003</v>
      </c>
      <c r="AH31" s="135">
        <f t="shared" si="11"/>
        <v>0.28000000000000003</v>
      </c>
    </row>
    <row r="32" spans="3:51" x14ac:dyDescent="0.25">
      <c r="T32" s="175"/>
      <c r="U32" s="128" t="s">
        <v>925</v>
      </c>
      <c r="V32" s="47">
        <v>0</v>
      </c>
      <c r="W32" s="97">
        <f t="shared" si="6"/>
        <v>0</v>
      </c>
      <c r="X32" s="47">
        <v>0</v>
      </c>
      <c r="Y32" s="97">
        <f t="shared" si="7"/>
        <v>0.28000000000000003</v>
      </c>
      <c r="Z32" s="47">
        <v>0.28000000000000003</v>
      </c>
      <c r="AA32" s="97">
        <f t="shared" si="8"/>
        <v>0</v>
      </c>
      <c r="AB32" s="47">
        <v>0.27999999999999997</v>
      </c>
      <c r="AC32" s="97">
        <f t="shared" si="9"/>
        <v>0</v>
      </c>
      <c r="AD32" s="47">
        <v>0.27999999999999997</v>
      </c>
      <c r="AE32" s="97">
        <f t="shared" si="10"/>
        <v>-0.27999999999999997</v>
      </c>
      <c r="AF32" s="108">
        <v>0</v>
      </c>
      <c r="AG32" s="108">
        <v>0.28000000000000003</v>
      </c>
      <c r="AH32" s="135">
        <f t="shared" si="11"/>
        <v>0.28000000000000003</v>
      </c>
    </row>
    <row r="33" spans="20:34" ht="15.75" thickBot="1" x14ac:dyDescent="0.3">
      <c r="T33" s="174"/>
      <c r="U33" s="117" t="s">
        <v>897</v>
      </c>
      <c r="V33" s="118">
        <v>0.26865901898734179</v>
      </c>
      <c r="W33" s="97">
        <f t="shared" si="6"/>
        <v>-8.8208041735182707E-4</v>
      </c>
      <c r="X33" s="118">
        <v>0.26777693856998996</v>
      </c>
      <c r="Y33" s="97">
        <f t="shared" si="7"/>
        <v>9.0204719402918188E-3</v>
      </c>
      <c r="Z33" s="118">
        <v>0.27679741051028178</v>
      </c>
      <c r="AA33" s="97">
        <f t="shared" si="8"/>
        <v>3.2025894897181884E-3</v>
      </c>
      <c r="AB33" s="118">
        <v>0.27999999999999997</v>
      </c>
      <c r="AC33" s="97">
        <f t="shared" si="9"/>
        <v>0</v>
      </c>
      <c r="AD33" s="118">
        <v>0.28000000000000003</v>
      </c>
      <c r="AE33" s="136">
        <f t="shared" si="10"/>
        <v>-0.28000000000000003</v>
      </c>
      <c r="AF33" s="108">
        <v>0</v>
      </c>
      <c r="AG33" s="121">
        <v>0.27534547614333793</v>
      </c>
      <c r="AH33" s="137">
        <f t="shared" si="11"/>
        <v>0.27893247017009393</v>
      </c>
    </row>
  </sheetData>
  <mergeCells count="12">
    <mergeCell ref="C25:C28"/>
    <mergeCell ref="T28:T33"/>
    <mergeCell ref="C4:C11"/>
    <mergeCell ref="T4:T14"/>
    <mergeCell ref="AK4:AK11"/>
    <mergeCell ref="C12:C20"/>
    <mergeCell ref="AK12:AK18"/>
    <mergeCell ref="T15:T23"/>
    <mergeCell ref="AK19:AK22"/>
    <mergeCell ref="C21:C24"/>
    <mergeCell ref="AK23:AK27"/>
    <mergeCell ref="T24:T27"/>
  </mergeCells>
  <dataValidations count="2">
    <dataValidation showInputMessage="1" showErrorMessage="1" sqref="N3 F3 H3 J3 L3 AN3 AP3 AR3 AT3 V3:AF3 AV3" xr:uid="{2735BCE6-B876-46EB-93AA-18D93D5A07F9}"/>
    <dataValidation type="list" allowBlank="1" showInputMessage="1" showErrorMessage="1" sqref="A4" xr:uid="{E831E262-E635-47D5-88B1-0E0FF658F867}">
      <formula1>$Q$4:$Q$10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46A7-54C4-4630-9556-1938E4699725}">
  <dimension ref="A1:K10"/>
  <sheetViews>
    <sheetView workbookViewId="0">
      <selection sqref="A1:G1"/>
    </sheetView>
  </sheetViews>
  <sheetFormatPr defaultRowHeight="15" x14ac:dyDescent="0.25"/>
  <cols>
    <col min="1" max="1" width="17.85546875" bestFit="1" customWidth="1"/>
    <col min="2" max="5" width="7.85546875" bestFit="1" customWidth="1"/>
    <col min="6" max="6" width="8.140625" bestFit="1" customWidth="1"/>
    <col min="7" max="8" width="11.140625" bestFit="1" customWidth="1"/>
    <col min="9" max="9" width="26.140625" style="83" bestFit="1" customWidth="1"/>
    <col min="10" max="11" width="26.28515625" style="83" customWidth="1"/>
  </cols>
  <sheetData>
    <row r="1" spans="1:11" x14ac:dyDescent="0.25">
      <c r="A1" s="138" t="s">
        <v>14</v>
      </c>
      <c r="B1" s="139" t="s">
        <v>878</v>
      </c>
      <c r="C1" s="139" t="s">
        <v>879</v>
      </c>
      <c r="D1" s="139" t="s">
        <v>880</v>
      </c>
      <c r="E1" s="139" t="s">
        <v>881</v>
      </c>
      <c r="F1" s="139" t="s">
        <v>882</v>
      </c>
      <c r="G1" s="35" t="s">
        <v>886</v>
      </c>
    </row>
    <row r="2" spans="1:11" x14ac:dyDescent="0.25">
      <c r="A2" s="79" t="s">
        <v>17</v>
      </c>
      <c r="B2" s="47">
        <v>0.22957031756318858</v>
      </c>
      <c r="C2" s="47">
        <v>0.23119520019009149</v>
      </c>
      <c r="D2" s="47">
        <v>0.2345278764689806</v>
      </c>
      <c r="E2" s="47">
        <v>0.23241958581185285</v>
      </c>
      <c r="F2" s="47">
        <v>0.23333723501105477</v>
      </c>
      <c r="G2" s="47">
        <v>0.2321758211701519</v>
      </c>
    </row>
    <row r="3" spans="1:11" x14ac:dyDescent="0.25">
      <c r="A3" s="79" t="s">
        <v>891</v>
      </c>
      <c r="B3" s="47">
        <v>0.23018696069031641</v>
      </c>
      <c r="C3" s="47">
        <v>0.2307019562715765</v>
      </c>
      <c r="D3" s="47">
        <v>0.23190088868805542</v>
      </c>
      <c r="E3" s="47">
        <v>0.22526337792642143</v>
      </c>
      <c r="F3" s="47">
        <v>0.23634132086499127</v>
      </c>
      <c r="G3" s="47">
        <v>0.2305837884829815</v>
      </c>
      <c r="J3" s="89"/>
      <c r="K3" s="89"/>
    </row>
    <row r="4" spans="1:11" x14ac:dyDescent="0.25">
      <c r="A4" s="79" t="s">
        <v>892</v>
      </c>
      <c r="B4" s="47">
        <v>0.24089108910891088</v>
      </c>
      <c r="C4" s="47">
        <v>0.24</v>
      </c>
      <c r="D4" s="47">
        <v>0.2</v>
      </c>
      <c r="E4" s="47">
        <v>0.245</v>
      </c>
      <c r="F4" s="47">
        <v>0</v>
      </c>
      <c r="G4" s="47">
        <v>0.22623786407766988</v>
      </c>
      <c r="J4" s="100"/>
      <c r="K4" s="100"/>
    </row>
    <row r="5" spans="1:11" x14ac:dyDescent="0.25">
      <c r="A5" s="79" t="s">
        <v>893</v>
      </c>
      <c r="B5" s="47">
        <v>0</v>
      </c>
      <c r="C5" s="47">
        <v>0</v>
      </c>
      <c r="D5" s="47">
        <v>0</v>
      </c>
      <c r="E5" s="47">
        <v>0.19</v>
      </c>
      <c r="F5" s="47">
        <v>0.18555555555555556</v>
      </c>
      <c r="G5" s="47">
        <v>0.18636363636363637</v>
      </c>
      <c r="J5" s="100"/>
      <c r="K5" s="100"/>
    </row>
    <row r="6" spans="1:11" x14ac:dyDescent="0.25">
      <c r="A6" s="79" t="s">
        <v>894</v>
      </c>
      <c r="B6" s="47">
        <v>0</v>
      </c>
      <c r="C6" s="47">
        <v>0</v>
      </c>
      <c r="D6" s="47">
        <v>0</v>
      </c>
      <c r="E6" s="47">
        <v>0</v>
      </c>
      <c r="F6" s="47">
        <v>0</v>
      </c>
      <c r="G6" s="47">
        <v>0</v>
      </c>
      <c r="J6" s="100"/>
      <c r="K6" s="100"/>
    </row>
    <row r="7" spans="1:11" x14ac:dyDescent="0.25">
      <c r="A7" s="79" t="s">
        <v>895</v>
      </c>
      <c r="B7" s="47">
        <v>0</v>
      </c>
      <c r="C7" s="47">
        <v>0</v>
      </c>
      <c r="D7" s="47">
        <v>0</v>
      </c>
      <c r="E7" s="47">
        <v>0</v>
      </c>
      <c r="F7" s="47">
        <v>0</v>
      </c>
      <c r="G7" s="47">
        <v>0</v>
      </c>
      <c r="J7" s="100"/>
      <c r="K7" s="100"/>
    </row>
    <row r="8" spans="1:11" x14ac:dyDescent="0.25">
      <c r="A8" s="79" t="s">
        <v>896</v>
      </c>
      <c r="B8" s="47">
        <v>0</v>
      </c>
      <c r="C8" s="47">
        <v>0</v>
      </c>
      <c r="D8" s="47">
        <v>0</v>
      </c>
      <c r="E8" s="47">
        <v>0</v>
      </c>
      <c r="F8" s="47">
        <v>0</v>
      </c>
      <c r="G8" s="47">
        <v>0</v>
      </c>
      <c r="J8" s="100"/>
      <c r="K8" s="100"/>
    </row>
    <row r="9" spans="1:11" x14ac:dyDescent="0.25">
      <c r="J9" s="100"/>
      <c r="K9" s="100"/>
    </row>
    <row r="10" spans="1:11" x14ac:dyDescent="0.25">
      <c r="J10" s="100"/>
      <c r="K10" s="100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0FCB-0843-4CC1-893B-663010D03716}">
  <dimension ref="A1:G9"/>
  <sheetViews>
    <sheetView workbookViewId="0">
      <selection activeCell="A8" sqref="A8"/>
    </sheetView>
  </sheetViews>
  <sheetFormatPr defaultRowHeight="14.25" x14ac:dyDescent="0.2"/>
  <cols>
    <col min="1" max="1" width="32.140625" style="18" bestFit="1" customWidth="1"/>
    <col min="2" max="3" width="7.140625" style="18" bestFit="1" customWidth="1"/>
    <col min="4" max="4" width="6" style="18" bestFit="1" customWidth="1"/>
    <col min="5" max="6" width="7.140625" style="18" bestFit="1" customWidth="1"/>
    <col min="7" max="7" width="14.7109375" style="18" bestFit="1" customWidth="1"/>
    <col min="8" max="16384" width="9.140625" style="18"/>
  </cols>
  <sheetData>
    <row r="1" spans="1:7" x14ac:dyDescent="0.2">
      <c r="A1" s="82" t="s">
        <v>0</v>
      </c>
      <c r="B1" s="82" t="s">
        <v>878</v>
      </c>
      <c r="C1" s="82" t="s">
        <v>879</v>
      </c>
      <c r="D1" s="82" t="s">
        <v>880</v>
      </c>
      <c r="E1" s="82" t="s">
        <v>881</v>
      </c>
      <c r="F1" s="82" t="s">
        <v>882</v>
      </c>
      <c r="G1" s="82" t="s">
        <v>117</v>
      </c>
    </row>
    <row r="2" spans="1:7" x14ac:dyDescent="0.2">
      <c r="A2" s="166" t="s">
        <v>56</v>
      </c>
      <c r="B2" s="165">
        <v>45.46</v>
      </c>
      <c r="C2" s="165">
        <v>64.61</v>
      </c>
      <c r="D2" s="165">
        <v>37</v>
      </c>
      <c r="E2" s="165">
        <v>54.414999999999999</v>
      </c>
      <c r="F2" s="165">
        <v>114.06607</v>
      </c>
      <c r="G2" s="24">
        <f>SUM(B2:F2)</f>
        <v>315.55106999999998</v>
      </c>
    </row>
    <row r="3" spans="1:7" x14ac:dyDescent="0.2">
      <c r="A3" s="166" t="s">
        <v>21</v>
      </c>
      <c r="B3" s="165">
        <v>157.69999999999999</v>
      </c>
      <c r="C3" s="165">
        <v>114.1</v>
      </c>
      <c r="D3" s="165">
        <v>66.900000000000006</v>
      </c>
      <c r="E3" s="165">
        <v>91.8</v>
      </c>
      <c r="F3" s="165">
        <v>84.7</v>
      </c>
      <c r="G3" s="24">
        <f t="shared" ref="G3:G9" si="0">SUM(B3:F3)</f>
        <v>515.19999999999993</v>
      </c>
    </row>
    <row r="4" spans="1:7" x14ac:dyDescent="0.2">
      <c r="A4" s="166" t="s">
        <v>902</v>
      </c>
      <c r="B4" s="165">
        <v>90.3</v>
      </c>
      <c r="C4" s="165">
        <v>59.6</v>
      </c>
      <c r="D4" s="165">
        <v>65.3</v>
      </c>
      <c r="E4" s="165">
        <v>101.76</v>
      </c>
      <c r="F4" s="165">
        <v>109.7501</v>
      </c>
      <c r="G4" s="24">
        <f t="shared" si="0"/>
        <v>426.71010000000001</v>
      </c>
    </row>
    <row r="5" spans="1:7" x14ac:dyDescent="0.2">
      <c r="A5" s="166" t="s">
        <v>25</v>
      </c>
      <c r="B5" s="165">
        <v>67.099999999999994</v>
      </c>
      <c r="C5" s="165">
        <v>61.1</v>
      </c>
      <c r="D5" s="165">
        <v>44.15</v>
      </c>
      <c r="E5" s="165">
        <v>102.55</v>
      </c>
      <c r="F5" s="165">
        <v>102.85</v>
      </c>
      <c r="G5" s="24">
        <f t="shared" si="0"/>
        <v>377.75</v>
      </c>
    </row>
    <row r="6" spans="1:7" x14ac:dyDescent="0.2">
      <c r="A6" s="166" t="s">
        <v>15</v>
      </c>
      <c r="B6" s="165">
        <v>46.95</v>
      </c>
      <c r="C6" s="165">
        <v>86.9</v>
      </c>
      <c r="D6" s="165">
        <v>59.7</v>
      </c>
      <c r="E6" s="165">
        <v>104.45</v>
      </c>
      <c r="F6" s="165">
        <v>102.2</v>
      </c>
      <c r="G6" s="24">
        <f t="shared" si="0"/>
        <v>400.2</v>
      </c>
    </row>
    <row r="7" spans="1:7" x14ac:dyDescent="0.2">
      <c r="A7" s="166" t="s">
        <v>906</v>
      </c>
      <c r="B7" s="165">
        <v>31.35</v>
      </c>
      <c r="C7" s="165">
        <v>52.5</v>
      </c>
      <c r="D7" s="165">
        <v>8</v>
      </c>
      <c r="E7" s="165">
        <v>40.299999999999997</v>
      </c>
      <c r="F7" s="165">
        <v>33</v>
      </c>
      <c r="G7" s="24">
        <f t="shared" si="0"/>
        <v>165.14999999999998</v>
      </c>
    </row>
    <row r="8" spans="1:7" x14ac:dyDescent="0.2">
      <c r="A8" s="166" t="s">
        <v>913</v>
      </c>
      <c r="B8" s="165">
        <v>17</v>
      </c>
      <c r="C8" s="165">
        <v>14</v>
      </c>
      <c r="D8" s="165">
        <v>36.99</v>
      </c>
      <c r="E8" s="165">
        <v>22.5</v>
      </c>
      <c r="F8" s="165">
        <v>33.590000000000003</v>
      </c>
      <c r="G8" s="24">
        <f t="shared" si="0"/>
        <v>124.08000000000001</v>
      </c>
    </row>
    <row r="9" spans="1:7" x14ac:dyDescent="0.2">
      <c r="A9" s="166" t="s">
        <v>916</v>
      </c>
      <c r="B9" s="165">
        <v>7.47</v>
      </c>
      <c r="C9" s="165">
        <v>18.3</v>
      </c>
      <c r="D9" s="165">
        <v>30.01</v>
      </c>
      <c r="E9" s="165">
        <v>24.47</v>
      </c>
      <c r="F9" s="165">
        <v>28.46</v>
      </c>
      <c r="G9" s="24">
        <f t="shared" si="0"/>
        <v>108.71000000000001</v>
      </c>
    </row>
  </sheetData>
  <phoneticPr fontId="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00A4-A7F7-4E7C-82F9-9C4478AF2AE8}">
  <dimension ref="A1:AB986"/>
  <sheetViews>
    <sheetView topLeftCell="I1" workbookViewId="0">
      <selection activeCell="AB132" sqref="AB132"/>
    </sheetView>
  </sheetViews>
  <sheetFormatPr defaultRowHeight="15" x14ac:dyDescent="0.25"/>
  <cols>
    <col min="25" max="25" width="9.140625" style="9"/>
  </cols>
  <sheetData>
    <row r="1" spans="1:28" x14ac:dyDescent="0.25">
      <c r="A1" t="s">
        <v>0</v>
      </c>
      <c r="B1" t="s">
        <v>1</v>
      </c>
      <c r="C1" t="s">
        <v>2</v>
      </c>
      <c r="D1" s="5" t="s">
        <v>3</v>
      </c>
      <c r="E1" t="s">
        <v>120</v>
      </c>
      <c r="F1" t="s">
        <v>4</v>
      </c>
      <c r="G1" t="s">
        <v>121</v>
      </c>
      <c r="H1" t="s">
        <v>5</v>
      </c>
      <c r="I1" s="12" t="s">
        <v>6</v>
      </c>
      <c r="J1" t="s">
        <v>7</v>
      </c>
      <c r="K1" t="s">
        <v>8</v>
      </c>
      <c r="L1" t="s">
        <v>9</v>
      </c>
      <c r="M1" t="s">
        <v>122</v>
      </c>
      <c r="N1" t="s">
        <v>123</v>
      </c>
      <c r="O1" t="s">
        <v>10</v>
      </c>
      <c r="P1" s="12" t="s">
        <v>11</v>
      </c>
      <c r="Q1" s="12"/>
      <c r="R1" t="s">
        <v>124</v>
      </c>
      <c r="S1" t="s">
        <v>125</v>
      </c>
      <c r="T1" t="s">
        <v>126</v>
      </c>
      <c r="U1" t="s">
        <v>12</v>
      </c>
      <c r="V1" t="s">
        <v>13</v>
      </c>
      <c r="W1" t="s">
        <v>98</v>
      </c>
      <c r="X1" t="s">
        <v>127</v>
      </c>
      <c r="Y1" t="s">
        <v>128</v>
      </c>
      <c r="Z1" t="s">
        <v>129</v>
      </c>
    </row>
    <row r="2" spans="1:28" x14ac:dyDescent="0.25">
      <c r="A2" t="s">
        <v>56</v>
      </c>
      <c r="B2">
        <v>1233</v>
      </c>
      <c r="C2">
        <v>55104844</v>
      </c>
      <c r="D2" s="5">
        <v>412339801700122</v>
      </c>
      <c r="E2">
        <v>12330004077076</v>
      </c>
      <c r="F2" t="s">
        <v>182</v>
      </c>
      <c r="G2" t="s">
        <v>182</v>
      </c>
      <c r="H2" s="1">
        <v>45388</v>
      </c>
      <c r="I2" s="12">
        <v>300000</v>
      </c>
      <c r="J2">
        <v>26</v>
      </c>
      <c r="K2">
        <v>84</v>
      </c>
      <c r="L2">
        <v>7787</v>
      </c>
      <c r="M2">
        <v>5307518837190001</v>
      </c>
      <c r="N2" t="s">
        <v>166</v>
      </c>
      <c r="O2">
        <v>289947</v>
      </c>
      <c r="P2" s="13">
        <v>45391</v>
      </c>
      <c r="Q2" s="13" t="str">
        <f>TEXT(P2,"mmm-yy")</f>
        <v>Apr-24</v>
      </c>
      <c r="R2" t="s">
        <v>130</v>
      </c>
      <c r="S2" t="s">
        <v>183</v>
      </c>
      <c r="T2" t="s">
        <v>184</v>
      </c>
      <c r="U2">
        <v>152026</v>
      </c>
      <c r="V2" t="s">
        <v>77</v>
      </c>
      <c r="W2" t="s">
        <v>185</v>
      </c>
      <c r="X2">
        <v>6750</v>
      </c>
      <c r="Y2">
        <v>3303</v>
      </c>
      <c r="Z2" t="s">
        <v>131</v>
      </c>
      <c r="AA2" t="e">
        <f>_xlfn.XLOOKUP(D2,#REF!,#REF!)</f>
        <v>#REF!</v>
      </c>
      <c r="AB2" t="e">
        <f>_xlfn.XLOOKUP(D2,#REF!,#REF!)</f>
        <v>#REF!</v>
      </c>
    </row>
    <row r="3" spans="1:28" x14ac:dyDescent="0.25">
      <c r="A3" t="s">
        <v>56</v>
      </c>
      <c r="B3">
        <v>1233</v>
      </c>
      <c r="C3">
        <v>55104883</v>
      </c>
      <c r="D3" s="5">
        <v>412339801700123</v>
      </c>
      <c r="E3">
        <v>12330004077553</v>
      </c>
      <c r="F3" t="s">
        <v>186</v>
      </c>
      <c r="G3" t="s">
        <v>186</v>
      </c>
      <c r="H3" s="1">
        <v>45393</v>
      </c>
      <c r="I3" s="12">
        <v>400000</v>
      </c>
      <c r="J3">
        <v>24</v>
      </c>
      <c r="K3">
        <v>84</v>
      </c>
      <c r="L3">
        <v>9871</v>
      </c>
      <c r="M3">
        <v>41333631524</v>
      </c>
      <c r="N3" t="s">
        <v>187</v>
      </c>
      <c r="O3">
        <v>386624</v>
      </c>
      <c r="P3" s="13">
        <v>45393</v>
      </c>
      <c r="Q3" s="13" t="str">
        <f t="shared" ref="Q3:Q66" si="0">TEXT(P3,"mmm-yy")</f>
        <v>Apr-24</v>
      </c>
      <c r="R3" t="s">
        <v>130</v>
      </c>
      <c r="S3" t="s">
        <v>188</v>
      </c>
      <c r="T3" t="s">
        <v>189</v>
      </c>
      <c r="U3">
        <v>152064</v>
      </c>
      <c r="V3" t="s">
        <v>64</v>
      </c>
      <c r="W3" t="s">
        <v>190</v>
      </c>
      <c r="X3">
        <v>9000</v>
      </c>
      <c r="Y3">
        <v>4376</v>
      </c>
      <c r="Z3" t="s">
        <v>131</v>
      </c>
      <c r="AA3" t="e">
        <f>_xlfn.XLOOKUP(D3,#REF!,#REF!)</f>
        <v>#REF!</v>
      </c>
      <c r="AB3" t="e">
        <f>_xlfn.XLOOKUP(D3,#REF!,#REF!)</f>
        <v>#REF!</v>
      </c>
    </row>
    <row r="4" spans="1:28" x14ac:dyDescent="0.25">
      <c r="A4" t="s">
        <v>56</v>
      </c>
      <c r="B4">
        <v>1233</v>
      </c>
      <c r="C4">
        <v>55104927</v>
      </c>
      <c r="D4" s="5">
        <v>412339801700124</v>
      </c>
      <c r="E4">
        <v>12330004078255</v>
      </c>
      <c r="F4" t="s">
        <v>91</v>
      </c>
      <c r="G4" t="s">
        <v>91</v>
      </c>
      <c r="H4" s="1">
        <v>45398</v>
      </c>
      <c r="I4" s="12">
        <v>250000</v>
      </c>
      <c r="J4">
        <v>27</v>
      </c>
      <c r="K4">
        <v>60</v>
      </c>
      <c r="L4">
        <v>7634</v>
      </c>
      <c r="M4">
        <v>67249643577</v>
      </c>
      <c r="N4" t="s">
        <v>191</v>
      </c>
      <c r="O4">
        <v>241006</v>
      </c>
      <c r="P4" s="13">
        <v>45402</v>
      </c>
      <c r="Q4" s="13" t="str">
        <f t="shared" si="0"/>
        <v>Apr-24</v>
      </c>
      <c r="R4" t="s">
        <v>130</v>
      </c>
      <c r="S4" t="s">
        <v>192</v>
      </c>
      <c r="T4" t="s">
        <v>193</v>
      </c>
      <c r="U4">
        <v>152025</v>
      </c>
      <c r="V4" t="s">
        <v>73</v>
      </c>
      <c r="W4" t="s">
        <v>194</v>
      </c>
      <c r="X4">
        <v>5625</v>
      </c>
      <c r="Y4">
        <v>3369</v>
      </c>
      <c r="Z4" t="s">
        <v>131</v>
      </c>
      <c r="AA4" t="e">
        <f>_xlfn.XLOOKUP(D4,#REF!,#REF!)</f>
        <v>#REF!</v>
      </c>
      <c r="AB4" t="e">
        <f>_xlfn.XLOOKUP(D4,#REF!,#REF!)</f>
        <v>#REF!</v>
      </c>
    </row>
    <row r="5" spans="1:28" x14ac:dyDescent="0.25">
      <c r="A5" t="s">
        <v>56</v>
      </c>
      <c r="B5">
        <v>1233</v>
      </c>
      <c r="C5">
        <v>55104951</v>
      </c>
      <c r="D5" s="5">
        <v>412339801700125</v>
      </c>
      <c r="E5">
        <v>4060004077850</v>
      </c>
      <c r="F5" t="s">
        <v>195</v>
      </c>
      <c r="G5" t="s">
        <v>195</v>
      </c>
      <c r="H5" s="1">
        <v>45401</v>
      </c>
      <c r="I5" s="12">
        <v>275000</v>
      </c>
      <c r="J5">
        <v>26.5</v>
      </c>
      <c r="K5">
        <v>60</v>
      </c>
      <c r="L5">
        <v>8316</v>
      </c>
      <c r="M5">
        <v>50100614658423</v>
      </c>
      <c r="N5" t="s">
        <v>143</v>
      </c>
      <c r="O5">
        <v>266832</v>
      </c>
      <c r="P5" s="13">
        <v>45402</v>
      </c>
      <c r="Q5" s="13" t="str">
        <f t="shared" si="0"/>
        <v>Apr-24</v>
      </c>
      <c r="R5" t="s">
        <v>130</v>
      </c>
      <c r="S5" t="s">
        <v>196</v>
      </c>
      <c r="T5" t="s">
        <v>197</v>
      </c>
      <c r="U5">
        <v>152025</v>
      </c>
      <c r="V5" t="s">
        <v>73</v>
      </c>
      <c r="W5" t="s">
        <v>198</v>
      </c>
      <c r="X5">
        <v>6188</v>
      </c>
      <c r="Y5">
        <v>1980</v>
      </c>
      <c r="Z5" t="s">
        <v>131</v>
      </c>
      <c r="AA5" t="e">
        <f>_xlfn.XLOOKUP(D5,#REF!,#REF!)</f>
        <v>#REF!</v>
      </c>
      <c r="AB5" t="e">
        <f>_xlfn.XLOOKUP(D5,#REF!,#REF!)</f>
        <v>#REF!</v>
      </c>
    </row>
    <row r="6" spans="1:28" x14ac:dyDescent="0.25">
      <c r="A6" t="s">
        <v>56</v>
      </c>
      <c r="B6">
        <v>1233</v>
      </c>
      <c r="C6">
        <v>55104972</v>
      </c>
      <c r="D6" s="5">
        <v>412339801700126</v>
      </c>
      <c r="E6">
        <v>12330004001379</v>
      </c>
      <c r="F6" t="s">
        <v>199</v>
      </c>
      <c r="G6" t="s">
        <v>200</v>
      </c>
      <c r="H6" s="1">
        <v>45406</v>
      </c>
      <c r="I6" s="12">
        <v>1500000</v>
      </c>
      <c r="J6">
        <v>20</v>
      </c>
      <c r="K6">
        <v>36</v>
      </c>
      <c r="L6">
        <v>55746</v>
      </c>
      <c r="M6">
        <v>32937652922</v>
      </c>
      <c r="N6" t="s">
        <v>145</v>
      </c>
      <c r="O6">
        <v>1461999</v>
      </c>
      <c r="P6" s="13">
        <v>45409</v>
      </c>
      <c r="Q6" s="13" t="str">
        <f t="shared" si="0"/>
        <v>Apr-24</v>
      </c>
      <c r="R6" t="s">
        <v>130</v>
      </c>
      <c r="S6" t="s">
        <v>201</v>
      </c>
      <c r="T6" t="s">
        <v>202</v>
      </c>
      <c r="U6">
        <v>153642</v>
      </c>
      <c r="V6" t="s">
        <v>113</v>
      </c>
      <c r="W6" t="s">
        <v>203</v>
      </c>
      <c r="X6">
        <v>30000</v>
      </c>
      <c r="Y6">
        <v>8001</v>
      </c>
      <c r="Z6" t="s">
        <v>131</v>
      </c>
      <c r="AA6" t="e">
        <f>_xlfn.XLOOKUP(D6,#REF!,#REF!)</f>
        <v>#REF!</v>
      </c>
      <c r="AB6" t="e">
        <f>_xlfn.XLOOKUP(D6,#REF!,#REF!)</f>
        <v>#REF!</v>
      </c>
    </row>
    <row r="7" spans="1:28" x14ac:dyDescent="0.25">
      <c r="A7" t="s">
        <v>56</v>
      </c>
      <c r="B7">
        <v>1233</v>
      </c>
      <c r="C7">
        <v>55105001</v>
      </c>
      <c r="D7" s="5">
        <v>412339801700128</v>
      </c>
      <c r="E7">
        <v>12330004079508</v>
      </c>
      <c r="F7" t="s">
        <v>204</v>
      </c>
      <c r="G7" t="s">
        <v>204</v>
      </c>
      <c r="H7" s="1">
        <v>45409</v>
      </c>
      <c r="I7" s="12">
        <v>1000000</v>
      </c>
      <c r="J7">
        <v>22</v>
      </c>
      <c r="K7">
        <v>60</v>
      </c>
      <c r="L7">
        <v>27620</v>
      </c>
      <c r="M7">
        <v>558053000013683</v>
      </c>
      <c r="N7" t="s">
        <v>205</v>
      </c>
      <c r="O7">
        <v>959822</v>
      </c>
      <c r="P7" s="13">
        <v>45411</v>
      </c>
      <c r="Q7" s="13" t="str">
        <f t="shared" si="0"/>
        <v>Apr-24</v>
      </c>
      <c r="R7" t="s">
        <v>130</v>
      </c>
      <c r="S7" t="s">
        <v>206</v>
      </c>
      <c r="T7" t="s">
        <v>207</v>
      </c>
      <c r="U7">
        <v>151430</v>
      </c>
      <c r="V7" t="s">
        <v>81</v>
      </c>
      <c r="W7" t="s">
        <v>208</v>
      </c>
      <c r="X7">
        <v>20000</v>
      </c>
      <c r="Y7">
        <v>20178</v>
      </c>
      <c r="Z7" t="s">
        <v>131</v>
      </c>
      <c r="AA7" t="e">
        <f>_xlfn.XLOOKUP(D7,#REF!,#REF!)</f>
        <v>#REF!</v>
      </c>
      <c r="AB7" t="e">
        <f>_xlfn.XLOOKUP(D7,#REF!,#REF!)</f>
        <v>#REF!</v>
      </c>
    </row>
    <row r="8" spans="1:28" x14ac:dyDescent="0.25">
      <c r="A8" t="s">
        <v>21</v>
      </c>
      <c r="B8">
        <v>1283</v>
      </c>
      <c r="C8">
        <v>55104880</v>
      </c>
      <c r="D8" s="5">
        <v>412839801700181</v>
      </c>
      <c r="E8">
        <v>12830004076794</v>
      </c>
      <c r="F8" t="s">
        <v>209</v>
      </c>
      <c r="G8" t="s">
        <v>209</v>
      </c>
      <c r="H8" s="1">
        <v>45397</v>
      </c>
      <c r="I8" s="12">
        <v>500000</v>
      </c>
      <c r="J8">
        <v>22.5</v>
      </c>
      <c r="K8">
        <v>72</v>
      </c>
      <c r="L8">
        <v>12712</v>
      </c>
      <c r="M8">
        <v>41283491443</v>
      </c>
      <c r="N8" t="s">
        <v>210</v>
      </c>
      <c r="O8">
        <v>482796</v>
      </c>
      <c r="P8" s="13">
        <v>45398</v>
      </c>
      <c r="Q8" s="13" t="str">
        <f t="shared" si="0"/>
        <v>Apr-24</v>
      </c>
      <c r="R8" t="s">
        <v>130</v>
      </c>
      <c r="S8" t="s">
        <v>211</v>
      </c>
      <c r="T8" t="s">
        <v>212</v>
      </c>
      <c r="U8">
        <v>151546</v>
      </c>
      <c r="V8" t="s">
        <v>67</v>
      </c>
      <c r="W8" t="s">
        <v>190</v>
      </c>
      <c r="X8">
        <v>10000</v>
      </c>
      <c r="Y8">
        <v>7204</v>
      </c>
      <c r="Z8" t="s">
        <v>131</v>
      </c>
      <c r="AA8" t="e">
        <f>_xlfn.XLOOKUP(D8,#REF!,#REF!)</f>
        <v>#REF!</v>
      </c>
      <c r="AB8" t="e">
        <f>_xlfn.XLOOKUP(D8,#REF!,#REF!)</f>
        <v>#REF!</v>
      </c>
    </row>
    <row r="9" spans="1:28" x14ac:dyDescent="0.25">
      <c r="A9" t="s">
        <v>21</v>
      </c>
      <c r="B9">
        <v>1283</v>
      </c>
      <c r="C9">
        <v>55104929</v>
      </c>
      <c r="D9" s="5">
        <v>412839801700182</v>
      </c>
      <c r="E9">
        <v>12830004078171</v>
      </c>
      <c r="F9" t="s">
        <v>213</v>
      </c>
      <c r="G9" t="s">
        <v>213</v>
      </c>
      <c r="H9" s="1">
        <v>45401</v>
      </c>
      <c r="I9" s="12">
        <v>500000</v>
      </c>
      <c r="J9">
        <v>23</v>
      </c>
      <c r="K9">
        <v>72</v>
      </c>
      <c r="L9">
        <v>12862</v>
      </c>
      <c r="M9">
        <v>83930100043680</v>
      </c>
      <c r="N9" t="s">
        <v>164</v>
      </c>
      <c r="O9">
        <v>482389</v>
      </c>
      <c r="P9" s="13">
        <v>45401</v>
      </c>
      <c r="Q9" s="13" t="str">
        <f t="shared" si="0"/>
        <v>Apr-24</v>
      </c>
      <c r="R9" t="s">
        <v>130</v>
      </c>
      <c r="S9" t="s">
        <v>214</v>
      </c>
      <c r="T9" t="s">
        <v>215</v>
      </c>
      <c r="U9">
        <v>153049</v>
      </c>
      <c r="V9" t="s">
        <v>79</v>
      </c>
      <c r="W9" t="s">
        <v>194</v>
      </c>
      <c r="X9">
        <v>10000</v>
      </c>
      <c r="Y9">
        <v>7611</v>
      </c>
      <c r="Z9" t="s">
        <v>131</v>
      </c>
      <c r="AA9" t="e">
        <f>_xlfn.XLOOKUP(D9,#REF!,#REF!)</f>
        <v>#REF!</v>
      </c>
      <c r="AB9" t="e">
        <f>_xlfn.XLOOKUP(D9,#REF!,#REF!)</f>
        <v>#REF!</v>
      </c>
    </row>
    <row r="10" spans="1:28" x14ac:dyDescent="0.25">
      <c r="A10" t="s">
        <v>21</v>
      </c>
      <c r="B10">
        <v>1283</v>
      </c>
      <c r="C10">
        <v>55104982</v>
      </c>
      <c r="D10" s="5">
        <v>412839801700185</v>
      </c>
      <c r="E10">
        <v>12830004078993</v>
      </c>
      <c r="F10" t="s">
        <v>216</v>
      </c>
      <c r="G10" t="s">
        <v>216</v>
      </c>
      <c r="H10" s="1">
        <v>45407</v>
      </c>
      <c r="I10" s="12">
        <v>200000</v>
      </c>
      <c r="J10">
        <v>27</v>
      </c>
      <c r="K10">
        <v>48</v>
      </c>
      <c r="L10">
        <v>6857</v>
      </c>
      <c r="M10">
        <v>41433439144</v>
      </c>
      <c r="N10" t="s">
        <v>140</v>
      </c>
      <c r="O10">
        <v>194305</v>
      </c>
      <c r="P10" s="13">
        <v>45407</v>
      </c>
      <c r="Q10" s="13" t="str">
        <f t="shared" si="0"/>
        <v>Apr-24</v>
      </c>
      <c r="R10" t="s">
        <v>130</v>
      </c>
      <c r="S10" t="s">
        <v>217</v>
      </c>
      <c r="T10" t="s">
        <v>218</v>
      </c>
      <c r="U10">
        <v>153117</v>
      </c>
      <c r="V10" t="s">
        <v>94</v>
      </c>
      <c r="W10" t="s">
        <v>219</v>
      </c>
      <c r="X10">
        <v>4500</v>
      </c>
      <c r="Y10">
        <v>1195</v>
      </c>
      <c r="Z10" t="s">
        <v>131</v>
      </c>
      <c r="AA10" t="e">
        <f>_xlfn.XLOOKUP(D10,#REF!,#REF!)</f>
        <v>#REF!</v>
      </c>
      <c r="AB10" t="e">
        <f>_xlfn.XLOOKUP(D10,#REF!,#REF!)</f>
        <v>#REF!</v>
      </c>
    </row>
    <row r="11" spans="1:28" x14ac:dyDescent="0.25">
      <c r="A11" t="s">
        <v>21</v>
      </c>
      <c r="B11">
        <v>1283</v>
      </c>
      <c r="C11">
        <v>55104984</v>
      </c>
      <c r="D11" s="5">
        <v>412839801700186</v>
      </c>
      <c r="E11">
        <v>12830004079087</v>
      </c>
      <c r="F11" t="s">
        <v>220</v>
      </c>
      <c r="G11" t="s">
        <v>220</v>
      </c>
      <c r="H11" s="1">
        <v>45407</v>
      </c>
      <c r="I11" s="12">
        <v>250000</v>
      </c>
      <c r="J11">
        <v>26.5</v>
      </c>
      <c r="K11">
        <v>60</v>
      </c>
      <c r="L11">
        <v>7560</v>
      </c>
      <c r="M11">
        <v>920010055677697</v>
      </c>
      <c r="N11" t="s">
        <v>221</v>
      </c>
      <c r="O11">
        <v>240755</v>
      </c>
      <c r="P11" s="13">
        <v>45407</v>
      </c>
      <c r="Q11" s="13" t="str">
        <f t="shared" si="0"/>
        <v>Apr-24</v>
      </c>
      <c r="R11" t="s">
        <v>130</v>
      </c>
      <c r="S11" t="s">
        <v>222</v>
      </c>
      <c r="T11" t="s">
        <v>223</v>
      </c>
      <c r="U11">
        <v>153083</v>
      </c>
      <c r="V11" t="s">
        <v>108</v>
      </c>
      <c r="W11" t="s">
        <v>219</v>
      </c>
      <c r="X11">
        <v>5625</v>
      </c>
      <c r="Y11">
        <v>3620</v>
      </c>
      <c r="Z11" t="s">
        <v>131</v>
      </c>
      <c r="AA11" t="e">
        <f>_xlfn.XLOOKUP(D11,#REF!,#REF!)</f>
        <v>#REF!</v>
      </c>
      <c r="AB11" t="e">
        <f>_xlfn.XLOOKUP(D11,#REF!,#REF!)</f>
        <v>#REF!</v>
      </c>
    </row>
    <row r="12" spans="1:28" x14ac:dyDescent="0.25">
      <c r="A12" t="s">
        <v>25</v>
      </c>
      <c r="B12">
        <v>3111</v>
      </c>
      <c r="C12">
        <v>55104783</v>
      </c>
      <c r="D12" s="5">
        <v>431119801700118</v>
      </c>
      <c r="E12">
        <v>31110004075345</v>
      </c>
      <c r="F12" t="s">
        <v>225</v>
      </c>
      <c r="G12" t="s">
        <v>225</v>
      </c>
      <c r="H12" s="1">
        <v>45388</v>
      </c>
      <c r="I12" s="12">
        <v>500000</v>
      </c>
      <c r="J12">
        <v>24</v>
      </c>
      <c r="K12">
        <v>120</v>
      </c>
      <c r="L12">
        <v>11025</v>
      </c>
      <c r="M12">
        <v>18521610003434</v>
      </c>
      <c r="N12" t="s">
        <v>226</v>
      </c>
      <c r="O12">
        <v>479669</v>
      </c>
      <c r="P12" s="13">
        <v>45388</v>
      </c>
      <c r="Q12" s="13" t="str">
        <f t="shared" si="0"/>
        <v>Apr-24</v>
      </c>
      <c r="R12" t="s">
        <v>130</v>
      </c>
      <c r="S12" t="s">
        <v>227</v>
      </c>
      <c r="T12" t="s">
        <v>228</v>
      </c>
      <c r="U12">
        <v>153920</v>
      </c>
      <c r="V12" t="s">
        <v>176</v>
      </c>
      <c r="W12" t="s">
        <v>181</v>
      </c>
      <c r="X12">
        <v>10000</v>
      </c>
      <c r="Y12">
        <v>10331</v>
      </c>
      <c r="Z12" t="s">
        <v>131</v>
      </c>
      <c r="AA12" t="e">
        <f>_xlfn.XLOOKUP(D12,#REF!,#REF!)</f>
        <v>#REF!</v>
      </c>
      <c r="AB12" t="e">
        <f>_xlfn.XLOOKUP(D12,#REF!,#REF!)</f>
        <v>#REF!</v>
      </c>
    </row>
    <row r="13" spans="1:28" x14ac:dyDescent="0.25">
      <c r="A13" t="s">
        <v>25</v>
      </c>
      <c r="B13">
        <v>3111</v>
      </c>
      <c r="C13">
        <v>55104863</v>
      </c>
      <c r="D13" s="5">
        <v>431119801700119</v>
      </c>
      <c r="E13">
        <v>31110004076091</v>
      </c>
      <c r="F13" t="s">
        <v>80</v>
      </c>
      <c r="G13" t="s">
        <v>80</v>
      </c>
      <c r="H13" s="1">
        <v>45390</v>
      </c>
      <c r="I13" s="12">
        <v>500000</v>
      </c>
      <c r="J13">
        <v>24.5</v>
      </c>
      <c r="K13">
        <v>72</v>
      </c>
      <c r="L13">
        <v>13316</v>
      </c>
      <c r="M13">
        <v>340501000009416</v>
      </c>
      <c r="N13" t="s">
        <v>229</v>
      </c>
      <c r="O13">
        <v>477785</v>
      </c>
      <c r="P13" s="13">
        <v>45392</v>
      </c>
      <c r="Q13" s="13" t="str">
        <f t="shared" si="0"/>
        <v>Apr-24</v>
      </c>
      <c r="R13" t="s">
        <v>130</v>
      </c>
      <c r="S13" t="s">
        <v>230</v>
      </c>
      <c r="T13" t="s">
        <v>231</v>
      </c>
      <c r="U13">
        <v>152122</v>
      </c>
      <c r="V13" t="s">
        <v>54</v>
      </c>
      <c r="W13" t="s">
        <v>232</v>
      </c>
      <c r="X13">
        <v>10000</v>
      </c>
      <c r="Y13">
        <v>9865</v>
      </c>
      <c r="Z13" t="s">
        <v>131</v>
      </c>
      <c r="AA13" t="e">
        <f>_xlfn.XLOOKUP(D13,#REF!,#REF!)</f>
        <v>#REF!</v>
      </c>
      <c r="AB13" t="e">
        <f>_xlfn.XLOOKUP(D13,#REF!,#REF!)</f>
        <v>#REF!</v>
      </c>
    </row>
    <row r="14" spans="1:28" x14ac:dyDescent="0.25">
      <c r="A14" t="s">
        <v>25</v>
      </c>
      <c r="B14">
        <v>3111</v>
      </c>
      <c r="C14">
        <v>55104805</v>
      </c>
      <c r="D14" s="5">
        <v>431119801700121</v>
      </c>
      <c r="E14">
        <v>31110004075556</v>
      </c>
      <c r="F14" t="s">
        <v>233</v>
      </c>
      <c r="G14" t="s">
        <v>233</v>
      </c>
      <c r="H14" s="1">
        <v>45392</v>
      </c>
      <c r="I14" s="12">
        <v>980000</v>
      </c>
      <c r="J14">
        <v>22</v>
      </c>
      <c r="K14">
        <v>120</v>
      </c>
      <c r="L14">
        <v>20257</v>
      </c>
      <c r="M14">
        <v>20182455495</v>
      </c>
      <c r="N14" t="s">
        <v>234</v>
      </c>
      <c r="O14">
        <v>943111</v>
      </c>
      <c r="P14" s="13">
        <v>45393</v>
      </c>
      <c r="Q14" s="13" t="str">
        <f t="shared" si="0"/>
        <v>Apr-24</v>
      </c>
      <c r="R14" t="s">
        <v>130</v>
      </c>
      <c r="S14" t="s">
        <v>235</v>
      </c>
      <c r="T14" t="s">
        <v>236</v>
      </c>
      <c r="U14">
        <v>153952</v>
      </c>
      <c r="V14" t="s">
        <v>237</v>
      </c>
      <c r="W14" t="s">
        <v>238</v>
      </c>
      <c r="X14">
        <v>19600</v>
      </c>
      <c r="Y14">
        <v>17289</v>
      </c>
      <c r="Z14" t="s">
        <v>131</v>
      </c>
      <c r="AA14" t="e">
        <f>_xlfn.XLOOKUP(D14,#REF!,#REF!)</f>
        <v>#REF!</v>
      </c>
      <c r="AB14" t="e">
        <f>_xlfn.XLOOKUP(D14,#REF!,#REF!)</f>
        <v>#REF!</v>
      </c>
    </row>
    <row r="15" spans="1:28" x14ac:dyDescent="0.25">
      <c r="A15" t="s">
        <v>25</v>
      </c>
      <c r="B15">
        <v>3111</v>
      </c>
      <c r="C15">
        <v>55104908</v>
      </c>
      <c r="D15" s="5">
        <v>431119801700122</v>
      </c>
      <c r="E15">
        <v>31110004058214</v>
      </c>
      <c r="F15" t="s">
        <v>239</v>
      </c>
      <c r="G15" t="s">
        <v>239</v>
      </c>
      <c r="H15" s="1">
        <v>45394</v>
      </c>
      <c r="I15" s="12">
        <v>300000</v>
      </c>
      <c r="J15">
        <v>23.5</v>
      </c>
      <c r="K15">
        <v>48</v>
      </c>
      <c r="L15">
        <v>9698</v>
      </c>
      <c r="M15">
        <v>520441035424341</v>
      </c>
      <c r="N15" t="s">
        <v>240</v>
      </c>
      <c r="O15">
        <v>290779</v>
      </c>
      <c r="P15" s="13">
        <v>45395</v>
      </c>
      <c r="Q15" s="13" t="str">
        <f t="shared" si="0"/>
        <v>Apr-24</v>
      </c>
      <c r="R15" t="s">
        <v>130</v>
      </c>
      <c r="S15" t="s">
        <v>241</v>
      </c>
      <c r="T15" t="s">
        <v>242</v>
      </c>
      <c r="U15">
        <v>151838</v>
      </c>
      <c r="V15" t="s">
        <v>34</v>
      </c>
      <c r="W15" t="s">
        <v>243</v>
      </c>
      <c r="X15">
        <v>6750</v>
      </c>
      <c r="Y15">
        <v>1891</v>
      </c>
      <c r="Z15" t="s">
        <v>131</v>
      </c>
      <c r="AA15" t="e">
        <f>_xlfn.XLOOKUP(D15,#REF!,#REF!)</f>
        <v>#REF!</v>
      </c>
      <c r="AB15" t="e">
        <f>_xlfn.XLOOKUP(D15,#REF!,#REF!)</f>
        <v>#REF!</v>
      </c>
    </row>
    <row r="16" spans="1:28" x14ac:dyDescent="0.25">
      <c r="A16" t="s">
        <v>25</v>
      </c>
      <c r="B16">
        <v>3111</v>
      </c>
      <c r="C16">
        <v>55104911</v>
      </c>
      <c r="D16" s="5">
        <v>431119801700123</v>
      </c>
      <c r="E16">
        <v>31110004077326</v>
      </c>
      <c r="F16" t="s">
        <v>90</v>
      </c>
      <c r="G16" t="s">
        <v>90</v>
      </c>
      <c r="H16" s="1">
        <v>45395</v>
      </c>
      <c r="I16" s="12">
        <v>500000</v>
      </c>
      <c r="J16">
        <v>22.5</v>
      </c>
      <c r="K16">
        <v>84</v>
      </c>
      <c r="L16">
        <v>11868</v>
      </c>
      <c r="M16">
        <v>49140100005209</v>
      </c>
      <c r="N16" t="s">
        <v>244</v>
      </c>
      <c r="O16">
        <v>483191</v>
      </c>
      <c r="P16" s="13">
        <v>45397</v>
      </c>
      <c r="Q16" s="13" t="str">
        <f t="shared" si="0"/>
        <v>Apr-24</v>
      </c>
      <c r="R16" t="s">
        <v>130</v>
      </c>
      <c r="S16" t="s">
        <v>245</v>
      </c>
      <c r="T16" t="s">
        <v>246</v>
      </c>
      <c r="U16">
        <v>152124</v>
      </c>
      <c r="V16" t="s">
        <v>26</v>
      </c>
      <c r="W16" t="s">
        <v>247</v>
      </c>
      <c r="X16">
        <v>10000</v>
      </c>
      <c r="Y16">
        <v>6809</v>
      </c>
      <c r="Z16" t="s">
        <v>131</v>
      </c>
      <c r="AA16" t="e">
        <f>_xlfn.XLOOKUP(D16,#REF!,#REF!)</f>
        <v>#REF!</v>
      </c>
      <c r="AB16" t="e">
        <f>_xlfn.XLOOKUP(D16,#REF!,#REF!)</f>
        <v>#REF!</v>
      </c>
    </row>
    <row r="17" spans="1:28" x14ac:dyDescent="0.25">
      <c r="A17" t="s">
        <v>25</v>
      </c>
      <c r="B17">
        <v>3111</v>
      </c>
      <c r="C17">
        <v>55104926</v>
      </c>
      <c r="D17" s="5">
        <v>431119801700124</v>
      </c>
      <c r="E17">
        <v>31110004061922</v>
      </c>
      <c r="F17" t="s">
        <v>248</v>
      </c>
      <c r="G17" t="s">
        <v>248</v>
      </c>
      <c r="H17" s="1">
        <v>45399</v>
      </c>
      <c r="I17" s="12">
        <v>450000</v>
      </c>
      <c r="J17">
        <v>24</v>
      </c>
      <c r="K17">
        <v>60</v>
      </c>
      <c r="L17">
        <v>12946</v>
      </c>
      <c r="M17">
        <v>75100050318348</v>
      </c>
      <c r="N17" t="s">
        <v>154</v>
      </c>
      <c r="O17">
        <v>436779</v>
      </c>
      <c r="P17" s="13">
        <v>45399</v>
      </c>
      <c r="Q17" s="13" t="str">
        <f t="shared" si="0"/>
        <v>Apr-24</v>
      </c>
      <c r="R17" t="s">
        <v>130</v>
      </c>
      <c r="S17" t="s">
        <v>249</v>
      </c>
      <c r="T17" t="s">
        <v>250</v>
      </c>
      <c r="U17">
        <v>152122</v>
      </c>
      <c r="V17" t="s">
        <v>54</v>
      </c>
      <c r="W17" t="s">
        <v>194</v>
      </c>
      <c r="X17">
        <v>10125</v>
      </c>
      <c r="Y17">
        <v>3096</v>
      </c>
      <c r="Z17" t="s">
        <v>131</v>
      </c>
      <c r="AA17" t="e">
        <f>_xlfn.XLOOKUP(D17,#REF!,#REF!)</f>
        <v>#REF!</v>
      </c>
      <c r="AB17" t="e">
        <f>_xlfn.XLOOKUP(D17,#REF!,#REF!)</f>
        <v>#REF!</v>
      </c>
    </row>
    <row r="18" spans="1:28" x14ac:dyDescent="0.25">
      <c r="A18" t="s">
        <v>25</v>
      </c>
      <c r="B18">
        <v>3111</v>
      </c>
      <c r="C18">
        <v>55104969</v>
      </c>
      <c r="D18" s="5">
        <v>431119801700125</v>
      </c>
      <c r="E18">
        <v>31110004077395</v>
      </c>
      <c r="F18" t="s">
        <v>251</v>
      </c>
      <c r="G18" t="s">
        <v>251</v>
      </c>
      <c r="H18" s="1">
        <v>45405</v>
      </c>
      <c r="I18" s="12">
        <v>250000</v>
      </c>
      <c r="J18">
        <v>27</v>
      </c>
      <c r="K18">
        <v>48</v>
      </c>
      <c r="L18">
        <v>8571</v>
      </c>
      <c r="M18">
        <v>75160100006372</v>
      </c>
      <c r="N18" t="s">
        <v>252</v>
      </c>
      <c r="O18">
        <v>242905</v>
      </c>
      <c r="P18" s="13">
        <v>45406</v>
      </c>
      <c r="Q18" s="13" t="str">
        <f t="shared" si="0"/>
        <v>Apr-24</v>
      </c>
      <c r="R18" t="s">
        <v>130</v>
      </c>
      <c r="S18" t="s">
        <v>253</v>
      </c>
      <c r="T18" t="s">
        <v>254</v>
      </c>
      <c r="U18">
        <v>152180</v>
      </c>
      <c r="V18" t="s">
        <v>57</v>
      </c>
      <c r="W18" t="s">
        <v>255</v>
      </c>
      <c r="X18">
        <v>5625</v>
      </c>
      <c r="Y18">
        <v>1470</v>
      </c>
      <c r="Z18" t="s">
        <v>131</v>
      </c>
      <c r="AA18" t="e">
        <f>_xlfn.XLOOKUP(D18,#REF!,#REF!)</f>
        <v>#REF!</v>
      </c>
      <c r="AB18" t="e">
        <f>_xlfn.XLOOKUP(D18,#REF!,#REF!)</f>
        <v>#REF!</v>
      </c>
    </row>
    <row r="19" spans="1:28" x14ac:dyDescent="0.25">
      <c r="A19" t="s">
        <v>15</v>
      </c>
      <c r="B19">
        <v>3135</v>
      </c>
      <c r="C19">
        <v>55104810</v>
      </c>
      <c r="D19" s="5">
        <v>431359801700437</v>
      </c>
      <c r="E19">
        <v>31350004076429</v>
      </c>
      <c r="F19" t="s">
        <v>256</v>
      </c>
      <c r="G19" t="s">
        <v>256</v>
      </c>
      <c r="H19" s="1">
        <v>45384</v>
      </c>
      <c r="I19" s="12">
        <v>500000</v>
      </c>
      <c r="J19">
        <v>24</v>
      </c>
      <c r="K19">
        <v>48</v>
      </c>
      <c r="L19">
        <v>16301</v>
      </c>
      <c r="M19">
        <v>31077487936</v>
      </c>
      <c r="N19" t="s">
        <v>138</v>
      </c>
      <c r="O19">
        <v>482046</v>
      </c>
      <c r="P19" s="13">
        <v>45385</v>
      </c>
      <c r="Q19" s="13" t="str">
        <f t="shared" si="0"/>
        <v>Apr-24</v>
      </c>
      <c r="R19" t="s">
        <v>130</v>
      </c>
      <c r="S19" t="s">
        <v>257</v>
      </c>
      <c r="T19" t="s">
        <v>258</v>
      </c>
      <c r="U19">
        <v>29003</v>
      </c>
      <c r="V19" t="s">
        <v>50</v>
      </c>
      <c r="W19" t="s">
        <v>259</v>
      </c>
      <c r="X19">
        <v>10000</v>
      </c>
      <c r="Y19">
        <v>7954</v>
      </c>
      <c r="Z19" t="s">
        <v>131</v>
      </c>
      <c r="AA19" t="e">
        <f>_xlfn.XLOOKUP(D19,#REF!,#REF!)</f>
        <v>#REF!</v>
      </c>
      <c r="AB19" t="e">
        <f>_xlfn.XLOOKUP(D19,#REF!,#REF!)</f>
        <v>#REF!</v>
      </c>
    </row>
    <row r="20" spans="1:28" x14ac:dyDescent="0.25">
      <c r="A20" t="s">
        <v>15</v>
      </c>
      <c r="B20">
        <v>3135</v>
      </c>
      <c r="C20">
        <v>55104802</v>
      </c>
      <c r="D20" s="5">
        <v>431359801700438</v>
      </c>
      <c r="E20">
        <v>31350004053992</v>
      </c>
      <c r="F20" t="s">
        <v>260</v>
      </c>
      <c r="G20" t="s">
        <v>260</v>
      </c>
      <c r="H20" s="1">
        <v>45385</v>
      </c>
      <c r="I20" s="12">
        <v>500000</v>
      </c>
      <c r="J20">
        <v>24.5</v>
      </c>
      <c r="K20">
        <v>84</v>
      </c>
      <c r="L20">
        <v>12497</v>
      </c>
      <c r="M20">
        <v>500101013338903</v>
      </c>
      <c r="N20" t="s">
        <v>134</v>
      </c>
      <c r="O20">
        <v>229887</v>
      </c>
      <c r="P20" s="13">
        <v>45387</v>
      </c>
      <c r="Q20" s="13" t="str">
        <f t="shared" si="0"/>
        <v>Apr-24</v>
      </c>
      <c r="R20" t="s">
        <v>130</v>
      </c>
      <c r="S20" t="s">
        <v>261</v>
      </c>
      <c r="T20" t="s">
        <v>262</v>
      </c>
      <c r="U20">
        <v>153589</v>
      </c>
      <c r="V20" t="s">
        <v>101</v>
      </c>
      <c r="W20" t="s">
        <v>238</v>
      </c>
      <c r="X20">
        <v>10000</v>
      </c>
      <c r="Y20">
        <v>10113</v>
      </c>
      <c r="Z20" t="s">
        <v>131</v>
      </c>
      <c r="AA20" t="e">
        <f>_xlfn.XLOOKUP(D20,#REF!,#REF!)</f>
        <v>#REF!</v>
      </c>
      <c r="AB20" t="e">
        <f>_xlfn.XLOOKUP(D20,#REF!,#REF!)</f>
        <v>#REF!</v>
      </c>
    </row>
    <row r="21" spans="1:28" x14ac:dyDescent="0.25">
      <c r="A21" t="s">
        <v>15</v>
      </c>
      <c r="B21">
        <v>3135</v>
      </c>
      <c r="C21">
        <v>55104832</v>
      </c>
      <c r="D21" s="5">
        <v>431359801700439</v>
      </c>
      <c r="E21">
        <v>31350004076817</v>
      </c>
      <c r="F21" t="s">
        <v>263</v>
      </c>
      <c r="G21" t="s">
        <v>263</v>
      </c>
      <c r="H21" s="1">
        <v>45386</v>
      </c>
      <c r="I21" s="12">
        <v>400000</v>
      </c>
      <c r="J21">
        <v>25.5</v>
      </c>
      <c r="K21">
        <v>60</v>
      </c>
      <c r="L21">
        <v>11859</v>
      </c>
      <c r="M21">
        <v>56801500602</v>
      </c>
      <c r="N21" t="s">
        <v>264</v>
      </c>
      <c r="O21">
        <v>374144</v>
      </c>
      <c r="P21" s="13">
        <v>45387</v>
      </c>
      <c r="Q21" s="13" t="str">
        <f t="shared" si="0"/>
        <v>Apr-24</v>
      </c>
      <c r="R21" t="s">
        <v>130</v>
      </c>
      <c r="S21" t="s">
        <v>265</v>
      </c>
      <c r="T21" t="s">
        <v>266</v>
      </c>
      <c r="U21">
        <v>29002</v>
      </c>
      <c r="V21" t="s">
        <v>83</v>
      </c>
      <c r="W21" t="s">
        <v>267</v>
      </c>
      <c r="X21">
        <v>9000</v>
      </c>
      <c r="Y21">
        <v>16856</v>
      </c>
      <c r="Z21" t="s">
        <v>131</v>
      </c>
      <c r="AA21" t="e">
        <f>_xlfn.XLOOKUP(D21,#REF!,#REF!)</f>
        <v>#REF!</v>
      </c>
      <c r="AB21" t="e">
        <f>_xlfn.XLOOKUP(D21,#REF!,#REF!)</f>
        <v>#REF!</v>
      </c>
    </row>
    <row r="22" spans="1:28" x14ac:dyDescent="0.25">
      <c r="A22" t="s">
        <v>15</v>
      </c>
      <c r="B22">
        <v>3135</v>
      </c>
      <c r="C22">
        <v>55104839</v>
      </c>
      <c r="D22" s="5">
        <v>431359801700440</v>
      </c>
      <c r="E22">
        <v>31350004076984</v>
      </c>
      <c r="F22" t="s">
        <v>95</v>
      </c>
      <c r="G22" t="s">
        <v>95</v>
      </c>
      <c r="H22" s="1">
        <v>45387</v>
      </c>
      <c r="I22" s="12">
        <v>500000</v>
      </c>
      <c r="J22">
        <v>24</v>
      </c>
      <c r="K22">
        <v>60</v>
      </c>
      <c r="L22">
        <v>14385</v>
      </c>
      <c r="M22">
        <v>1570101017083</v>
      </c>
      <c r="N22" t="s">
        <v>268</v>
      </c>
      <c r="O22">
        <v>483675</v>
      </c>
      <c r="P22" s="13">
        <v>45388</v>
      </c>
      <c r="Q22" s="13" t="str">
        <f t="shared" si="0"/>
        <v>Apr-24</v>
      </c>
      <c r="R22" t="s">
        <v>130</v>
      </c>
      <c r="S22" t="s">
        <v>269</v>
      </c>
      <c r="T22" t="s">
        <v>270</v>
      </c>
      <c r="U22">
        <v>151528</v>
      </c>
      <c r="V22" t="s">
        <v>16</v>
      </c>
      <c r="W22" t="s">
        <v>185</v>
      </c>
      <c r="X22">
        <v>10000</v>
      </c>
      <c r="Y22">
        <v>6325</v>
      </c>
      <c r="Z22" t="s">
        <v>131</v>
      </c>
      <c r="AA22" t="e">
        <f>_xlfn.XLOOKUP(D22,#REF!,#REF!)</f>
        <v>#REF!</v>
      </c>
      <c r="AB22" t="e">
        <f>_xlfn.XLOOKUP(D22,#REF!,#REF!)</f>
        <v>#REF!</v>
      </c>
    </row>
    <row r="23" spans="1:28" x14ac:dyDescent="0.25">
      <c r="A23" t="s">
        <v>15</v>
      </c>
      <c r="B23">
        <v>3135</v>
      </c>
      <c r="C23">
        <v>55104817</v>
      </c>
      <c r="D23" s="5">
        <v>431359801700441</v>
      </c>
      <c r="E23">
        <v>31350004077187</v>
      </c>
      <c r="F23" t="s">
        <v>271</v>
      </c>
      <c r="G23" t="s">
        <v>271</v>
      </c>
      <c r="H23" s="1">
        <v>45390</v>
      </c>
      <c r="I23" s="12">
        <v>400000</v>
      </c>
      <c r="J23">
        <v>25.5</v>
      </c>
      <c r="K23">
        <v>60</v>
      </c>
      <c r="L23">
        <v>11859</v>
      </c>
      <c r="M23">
        <v>89401000074293</v>
      </c>
      <c r="N23" t="s">
        <v>147</v>
      </c>
      <c r="O23">
        <v>387662</v>
      </c>
      <c r="P23" s="13">
        <v>45391</v>
      </c>
      <c r="Q23" s="13" t="str">
        <f t="shared" si="0"/>
        <v>Apr-24</v>
      </c>
      <c r="R23" t="s">
        <v>130</v>
      </c>
      <c r="S23" t="s">
        <v>272</v>
      </c>
      <c r="T23" t="s">
        <v>273</v>
      </c>
      <c r="U23">
        <v>151429</v>
      </c>
      <c r="V23" t="s">
        <v>27</v>
      </c>
      <c r="W23" t="s">
        <v>274</v>
      </c>
      <c r="X23">
        <v>9000</v>
      </c>
      <c r="Y23">
        <v>3338</v>
      </c>
      <c r="Z23" t="s">
        <v>131</v>
      </c>
      <c r="AA23" t="e">
        <f>_xlfn.XLOOKUP(D23,#REF!,#REF!)</f>
        <v>#REF!</v>
      </c>
      <c r="AB23" t="e">
        <f>_xlfn.XLOOKUP(D23,#REF!,#REF!)</f>
        <v>#REF!</v>
      </c>
    </row>
    <row r="24" spans="1:28" x14ac:dyDescent="0.25">
      <c r="A24" t="s">
        <v>15</v>
      </c>
      <c r="B24">
        <v>3135</v>
      </c>
      <c r="C24">
        <v>55104869</v>
      </c>
      <c r="D24" s="5">
        <v>431359801700442</v>
      </c>
      <c r="E24">
        <v>31350004010460</v>
      </c>
      <c r="F24" t="s">
        <v>88</v>
      </c>
      <c r="G24" t="s">
        <v>88</v>
      </c>
      <c r="H24" s="1">
        <v>45391</v>
      </c>
      <c r="I24" s="12">
        <v>400000</v>
      </c>
      <c r="J24">
        <v>25.5</v>
      </c>
      <c r="K24">
        <v>72</v>
      </c>
      <c r="L24">
        <v>10898</v>
      </c>
      <c r="M24">
        <v>923010044998959</v>
      </c>
      <c r="N24" t="s">
        <v>275</v>
      </c>
      <c r="O24">
        <v>386794</v>
      </c>
      <c r="P24" s="13">
        <v>45392</v>
      </c>
      <c r="Q24" s="13" t="str">
        <f t="shared" si="0"/>
        <v>Apr-24</v>
      </c>
      <c r="R24" t="s">
        <v>130</v>
      </c>
      <c r="S24" t="s">
        <v>276</v>
      </c>
      <c r="T24" t="s">
        <v>277</v>
      </c>
      <c r="U24">
        <v>29002</v>
      </c>
      <c r="V24" t="s">
        <v>83</v>
      </c>
      <c r="W24" t="s">
        <v>232</v>
      </c>
      <c r="X24">
        <v>9000</v>
      </c>
      <c r="Y24">
        <v>4206</v>
      </c>
      <c r="Z24" t="s">
        <v>131</v>
      </c>
      <c r="AA24" t="e">
        <f>_xlfn.XLOOKUP(D24,#REF!,#REF!)</f>
        <v>#REF!</v>
      </c>
      <c r="AB24" t="e">
        <f>_xlfn.XLOOKUP(D24,#REF!,#REF!)</f>
        <v>#REF!</v>
      </c>
    </row>
    <row r="25" spans="1:28" x14ac:dyDescent="0.25">
      <c r="A25" t="s">
        <v>15</v>
      </c>
      <c r="B25">
        <v>3135</v>
      </c>
      <c r="C25">
        <v>55104818</v>
      </c>
      <c r="D25" s="5">
        <v>431359801700443</v>
      </c>
      <c r="E25">
        <v>31350003989957</v>
      </c>
      <c r="F25" t="s">
        <v>87</v>
      </c>
      <c r="G25" t="s">
        <v>87</v>
      </c>
      <c r="H25" s="1">
        <v>45391</v>
      </c>
      <c r="I25" s="12">
        <v>490000</v>
      </c>
      <c r="J25">
        <v>25.5</v>
      </c>
      <c r="K25">
        <v>48</v>
      </c>
      <c r="L25">
        <v>16385</v>
      </c>
      <c r="M25">
        <v>6012860313</v>
      </c>
      <c r="N25" t="s">
        <v>158</v>
      </c>
      <c r="O25">
        <v>474742</v>
      </c>
      <c r="P25" s="13">
        <v>45392</v>
      </c>
      <c r="Q25" s="13" t="str">
        <f t="shared" si="0"/>
        <v>Apr-24</v>
      </c>
      <c r="R25" t="s">
        <v>130</v>
      </c>
      <c r="S25" t="s">
        <v>278</v>
      </c>
      <c r="T25" t="s">
        <v>279</v>
      </c>
      <c r="U25">
        <v>152067</v>
      </c>
      <c r="V25" t="s">
        <v>60</v>
      </c>
      <c r="W25" t="s">
        <v>274</v>
      </c>
      <c r="X25">
        <v>11025</v>
      </c>
      <c r="Y25">
        <v>4233</v>
      </c>
      <c r="Z25" t="s">
        <v>131</v>
      </c>
      <c r="AA25" t="e">
        <f>_xlfn.XLOOKUP(D25,#REF!,#REF!)</f>
        <v>#REF!</v>
      </c>
      <c r="AB25" t="e">
        <f>_xlfn.XLOOKUP(D25,#REF!,#REF!)</f>
        <v>#REF!</v>
      </c>
    </row>
    <row r="26" spans="1:28" x14ac:dyDescent="0.25">
      <c r="A26" t="s">
        <v>15</v>
      </c>
      <c r="B26">
        <v>3135</v>
      </c>
      <c r="C26">
        <v>55104819</v>
      </c>
      <c r="D26" s="5">
        <v>431359801700444</v>
      </c>
      <c r="E26">
        <v>31350003989736</v>
      </c>
      <c r="F26" t="s">
        <v>280</v>
      </c>
      <c r="G26" t="s">
        <v>280</v>
      </c>
      <c r="H26" s="1">
        <v>45392</v>
      </c>
      <c r="I26" s="12">
        <v>800000</v>
      </c>
      <c r="J26">
        <v>22</v>
      </c>
      <c r="K26">
        <v>84</v>
      </c>
      <c r="L26">
        <v>18741</v>
      </c>
      <c r="M26">
        <v>1904104000065326</v>
      </c>
      <c r="N26" t="s">
        <v>281</v>
      </c>
      <c r="O26">
        <v>768820</v>
      </c>
      <c r="P26" s="13">
        <v>45393</v>
      </c>
      <c r="Q26" s="13" t="str">
        <f t="shared" si="0"/>
        <v>Apr-24</v>
      </c>
      <c r="R26" t="s">
        <v>130</v>
      </c>
      <c r="S26" t="s">
        <v>282</v>
      </c>
      <c r="T26" t="s">
        <v>283</v>
      </c>
      <c r="U26">
        <v>152067</v>
      </c>
      <c r="V26" t="s">
        <v>60</v>
      </c>
      <c r="W26" t="s">
        <v>274</v>
      </c>
      <c r="X26">
        <v>16000</v>
      </c>
      <c r="Y26">
        <v>15180</v>
      </c>
      <c r="Z26" t="s">
        <v>131</v>
      </c>
      <c r="AA26" t="e">
        <f>_xlfn.XLOOKUP(D26,#REF!,#REF!)</f>
        <v>#REF!</v>
      </c>
      <c r="AB26" t="e">
        <f>_xlfn.XLOOKUP(D26,#REF!,#REF!)</f>
        <v>#REF!</v>
      </c>
    </row>
    <row r="27" spans="1:28" x14ac:dyDescent="0.25">
      <c r="A27" t="s">
        <v>15</v>
      </c>
      <c r="B27">
        <v>3135</v>
      </c>
      <c r="C27">
        <v>55104887</v>
      </c>
      <c r="D27" s="5">
        <v>431359801700445</v>
      </c>
      <c r="E27">
        <v>31350004077749</v>
      </c>
      <c r="F27" t="s">
        <v>80</v>
      </c>
      <c r="G27" t="s">
        <v>80</v>
      </c>
      <c r="H27" s="1">
        <v>45394</v>
      </c>
      <c r="I27" s="12">
        <v>300000</v>
      </c>
      <c r="J27">
        <v>24</v>
      </c>
      <c r="K27">
        <v>60</v>
      </c>
      <c r="L27">
        <v>8631</v>
      </c>
      <c r="M27">
        <v>6107432267</v>
      </c>
      <c r="N27" t="s">
        <v>284</v>
      </c>
      <c r="O27">
        <v>289678</v>
      </c>
      <c r="P27" s="13">
        <v>45395</v>
      </c>
      <c r="Q27" s="13" t="str">
        <f t="shared" si="0"/>
        <v>Apr-24</v>
      </c>
      <c r="R27" t="s">
        <v>130</v>
      </c>
      <c r="S27" t="s">
        <v>285</v>
      </c>
      <c r="T27" t="s">
        <v>286</v>
      </c>
      <c r="U27">
        <v>151119</v>
      </c>
      <c r="V27" t="s">
        <v>37</v>
      </c>
      <c r="W27" t="s">
        <v>190</v>
      </c>
      <c r="X27">
        <v>6750</v>
      </c>
      <c r="Y27">
        <v>3572</v>
      </c>
      <c r="Z27" t="s">
        <v>131</v>
      </c>
      <c r="AA27" t="e">
        <f>_xlfn.XLOOKUP(D27,#REF!,#REF!)</f>
        <v>#REF!</v>
      </c>
      <c r="AB27" t="e">
        <f>_xlfn.XLOOKUP(D27,#REF!,#REF!)</f>
        <v>#REF!</v>
      </c>
    </row>
    <row r="28" spans="1:28" x14ac:dyDescent="0.25">
      <c r="A28" t="s">
        <v>15</v>
      </c>
      <c r="B28">
        <v>3135</v>
      </c>
      <c r="C28">
        <v>55104897</v>
      </c>
      <c r="D28" s="5">
        <v>431359801700446</v>
      </c>
      <c r="E28">
        <v>31350004077695</v>
      </c>
      <c r="F28" t="s">
        <v>287</v>
      </c>
      <c r="G28" t="s">
        <v>287</v>
      </c>
      <c r="H28" s="1">
        <v>45397</v>
      </c>
      <c r="I28" s="12">
        <v>980000</v>
      </c>
      <c r="J28">
        <v>22</v>
      </c>
      <c r="K28">
        <v>84</v>
      </c>
      <c r="L28">
        <v>22958</v>
      </c>
      <c r="M28">
        <v>170701000018205</v>
      </c>
      <c r="N28" t="s">
        <v>288</v>
      </c>
      <c r="O28">
        <v>947910</v>
      </c>
      <c r="P28" s="13">
        <v>45400</v>
      </c>
      <c r="Q28" s="13" t="str">
        <f t="shared" si="0"/>
        <v>Apr-24</v>
      </c>
      <c r="R28" t="s">
        <v>130</v>
      </c>
      <c r="S28" t="s">
        <v>289</v>
      </c>
      <c r="T28" t="s">
        <v>290</v>
      </c>
      <c r="U28">
        <v>153590</v>
      </c>
      <c r="V28" t="s">
        <v>104</v>
      </c>
      <c r="W28" t="s">
        <v>243</v>
      </c>
      <c r="X28">
        <v>19600</v>
      </c>
      <c r="Y28">
        <v>12490</v>
      </c>
      <c r="Z28" t="s">
        <v>131</v>
      </c>
      <c r="AA28" t="e">
        <f>_xlfn.XLOOKUP(D28,#REF!,#REF!)</f>
        <v>#REF!</v>
      </c>
      <c r="AB28" t="e">
        <f>_xlfn.XLOOKUP(D28,#REF!,#REF!)</f>
        <v>#REF!</v>
      </c>
    </row>
    <row r="29" spans="1:28" x14ac:dyDescent="0.25">
      <c r="A29" t="s">
        <v>15</v>
      </c>
      <c r="B29">
        <v>3135</v>
      </c>
      <c r="C29">
        <v>55104859</v>
      </c>
      <c r="D29" s="5">
        <v>431359801700447</v>
      </c>
      <c r="E29">
        <v>31350004078265</v>
      </c>
      <c r="F29" t="s">
        <v>291</v>
      </c>
      <c r="G29" t="s">
        <v>291</v>
      </c>
      <c r="H29" s="1">
        <v>45398</v>
      </c>
      <c r="I29" s="12">
        <v>900000</v>
      </c>
      <c r="J29">
        <v>22</v>
      </c>
      <c r="K29">
        <v>84</v>
      </c>
      <c r="L29">
        <v>21084</v>
      </c>
      <c r="M29">
        <v>1261101071177</v>
      </c>
      <c r="N29" t="s">
        <v>292</v>
      </c>
      <c r="O29">
        <v>865931</v>
      </c>
      <c r="P29" s="13">
        <v>45399</v>
      </c>
      <c r="Q29" s="13" t="str">
        <f t="shared" si="0"/>
        <v>Apr-24</v>
      </c>
      <c r="R29" t="s">
        <v>130</v>
      </c>
      <c r="S29" t="s">
        <v>293</v>
      </c>
      <c r="T29" t="s">
        <v>294</v>
      </c>
      <c r="U29">
        <v>153603</v>
      </c>
      <c r="V29" t="s">
        <v>105</v>
      </c>
      <c r="W29" t="s">
        <v>232</v>
      </c>
      <c r="X29">
        <v>18000</v>
      </c>
      <c r="Y29">
        <v>16069</v>
      </c>
      <c r="Z29" t="s">
        <v>131</v>
      </c>
      <c r="AA29" t="e">
        <f>_xlfn.XLOOKUP(D29,#REF!,#REF!)</f>
        <v>#REF!</v>
      </c>
      <c r="AB29" t="e">
        <f>_xlfn.XLOOKUP(D29,#REF!,#REF!)</f>
        <v>#REF!</v>
      </c>
    </row>
    <row r="30" spans="1:28" x14ac:dyDescent="0.25">
      <c r="A30" t="s">
        <v>15</v>
      </c>
      <c r="B30">
        <v>3135</v>
      </c>
      <c r="C30">
        <v>55104914</v>
      </c>
      <c r="D30" s="5">
        <v>431359801700448</v>
      </c>
      <c r="E30">
        <v>31350003970088</v>
      </c>
      <c r="F30" t="s">
        <v>295</v>
      </c>
      <c r="G30" t="s">
        <v>295</v>
      </c>
      <c r="H30" s="1">
        <v>45398</v>
      </c>
      <c r="I30" s="12">
        <v>250000</v>
      </c>
      <c r="J30">
        <v>26.5</v>
      </c>
      <c r="K30">
        <v>48</v>
      </c>
      <c r="L30">
        <v>8500</v>
      </c>
      <c r="M30">
        <v>6511633203</v>
      </c>
      <c r="N30" t="s">
        <v>161</v>
      </c>
      <c r="O30">
        <v>242811</v>
      </c>
      <c r="P30" s="13">
        <v>45399</v>
      </c>
      <c r="Q30" s="13" t="str">
        <f t="shared" si="0"/>
        <v>Apr-24</v>
      </c>
      <c r="R30" t="s">
        <v>130</v>
      </c>
      <c r="S30" t="s">
        <v>296</v>
      </c>
      <c r="T30" t="s">
        <v>297</v>
      </c>
      <c r="U30">
        <v>153994</v>
      </c>
      <c r="V30" t="s">
        <v>177</v>
      </c>
      <c r="W30" t="s">
        <v>298</v>
      </c>
      <c r="X30">
        <v>5625</v>
      </c>
      <c r="Y30">
        <v>1564</v>
      </c>
      <c r="Z30" t="s">
        <v>131</v>
      </c>
      <c r="AA30" t="e">
        <f>_xlfn.XLOOKUP(D30,#REF!,#REF!)</f>
        <v>#REF!</v>
      </c>
      <c r="AB30" t="e">
        <f>_xlfn.XLOOKUP(D30,#REF!,#REF!)</f>
        <v>#REF!</v>
      </c>
    </row>
    <row r="31" spans="1:28" x14ac:dyDescent="0.25">
      <c r="A31" t="s">
        <v>15</v>
      </c>
      <c r="B31">
        <v>3135</v>
      </c>
      <c r="C31">
        <v>55104939</v>
      </c>
      <c r="D31" s="5">
        <v>431359801700449</v>
      </c>
      <c r="E31">
        <v>31350004077946</v>
      </c>
      <c r="F31" t="s">
        <v>299</v>
      </c>
      <c r="G31" t="s">
        <v>300</v>
      </c>
      <c r="H31" s="1">
        <v>45399</v>
      </c>
      <c r="I31" s="12">
        <v>1500000</v>
      </c>
      <c r="J31">
        <v>19.5</v>
      </c>
      <c r="K31">
        <v>84</v>
      </c>
      <c r="L31">
        <v>32860</v>
      </c>
      <c r="M31">
        <v>6632854383</v>
      </c>
      <c r="N31" t="s">
        <v>301</v>
      </c>
      <c r="O31">
        <v>1434847</v>
      </c>
      <c r="P31" s="13">
        <v>45399</v>
      </c>
      <c r="Q31" s="13" t="str">
        <f t="shared" si="0"/>
        <v>Apr-24</v>
      </c>
      <c r="R31" t="s">
        <v>130</v>
      </c>
      <c r="S31" t="s">
        <v>302</v>
      </c>
      <c r="T31" t="s">
        <v>303</v>
      </c>
      <c r="U31">
        <v>150870</v>
      </c>
      <c r="V31" t="s">
        <v>49</v>
      </c>
      <c r="W31" t="s">
        <v>304</v>
      </c>
      <c r="X31">
        <v>30000</v>
      </c>
      <c r="Y31">
        <v>35153</v>
      </c>
      <c r="Z31" t="s">
        <v>131</v>
      </c>
      <c r="AA31" t="e">
        <f>_xlfn.XLOOKUP(D31,#REF!,#REF!)</f>
        <v>#REF!</v>
      </c>
      <c r="AB31" t="e">
        <f>_xlfn.XLOOKUP(D31,#REF!,#REF!)</f>
        <v>#REF!</v>
      </c>
    </row>
    <row r="32" spans="1:28" x14ac:dyDescent="0.25">
      <c r="A32" t="s">
        <v>15</v>
      </c>
      <c r="B32">
        <v>3135</v>
      </c>
      <c r="C32">
        <v>55104942</v>
      </c>
      <c r="D32" s="5">
        <v>431359801700450</v>
      </c>
      <c r="E32">
        <v>31350004078378</v>
      </c>
      <c r="F32" t="s">
        <v>305</v>
      </c>
      <c r="G32" t="s">
        <v>305</v>
      </c>
      <c r="H32" s="1">
        <v>45399</v>
      </c>
      <c r="I32" s="12">
        <v>500000</v>
      </c>
      <c r="J32">
        <v>24</v>
      </c>
      <c r="K32">
        <v>60</v>
      </c>
      <c r="L32">
        <v>14385</v>
      </c>
      <c r="M32">
        <v>32424288749</v>
      </c>
      <c r="N32" t="s">
        <v>159</v>
      </c>
      <c r="O32">
        <v>486200</v>
      </c>
      <c r="P32" s="13">
        <v>45402</v>
      </c>
      <c r="Q32" s="13" t="str">
        <f t="shared" si="0"/>
        <v>Apr-24</v>
      </c>
      <c r="R32" t="s">
        <v>130</v>
      </c>
      <c r="S32" t="s">
        <v>306</v>
      </c>
      <c r="T32" t="s">
        <v>307</v>
      </c>
      <c r="U32">
        <v>151133</v>
      </c>
      <c r="V32" t="s">
        <v>36</v>
      </c>
      <c r="W32" t="s">
        <v>304</v>
      </c>
      <c r="X32">
        <v>10000</v>
      </c>
      <c r="Y32">
        <v>3800</v>
      </c>
      <c r="Z32" t="s">
        <v>131</v>
      </c>
      <c r="AA32" t="e">
        <f>_xlfn.XLOOKUP(D32,#REF!,#REF!)</f>
        <v>#REF!</v>
      </c>
      <c r="AB32" t="e">
        <f>_xlfn.XLOOKUP(D32,#REF!,#REF!)</f>
        <v>#REF!</v>
      </c>
    </row>
    <row r="33" spans="1:28" x14ac:dyDescent="0.25">
      <c r="A33" t="s">
        <v>15</v>
      </c>
      <c r="B33">
        <v>3135</v>
      </c>
      <c r="C33">
        <v>55104930</v>
      </c>
      <c r="D33" s="5">
        <v>431359801700451</v>
      </c>
      <c r="E33">
        <v>31350004078511</v>
      </c>
      <c r="F33" t="s">
        <v>308</v>
      </c>
      <c r="G33" t="s">
        <v>308</v>
      </c>
      <c r="H33" s="1">
        <v>45400</v>
      </c>
      <c r="I33" s="12">
        <v>500000</v>
      </c>
      <c r="J33">
        <v>22.5</v>
      </c>
      <c r="K33">
        <v>36</v>
      </c>
      <c r="L33">
        <v>19225</v>
      </c>
      <c r="M33">
        <v>1867155000027632</v>
      </c>
      <c r="N33" t="s">
        <v>309</v>
      </c>
      <c r="O33">
        <v>484176</v>
      </c>
      <c r="P33" s="13">
        <v>45402</v>
      </c>
      <c r="Q33" s="13" t="str">
        <f t="shared" si="0"/>
        <v>Apr-24</v>
      </c>
      <c r="R33" t="s">
        <v>130</v>
      </c>
      <c r="S33" t="s">
        <v>310</v>
      </c>
      <c r="T33" t="s">
        <v>311</v>
      </c>
      <c r="U33">
        <v>150870</v>
      </c>
      <c r="V33" t="s">
        <v>49</v>
      </c>
      <c r="W33" t="s">
        <v>194</v>
      </c>
      <c r="X33">
        <v>10000</v>
      </c>
      <c r="Y33">
        <v>5824</v>
      </c>
      <c r="Z33" t="s">
        <v>131</v>
      </c>
      <c r="AA33" t="e">
        <f>_xlfn.XLOOKUP(D33,#REF!,#REF!)</f>
        <v>#REF!</v>
      </c>
      <c r="AB33" t="e">
        <f>_xlfn.XLOOKUP(D33,#REF!,#REF!)</f>
        <v>#REF!</v>
      </c>
    </row>
    <row r="34" spans="1:28" x14ac:dyDescent="0.25">
      <c r="A34" t="s">
        <v>15</v>
      </c>
      <c r="B34">
        <v>3135</v>
      </c>
      <c r="C34">
        <v>55104945</v>
      </c>
      <c r="D34" s="5">
        <v>431359801700452</v>
      </c>
      <c r="E34">
        <v>31350004078775</v>
      </c>
      <c r="F34" t="s">
        <v>312</v>
      </c>
      <c r="G34" t="s">
        <v>312</v>
      </c>
      <c r="H34" s="1">
        <v>45402</v>
      </c>
      <c r="I34" s="12">
        <v>300000</v>
      </c>
      <c r="J34">
        <v>25</v>
      </c>
      <c r="K34">
        <v>96</v>
      </c>
      <c r="L34">
        <v>7252</v>
      </c>
      <c r="M34">
        <v>822357571</v>
      </c>
      <c r="N34" t="s">
        <v>173</v>
      </c>
      <c r="O34">
        <v>286212</v>
      </c>
      <c r="P34" s="13">
        <v>45405</v>
      </c>
      <c r="Q34" s="13" t="str">
        <f t="shared" si="0"/>
        <v>Apr-24</v>
      </c>
      <c r="R34" t="s">
        <v>130</v>
      </c>
      <c r="S34" t="s">
        <v>313</v>
      </c>
      <c r="T34" t="s">
        <v>314</v>
      </c>
      <c r="U34">
        <v>151119</v>
      </c>
      <c r="V34" t="s">
        <v>37</v>
      </c>
      <c r="W34" t="s">
        <v>315</v>
      </c>
      <c r="X34">
        <v>6750</v>
      </c>
      <c r="Y34">
        <v>7038</v>
      </c>
      <c r="Z34" t="s">
        <v>131</v>
      </c>
      <c r="AA34" t="e">
        <f>_xlfn.XLOOKUP(D34,#REF!,#REF!)</f>
        <v>#REF!</v>
      </c>
      <c r="AB34" t="e">
        <f>_xlfn.XLOOKUP(D34,#REF!,#REF!)</f>
        <v>#REF!</v>
      </c>
    </row>
    <row r="35" spans="1:28" x14ac:dyDescent="0.25">
      <c r="A35" t="s">
        <v>15</v>
      </c>
      <c r="B35">
        <v>3135</v>
      </c>
      <c r="C35">
        <v>55104962</v>
      </c>
      <c r="D35" s="5">
        <v>431359801700453</v>
      </c>
      <c r="E35">
        <v>31350004078973</v>
      </c>
      <c r="F35" t="s">
        <v>316</v>
      </c>
      <c r="G35" t="s">
        <v>316</v>
      </c>
      <c r="H35" s="1">
        <v>45406</v>
      </c>
      <c r="I35" s="12">
        <v>400000</v>
      </c>
      <c r="J35">
        <v>25</v>
      </c>
      <c r="K35">
        <v>60</v>
      </c>
      <c r="L35">
        <v>11741</v>
      </c>
      <c r="M35">
        <v>62642310003297</v>
      </c>
      <c r="N35" t="s">
        <v>146</v>
      </c>
      <c r="O35">
        <v>388248</v>
      </c>
      <c r="P35" s="13">
        <v>45407</v>
      </c>
      <c r="Q35" s="13" t="str">
        <f t="shared" si="0"/>
        <v>Apr-24</v>
      </c>
      <c r="R35" t="s">
        <v>130</v>
      </c>
      <c r="S35" t="s">
        <v>317</v>
      </c>
      <c r="T35" t="s">
        <v>318</v>
      </c>
      <c r="U35">
        <v>152050</v>
      </c>
      <c r="V35" t="s">
        <v>66</v>
      </c>
      <c r="W35" t="s">
        <v>319</v>
      </c>
      <c r="X35">
        <v>9000</v>
      </c>
      <c r="Y35">
        <v>2752</v>
      </c>
      <c r="Z35" t="s">
        <v>131</v>
      </c>
      <c r="AA35" t="e">
        <f>_xlfn.XLOOKUP(D35,#REF!,#REF!)</f>
        <v>#REF!</v>
      </c>
      <c r="AB35" t="e">
        <f>_xlfn.XLOOKUP(D35,#REF!,#REF!)</f>
        <v>#REF!</v>
      </c>
    </row>
    <row r="36" spans="1:28" x14ac:dyDescent="0.25">
      <c r="A36" t="s">
        <v>15</v>
      </c>
      <c r="B36">
        <v>3135</v>
      </c>
      <c r="C36">
        <v>55104938</v>
      </c>
      <c r="D36" s="5">
        <v>431359801700454</v>
      </c>
      <c r="E36">
        <v>31350004079368</v>
      </c>
      <c r="F36" t="s">
        <v>320</v>
      </c>
      <c r="G36" t="s">
        <v>320</v>
      </c>
      <c r="H36" s="1">
        <v>45407</v>
      </c>
      <c r="I36" s="12">
        <v>400000</v>
      </c>
      <c r="J36">
        <v>24</v>
      </c>
      <c r="K36">
        <v>48</v>
      </c>
      <c r="L36">
        <v>13041</v>
      </c>
      <c r="M36">
        <v>11950100156101</v>
      </c>
      <c r="N36" t="s">
        <v>321</v>
      </c>
      <c r="O36">
        <v>388101</v>
      </c>
      <c r="P36" s="13">
        <v>45411</v>
      </c>
      <c r="Q36" s="13" t="str">
        <f t="shared" si="0"/>
        <v>Apr-24</v>
      </c>
      <c r="R36" t="s">
        <v>130</v>
      </c>
      <c r="S36" t="s">
        <v>322</v>
      </c>
      <c r="T36" t="s">
        <v>323</v>
      </c>
      <c r="U36">
        <v>153589</v>
      </c>
      <c r="V36" t="s">
        <v>101</v>
      </c>
      <c r="W36" t="s">
        <v>304</v>
      </c>
      <c r="X36">
        <v>9000</v>
      </c>
      <c r="Y36">
        <v>2899</v>
      </c>
      <c r="Z36" t="s">
        <v>131</v>
      </c>
      <c r="AA36" t="e">
        <f>_xlfn.XLOOKUP(D36,#REF!,#REF!)</f>
        <v>#REF!</v>
      </c>
      <c r="AB36" t="e">
        <f>_xlfn.XLOOKUP(D36,#REF!,#REF!)</f>
        <v>#REF!</v>
      </c>
    </row>
    <row r="37" spans="1:28" x14ac:dyDescent="0.25">
      <c r="A37" t="s">
        <v>15</v>
      </c>
      <c r="B37">
        <v>3135</v>
      </c>
      <c r="C37">
        <v>55104966</v>
      </c>
      <c r="D37" s="5">
        <v>431359801700455</v>
      </c>
      <c r="E37">
        <v>31350004079429</v>
      </c>
      <c r="F37" t="s">
        <v>324</v>
      </c>
      <c r="G37" t="s">
        <v>324</v>
      </c>
      <c r="H37" s="1">
        <v>45408</v>
      </c>
      <c r="I37" s="12">
        <v>220000</v>
      </c>
      <c r="J37">
        <v>27</v>
      </c>
      <c r="K37">
        <v>48</v>
      </c>
      <c r="L37">
        <v>7543</v>
      </c>
      <c r="M37">
        <v>40925257346</v>
      </c>
      <c r="N37" t="s">
        <v>325</v>
      </c>
      <c r="O37">
        <v>213456</v>
      </c>
      <c r="P37" s="13">
        <v>45408</v>
      </c>
      <c r="Q37" s="13" t="str">
        <f t="shared" si="0"/>
        <v>Apr-24</v>
      </c>
      <c r="R37" t="s">
        <v>130</v>
      </c>
      <c r="S37" t="s">
        <v>326</v>
      </c>
      <c r="T37" t="s">
        <v>327</v>
      </c>
      <c r="U37">
        <v>150870</v>
      </c>
      <c r="V37" t="s">
        <v>49</v>
      </c>
      <c r="W37" t="s">
        <v>319</v>
      </c>
      <c r="X37">
        <v>4950</v>
      </c>
      <c r="Y37">
        <v>1594</v>
      </c>
      <c r="Z37" t="s">
        <v>131</v>
      </c>
      <c r="AA37" t="e">
        <f>_xlfn.XLOOKUP(D37,#REF!,#REF!)</f>
        <v>#REF!</v>
      </c>
      <c r="AB37" t="e">
        <f>_xlfn.XLOOKUP(D37,#REF!,#REF!)</f>
        <v>#REF!</v>
      </c>
    </row>
    <row r="38" spans="1:28" x14ac:dyDescent="0.25">
      <c r="A38" t="s">
        <v>15</v>
      </c>
      <c r="B38">
        <v>3135</v>
      </c>
      <c r="C38">
        <v>55104931</v>
      </c>
      <c r="D38" s="5">
        <v>431359801700456</v>
      </c>
      <c r="E38">
        <v>33110003951406</v>
      </c>
      <c r="F38" t="s">
        <v>70</v>
      </c>
      <c r="G38" t="s">
        <v>70</v>
      </c>
      <c r="H38" s="1">
        <v>45408</v>
      </c>
      <c r="I38" s="12">
        <v>450000</v>
      </c>
      <c r="J38">
        <v>24</v>
      </c>
      <c r="K38">
        <v>84</v>
      </c>
      <c r="L38">
        <v>11105</v>
      </c>
      <c r="M38">
        <v>32404455067</v>
      </c>
      <c r="N38" t="s">
        <v>328</v>
      </c>
      <c r="O38">
        <v>434405</v>
      </c>
      <c r="P38" s="13">
        <v>45409</v>
      </c>
      <c r="Q38" s="13" t="str">
        <f t="shared" si="0"/>
        <v>Apr-24</v>
      </c>
      <c r="R38" t="s">
        <v>130</v>
      </c>
      <c r="S38" t="s">
        <v>329</v>
      </c>
      <c r="T38" t="s">
        <v>330</v>
      </c>
      <c r="U38">
        <v>151429</v>
      </c>
      <c r="V38" t="s">
        <v>27</v>
      </c>
      <c r="W38" t="s">
        <v>194</v>
      </c>
      <c r="X38">
        <v>10125</v>
      </c>
      <c r="Y38">
        <v>5470</v>
      </c>
      <c r="Z38" t="s">
        <v>131</v>
      </c>
      <c r="AA38" t="e">
        <f>_xlfn.XLOOKUP(D38,#REF!,#REF!)</f>
        <v>#REF!</v>
      </c>
      <c r="AB38" t="e">
        <f>_xlfn.XLOOKUP(D38,#REF!,#REF!)</f>
        <v>#REF!</v>
      </c>
    </row>
    <row r="39" spans="1:28" x14ac:dyDescent="0.25">
      <c r="A39" t="s">
        <v>15</v>
      </c>
      <c r="B39">
        <v>3135</v>
      </c>
      <c r="C39">
        <v>55104978</v>
      </c>
      <c r="D39" s="5">
        <v>431359801700457</v>
      </c>
      <c r="E39">
        <v>31350004079436</v>
      </c>
      <c r="F39" t="s">
        <v>331</v>
      </c>
      <c r="G39" t="s">
        <v>331</v>
      </c>
      <c r="H39" s="1">
        <v>45408</v>
      </c>
      <c r="I39" s="12">
        <v>200000</v>
      </c>
      <c r="J39">
        <v>28</v>
      </c>
      <c r="K39">
        <v>36</v>
      </c>
      <c r="L39">
        <v>8273</v>
      </c>
      <c r="M39">
        <v>822143808</v>
      </c>
      <c r="N39" t="s">
        <v>150</v>
      </c>
      <c r="O39">
        <v>194194</v>
      </c>
      <c r="P39" s="13">
        <v>45409</v>
      </c>
      <c r="Q39" s="13" t="str">
        <f t="shared" si="0"/>
        <v>Apr-24</v>
      </c>
      <c r="R39" t="s">
        <v>130</v>
      </c>
      <c r="S39" t="s">
        <v>332</v>
      </c>
      <c r="T39" t="s">
        <v>333</v>
      </c>
      <c r="U39">
        <v>153589</v>
      </c>
      <c r="V39" t="s">
        <v>101</v>
      </c>
      <c r="W39" t="s">
        <v>203</v>
      </c>
      <c r="X39">
        <v>4500</v>
      </c>
      <c r="Y39">
        <v>1306</v>
      </c>
      <c r="Z39" t="s">
        <v>131</v>
      </c>
      <c r="AA39" t="e">
        <f>_xlfn.XLOOKUP(D39,#REF!,#REF!)</f>
        <v>#REF!</v>
      </c>
      <c r="AB39" t="e">
        <f>_xlfn.XLOOKUP(D39,#REF!,#REF!)</f>
        <v>#REF!</v>
      </c>
    </row>
    <row r="40" spans="1:28" x14ac:dyDescent="0.25">
      <c r="A40" t="s">
        <v>15</v>
      </c>
      <c r="B40">
        <v>3135</v>
      </c>
      <c r="C40">
        <v>55104999</v>
      </c>
      <c r="D40" s="5">
        <v>431359801700459</v>
      </c>
      <c r="E40">
        <v>31350004079519</v>
      </c>
      <c r="F40" t="s">
        <v>334</v>
      </c>
      <c r="G40" t="s">
        <v>334</v>
      </c>
      <c r="H40" s="1">
        <v>45411</v>
      </c>
      <c r="I40" s="12">
        <v>980000</v>
      </c>
      <c r="J40">
        <v>21.5</v>
      </c>
      <c r="K40">
        <v>84</v>
      </c>
      <c r="L40">
        <v>22656</v>
      </c>
      <c r="M40">
        <v>40372060525</v>
      </c>
      <c r="N40" t="s">
        <v>335</v>
      </c>
      <c r="O40">
        <v>938997</v>
      </c>
      <c r="P40" s="13">
        <v>45411</v>
      </c>
      <c r="Q40" s="13" t="str">
        <f t="shared" si="0"/>
        <v>Apr-24</v>
      </c>
      <c r="R40" t="s">
        <v>130</v>
      </c>
      <c r="S40" t="s">
        <v>336</v>
      </c>
      <c r="T40" t="s">
        <v>337</v>
      </c>
      <c r="U40">
        <v>152050</v>
      </c>
      <c r="V40" t="s">
        <v>66</v>
      </c>
      <c r="W40" t="s">
        <v>338</v>
      </c>
      <c r="X40">
        <v>19600</v>
      </c>
      <c r="Y40">
        <v>12166</v>
      </c>
      <c r="Z40" t="s">
        <v>131</v>
      </c>
      <c r="AA40" t="e">
        <f>_xlfn.XLOOKUP(D40,#REF!,#REF!)</f>
        <v>#REF!</v>
      </c>
      <c r="AB40" t="e">
        <f>_xlfn.XLOOKUP(D40,#REF!,#REF!)</f>
        <v>#REF!</v>
      </c>
    </row>
    <row r="41" spans="1:28" x14ac:dyDescent="0.25">
      <c r="A41" t="s">
        <v>38</v>
      </c>
      <c r="B41">
        <v>3303</v>
      </c>
      <c r="C41">
        <v>55104841</v>
      </c>
      <c r="D41" s="5">
        <v>433039801700280</v>
      </c>
      <c r="E41">
        <v>33030004076929</v>
      </c>
      <c r="F41" t="s">
        <v>339</v>
      </c>
      <c r="G41" t="s">
        <v>339</v>
      </c>
      <c r="H41" s="1">
        <v>45387</v>
      </c>
      <c r="I41" s="12">
        <v>500000</v>
      </c>
      <c r="J41">
        <v>24</v>
      </c>
      <c r="K41">
        <v>60</v>
      </c>
      <c r="L41">
        <v>14385</v>
      </c>
      <c r="M41">
        <v>50100320931537</v>
      </c>
      <c r="N41" t="s">
        <v>135</v>
      </c>
      <c r="O41">
        <v>482023</v>
      </c>
      <c r="P41" s="13">
        <v>45388</v>
      </c>
      <c r="Q41" s="13" t="str">
        <f t="shared" si="0"/>
        <v>Apr-24</v>
      </c>
      <c r="R41" t="s">
        <v>130</v>
      </c>
      <c r="S41" t="s">
        <v>340</v>
      </c>
      <c r="T41" t="s">
        <v>341</v>
      </c>
      <c r="U41">
        <v>150050</v>
      </c>
      <c r="V41" t="s">
        <v>53</v>
      </c>
      <c r="W41" t="s">
        <v>185</v>
      </c>
      <c r="X41">
        <v>10000</v>
      </c>
      <c r="Y41">
        <v>5346</v>
      </c>
      <c r="Z41" t="s">
        <v>131</v>
      </c>
      <c r="AA41" t="e">
        <f>_xlfn.XLOOKUP(D41,#REF!,#REF!)</f>
        <v>#REF!</v>
      </c>
      <c r="AB41" t="e">
        <f>_xlfn.XLOOKUP(D41,#REF!,#REF!)</f>
        <v>#REF!</v>
      </c>
    </row>
    <row r="42" spans="1:28" x14ac:dyDescent="0.25">
      <c r="A42" t="s">
        <v>38</v>
      </c>
      <c r="B42">
        <v>3303</v>
      </c>
      <c r="C42">
        <v>55104851</v>
      </c>
      <c r="D42" s="5">
        <v>433039801700281</v>
      </c>
      <c r="E42">
        <v>33030004077147</v>
      </c>
      <c r="F42" t="s">
        <v>342</v>
      </c>
      <c r="G42" t="s">
        <v>342</v>
      </c>
      <c r="H42" s="1">
        <v>45388</v>
      </c>
      <c r="I42" s="12">
        <v>800000</v>
      </c>
      <c r="J42">
        <v>23</v>
      </c>
      <c r="K42">
        <v>60</v>
      </c>
      <c r="L42">
        <v>22553</v>
      </c>
      <c r="M42">
        <v>39231687047</v>
      </c>
      <c r="N42" t="s">
        <v>343</v>
      </c>
      <c r="O42">
        <v>768682</v>
      </c>
      <c r="P42" s="13">
        <v>45391</v>
      </c>
      <c r="Q42" s="13" t="str">
        <f t="shared" si="0"/>
        <v>Apr-24</v>
      </c>
      <c r="R42" t="s">
        <v>130</v>
      </c>
      <c r="S42" t="s">
        <v>344</v>
      </c>
      <c r="T42" t="s">
        <v>345</v>
      </c>
      <c r="U42">
        <v>153136</v>
      </c>
      <c r="V42" t="s">
        <v>97</v>
      </c>
      <c r="W42" t="s">
        <v>346</v>
      </c>
      <c r="X42">
        <v>16000</v>
      </c>
      <c r="Y42">
        <v>10781</v>
      </c>
      <c r="Z42" t="s">
        <v>131</v>
      </c>
      <c r="AA42" t="e">
        <f>_xlfn.XLOOKUP(D42,#REF!,#REF!)</f>
        <v>#REF!</v>
      </c>
      <c r="AB42" t="e">
        <f>_xlfn.XLOOKUP(D42,#REF!,#REF!)</f>
        <v>#REF!</v>
      </c>
    </row>
    <row r="43" spans="1:28" x14ac:dyDescent="0.25">
      <c r="A43" t="s">
        <v>38</v>
      </c>
      <c r="B43">
        <v>3303</v>
      </c>
      <c r="C43">
        <v>55104858</v>
      </c>
      <c r="D43" s="5">
        <v>433039801700282</v>
      </c>
      <c r="E43">
        <v>33030004076825</v>
      </c>
      <c r="F43" t="s">
        <v>347</v>
      </c>
      <c r="G43" t="s">
        <v>347</v>
      </c>
      <c r="H43" s="1">
        <v>45390</v>
      </c>
      <c r="I43" s="12">
        <v>500000</v>
      </c>
      <c r="J43">
        <v>24</v>
      </c>
      <c r="K43">
        <v>60</v>
      </c>
      <c r="L43">
        <v>14385</v>
      </c>
      <c r="M43">
        <v>51358100005891</v>
      </c>
      <c r="N43" t="s">
        <v>348</v>
      </c>
      <c r="O43">
        <v>475226</v>
      </c>
      <c r="P43" s="13">
        <v>45394</v>
      </c>
      <c r="Q43" s="13" t="str">
        <f t="shared" si="0"/>
        <v>Apr-24</v>
      </c>
      <c r="R43" t="s">
        <v>130</v>
      </c>
      <c r="S43" t="s">
        <v>349</v>
      </c>
      <c r="T43" t="s">
        <v>350</v>
      </c>
      <c r="U43">
        <v>150617</v>
      </c>
      <c r="V43" t="s">
        <v>62</v>
      </c>
      <c r="W43" t="s">
        <v>232</v>
      </c>
      <c r="X43">
        <v>10000</v>
      </c>
      <c r="Y43">
        <v>14774</v>
      </c>
      <c r="Z43" t="s">
        <v>131</v>
      </c>
      <c r="AA43" t="e">
        <f>_xlfn.XLOOKUP(D43,#REF!,#REF!)</f>
        <v>#REF!</v>
      </c>
      <c r="AB43" t="e">
        <f>_xlfn.XLOOKUP(D43,#REF!,#REF!)</f>
        <v>#REF!</v>
      </c>
    </row>
    <row r="44" spans="1:28" x14ac:dyDescent="0.25">
      <c r="A44" t="s">
        <v>38</v>
      </c>
      <c r="B44">
        <v>3303</v>
      </c>
      <c r="C44">
        <v>55104882</v>
      </c>
      <c r="D44" s="5">
        <v>433039801700284</v>
      </c>
      <c r="E44">
        <v>33030004077515</v>
      </c>
      <c r="F44" t="s">
        <v>351</v>
      </c>
      <c r="G44" t="s">
        <v>351</v>
      </c>
      <c r="H44" s="1">
        <v>45392</v>
      </c>
      <c r="I44" s="12">
        <v>100000</v>
      </c>
      <c r="J44">
        <v>24</v>
      </c>
      <c r="K44">
        <v>84</v>
      </c>
      <c r="L44">
        <v>2468</v>
      </c>
      <c r="M44">
        <v>3523101007234</v>
      </c>
      <c r="N44" t="s">
        <v>152</v>
      </c>
      <c r="O44">
        <v>95744</v>
      </c>
      <c r="P44" s="13">
        <v>45393</v>
      </c>
      <c r="Q44" s="13" t="str">
        <f t="shared" si="0"/>
        <v>Apr-24</v>
      </c>
      <c r="R44" t="s">
        <v>130</v>
      </c>
      <c r="S44" t="s">
        <v>352</v>
      </c>
      <c r="T44" t="s">
        <v>353</v>
      </c>
      <c r="U44">
        <v>150058</v>
      </c>
      <c r="V44" t="s">
        <v>41</v>
      </c>
      <c r="W44" t="s">
        <v>190</v>
      </c>
      <c r="X44">
        <v>2250</v>
      </c>
      <c r="Y44">
        <v>1216</v>
      </c>
      <c r="Z44" t="s">
        <v>131</v>
      </c>
      <c r="AA44" t="e">
        <f>_xlfn.XLOOKUP(D44,#REF!,#REF!)</f>
        <v>#REF!</v>
      </c>
      <c r="AB44" t="e">
        <f>_xlfn.XLOOKUP(D44,#REF!,#REF!)</f>
        <v>#REF!</v>
      </c>
    </row>
    <row r="45" spans="1:28" x14ac:dyDescent="0.25">
      <c r="A45" t="s">
        <v>38</v>
      </c>
      <c r="B45">
        <v>3303</v>
      </c>
      <c r="C45">
        <v>55104873</v>
      </c>
      <c r="D45" s="5">
        <v>433039801700285</v>
      </c>
      <c r="E45">
        <v>33030004077515</v>
      </c>
      <c r="F45" t="s">
        <v>351</v>
      </c>
      <c r="G45" t="s">
        <v>351</v>
      </c>
      <c r="H45" s="1">
        <v>45392</v>
      </c>
      <c r="I45" s="12">
        <v>300000</v>
      </c>
      <c r="J45">
        <v>24</v>
      </c>
      <c r="K45">
        <v>84</v>
      </c>
      <c r="L45">
        <v>7403</v>
      </c>
      <c r="M45">
        <v>3523101007234</v>
      </c>
      <c r="N45" t="s">
        <v>152</v>
      </c>
      <c r="O45">
        <v>287235</v>
      </c>
      <c r="P45" s="13">
        <v>45393</v>
      </c>
      <c r="Q45" s="13" t="str">
        <f t="shared" si="0"/>
        <v>Apr-24</v>
      </c>
      <c r="R45" t="s">
        <v>130</v>
      </c>
      <c r="S45" t="s">
        <v>354</v>
      </c>
      <c r="T45" t="s">
        <v>355</v>
      </c>
      <c r="U45">
        <v>150058</v>
      </c>
      <c r="V45" t="s">
        <v>41</v>
      </c>
      <c r="W45" t="s">
        <v>356</v>
      </c>
      <c r="X45">
        <v>6750</v>
      </c>
      <c r="Y45">
        <v>3647</v>
      </c>
      <c r="Z45" t="s">
        <v>131</v>
      </c>
      <c r="AA45" t="e">
        <f>_xlfn.XLOOKUP(D45,#REF!,#REF!)</f>
        <v>#REF!</v>
      </c>
      <c r="AB45" t="e">
        <f>_xlfn.XLOOKUP(D45,#REF!,#REF!)</f>
        <v>#REF!</v>
      </c>
    </row>
    <row r="46" spans="1:28" x14ac:dyDescent="0.25">
      <c r="A46" t="s">
        <v>38</v>
      </c>
      <c r="B46">
        <v>3303</v>
      </c>
      <c r="C46">
        <v>55104893</v>
      </c>
      <c r="D46" s="5">
        <v>433039801700286</v>
      </c>
      <c r="E46">
        <v>33030004076826</v>
      </c>
      <c r="F46" t="s">
        <v>357</v>
      </c>
      <c r="G46" t="s">
        <v>357</v>
      </c>
      <c r="H46" s="1">
        <v>45393</v>
      </c>
      <c r="I46" s="12">
        <v>800000</v>
      </c>
      <c r="J46">
        <v>21.5</v>
      </c>
      <c r="K46">
        <v>108</v>
      </c>
      <c r="L46">
        <v>16802</v>
      </c>
      <c r="M46">
        <v>68240100000038</v>
      </c>
      <c r="N46" t="s">
        <v>358</v>
      </c>
      <c r="O46">
        <v>760610</v>
      </c>
      <c r="P46" s="13">
        <v>45397</v>
      </c>
      <c r="Q46" s="13" t="str">
        <f t="shared" si="0"/>
        <v>Apr-24</v>
      </c>
      <c r="R46" t="s">
        <v>130</v>
      </c>
      <c r="S46" t="s">
        <v>359</v>
      </c>
      <c r="T46" t="s">
        <v>360</v>
      </c>
      <c r="U46">
        <v>150617</v>
      </c>
      <c r="V46" t="s">
        <v>62</v>
      </c>
      <c r="W46" t="s">
        <v>361</v>
      </c>
      <c r="X46">
        <v>16000</v>
      </c>
      <c r="Y46">
        <v>21505</v>
      </c>
      <c r="Z46" t="s">
        <v>131</v>
      </c>
      <c r="AA46" t="e">
        <f>_xlfn.XLOOKUP(D46,#REF!,#REF!)</f>
        <v>#REF!</v>
      </c>
      <c r="AB46" t="e">
        <f>_xlfn.XLOOKUP(D46,#REF!,#REF!)</f>
        <v>#REF!</v>
      </c>
    </row>
    <row r="47" spans="1:28" x14ac:dyDescent="0.25">
      <c r="A47" t="s">
        <v>38</v>
      </c>
      <c r="B47">
        <v>3303</v>
      </c>
      <c r="C47">
        <v>55104946</v>
      </c>
      <c r="D47" s="5">
        <v>433039801700288</v>
      </c>
      <c r="E47">
        <v>33030004078577</v>
      </c>
      <c r="F47" t="s">
        <v>362</v>
      </c>
      <c r="G47" t="s">
        <v>362</v>
      </c>
      <c r="H47" s="1">
        <v>45400</v>
      </c>
      <c r="I47" s="12">
        <v>1000000</v>
      </c>
      <c r="J47">
        <v>21.5</v>
      </c>
      <c r="K47">
        <v>60</v>
      </c>
      <c r="L47">
        <v>27336</v>
      </c>
      <c r="M47">
        <v>35591191342</v>
      </c>
      <c r="N47" t="s">
        <v>363</v>
      </c>
      <c r="O47">
        <v>972306</v>
      </c>
      <c r="P47" s="13">
        <v>45404</v>
      </c>
      <c r="Q47" s="13" t="str">
        <f t="shared" si="0"/>
        <v>Apr-24</v>
      </c>
      <c r="R47" t="s">
        <v>130</v>
      </c>
      <c r="S47" t="s">
        <v>364</v>
      </c>
      <c r="T47" t="s">
        <v>365</v>
      </c>
      <c r="U47">
        <v>150616</v>
      </c>
      <c r="V47" t="s">
        <v>39</v>
      </c>
      <c r="W47" t="s">
        <v>315</v>
      </c>
      <c r="X47">
        <v>20000</v>
      </c>
      <c r="Y47">
        <v>7694</v>
      </c>
      <c r="Z47" t="s">
        <v>131</v>
      </c>
      <c r="AA47" t="e">
        <f>_xlfn.XLOOKUP(D47,#REF!,#REF!)</f>
        <v>#REF!</v>
      </c>
      <c r="AB47" t="e">
        <f>_xlfn.XLOOKUP(D47,#REF!,#REF!)</f>
        <v>#REF!</v>
      </c>
    </row>
    <row r="48" spans="1:28" x14ac:dyDescent="0.25">
      <c r="A48" t="s">
        <v>38</v>
      </c>
      <c r="B48">
        <v>3303</v>
      </c>
      <c r="C48">
        <v>55104956</v>
      </c>
      <c r="D48" s="5">
        <v>433039801700289</v>
      </c>
      <c r="E48">
        <v>33030004078595</v>
      </c>
      <c r="F48" t="s">
        <v>366</v>
      </c>
      <c r="G48" t="s">
        <v>366</v>
      </c>
      <c r="H48" s="1">
        <v>45401</v>
      </c>
      <c r="I48" s="12">
        <v>500000</v>
      </c>
      <c r="J48">
        <v>22.5</v>
      </c>
      <c r="K48">
        <v>60</v>
      </c>
      <c r="L48">
        <v>13953</v>
      </c>
      <c r="M48">
        <v>149901512508</v>
      </c>
      <c r="N48" t="s">
        <v>367</v>
      </c>
      <c r="O48">
        <v>480343</v>
      </c>
      <c r="P48" s="13">
        <v>45405</v>
      </c>
      <c r="Q48" s="13" t="str">
        <f t="shared" si="0"/>
        <v>Apr-24</v>
      </c>
      <c r="R48" t="s">
        <v>130</v>
      </c>
      <c r="S48" t="s">
        <v>368</v>
      </c>
      <c r="T48" t="s">
        <v>369</v>
      </c>
      <c r="U48">
        <v>150003</v>
      </c>
      <c r="V48" t="s">
        <v>48</v>
      </c>
      <c r="W48" t="s">
        <v>198</v>
      </c>
      <c r="X48">
        <v>10000</v>
      </c>
      <c r="Y48">
        <v>3800</v>
      </c>
      <c r="Z48" t="s">
        <v>131</v>
      </c>
      <c r="AA48" t="e">
        <f>_xlfn.XLOOKUP(D48,#REF!,#REF!)</f>
        <v>#REF!</v>
      </c>
      <c r="AB48" t="e">
        <f>_xlfn.XLOOKUP(D48,#REF!,#REF!)</f>
        <v>#REF!</v>
      </c>
    </row>
    <row r="49" spans="1:28" x14ac:dyDescent="0.25">
      <c r="A49" t="s">
        <v>38</v>
      </c>
      <c r="B49">
        <v>3303</v>
      </c>
      <c r="C49">
        <v>55104950</v>
      </c>
      <c r="D49" s="5">
        <v>433039801700290</v>
      </c>
      <c r="E49">
        <v>33030004076527</v>
      </c>
      <c r="F49" t="s">
        <v>370</v>
      </c>
      <c r="G49" t="s">
        <v>370</v>
      </c>
      <c r="H49" s="1">
        <v>45402</v>
      </c>
      <c r="I49" s="12">
        <v>100000</v>
      </c>
      <c r="J49">
        <v>24</v>
      </c>
      <c r="K49">
        <v>60</v>
      </c>
      <c r="L49">
        <v>2877</v>
      </c>
      <c r="M49">
        <v>688104000145381</v>
      </c>
      <c r="N49" t="s">
        <v>371</v>
      </c>
      <c r="O49">
        <v>96641</v>
      </c>
      <c r="P49" s="13">
        <v>45402</v>
      </c>
      <c r="Q49" s="13" t="str">
        <f t="shared" si="0"/>
        <v>Apr-24</v>
      </c>
      <c r="R49" t="s">
        <v>130</v>
      </c>
      <c r="S49" t="s">
        <v>372</v>
      </c>
      <c r="T49" t="s">
        <v>373</v>
      </c>
      <c r="U49">
        <v>150094</v>
      </c>
      <c r="V49" t="s">
        <v>46</v>
      </c>
      <c r="W49" t="s">
        <v>198</v>
      </c>
      <c r="X49">
        <v>2250</v>
      </c>
      <c r="Y49">
        <v>780</v>
      </c>
      <c r="Z49" t="s">
        <v>131</v>
      </c>
      <c r="AA49" t="e">
        <f>_xlfn.XLOOKUP(D49,#REF!,#REF!)</f>
        <v>#REF!</v>
      </c>
      <c r="AB49" t="e">
        <f>_xlfn.XLOOKUP(D49,#REF!,#REF!)</f>
        <v>#REF!</v>
      </c>
    </row>
    <row r="50" spans="1:28" x14ac:dyDescent="0.25">
      <c r="A50" t="s">
        <v>38</v>
      </c>
      <c r="B50">
        <v>3303</v>
      </c>
      <c r="C50">
        <v>55104949</v>
      </c>
      <c r="D50" s="5">
        <v>433039801700291</v>
      </c>
      <c r="E50">
        <v>33030004076527</v>
      </c>
      <c r="F50" t="s">
        <v>370</v>
      </c>
      <c r="G50" t="s">
        <v>370</v>
      </c>
      <c r="H50" s="1">
        <v>45402</v>
      </c>
      <c r="I50" s="12">
        <v>350000</v>
      </c>
      <c r="J50">
        <v>24</v>
      </c>
      <c r="K50">
        <v>60</v>
      </c>
      <c r="L50">
        <v>10069</v>
      </c>
      <c r="M50">
        <v>688104000145381</v>
      </c>
      <c r="N50" t="s">
        <v>371</v>
      </c>
      <c r="O50">
        <v>338244</v>
      </c>
      <c r="P50" s="13">
        <v>45402</v>
      </c>
      <c r="Q50" s="13" t="str">
        <f t="shared" si="0"/>
        <v>Apr-24</v>
      </c>
      <c r="R50" t="s">
        <v>130</v>
      </c>
      <c r="S50" t="s">
        <v>374</v>
      </c>
      <c r="T50" t="s">
        <v>375</v>
      </c>
      <c r="U50">
        <v>150094</v>
      </c>
      <c r="V50" t="s">
        <v>46</v>
      </c>
      <c r="W50" t="s">
        <v>198</v>
      </c>
      <c r="X50">
        <v>7875</v>
      </c>
      <c r="Y50">
        <v>2730</v>
      </c>
      <c r="Z50" t="s">
        <v>131</v>
      </c>
      <c r="AA50" t="e">
        <f>_xlfn.XLOOKUP(D50,#REF!,#REF!)</f>
        <v>#REF!</v>
      </c>
      <c r="AB50" t="e">
        <f>_xlfn.XLOOKUP(D50,#REF!,#REF!)</f>
        <v>#REF!</v>
      </c>
    </row>
    <row r="51" spans="1:28" x14ac:dyDescent="0.25">
      <c r="A51" t="s">
        <v>38</v>
      </c>
      <c r="B51">
        <v>3303</v>
      </c>
      <c r="C51">
        <v>55104964</v>
      </c>
      <c r="D51" s="5">
        <v>433039801700292</v>
      </c>
      <c r="E51">
        <v>33030004078842</v>
      </c>
      <c r="F51" t="s">
        <v>376</v>
      </c>
      <c r="G51" t="s">
        <v>376</v>
      </c>
      <c r="H51" s="1">
        <v>45404</v>
      </c>
      <c r="I51" s="12">
        <v>300000</v>
      </c>
      <c r="J51">
        <v>23.5</v>
      </c>
      <c r="K51">
        <v>36</v>
      </c>
      <c r="L51">
        <v>11692</v>
      </c>
      <c r="M51">
        <v>558810110003816</v>
      </c>
      <c r="N51" t="s">
        <v>155</v>
      </c>
      <c r="O51">
        <v>290839</v>
      </c>
      <c r="P51" s="13">
        <v>45406</v>
      </c>
      <c r="Q51" s="13" t="str">
        <f t="shared" si="0"/>
        <v>Apr-24</v>
      </c>
      <c r="R51" t="s">
        <v>130</v>
      </c>
      <c r="S51" t="s">
        <v>377</v>
      </c>
      <c r="T51" t="s">
        <v>378</v>
      </c>
      <c r="U51">
        <v>150058</v>
      </c>
      <c r="V51" t="s">
        <v>41</v>
      </c>
      <c r="W51" t="s">
        <v>319</v>
      </c>
      <c r="X51">
        <v>6750</v>
      </c>
      <c r="Y51">
        <v>2411</v>
      </c>
      <c r="Z51" t="s">
        <v>131</v>
      </c>
      <c r="AA51" t="e">
        <f>_xlfn.XLOOKUP(D51,#REF!,#REF!)</f>
        <v>#REF!</v>
      </c>
      <c r="AB51" t="e">
        <f>_xlfn.XLOOKUP(D51,#REF!,#REF!)</f>
        <v>#REF!</v>
      </c>
    </row>
    <row r="52" spans="1:28" x14ac:dyDescent="0.25">
      <c r="A52" t="s">
        <v>38</v>
      </c>
      <c r="B52">
        <v>3303</v>
      </c>
      <c r="C52">
        <v>55104967</v>
      </c>
      <c r="D52" s="5">
        <v>433039801700293</v>
      </c>
      <c r="E52">
        <v>33030004044291</v>
      </c>
      <c r="F52" t="s">
        <v>379</v>
      </c>
      <c r="G52" t="s">
        <v>379</v>
      </c>
      <c r="H52" s="1">
        <v>45405</v>
      </c>
      <c r="I52" s="12">
        <v>100000</v>
      </c>
      <c r="J52">
        <v>26.5</v>
      </c>
      <c r="K52">
        <v>72</v>
      </c>
      <c r="L52">
        <v>2787</v>
      </c>
      <c r="M52">
        <v>50100546690496</v>
      </c>
      <c r="N52" t="s">
        <v>380</v>
      </c>
      <c r="O52">
        <v>96650</v>
      </c>
      <c r="P52" s="13">
        <v>45405</v>
      </c>
      <c r="Q52" s="13" t="str">
        <f t="shared" si="0"/>
        <v>Apr-24</v>
      </c>
      <c r="R52" t="s">
        <v>130</v>
      </c>
      <c r="S52" t="s">
        <v>381</v>
      </c>
      <c r="T52" t="s">
        <v>382</v>
      </c>
      <c r="U52">
        <v>150616</v>
      </c>
      <c r="V52" t="s">
        <v>39</v>
      </c>
      <c r="W52" t="s">
        <v>255</v>
      </c>
      <c r="X52">
        <v>2250</v>
      </c>
      <c r="Y52">
        <v>1100</v>
      </c>
      <c r="Z52" t="s">
        <v>131</v>
      </c>
      <c r="AA52" t="e">
        <f>_xlfn.XLOOKUP(D52,#REF!,#REF!)</f>
        <v>#REF!</v>
      </c>
      <c r="AB52" t="e">
        <f>_xlfn.XLOOKUP(D52,#REF!,#REF!)</f>
        <v>#REF!</v>
      </c>
    </row>
    <row r="53" spans="1:28" x14ac:dyDescent="0.25">
      <c r="A53" t="s">
        <v>38</v>
      </c>
      <c r="B53">
        <v>3303</v>
      </c>
      <c r="C53">
        <v>55104968</v>
      </c>
      <c r="D53" s="5">
        <v>433039801700294</v>
      </c>
      <c r="E53">
        <v>33030004044291</v>
      </c>
      <c r="F53" t="s">
        <v>379</v>
      </c>
      <c r="G53" t="s">
        <v>379</v>
      </c>
      <c r="H53" s="1">
        <v>45405</v>
      </c>
      <c r="I53" s="12">
        <v>120000</v>
      </c>
      <c r="J53">
        <v>26.5</v>
      </c>
      <c r="K53">
        <v>72</v>
      </c>
      <c r="L53">
        <v>3344</v>
      </c>
      <c r="M53">
        <v>50100546690496</v>
      </c>
      <c r="N53" t="s">
        <v>380</v>
      </c>
      <c r="O53">
        <v>115980</v>
      </c>
      <c r="P53" s="13">
        <v>45405</v>
      </c>
      <c r="Q53" s="13" t="str">
        <f t="shared" si="0"/>
        <v>Apr-24</v>
      </c>
      <c r="R53" t="s">
        <v>130</v>
      </c>
      <c r="S53" t="s">
        <v>383</v>
      </c>
      <c r="T53" t="s">
        <v>384</v>
      </c>
      <c r="U53">
        <v>150616</v>
      </c>
      <c r="V53" t="s">
        <v>39</v>
      </c>
      <c r="W53" t="s">
        <v>255</v>
      </c>
      <c r="X53">
        <v>2700</v>
      </c>
      <c r="Y53">
        <v>1320</v>
      </c>
      <c r="Z53" t="s">
        <v>131</v>
      </c>
      <c r="AA53" t="e">
        <f>_xlfn.XLOOKUP(D53,#REF!,#REF!)</f>
        <v>#REF!</v>
      </c>
      <c r="AB53" t="e">
        <f>_xlfn.XLOOKUP(D53,#REF!,#REF!)</f>
        <v>#REF!</v>
      </c>
    </row>
    <row r="54" spans="1:28" x14ac:dyDescent="0.25">
      <c r="A54" t="s">
        <v>38</v>
      </c>
      <c r="B54">
        <v>3303</v>
      </c>
      <c r="C54">
        <v>55104983</v>
      </c>
      <c r="D54" s="5">
        <v>433039801700295</v>
      </c>
      <c r="E54">
        <v>33030003949664</v>
      </c>
      <c r="F54" t="s">
        <v>385</v>
      </c>
      <c r="G54" t="s">
        <v>385</v>
      </c>
      <c r="H54" s="1">
        <v>45407</v>
      </c>
      <c r="I54" s="12">
        <v>500000</v>
      </c>
      <c r="J54">
        <v>22.5</v>
      </c>
      <c r="K54">
        <v>72</v>
      </c>
      <c r="L54">
        <v>12712</v>
      </c>
      <c r="M54">
        <v>915010024568964</v>
      </c>
      <c r="N54" t="s">
        <v>148</v>
      </c>
      <c r="O54">
        <v>484501</v>
      </c>
      <c r="P54" s="13">
        <v>45408</v>
      </c>
      <c r="Q54" s="13" t="str">
        <f t="shared" si="0"/>
        <v>Apr-24</v>
      </c>
      <c r="R54" t="s">
        <v>130</v>
      </c>
      <c r="S54" t="s">
        <v>386</v>
      </c>
      <c r="T54" t="s">
        <v>387</v>
      </c>
      <c r="U54">
        <v>29694</v>
      </c>
      <c r="V54" t="s">
        <v>75</v>
      </c>
      <c r="W54" t="s">
        <v>219</v>
      </c>
      <c r="X54">
        <v>10000</v>
      </c>
      <c r="Y54">
        <v>5499</v>
      </c>
      <c r="Z54" t="s">
        <v>131</v>
      </c>
      <c r="AA54" t="e">
        <f>_xlfn.XLOOKUP(D54,#REF!,#REF!)</f>
        <v>#REF!</v>
      </c>
      <c r="AB54" t="e">
        <f>_xlfn.XLOOKUP(D54,#REF!,#REF!)</f>
        <v>#REF!</v>
      </c>
    </row>
    <row r="55" spans="1:28" x14ac:dyDescent="0.25">
      <c r="A55" t="s">
        <v>31</v>
      </c>
      <c r="B55">
        <v>3335</v>
      </c>
      <c r="C55">
        <v>55104707</v>
      </c>
      <c r="D55" s="5">
        <v>433359801700321</v>
      </c>
      <c r="E55">
        <v>33150003959546</v>
      </c>
      <c r="F55" t="s">
        <v>388</v>
      </c>
      <c r="G55" t="s">
        <v>388</v>
      </c>
      <c r="H55" s="1">
        <v>45384</v>
      </c>
      <c r="I55" s="12">
        <v>320000</v>
      </c>
      <c r="J55">
        <v>25</v>
      </c>
      <c r="K55">
        <v>36</v>
      </c>
      <c r="L55">
        <v>12724</v>
      </c>
      <c r="M55">
        <v>924010002586049</v>
      </c>
      <c r="N55" t="s">
        <v>132</v>
      </c>
      <c r="O55">
        <v>307210</v>
      </c>
      <c r="P55" s="13">
        <v>45386</v>
      </c>
      <c r="Q55" s="13" t="str">
        <f t="shared" si="0"/>
        <v>Apr-24</v>
      </c>
      <c r="R55" t="s">
        <v>130</v>
      </c>
      <c r="S55" t="s">
        <v>389</v>
      </c>
      <c r="T55" t="s">
        <v>390</v>
      </c>
      <c r="U55">
        <v>150215</v>
      </c>
      <c r="V55" t="s">
        <v>68</v>
      </c>
      <c r="W55" t="s">
        <v>224</v>
      </c>
      <c r="X55">
        <v>7200</v>
      </c>
      <c r="Y55">
        <v>4932</v>
      </c>
      <c r="Z55" t="s">
        <v>131</v>
      </c>
      <c r="AA55" t="e">
        <f>_xlfn.XLOOKUP(D55,#REF!,#REF!)</f>
        <v>#REF!</v>
      </c>
      <c r="AB55" t="e">
        <f>_xlfn.XLOOKUP(D55,#REF!,#REF!)</f>
        <v>#REF!</v>
      </c>
    </row>
    <row r="56" spans="1:28" x14ac:dyDescent="0.25">
      <c r="A56" t="s">
        <v>31</v>
      </c>
      <c r="B56">
        <v>3335</v>
      </c>
      <c r="C56">
        <v>55104816</v>
      </c>
      <c r="D56" s="5">
        <v>433359801700322</v>
      </c>
      <c r="E56">
        <v>33350003969916</v>
      </c>
      <c r="F56" t="s">
        <v>391</v>
      </c>
      <c r="G56" t="s">
        <v>391</v>
      </c>
      <c r="H56" s="1">
        <v>45386</v>
      </c>
      <c r="I56" s="12">
        <v>500000</v>
      </c>
      <c r="J56">
        <v>24</v>
      </c>
      <c r="K56">
        <v>72</v>
      </c>
      <c r="L56">
        <v>13164</v>
      </c>
      <c r="M56">
        <v>924010015614591</v>
      </c>
      <c r="N56" t="s">
        <v>132</v>
      </c>
      <c r="O56">
        <v>484945</v>
      </c>
      <c r="P56" s="13">
        <v>45387</v>
      </c>
      <c r="Q56" s="13" t="str">
        <f t="shared" si="0"/>
        <v>Apr-24</v>
      </c>
      <c r="R56" t="s">
        <v>130</v>
      </c>
      <c r="S56" t="s">
        <v>392</v>
      </c>
      <c r="T56" t="s">
        <v>393</v>
      </c>
      <c r="U56">
        <v>150537</v>
      </c>
      <c r="V56" t="s">
        <v>35</v>
      </c>
      <c r="W56" t="s">
        <v>274</v>
      </c>
      <c r="X56">
        <v>10000</v>
      </c>
      <c r="Y56">
        <v>4726</v>
      </c>
      <c r="Z56" t="s">
        <v>131</v>
      </c>
      <c r="AA56" t="e">
        <f>_xlfn.XLOOKUP(D56,#REF!,#REF!)</f>
        <v>#REF!</v>
      </c>
      <c r="AB56" t="e">
        <f>_xlfn.XLOOKUP(D56,#REF!,#REF!)</f>
        <v>#REF!</v>
      </c>
    </row>
    <row r="57" spans="1:28" x14ac:dyDescent="0.25">
      <c r="A57" t="s">
        <v>31</v>
      </c>
      <c r="B57">
        <v>3335</v>
      </c>
      <c r="C57">
        <v>55104854</v>
      </c>
      <c r="D57" s="5">
        <v>433359801700323</v>
      </c>
      <c r="E57">
        <v>33350004077246</v>
      </c>
      <c r="F57" t="s">
        <v>394</v>
      </c>
      <c r="G57" t="s">
        <v>394</v>
      </c>
      <c r="H57" s="1">
        <v>45390</v>
      </c>
      <c r="I57" s="12">
        <v>500000</v>
      </c>
      <c r="J57">
        <v>24</v>
      </c>
      <c r="K57">
        <v>60</v>
      </c>
      <c r="L57">
        <v>14385</v>
      </c>
      <c r="M57">
        <v>815010110010548</v>
      </c>
      <c r="N57" t="s">
        <v>395</v>
      </c>
      <c r="O57">
        <v>485170</v>
      </c>
      <c r="P57" s="13">
        <v>45392</v>
      </c>
      <c r="Q57" s="13" t="str">
        <f t="shared" si="0"/>
        <v>Apr-24</v>
      </c>
      <c r="R57" t="s">
        <v>130</v>
      </c>
      <c r="S57" t="s">
        <v>396</v>
      </c>
      <c r="T57" t="s">
        <v>397</v>
      </c>
      <c r="U57">
        <v>150615</v>
      </c>
      <c r="V57" t="s">
        <v>55</v>
      </c>
      <c r="W57" t="s">
        <v>232</v>
      </c>
      <c r="X57">
        <v>10000</v>
      </c>
      <c r="Y57">
        <v>4172</v>
      </c>
      <c r="Z57" t="s">
        <v>131</v>
      </c>
      <c r="AA57" t="e">
        <f>_xlfn.XLOOKUP(D57,#REF!,#REF!)</f>
        <v>#REF!</v>
      </c>
      <c r="AB57" t="e">
        <f>_xlfn.XLOOKUP(D57,#REF!,#REF!)</f>
        <v>#REF!</v>
      </c>
    </row>
    <row r="58" spans="1:28" x14ac:dyDescent="0.25">
      <c r="A58" t="s">
        <v>31</v>
      </c>
      <c r="B58">
        <v>3335</v>
      </c>
      <c r="C58">
        <v>55104857</v>
      </c>
      <c r="D58" s="5">
        <v>433359801700324</v>
      </c>
      <c r="E58">
        <v>33350004077577</v>
      </c>
      <c r="F58" t="s">
        <v>398</v>
      </c>
      <c r="G58" t="s">
        <v>398</v>
      </c>
      <c r="H58" s="1">
        <v>45392</v>
      </c>
      <c r="I58" s="12">
        <v>300000</v>
      </c>
      <c r="J58">
        <v>24</v>
      </c>
      <c r="K58">
        <v>48</v>
      </c>
      <c r="L58">
        <v>9781</v>
      </c>
      <c r="M58">
        <v>110102075740</v>
      </c>
      <c r="N58" t="s">
        <v>160</v>
      </c>
      <c r="O58">
        <v>290865</v>
      </c>
      <c r="P58" s="13">
        <v>45397</v>
      </c>
      <c r="Q58" s="13" t="str">
        <f t="shared" si="0"/>
        <v>Apr-24</v>
      </c>
      <c r="R58" t="s">
        <v>130</v>
      </c>
      <c r="S58" t="s">
        <v>399</v>
      </c>
      <c r="T58" t="s">
        <v>400</v>
      </c>
      <c r="U58">
        <v>152384</v>
      </c>
      <c r="V58" t="s">
        <v>59</v>
      </c>
      <c r="W58" t="s">
        <v>232</v>
      </c>
      <c r="X58">
        <v>6750</v>
      </c>
      <c r="Y58">
        <v>1990</v>
      </c>
      <c r="Z58" t="s">
        <v>131</v>
      </c>
      <c r="AA58" t="e">
        <f>_xlfn.XLOOKUP(D58,#REF!,#REF!)</f>
        <v>#REF!</v>
      </c>
      <c r="AB58" t="e">
        <f>_xlfn.XLOOKUP(D58,#REF!,#REF!)</f>
        <v>#REF!</v>
      </c>
    </row>
    <row r="59" spans="1:28" x14ac:dyDescent="0.25">
      <c r="A59" t="s">
        <v>31</v>
      </c>
      <c r="B59">
        <v>3335</v>
      </c>
      <c r="C59">
        <v>55104846</v>
      </c>
      <c r="D59" s="5">
        <v>433359801700325</v>
      </c>
      <c r="E59">
        <v>33350004077344</v>
      </c>
      <c r="F59" t="s">
        <v>401</v>
      </c>
      <c r="G59" t="s">
        <v>401</v>
      </c>
      <c r="H59" s="1">
        <v>45393</v>
      </c>
      <c r="I59" s="12">
        <v>600000</v>
      </c>
      <c r="J59">
        <v>22.5</v>
      </c>
      <c r="K59">
        <v>36</v>
      </c>
      <c r="L59">
        <v>23070</v>
      </c>
      <c r="M59">
        <v>74210100043215</v>
      </c>
      <c r="N59" t="s">
        <v>402</v>
      </c>
      <c r="O59">
        <v>581973</v>
      </c>
      <c r="P59" s="13">
        <v>45394</v>
      </c>
      <c r="Q59" s="13" t="str">
        <f t="shared" si="0"/>
        <v>Apr-24</v>
      </c>
      <c r="R59" t="s">
        <v>130</v>
      </c>
      <c r="S59" t="s">
        <v>403</v>
      </c>
      <c r="T59" t="s">
        <v>404</v>
      </c>
      <c r="U59">
        <v>150175</v>
      </c>
      <c r="V59" t="s">
        <v>42</v>
      </c>
      <c r="W59" t="s">
        <v>346</v>
      </c>
      <c r="X59">
        <v>12000</v>
      </c>
      <c r="Y59">
        <v>2698</v>
      </c>
      <c r="Z59" t="s">
        <v>131</v>
      </c>
      <c r="AA59" t="e">
        <f>_xlfn.XLOOKUP(D59,#REF!,#REF!)</f>
        <v>#REF!</v>
      </c>
      <c r="AB59" t="e">
        <f>_xlfn.XLOOKUP(D59,#REF!,#REF!)</f>
        <v>#REF!</v>
      </c>
    </row>
    <row r="60" spans="1:28" x14ac:dyDescent="0.25">
      <c r="A60" t="s">
        <v>31</v>
      </c>
      <c r="B60">
        <v>3335</v>
      </c>
      <c r="C60">
        <v>55104865</v>
      </c>
      <c r="D60" s="5">
        <v>433359801700326</v>
      </c>
      <c r="E60">
        <v>33350004077836</v>
      </c>
      <c r="F60" t="s">
        <v>405</v>
      </c>
      <c r="G60" t="s">
        <v>405</v>
      </c>
      <c r="H60" s="1">
        <v>45395</v>
      </c>
      <c r="I60" s="12">
        <v>500000</v>
      </c>
      <c r="J60">
        <v>22.5</v>
      </c>
      <c r="K60">
        <v>36</v>
      </c>
      <c r="L60">
        <v>19225</v>
      </c>
      <c r="M60">
        <v>31335408678</v>
      </c>
      <c r="N60" t="s">
        <v>139</v>
      </c>
      <c r="O60">
        <v>486621</v>
      </c>
      <c r="P60" s="13">
        <v>45397</v>
      </c>
      <c r="Q60" s="13" t="str">
        <f t="shared" si="0"/>
        <v>Apr-24</v>
      </c>
      <c r="R60" t="s">
        <v>130</v>
      </c>
      <c r="S60" t="s">
        <v>406</v>
      </c>
      <c r="T60" t="s">
        <v>407</v>
      </c>
      <c r="U60">
        <v>152671</v>
      </c>
      <c r="V60" t="s">
        <v>32</v>
      </c>
      <c r="W60" t="s">
        <v>232</v>
      </c>
      <c r="X60">
        <v>10000</v>
      </c>
      <c r="Y60">
        <v>2762</v>
      </c>
      <c r="Z60" t="s">
        <v>131</v>
      </c>
      <c r="AA60" t="e">
        <f>_xlfn.XLOOKUP(D60,#REF!,#REF!)</f>
        <v>#REF!</v>
      </c>
      <c r="AB60" t="e">
        <f>_xlfn.XLOOKUP(D60,#REF!,#REF!)</f>
        <v>#REF!</v>
      </c>
    </row>
    <row r="61" spans="1:28" x14ac:dyDescent="0.25">
      <c r="A61" t="s">
        <v>31</v>
      </c>
      <c r="B61">
        <v>3335</v>
      </c>
      <c r="C61">
        <v>55104924</v>
      </c>
      <c r="D61" s="5">
        <v>433359801700327</v>
      </c>
      <c r="E61">
        <v>33350004078181</v>
      </c>
      <c r="F61" t="s">
        <v>408</v>
      </c>
      <c r="G61" t="s">
        <v>408</v>
      </c>
      <c r="H61" s="1">
        <v>45398</v>
      </c>
      <c r="I61" s="12">
        <v>400000</v>
      </c>
      <c r="J61">
        <v>24</v>
      </c>
      <c r="K61">
        <v>48</v>
      </c>
      <c r="L61">
        <v>13041</v>
      </c>
      <c r="M61">
        <v>36750224827</v>
      </c>
      <c r="N61" t="s">
        <v>133</v>
      </c>
      <c r="O61">
        <v>388084</v>
      </c>
      <c r="P61" s="13">
        <v>45400</v>
      </c>
      <c r="Q61" s="13" t="str">
        <f t="shared" si="0"/>
        <v>Apr-24</v>
      </c>
      <c r="R61" t="s">
        <v>130</v>
      </c>
      <c r="S61" t="s">
        <v>409</v>
      </c>
      <c r="T61" t="s">
        <v>410</v>
      </c>
      <c r="U61">
        <v>29755</v>
      </c>
      <c r="V61" t="s">
        <v>44</v>
      </c>
      <c r="W61" t="s">
        <v>194</v>
      </c>
      <c r="X61">
        <v>9000</v>
      </c>
      <c r="Y61">
        <v>2389</v>
      </c>
      <c r="Z61" t="s">
        <v>131</v>
      </c>
      <c r="AA61" t="e">
        <f>_xlfn.XLOOKUP(D61,#REF!,#REF!)</f>
        <v>#REF!</v>
      </c>
      <c r="AB61" t="e">
        <f>_xlfn.XLOOKUP(D61,#REF!,#REF!)</f>
        <v>#REF!</v>
      </c>
    </row>
    <row r="62" spans="1:28" x14ac:dyDescent="0.25">
      <c r="A62" t="s">
        <v>31</v>
      </c>
      <c r="B62">
        <v>3335</v>
      </c>
      <c r="C62">
        <v>55104944</v>
      </c>
      <c r="D62" s="5">
        <v>433359801700328</v>
      </c>
      <c r="E62">
        <v>33350004078689</v>
      </c>
      <c r="F62" t="s">
        <v>411</v>
      </c>
      <c r="G62" t="s">
        <v>411</v>
      </c>
      <c r="H62" s="1">
        <v>45401</v>
      </c>
      <c r="I62" s="12">
        <v>350000</v>
      </c>
      <c r="J62">
        <v>24</v>
      </c>
      <c r="K62">
        <v>48</v>
      </c>
      <c r="L62">
        <v>11411</v>
      </c>
      <c r="M62">
        <v>35861877652</v>
      </c>
      <c r="N62" t="s">
        <v>133</v>
      </c>
      <c r="O62">
        <v>330494</v>
      </c>
      <c r="P62" s="13">
        <v>45405</v>
      </c>
      <c r="Q62" s="13" t="str">
        <f t="shared" si="0"/>
        <v>Apr-24</v>
      </c>
      <c r="R62" t="s">
        <v>130</v>
      </c>
      <c r="S62" t="s">
        <v>412</v>
      </c>
      <c r="T62" t="s">
        <v>413</v>
      </c>
      <c r="U62">
        <v>150215</v>
      </c>
      <c r="V62" t="s">
        <v>68</v>
      </c>
      <c r="W62" t="s">
        <v>315</v>
      </c>
      <c r="X62">
        <v>7875</v>
      </c>
      <c r="Y62">
        <v>11631</v>
      </c>
      <c r="Z62" t="s">
        <v>131</v>
      </c>
      <c r="AA62" t="e">
        <f>_xlfn.XLOOKUP(D62,#REF!,#REF!)</f>
        <v>#REF!</v>
      </c>
      <c r="AB62" t="e">
        <f>_xlfn.XLOOKUP(D62,#REF!,#REF!)</f>
        <v>#REF!</v>
      </c>
    </row>
    <row r="63" spans="1:28" x14ac:dyDescent="0.25">
      <c r="A63" t="s">
        <v>31</v>
      </c>
      <c r="B63">
        <v>3335</v>
      </c>
      <c r="C63">
        <v>55104960</v>
      </c>
      <c r="D63" s="5">
        <v>433359801700329</v>
      </c>
      <c r="E63">
        <v>33350004077706</v>
      </c>
      <c r="F63" t="s">
        <v>414</v>
      </c>
      <c r="G63" t="s">
        <v>415</v>
      </c>
      <c r="H63" s="1">
        <v>45404</v>
      </c>
      <c r="I63" s="12">
        <v>100000</v>
      </c>
      <c r="J63">
        <v>19.5</v>
      </c>
      <c r="K63">
        <v>72</v>
      </c>
      <c r="L63">
        <v>2367</v>
      </c>
      <c r="M63">
        <v>39695243954</v>
      </c>
      <c r="N63" t="s">
        <v>162</v>
      </c>
      <c r="O63">
        <v>96388</v>
      </c>
      <c r="P63" s="13">
        <v>45405</v>
      </c>
      <c r="Q63" s="13" t="str">
        <f t="shared" si="0"/>
        <v>Apr-24</v>
      </c>
      <c r="R63" t="s">
        <v>130</v>
      </c>
      <c r="S63" t="s">
        <v>416</v>
      </c>
      <c r="T63" t="s">
        <v>417</v>
      </c>
      <c r="U63">
        <v>152358</v>
      </c>
      <c r="V63" t="s">
        <v>58</v>
      </c>
      <c r="W63" t="s">
        <v>319</v>
      </c>
      <c r="X63">
        <v>2000</v>
      </c>
      <c r="Y63">
        <v>1612</v>
      </c>
      <c r="Z63" t="s">
        <v>131</v>
      </c>
      <c r="AA63" t="e">
        <f>_xlfn.XLOOKUP(D63,#REF!,#REF!)</f>
        <v>#REF!</v>
      </c>
      <c r="AB63" t="e">
        <f>_xlfn.XLOOKUP(D63,#REF!,#REF!)</f>
        <v>#REF!</v>
      </c>
    </row>
    <row r="64" spans="1:28" x14ac:dyDescent="0.25">
      <c r="A64" t="s">
        <v>31</v>
      </c>
      <c r="B64">
        <v>3335</v>
      </c>
      <c r="C64">
        <v>55104961</v>
      </c>
      <c r="D64" s="5">
        <v>433359801700330</v>
      </c>
      <c r="E64">
        <v>33350004077706</v>
      </c>
      <c r="F64" t="s">
        <v>414</v>
      </c>
      <c r="G64" t="s">
        <v>415</v>
      </c>
      <c r="H64" s="1">
        <v>45404</v>
      </c>
      <c r="I64" s="12">
        <v>1400000</v>
      </c>
      <c r="J64">
        <v>19.5</v>
      </c>
      <c r="K64">
        <v>72</v>
      </c>
      <c r="L64">
        <v>33130</v>
      </c>
      <c r="M64">
        <v>39695243954</v>
      </c>
      <c r="N64" t="s">
        <v>162</v>
      </c>
      <c r="O64">
        <v>1349433</v>
      </c>
      <c r="P64" s="13">
        <v>45405</v>
      </c>
      <c r="Q64" s="13" t="str">
        <f t="shared" si="0"/>
        <v>Apr-24</v>
      </c>
      <c r="R64" t="s">
        <v>130</v>
      </c>
      <c r="S64" t="s">
        <v>418</v>
      </c>
      <c r="T64" t="s">
        <v>419</v>
      </c>
      <c r="U64">
        <v>152358</v>
      </c>
      <c r="V64" t="s">
        <v>58</v>
      </c>
      <c r="W64" t="s">
        <v>319</v>
      </c>
      <c r="X64">
        <v>28000</v>
      </c>
      <c r="Y64">
        <v>22567</v>
      </c>
      <c r="Z64" t="s">
        <v>131</v>
      </c>
      <c r="AA64" t="e">
        <f>_xlfn.XLOOKUP(D64,#REF!,#REF!)</f>
        <v>#REF!</v>
      </c>
      <c r="AB64" t="e">
        <f>_xlfn.XLOOKUP(D64,#REF!,#REF!)</f>
        <v>#REF!</v>
      </c>
    </row>
    <row r="65" spans="1:28" x14ac:dyDescent="0.25">
      <c r="A65" t="s">
        <v>31</v>
      </c>
      <c r="B65">
        <v>3335</v>
      </c>
      <c r="C65">
        <v>55104867</v>
      </c>
      <c r="D65" s="5">
        <v>433359801700331</v>
      </c>
      <c r="E65">
        <v>33350004079150</v>
      </c>
      <c r="F65" t="s">
        <v>420</v>
      </c>
      <c r="G65" t="s">
        <v>420</v>
      </c>
      <c r="H65" s="1">
        <v>45407</v>
      </c>
      <c r="I65" s="12">
        <v>450000</v>
      </c>
      <c r="J65">
        <v>23.5</v>
      </c>
      <c r="K65">
        <v>48</v>
      </c>
      <c r="L65">
        <v>14547</v>
      </c>
      <c r="M65">
        <v>33900196461</v>
      </c>
      <c r="N65" t="s">
        <v>139</v>
      </c>
      <c r="O65">
        <v>427306</v>
      </c>
      <c r="P65" s="13">
        <v>45409</v>
      </c>
      <c r="Q65" s="13" t="str">
        <f t="shared" si="0"/>
        <v>Apr-24</v>
      </c>
      <c r="R65" t="s">
        <v>130</v>
      </c>
      <c r="S65" t="s">
        <v>421</v>
      </c>
      <c r="T65" t="s">
        <v>422</v>
      </c>
      <c r="U65">
        <v>152671</v>
      </c>
      <c r="V65" t="s">
        <v>32</v>
      </c>
      <c r="W65" t="s">
        <v>232</v>
      </c>
      <c r="X65">
        <v>10125</v>
      </c>
      <c r="Y65">
        <v>12569</v>
      </c>
      <c r="Z65" t="s">
        <v>131</v>
      </c>
      <c r="AA65" t="e">
        <f>_xlfn.XLOOKUP(D65,#REF!,#REF!)</f>
        <v>#REF!</v>
      </c>
      <c r="AB65" t="e">
        <f>_xlfn.XLOOKUP(D65,#REF!,#REF!)</f>
        <v>#REF!</v>
      </c>
    </row>
    <row r="66" spans="1:28" x14ac:dyDescent="0.25">
      <c r="A66" t="s">
        <v>31</v>
      </c>
      <c r="B66">
        <v>3335</v>
      </c>
      <c r="C66">
        <v>55104981</v>
      </c>
      <c r="D66" s="5">
        <v>433359801700332</v>
      </c>
      <c r="E66">
        <v>33350004079275</v>
      </c>
      <c r="F66" t="s">
        <v>423</v>
      </c>
      <c r="G66" t="s">
        <v>423</v>
      </c>
      <c r="H66" s="1">
        <v>45408</v>
      </c>
      <c r="I66" s="12">
        <v>400000</v>
      </c>
      <c r="J66">
        <v>23.5</v>
      </c>
      <c r="K66">
        <v>36</v>
      </c>
      <c r="L66">
        <v>15589</v>
      </c>
      <c r="M66">
        <v>924010006772549</v>
      </c>
      <c r="N66" t="s">
        <v>132</v>
      </c>
      <c r="O66">
        <v>387228</v>
      </c>
      <c r="P66" s="13">
        <v>45411</v>
      </c>
      <c r="Q66" s="13" t="str">
        <f t="shared" si="0"/>
        <v>Apr-24</v>
      </c>
      <c r="R66" t="s">
        <v>130</v>
      </c>
      <c r="S66" t="s">
        <v>424</v>
      </c>
      <c r="T66" t="s">
        <v>425</v>
      </c>
      <c r="U66">
        <v>151035</v>
      </c>
      <c r="V66">
        <v>151035</v>
      </c>
      <c r="W66" t="s">
        <v>219</v>
      </c>
      <c r="X66">
        <v>9000</v>
      </c>
      <c r="Y66">
        <v>1969</v>
      </c>
      <c r="Z66" t="s">
        <v>131</v>
      </c>
      <c r="AA66" t="e">
        <f>_xlfn.XLOOKUP(D66,#REF!,#REF!)</f>
        <v>#REF!</v>
      </c>
      <c r="AB66" t="e">
        <f>_xlfn.XLOOKUP(D66,#REF!,#REF!)</f>
        <v>#REF!</v>
      </c>
    </row>
    <row r="67" spans="1:28" x14ac:dyDescent="0.25">
      <c r="A67" t="s">
        <v>31</v>
      </c>
      <c r="B67">
        <v>3335</v>
      </c>
      <c r="C67">
        <v>55104412</v>
      </c>
      <c r="D67" s="5">
        <v>433359801700333</v>
      </c>
      <c r="E67">
        <v>33350004058766</v>
      </c>
      <c r="F67" t="s">
        <v>426</v>
      </c>
      <c r="G67" t="s">
        <v>426</v>
      </c>
      <c r="H67" s="1">
        <v>45409</v>
      </c>
      <c r="I67" s="12">
        <v>200000</v>
      </c>
      <c r="J67">
        <v>27</v>
      </c>
      <c r="K67">
        <v>36</v>
      </c>
      <c r="L67">
        <v>8166</v>
      </c>
      <c r="M67">
        <v>37597611143</v>
      </c>
      <c r="N67" t="s">
        <v>141</v>
      </c>
      <c r="O67">
        <v>192606</v>
      </c>
      <c r="P67" s="13">
        <v>45411</v>
      </c>
      <c r="Q67" s="13" t="str">
        <f t="shared" ref="Q67:Q130" si="1">TEXT(P67,"mmm-yy")</f>
        <v>Apr-24</v>
      </c>
      <c r="R67" t="s">
        <v>130</v>
      </c>
      <c r="S67" t="s">
        <v>427</v>
      </c>
      <c r="T67" t="s">
        <v>428</v>
      </c>
      <c r="U67">
        <v>151711</v>
      </c>
      <c r="V67" t="s">
        <v>51</v>
      </c>
      <c r="W67" t="s">
        <v>110</v>
      </c>
      <c r="X67">
        <v>4500</v>
      </c>
      <c r="Y67">
        <v>970</v>
      </c>
      <c r="Z67" t="s">
        <v>131</v>
      </c>
      <c r="AA67" t="e">
        <f>_xlfn.XLOOKUP(D67,#REF!,#REF!)</f>
        <v>#REF!</v>
      </c>
      <c r="AB67" t="e">
        <f>_xlfn.XLOOKUP(D67,#REF!,#REF!)</f>
        <v>#REF!</v>
      </c>
    </row>
    <row r="68" spans="1:28" x14ac:dyDescent="0.25">
      <c r="A68" t="s">
        <v>18</v>
      </c>
      <c r="B68">
        <v>3344</v>
      </c>
      <c r="C68">
        <v>55104822</v>
      </c>
      <c r="D68" s="5">
        <v>433449801700252</v>
      </c>
      <c r="E68">
        <v>33440004075959</v>
      </c>
      <c r="F68" t="s">
        <v>429</v>
      </c>
      <c r="G68" t="s">
        <v>429</v>
      </c>
      <c r="H68" s="1">
        <v>45386</v>
      </c>
      <c r="I68" s="12">
        <v>400000</v>
      </c>
      <c r="J68">
        <v>25.5</v>
      </c>
      <c r="K68">
        <v>60</v>
      </c>
      <c r="L68">
        <v>11859</v>
      </c>
      <c r="M68">
        <v>440510100018681</v>
      </c>
      <c r="N68" t="s">
        <v>430</v>
      </c>
      <c r="O68">
        <v>377470</v>
      </c>
      <c r="P68" s="13">
        <v>45388</v>
      </c>
      <c r="Q68" s="13" t="str">
        <f t="shared" si="1"/>
        <v>Apr-24</v>
      </c>
      <c r="R68" t="s">
        <v>130</v>
      </c>
      <c r="S68" t="s">
        <v>431</v>
      </c>
      <c r="T68" t="s">
        <v>432</v>
      </c>
      <c r="U68">
        <v>151028</v>
      </c>
      <c r="V68" t="s">
        <v>52</v>
      </c>
      <c r="W68" t="s">
        <v>274</v>
      </c>
      <c r="X68">
        <v>9000</v>
      </c>
      <c r="Y68">
        <v>12971</v>
      </c>
      <c r="Z68" t="s">
        <v>131</v>
      </c>
      <c r="AA68" t="e">
        <f>_xlfn.XLOOKUP(D68,#REF!,#REF!)</f>
        <v>#REF!</v>
      </c>
      <c r="AB68" t="e">
        <f>_xlfn.XLOOKUP(D68,#REF!,#REF!)</f>
        <v>#REF!</v>
      </c>
    </row>
    <row r="69" spans="1:28" x14ac:dyDescent="0.25">
      <c r="A69" t="s">
        <v>18</v>
      </c>
      <c r="B69">
        <v>3344</v>
      </c>
      <c r="C69">
        <v>55104838</v>
      </c>
      <c r="D69" s="5">
        <v>433449801700253</v>
      </c>
      <c r="E69">
        <v>33440004075240</v>
      </c>
      <c r="F69" t="s">
        <v>433</v>
      </c>
      <c r="G69" t="s">
        <v>433</v>
      </c>
      <c r="H69" s="1">
        <v>45387</v>
      </c>
      <c r="I69" s="12">
        <v>400000</v>
      </c>
      <c r="J69">
        <v>25.5</v>
      </c>
      <c r="K69">
        <v>60</v>
      </c>
      <c r="L69">
        <v>11859</v>
      </c>
      <c r="M69">
        <v>50100074086071</v>
      </c>
      <c r="N69" t="s">
        <v>434</v>
      </c>
      <c r="O69">
        <v>386703</v>
      </c>
      <c r="P69" s="13">
        <v>45391</v>
      </c>
      <c r="Q69" s="13" t="str">
        <f t="shared" si="1"/>
        <v>Apr-24</v>
      </c>
      <c r="R69" t="s">
        <v>130</v>
      </c>
      <c r="S69" t="s">
        <v>435</v>
      </c>
      <c r="T69" t="s">
        <v>436</v>
      </c>
      <c r="U69">
        <v>153480</v>
      </c>
      <c r="V69" t="s">
        <v>109</v>
      </c>
      <c r="W69" t="s">
        <v>185</v>
      </c>
      <c r="X69">
        <v>9000</v>
      </c>
      <c r="Y69">
        <v>2899</v>
      </c>
      <c r="Z69" t="s">
        <v>131</v>
      </c>
      <c r="AA69" t="e">
        <f>_xlfn.XLOOKUP(D69,#REF!,#REF!)</f>
        <v>#REF!</v>
      </c>
      <c r="AB69" t="e">
        <f>_xlfn.XLOOKUP(D69,#REF!,#REF!)</f>
        <v>#REF!</v>
      </c>
    </row>
    <row r="70" spans="1:28" x14ac:dyDescent="0.25">
      <c r="A70" t="s">
        <v>18</v>
      </c>
      <c r="B70">
        <v>3344</v>
      </c>
      <c r="C70">
        <v>55104879</v>
      </c>
      <c r="D70" s="5">
        <v>433449801700255</v>
      </c>
      <c r="E70">
        <v>33440004076693</v>
      </c>
      <c r="F70" t="s">
        <v>96</v>
      </c>
      <c r="G70" t="s">
        <v>96</v>
      </c>
      <c r="H70" s="1">
        <v>45392</v>
      </c>
      <c r="I70" s="12">
        <v>500000</v>
      </c>
      <c r="J70">
        <v>23</v>
      </c>
      <c r="K70">
        <v>60</v>
      </c>
      <c r="L70">
        <v>14096</v>
      </c>
      <c r="M70">
        <v>33045170635</v>
      </c>
      <c r="N70" t="s">
        <v>437</v>
      </c>
      <c r="O70">
        <v>484524</v>
      </c>
      <c r="P70" s="13">
        <v>45397</v>
      </c>
      <c r="Q70" s="13" t="str">
        <f t="shared" si="1"/>
        <v>Apr-24</v>
      </c>
      <c r="R70" t="s">
        <v>130</v>
      </c>
      <c r="S70" t="s">
        <v>438</v>
      </c>
      <c r="T70" t="s">
        <v>439</v>
      </c>
      <c r="U70">
        <v>153659</v>
      </c>
      <c r="V70" t="s">
        <v>111</v>
      </c>
      <c r="W70" t="s">
        <v>190</v>
      </c>
      <c r="X70">
        <v>10000</v>
      </c>
      <c r="Y70">
        <v>3900</v>
      </c>
      <c r="Z70" t="s">
        <v>131</v>
      </c>
      <c r="AA70" t="e">
        <f>_xlfn.XLOOKUP(D70,#REF!,#REF!)</f>
        <v>#REF!</v>
      </c>
      <c r="AB70" t="e">
        <f>_xlfn.XLOOKUP(D70,#REF!,#REF!)</f>
        <v>#REF!</v>
      </c>
    </row>
    <row r="71" spans="1:28" x14ac:dyDescent="0.25">
      <c r="A71" t="s">
        <v>18</v>
      </c>
      <c r="B71">
        <v>3344</v>
      </c>
      <c r="C71">
        <v>55104904</v>
      </c>
      <c r="D71" s="5">
        <v>433449801700257</v>
      </c>
      <c r="E71">
        <v>33440004076869</v>
      </c>
      <c r="F71" t="s">
        <v>440</v>
      </c>
      <c r="G71" t="s">
        <v>440</v>
      </c>
      <c r="H71" s="1">
        <v>45394</v>
      </c>
      <c r="I71" s="12">
        <v>500000</v>
      </c>
      <c r="J71">
        <v>23</v>
      </c>
      <c r="K71">
        <v>60</v>
      </c>
      <c r="L71">
        <v>14096</v>
      </c>
      <c r="M71">
        <v>510101002524790</v>
      </c>
      <c r="N71" t="s">
        <v>441</v>
      </c>
      <c r="O71">
        <v>484741</v>
      </c>
      <c r="P71" s="13">
        <v>45398</v>
      </c>
      <c r="Q71" s="13" t="str">
        <f t="shared" si="1"/>
        <v>Apr-24</v>
      </c>
      <c r="R71" t="s">
        <v>130</v>
      </c>
      <c r="S71" t="s">
        <v>442</v>
      </c>
      <c r="T71" t="s">
        <v>443</v>
      </c>
      <c r="U71">
        <v>150724</v>
      </c>
      <c r="V71" t="s">
        <v>63</v>
      </c>
      <c r="W71" t="s">
        <v>243</v>
      </c>
      <c r="X71">
        <v>10000</v>
      </c>
      <c r="Y71">
        <v>4313</v>
      </c>
      <c r="Z71" t="s">
        <v>131</v>
      </c>
      <c r="AA71" t="e">
        <f>_xlfn.XLOOKUP(D71,#REF!,#REF!)</f>
        <v>#REF!</v>
      </c>
      <c r="AB71" t="e">
        <f>_xlfn.XLOOKUP(D71,#REF!,#REF!)</f>
        <v>#REF!</v>
      </c>
    </row>
    <row r="72" spans="1:28" x14ac:dyDescent="0.25">
      <c r="A72" t="s">
        <v>18</v>
      </c>
      <c r="B72">
        <v>3344</v>
      </c>
      <c r="C72">
        <v>55104909</v>
      </c>
      <c r="D72" s="5">
        <v>433449801700258</v>
      </c>
      <c r="E72">
        <v>33440004076905</v>
      </c>
      <c r="F72" t="s">
        <v>444</v>
      </c>
      <c r="G72" t="s">
        <v>444</v>
      </c>
      <c r="H72" s="1">
        <v>45395</v>
      </c>
      <c r="I72" s="12">
        <v>300000</v>
      </c>
      <c r="J72">
        <v>24</v>
      </c>
      <c r="K72">
        <v>60</v>
      </c>
      <c r="L72">
        <v>8631</v>
      </c>
      <c r="M72">
        <v>61601510197</v>
      </c>
      <c r="N72" t="s">
        <v>445</v>
      </c>
      <c r="O72">
        <v>290596</v>
      </c>
      <c r="P72" s="13">
        <v>45395</v>
      </c>
      <c r="Q72" s="13" t="str">
        <f t="shared" si="1"/>
        <v>Apr-24</v>
      </c>
      <c r="R72" t="s">
        <v>130</v>
      </c>
      <c r="S72" t="s">
        <v>446</v>
      </c>
      <c r="T72" t="s">
        <v>447</v>
      </c>
      <c r="U72">
        <v>153175</v>
      </c>
      <c r="V72" t="s">
        <v>86</v>
      </c>
      <c r="W72" t="s">
        <v>247</v>
      </c>
      <c r="X72">
        <v>6750</v>
      </c>
      <c r="Y72">
        <v>2259</v>
      </c>
      <c r="Z72" t="s">
        <v>131</v>
      </c>
      <c r="AA72" t="e">
        <f>_xlfn.XLOOKUP(D72,#REF!,#REF!)</f>
        <v>#REF!</v>
      </c>
      <c r="AB72" t="e">
        <f>_xlfn.XLOOKUP(D72,#REF!,#REF!)</f>
        <v>#REF!</v>
      </c>
    </row>
    <row r="73" spans="1:28" x14ac:dyDescent="0.25">
      <c r="A73" t="s">
        <v>18</v>
      </c>
      <c r="B73">
        <v>3344</v>
      </c>
      <c r="C73">
        <v>55104910</v>
      </c>
      <c r="D73" s="5">
        <v>433449801700259</v>
      </c>
      <c r="E73">
        <v>33440004077465</v>
      </c>
      <c r="F73" t="s">
        <v>448</v>
      </c>
      <c r="G73" t="s">
        <v>448</v>
      </c>
      <c r="H73" s="1">
        <v>45395</v>
      </c>
      <c r="I73" s="12">
        <v>500000</v>
      </c>
      <c r="J73">
        <v>23</v>
      </c>
      <c r="K73">
        <v>60</v>
      </c>
      <c r="L73">
        <v>14096</v>
      </c>
      <c r="M73">
        <v>74831700000095</v>
      </c>
      <c r="N73" t="s">
        <v>157</v>
      </c>
      <c r="O73">
        <v>481242</v>
      </c>
      <c r="P73" s="13">
        <v>45400</v>
      </c>
      <c r="Q73" s="13" t="str">
        <f t="shared" si="1"/>
        <v>Apr-24</v>
      </c>
      <c r="R73" t="s">
        <v>130</v>
      </c>
      <c r="S73" t="s">
        <v>449</v>
      </c>
      <c r="T73" t="s">
        <v>450</v>
      </c>
      <c r="U73">
        <v>152653</v>
      </c>
      <c r="V73" t="s">
        <v>43</v>
      </c>
      <c r="W73" t="s">
        <v>247</v>
      </c>
      <c r="X73">
        <v>10000</v>
      </c>
      <c r="Y73">
        <v>7812</v>
      </c>
      <c r="Z73" t="s">
        <v>131</v>
      </c>
      <c r="AA73" t="e">
        <f>_xlfn.XLOOKUP(D73,#REF!,#REF!)</f>
        <v>#REF!</v>
      </c>
      <c r="AB73" t="e">
        <f>_xlfn.XLOOKUP(D73,#REF!,#REF!)</f>
        <v>#REF!</v>
      </c>
    </row>
    <row r="74" spans="1:28" x14ac:dyDescent="0.25">
      <c r="A74" t="s">
        <v>18</v>
      </c>
      <c r="B74">
        <v>3344</v>
      </c>
      <c r="C74">
        <v>55104915</v>
      </c>
      <c r="D74" s="5">
        <v>433449801700260</v>
      </c>
      <c r="E74">
        <v>33440004043594</v>
      </c>
      <c r="F74" t="s">
        <v>451</v>
      </c>
      <c r="G74" t="s">
        <v>451</v>
      </c>
      <c r="H74" s="1">
        <v>45397</v>
      </c>
      <c r="I74" s="12">
        <v>300000</v>
      </c>
      <c r="J74">
        <v>24</v>
      </c>
      <c r="K74">
        <v>60</v>
      </c>
      <c r="L74">
        <v>8631</v>
      </c>
      <c r="M74">
        <v>5513166810</v>
      </c>
      <c r="N74" t="s">
        <v>452</v>
      </c>
      <c r="O74">
        <v>288116</v>
      </c>
      <c r="P74" s="13">
        <v>45404</v>
      </c>
      <c r="Q74" s="13" t="str">
        <f t="shared" si="1"/>
        <v>Apr-24</v>
      </c>
      <c r="R74" t="s">
        <v>130</v>
      </c>
      <c r="S74" t="s">
        <v>453</v>
      </c>
      <c r="T74" t="s">
        <v>454</v>
      </c>
      <c r="U74">
        <v>151616</v>
      </c>
      <c r="V74" t="s">
        <v>72</v>
      </c>
      <c r="W74" t="s">
        <v>298</v>
      </c>
      <c r="X74">
        <v>6750</v>
      </c>
      <c r="Y74">
        <v>4344</v>
      </c>
      <c r="Z74" t="s">
        <v>131</v>
      </c>
      <c r="AA74" t="e">
        <f>_xlfn.XLOOKUP(D74,#REF!,#REF!)</f>
        <v>#REF!</v>
      </c>
      <c r="AB74" t="e">
        <f>_xlfn.XLOOKUP(D74,#REF!,#REF!)</f>
        <v>#REF!</v>
      </c>
    </row>
    <row r="75" spans="1:28" x14ac:dyDescent="0.25">
      <c r="A75" t="s">
        <v>18</v>
      </c>
      <c r="B75">
        <v>3344</v>
      </c>
      <c r="C75">
        <v>55104936</v>
      </c>
      <c r="D75" s="5">
        <v>433449801700261</v>
      </c>
      <c r="E75">
        <v>33420003931059</v>
      </c>
      <c r="F75" t="s">
        <v>455</v>
      </c>
      <c r="G75" t="s">
        <v>455</v>
      </c>
      <c r="H75" s="1">
        <v>45399</v>
      </c>
      <c r="I75" s="12">
        <v>500000</v>
      </c>
      <c r="J75">
        <v>23</v>
      </c>
      <c r="K75">
        <v>36</v>
      </c>
      <c r="L75">
        <v>19355</v>
      </c>
      <c r="M75">
        <v>446710110011513</v>
      </c>
      <c r="N75" t="s">
        <v>456</v>
      </c>
      <c r="O75">
        <v>484629</v>
      </c>
      <c r="P75" s="13">
        <v>45409</v>
      </c>
      <c r="Q75" s="13" t="str">
        <f t="shared" si="1"/>
        <v>Apr-24</v>
      </c>
      <c r="R75" t="s">
        <v>130</v>
      </c>
      <c r="S75" t="s">
        <v>457</v>
      </c>
      <c r="T75" t="s">
        <v>458</v>
      </c>
      <c r="U75">
        <v>29492</v>
      </c>
      <c r="V75" t="s">
        <v>40</v>
      </c>
      <c r="W75" t="s">
        <v>304</v>
      </c>
      <c r="X75">
        <v>10000</v>
      </c>
      <c r="Y75">
        <v>2850</v>
      </c>
      <c r="Z75" t="s">
        <v>131</v>
      </c>
      <c r="AA75" t="e">
        <f>_xlfn.XLOOKUP(D75,#REF!,#REF!)</f>
        <v>#REF!</v>
      </c>
      <c r="AB75" t="e">
        <f>_xlfn.XLOOKUP(D75,#REF!,#REF!)</f>
        <v>#REF!</v>
      </c>
    </row>
    <row r="76" spans="1:28" x14ac:dyDescent="0.25">
      <c r="A76" t="s">
        <v>18</v>
      </c>
      <c r="B76">
        <v>3344</v>
      </c>
      <c r="C76">
        <v>55104955</v>
      </c>
      <c r="D76" s="5">
        <v>433449801700262</v>
      </c>
      <c r="E76">
        <v>33440004077867</v>
      </c>
      <c r="F76" t="s">
        <v>459</v>
      </c>
      <c r="G76" t="s">
        <v>459</v>
      </c>
      <c r="H76" s="1">
        <v>45402</v>
      </c>
      <c r="I76" s="12">
        <v>350000</v>
      </c>
      <c r="J76">
        <v>24</v>
      </c>
      <c r="K76">
        <v>60</v>
      </c>
      <c r="L76">
        <v>10069</v>
      </c>
      <c r="M76">
        <v>91250100003814</v>
      </c>
      <c r="N76" t="s">
        <v>460</v>
      </c>
      <c r="O76">
        <v>337033</v>
      </c>
      <c r="P76" s="13">
        <v>45408</v>
      </c>
      <c r="Q76" s="13" t="str">
        <f t="shared" si="1"/>
        <v>Apr-24</v>
      </c>
      <c r="R76" t="s">
        <v>130</v>
      </c>
      <c r="S76" t="s">
        <v>461</v>
      </c>
      <c r="T76" t="s">
        <v>462</v>
      </c>
      <c r="U76">
        <v>150499</v>
      </c>
      <c r="V76" t="s">
        <v>19</v>
      </c>
      <c r="W76" t="s">
        <v>198</v>
      </c>
      <c r="X76">
        <v>7875</v>
      </c>
      <c r="Y76">
        <v>3941</v>
      </c>
      <c r="Z76" t="s">
        <v>131</v>
      </c>
      <c r="AA76" t="e">
        <f>_xlfn.XLOOKUP(D76,#REF!,#REF!)</f>
        <v>#REF!</v>
      </c>
      <c r="AB76" t="e">
        <f>_xlfn.XLOOKUP(D76,#REF!,#REF!)</f>
        <v>#REF!</v>
      </c>
    </row>
    <row r="77" spans="1:28" x14ac:dyDescent="0.25">
      <c r="A77" t="s">
        <v>22</v>
      </c>
      <c r="B77">
        <v>3379</v>
      </c>
      <c r="C77">
        <v>55104833</v>
      </c>
      <c r="D77" s="5">
        <v>433799801700231</v>
      </c>
      <c r="E77">
        <v>31800003981250</v>
      </c>
      <c r="F77" t="s">
        <v>463</v>
      </c>
      <c r="G77" t="s">
        <v>464</v>
      </c>
      <c r="H77" s="1">
        <v>45386</v>
      </c>
      <c r="I77" s="12">
        <v>500000</v>
      </c>
      <c r="J77">
        <v>24</v>
      </c>
      <c r="K77">
        <v>60</v>
      </c>
      <c r="L77">
        <v>14385</v>
      </c>
      <c r="M77">
        <v>32570100011019</v>
      </c>
      <c r="N77" t="s">
        <v>465</v>
      </c>
      <c r="O77">
        <v>470169</v>
      </c>
      <c r="P77" s="13">
        <v>45387</v>
      </c>
      <c r="Q77" s="13" t="str">
        <f t="shared" si="1"/>
        <v>Apr-24</v>
      </c>
      <c r="R77" t="s">
        <v>130</v>
      </c>
      <c r="S77" t="s">
        <v>466</v>
      </c>
      <c r="T77" t="s">
        <v>467</v>
      </c>
      <c r="U77">
        <v>153595</v>
      </c>
      <c r="V77" t="s">
        <v>106</v>
      </c>
      <c r="W77" t="s">
        <v>267</v>
      </c>
      <c r="X77">
        <v>10000</v>
      </c>
      <c r="Y77">
        <v>16214</v>
      </c>
      <c r="Z77" t="s">
        <v>131</v>
      </c>
      <c r="AA77" t="e">
        <f>_xlfn.XLOOKUP(D77,#REF!,#REF!)</f>
        <v>#REF!</v>
      </c>
      <c r="AB77" t="e">
        <f>_xlfn.XLOOKUP(D77,#REF!,#REF!)</f>
        <v>#REF!</v>
      </c>
    </row>
    <row r="78" spans="1:28" x14ac:dyDescent="0.25">
      <c r="A78" t="s">
        <v>22</v>
      </c>
      <c r="B78">
        <v>3379</v>
      </c>
      <c r="C78">
        <v>55104862</v>
      </c>
      <c r="D78" s="5">
        <v>433799801700233</v>
      </c>
      <c r="E78">
        <v>33790004077309</v>
      </c>
      <c r="F78" t="s">
        <v>468</v>
      </c>
      <c r="G78" t="s">
        <v>468</v>
      </c>
      <c r="H78" s="1">
        <v>45390</v>
      </c>
      <c r="I78" s="12">
        <v>400000</v>
      </c>
      <c r="J78">
        <v>25</v>
      </c>
      <c r="K78">
        <v>72</v>
      </c>
      <c r="L78">
        <v>10775</v>
      </c>
      <c r="M78">
        <v>30865130249</v>
      </c>
      <c r="N78" t="s">
        <v>139</v>
      </c>
      <c r="O78">
        <v>367678</v>
      </c>
      <c r="P78" s="13">
        <v>45392</v>
      </c>
      <c r="Q78" s="13" t="str">
        <f t="shared" si="1"/>
        <v>Apr-24</v>
      </c>
      <c r="R78" t="s">
        <v>130</v>
      </c>
      <c r="S78" t="s">
        <v>469</v>
      </c>
      <c r="T78" t="s">
        <v>470</v>
      </c>
      <c r="U78">
        <v>29736</v>
      </c>
      <c r="V78" t="s">
        <v>23</v>
      </c>
      <c r="W78" t="s">
        <v>232</v>
      </c>
      <c r="X78">
        <v>9000</v>
      </c>
      <c r="Y78">
        <v>23322</v>
      </c>
      <c r="Z78" t="s">
        <v>131</v>
      </c>
      <c r="AA78" t="e">
        <f>_xlfn.XLOOKUP(D78,#REF!,#REF!)</f>
        <v>#REF!</v>
      </c>
      <c r="AB78" t="e">
        <f>_xlfn.XLOOKUP(D78,#REF!,#REF!)</f>
        <v>#REF!</v>
      </c>
    </row>
    <row r="79" spans="1:28" x14ac:dyDescent="0.25">
      <c r="A79" t="s">
        <v>22</v>
      </c>
      <c r="B79">
        <v>3379</v>
      </c>
      <c r="C79">
        <v>55104877</v>
      </c>
      <c r="D79" s="5">
        <v>433799801700234</v>
      </c>
      <c r="E79">
        <v>33790004077426</v>
      </c>
      <c r="F79" t="s">
        <v>471</v>
      </c>
      <c r="G79" t="s">
        <v>471</v>
      </c>
      <c r="H79" s="1">
        <v>45392</v>
      </c>
      <c r="I79" s="12">
        <v>350000</v>
      </c>
      <c r="J79">
        <v>25</v>
      </c>
      <c r="K79">
        <v>72</v>
      </c>
      <c r="L79">
        <v>9429</v>
      </c>
      <c r="M79">
        <v>35036930548</v>
      </c>
      <c r="N79" t="s">
        <v>139</v>
      </c>
      <c r="O79">
        <v>332415</v>
      </c>
      <c r="P79" s="13">
        <v>45395</v>
      </c>
      <c r="Q79" s="13" t="str">
        <f t="shared" si="1"/>
        <v>Apr-24</v>
      </c>
      <c r="R79" t="s">
        <v>130</v>
      </c>
      <c r="S79" t="s">
        <v>472</v>
      </c>
      <c r="T79" t="s">
        <v>473</v>
      </c>
      <c r="U79">
        <v>153130</v>
      </c>
      <c r="V79" t="s">
        <v>85</v>
      </c>
      <c r="W79" t="s">
        <v>356</v>
      </c>
      <c r="X79">
        <v>7875</v>
      </c>
      <c r="Y79">
        <v>9710</v>
      </c>
      <c r="Z79" t="s">
        <v>131</v>
      </c>
      <c r="AA79" t="e">
        <f>_xlfn.XLOOKUP(D79,#REF!,#REF!)</f>
        <v>#REF!</v>
      </c>
      <c r="AB79" t="e">
        <f>_xlfn.XLOOKUP(D79,#REF!,#REF!)</f>
        <v>#REF!</v>
      </c>
    </row>
    <row r="80" spans="1:28" x14ac:dyDescent="0.25">
      <c r="A80" t="s">
        <v>22</v>
      </c>
      <c r="B80">
        <v>3379</v>
      </c>
      <c r="C80">
        <v>55104884</v>
      </c>
      <c r="D80" s="5">
        <v>433799801700235</v>
      </c>
      <c r="E80">
        <v>33790004077528</v>
      </c>
      <c r="F80" t="s">
        <v>474</v>
      </c>
      <c r="G80" t="s">
        <v>474</v>
      </c>
      <c r="H80" s="1">
        <v>45392</v>
      </c>
      <c r="I80" s="12">
        <v>100000</v>
      </c>
      <c r="J80">
        <v>23.5</v>
      </c>
      <c r="K80">
        <v>60</v>
      </c>
      <c r="L80">
        <v>2848</v>
      </c>
      <c r="M80">
        <v>11457830928</v>
      </c>
      <c r="N80" t="s">
        <v>475</v>
      </c>
      <c r="O80">
        <v>93786</v>
      </c>
      <c r="P80" s="13">
        <v>45393</v>
      </c>
      <c r="Q80" s="13" t="str">
        <f t="shared" si="1"/>
        <v>Apr-24</v>
      </c>
      <c r="R80" t="s">
        <v>130</v>
      </c>
      <c r="S80" t="s">
        <v>476</v>
      </c>
      <c r="T80" t="s">
        <v>477</v>
      </c>
      <c r="U80">
        <v>152125</v>
      </c>
      <c r="V80" t="s">
        <v>69</v>
      </c>
      <c r="W80" t="s">
        <v>190</v>
      </c>
      <c r="X80">
        <v>2000</v>
      </c>
      <c r="Y80">
        <v>4214</v>
      </c>
      <c r="Z80" t="s">
        <v>131</v>
      </c>
      <c r="AA80" t="e">
        <f>_xlfn.XLOOKUP(D80,#REF!,#REF!)</f>
        <v>#REF!</v>
      </c>
      <c r="AB80" t="e">
        <f>_xlfn.XLOOKUP(D80,#REF!,#REF!)</f>
        <v>#REF!</v>
      </c>
    </row>
    <row r="81" spans="1:28" x14ac:dyDescent="0.25">
      <c r="A81" t="s">
        <v>22</v>
      </c>
      <c r="B81">
        <v>3379</v>
      </c>
      <c r="C81">
        <v>55104886</v>
      </c>
      <c r="D81" s="5">
        <v>433799801700236</v>
      </c>
      <c r="E81">
        <v>33790004077528</v>
      </c>
      <c r="F81" t="s">
        <v>474</v>
      </c>
      <c r="G81" t="s">
        <v>478</v>
      </c>
      <c r="H81" s="1">
        <v>45392</v>
      </c>
      <c r="I81" s="12">
        <v>210000</v>
      </c>
      <c r="J81">
        <v>23.5</v>
      </c>
      <c r="K81">
        <v>60</v>
      </c>
      <c r="L81">
        <v>5981</v>
      </c>
      <c r="M81">
        <v>11457830928</v>
      </c>
      <c r="N81" t="s">
        <v>475</v>
      </c>
      <c r="O81">
        <v>196951</v>
      </c>
      <c r="P81" s="13">
        <v>45393</v>
      </c>
      <c r="Q81" s="13" t="str">
        <f t="shared" si="1"/>
        <v>Apr-24</v>
      </c>
      <c r="R81" t="s">
        <v>130</v>
      </c>
      <c r="S81" t="s">
        <v>479</v>
      </c>
      <c r="T81" t="s">
        <v>480</v>
      </c>
      <c r="U81">
        <v>152125</v>
      </c>
      <c r="V81" t="s">
        <v>69</v>
      </c>
      <c r="W81" t="s">
        <v>190</v>
      </c>
      <c r="X81">
        <v>4200</v>
      </c>
      <c r="Y81">
        <v>8849</v>
      </c>
      <c r="Z81" t="s">
        <v>131</v>
      </c>
      <c r="AA81" t="e">
        <f>_xlfn.XLOOKUP(D81,#REF!,#REF!)</f>
        <v>#REF!</v>
      </c>
      <c r="AB81" t="e">
        <f>_xlfn.XLOOKUP(D81,#REF!,#REF!)</f>
        <v>#REF!</v>
      </c>
    </row>
    <row r="82" spans="1:28" x14ac:dyDescent="0.25">
      <c r="A82" t="s">
        <v>22</v>
      </c>
      <c r="B82">
        <v>3379</v>
      </c>
      <c r="C82">
        <v>55104901</v>
      </c>
      <c r="D82" s="5">
        <v>433799801700237</v>
      </c>
      <c r="E82">
        <v>33790004077050</v>
      </c>
      <c r="F82" t="s">
        <v>481</v>
      </c>
      <c r="G82" t="s">
        <v>482</v>
      </c>
      <c r="H82" s="1">
        <v>45394</v>
      </c>
      <c r="I82" s="12">
        <v>500000</v>
      </c>
      <c r="J82">
        <v>22</v>
      </c>
      <c r="K82">
        <v>60</v>
      </c>
      <c r="L82">
        <v>13810</v>
      </c>
      <c r="M82">
        <v>31130549440</v>
      </c>
      <c r="N82" t="s">
        <v>142</v>
      </c>
      <c r="O82">
        <v>223786</v>
      </c>
      <c r="P82" s="13">
        <v>45397</v>
      </c>
      <c r="Q82" s="13" t="str">
        <f t="shared" si="1"/>
        <v>Apr-24</v>
      </c>
      <c r="R82" t="s">
        <v>130</v>
      </c>
      <c r="S82" t="s">
        <v>483</v>
      </c>
      <c r="T82" t="s">
        <v>484</v>
      </c>
      <c r="U82">
        <v>151804</v>
      </c>
      <c r="V82" t="s">
        <v>65</v>
      </c>
      <c r="W82" t="s">
        <v>243</v>
      </c>
      <c r="X82">
        <v>10000</v>
      </c>
      <c r="Y82">
        <v>16214</v>
      </c>
      <c r="Z82" t="s">
        <v>131</v>
      </c>
      <c r="AA82" t="e">
        <f>_xlfn.XLOOKUP(D82,#REF!,#REF!)</f>
        <v>#REF!</v>
      </c>
      <c r="AB82" t="e">
        <f>_xlfn.XLOOKUP(D82,#REF!,#REF!)</f>
        <v>#REF!</v>
      </c>
    </row>
    <row r="83" spans="1:28" x14ac:dyDescent="0.25">
      <c r="A83" t="s">
        <v>22</v>
      </c>
      <c r="B83">
        <v>3379</v>
      </c>
      <c r="C83">
        <v>55104913</v>
      </c>
      <c r="D83" s="5">
        <v>433799801700238</v>
      </c>
      <c r="E83">
        <v>33790004077991</v>
      </c>
      <c r="F83" t="s">
        <v>485</v>
      </c>
      <c r="G83" t="s">
        <v>485</v>
      </c>
      <c r="H83" s="1">
        <v>45397</v>
      </c>
      <c r="I83" s="12">
        <v>500000</v>
      </c>
      <c r="J83">
        <v>22.5</v>
      </c>
      <c r="K83">
        <v>72</v>
      </c>
      <c r="L83">
        <v>12712</v>
      </c>
      <c r="M83">
        <v>34255199761</v>
      </c>
      <c r="N83" t="s">
        <v>486</v>
      </c>
      <c r="O83">
        <v>484141</v>
      </c>
      <c r="P83" s="13">
        <v>45398</v>
      </c>
      <c r="Q83" s="13" t="str">
        <f t="shared" si="1"/>
        <v>Apr-24</v>
      </c>
      <c r="R83" t="s">
        <v>130</v>
      </c>
      <c r="S83" t="s">
        <v>487</v>
      </c>
      <c r="T83" t="s">
        <v>488</v>
      </c>
      <c r="U83">
        <v>153866</v>
      </c>
      <c r="V83" t="s">
        <v>489</v>
      </c>
      <c r="W83" t="s">
        <v>298</v>
      </c>
      <c r="X83">
        <v>10000</v>
      </c>
      <c r="Y83">
        <v>5859</v>
      </c>
      <c r="Z83" t="s">
        <v>131</v>
      </c>
      <c r="AA83" t="e">
        <f>_xlfn.XLOOKUP(D83,#REF!,#REF!)</f>
        <v>#REF!</v>
      </c>
      <c r="AB83" t="e">
        <f>_xlfn.XLOOKUP(D83,#REF!,#REF!)</f>
        <v>#REF!</v>
      </c>
    </row>
    <row r="84" spans="1:28" x14ac:dyDescent="0.25">
      <c r="A84" t="s">
        <v>22</v>
      </c>
      <c r="B84">
        <v>3379</v>
      </c>
      <c r="C84">
        <v>55104941</v>
      </c>
      <c r="D84" s="5">
        <v>433799801700239</v>
      </c>
      <c r="E84">
        <v>33790004078431</v>
      </c>
      <c r="F84" t="s">
        <v>174</v>
      </c>
      <c r="G84" t="s">
        <v>174</v>
      </c>
      <c r="H84" s="1">
        <v>45399</v>
      </c>
      <c r="I84" s="12">
        <v>500000</v>
      </c>
      <c r="J84">
        <v>22.5</v>
      </c>
      <c r="K84">
        <v>60</v>
      </c>
      <c r="L84">
        <v>13953</v>
      </c>
      <c r="M84">
        <v>11259987487</v>
      </c>
      <c r="N84" t="s">
        <v>490</v>
      </c>
      <c r="O84">
        <v>475226</v>
      </c>
      <c r="P84" s="13">
        <v>45402</v>
      </c>
      <c r="Q84" s="13" t="str">
        <f t="shared" si="1"/>
        <v>Apr-24</v>
      </c>
      <c r="R84" t="s">
        <v>130</v>
      </c>
      <c r="S84" t="s">
        <v>491</v>
      </c>
      <c r="T84" t="s">
        <v>492</v>
      </c>
      <c r="U84">
        <v>152125</v>
      </c>
      <c r="V84" t="s">
        <v>69</v>
      </c>
      <c r="W84" t="s">
        <v>304</v>
      </c>
      <c r="X84">
        <v>10000</v>
      </c>
      <c r="Y84">
        <v>14774</v>
      </c>
      <c r="Z84" t="s">
        <v>131</v>
      </c>
      <c r="AA84" t="e">
        <f>_xlfn.XLOOKUP(D84,#REF!,#REF!)</f>
        <v>#REF!</v>
      </c>
      <c r="AB84" t="e">
        <f>_xlfn.XLOOKUP(D84,#REF!,#REF!)</f>
        <v>#REF!</v>
      </c>
    </row>
    <row r="85" spans="1:28" x14ac:dyDescent="0.25">
      <c r="A85" t="s">
        <v>22</v>
      </c>
      <c r="B85">
        <v>3379</v>
      </c>
      <c r="C85">
        <v>55104947</v>
      </c>
      <c r="D85" s="5">
        <v>433799801700240</v>
      </c>
      <c r="E85">
        <v>33790004078583</v>
      </c>
      <c r="F85" t="s">
        <v>493</v>
      </c>
      <c r="G85" t="s">
        <v>493</v>
      </c>
      <c r="H85" s="1">
        <v>45400</v>
      </c>
      <c r="I85" s="12">
        <v>400000</v>
      </c>
      <c r="J85">
        <v>23.5</v>
      </c>
      <c r="K85">
        <v>48</v>
      </c>
      <c r="L85">
        <v>12931</v>
      </c>
      <c r="M85">
        <v>31997467979</v>
      </c>
      <c r="N85" t="s">
        <v>156</v>
      </c>
      <c r="O85">
        <v>387888</v>
      </c>
      <c r="P85" s="13">
        <v>45402</v>
      </c>
      <c r="Q85" s="13" t="str">
        <f t="shared" si="1"/>
        <v>Apr-24</v>
      </c>
      <c r="R85" t="s">
        <v>130</v>
      </c>
      <c r="S85" t="s">
        <v>494</v>
      </c>
      <c r="T85" t="s">
        <v>495</v>
      </c>
      <c r="U85">
        <v>153583</v>
      </c>
      <c r="V85" t="s">
        <v>102</v>
      </c>
      <c r="W85" t="s">
        <v>315</v>
      </c>
      <c r="X85">
        <v>9000</v>
      </c>
      <c r="Y85">
        <v>2596</v>
      </c>
      <c r="Z85" t="s">
        <v>131</v>
      </c>
      <c r="AA85" t="e">
        <f>_xlfn.XLOOKUP(D85,#REF!,#REF!)</f>
        <v>#REF!</v>
      </c>
      <c r="AB85" t="e">
        <f>_xlfn.XLOOKUP(D85,#REF!,#REF!)</f>
        <v>#REF!</v>
      </c>
    </row>
    <row r="86" spans="1:28" x14ac:dyDescent="0.25">
      <c r="A86" t="s">
        <v>22</v>
      </c>
      <c r="B86">
        <v>3379</v>
      </c>
      <c r="C86">
        <v>55104954</v>
      </c>
      <c r="D86" s="5">
        <v>433799801700241</v>
      </c>
      <c r="E86">
        <v>33790004078680</v>
      </c>
      <c r="F86" t="s">
        <v>496</v>
      </c>
      <c r="G86" t="s">
        <v>496</v>
      </c>
      <c r="H86" s="1">
        <v>45401</v>
      </c>
      <c r="I86" s="12">
        <v>370000</v>
      </c>
      <c r="J86">
        <v>24</v>
      </c>
      <c r="K86">
        <v>72</v>
      </c>
      <c r="L86">
        <v>9741</v>
      </c>
      <c r="M86">
        <v>33304047688</v>
      </c>
      <c r="N86" t="s">
        <v>139</v>
      </c>
      <c r="O86">
        <v>358177</v>
      </c>
      <c r="P86" s="13">
        <v>45404</v>
      </c>
      <c r="Q86" s="13" t="str">
        <f t="shared" si="1"/>
        <v>Apr-24</v>
      </c>
      <c r="R86" t="s">
        <v>130</v>
      </c>
      <c r="S86" t="s">
        <v>497</v>
      </c>
      <c r="T86" t="s">
        <v>498</v>
      </c>
      <c r="U86">
        <v>29736</v>
      </c>
      <c r="V86" t="s">
        <v>23</v>
      </c>
      <c r="W86" t="s">
        <v>198</v>
      </c>
      <c r="X86">
        <v>8325</v>
      </c>
      <c r="Y86">
        <v>3498</v>
      </c>
      <c r="Z86" t="s">
        <v>131</v>
      </c>
      <c r="AA86" t="e">
        <f>_xlfn.XLOOKUP(D86,#REF!,#REF!)</f>
        <v>#REF!</v>
      </c>
      <c r="AB86" t="e">
        <f>_xlfn.XLOOKUP(D86,#REF!,#REF!)</f>
        <v>#REF!</v>
      </c>
    </row>
    <row r="87" spans="1:28" x14ac:dyDescent="0.25">
      <c r="A87" t="s">
        <v>22</v>
      </c>
      <c r="B87">
        <v>3379</v>
      </c>
      <c r="C87">
        <v>55104971</v>
      </c>
      <c r="D87" s="5">
        <v>433799801700242</v>
      </c>
      <c r="E87">
        <v>31900003980901</v>
      </c>
      <c r="F87" t="s">
        <v>499</v>
      </c>
      <c r="G87" t="s">
        <v>500</v>
      </c>
      <c r="H87" s="1">
        <v>45405</v>
      </c>
      <c r="I87" s="12">
        <v>500000</v>
      </c>
      <c r="J87">
        <v>22.5</v>
      </c>
      <c r="K87">
        <v>60</v>
      </c>
      <c r="L87">
        <v>13953</v>
      </c>
      <c r="M87">
        <v>32592421743</v>
      </c>
      <c r="N87" t="s">
        <v>144</v>
      </c>
      <c r="O87">
        <v>268344</v>
      </c>
      <c r="P87" s="13">
        <v>45406</v>
      </c>
      <c r="Q87" s="13" t="str">
        <f t="shared" si="1"/>
        <v>Apr-24</v>
      </c>
      <c r="R87" t="s">
        <v>130</v>
      </c>
      <c r="S87" t="s">
        <v>501</v>
      </c>
      <c r="T87" t="s">
        <v>502</v>
      </c>
      <c r="U87">
        <v>29997</v>
      </c>
      <c r="V87" t="s">
        <v>30</v>
      </c>
      <c r="W87" t="s">
        <v>255</v>
      </c>
      <c r="X87">
        <v>10000</v>
      </c>
      <c r="Y87">
        <v>4656</v>
      </c>
      <c r="Z87" t="s">
        <v>131</v>
      </c>
      <c r="AA87" t="e">
        <f>_xlfn.XLOOKUP(D87,#REF!,#REF!)</f>
        <v>#REF!</v>
      </c>
      <c r="AB87" t="e">
        <f>_xlfn.XLOOKUP(D87,#REF!,#REF!)</f>
        <v>#REF!</v>
      </c>
    </row>
    <row r="88" spans="1:28" x14ac:dyDescent="0.25">
      <c r="A88" t="s">
        <v>22</v>
      </c>
      <c r="B88">
        <v>3379</v>
      </c>
      <c r="C88">
        <v>55104997</v>
      </c>
      <c r="D88" s="5">
        <v>433799801700243</v>
      </c>
      <c r="E88">
        <v>33790004079460</v>
      </c>
      <c r="F88" t="s">
        <v>503</v>
      </c>
      <c r="G88" t="s">
        <v>504</v>
      </c>
      <c r="H88" s="1">
        <v>45408</v>
      </c>
      <c r="I88" s="12">
        <v>420000</v>
      </c>
      <c r="J88">
        <v>23.5</v>
      </c>
      <c r="K88">
        <v>72</v>
      </c>
      <c r="L88">
        <v>10931</v>
      </c>
      <c r="M88">
        <v>31618213157</v>
      </c>
      <c r="N88" t="s">
        <v>153</v>
      </c>
      <c r="O88">
        <v>401523</v>
      </c>
      <c r="P88" s="13">
        <v>45411</v>
      </c>
      <c r="Q88" s="13" t="str">
        <f t="shared" si="1"/>
        <v>Apr-24</v>
      </c>
      <c r="R88" t="s">
        <v>130</v>
      </c>
      <c r="S88" t="s">
        <v>505</v>
      </c>
      <c r="T88" t="s">
        <v>506</v>
      </c>
      <c r="U88">
        <v>152166</v>
      </c>
      <c r="V88" t="s">
        <v>29</v>
      </c>
      <c r="W88" t="s">
        <v>338</v>
      </c>
      <c r="X88">
        <v>9450</v>
      </c>
      <c r="Y88">
        <v>6052</v>
      </c>
      <c r="Z88" t="s">
        <v>131</v>
      </c>
      <c r="AA88" t="e">
        <f>_xlfn.XLOOKUP(D88,#REF!,#REF!)</f>
        <v>#REF!</v>
      </c>
      <c r="AB88" t="e">
        <f>_xlfn.XLOOKUP(D88,#REF!,#REF!)</f>
        <v>#REF!</v>
      </c>
    </row>
    <row r="89" spans="1:28" x14ac:dyDescent="0.25">
      <c r="A89" t="s">
        <v>89</v>
      </c>
      <c r="B89">
        <v>3474</v>
      </c>
      <c r="C89">
        <v>55104848</v>
      </c>
      <c r="D89" s="5">
        <v>434749801700039</v>
      </c>
      <c r="E89">
        <v>34740004077107</v>
      </c>
      <c r="F89" t="s">
        <v>507</v>
      </c>
      <c r="G89" t="s">
        <v>508</v>
      </c>
      <c r="H89" s="1">
        <v>45388</v>
      </c>
      <c r="I89" s="12">
        <v>250000</v>
      </c>
      <c r="J89">
        <v>26</v>
      </c>
      <c r="K89">
        <v>60</v>
      </c>
      <c r="L89">
        <v>7486</v>
      </c>
      <c r="M89">
        <v>35422695346</v>
      </c>
      <c r="N89" t="s">
        <v>509</v>
      </c>
      <c r="O89">
        <v>241334</v>
      </c>
      <c r="P89" s="13">
        <v>45390</v>
      </c>
      <c r="Q89" s="13" t="str">
        <f t="shared" si="1"/>
        <v>Apr-24</v>
      </c>
      <c r="R89" t="s">
        <v>130</v>
      </c>
      <c r="S89" t="s">
        <v>510</v>
      </c>
      <c r="T89" t="s">
        <v>511</v>
      </c>
      <c r="U89">
        <v>152696</v>
      </c>
      <c r="V89" t="s">
        <v>74</v>
      </c>
      <c r="W89" t="s">
        <v>346</v>
      </c>
      <c r="X89">
        <v>5625</v>
      </c>
      <c r="Y89">
        <v>2328</v>
      </c>
      <c r="Z89" t="s">
        <v>131</v>
      </c>
      <c r="AA89" t="e">
        <f>_xlfn.XLOOKUP(D89,#REF!,#REF!)</f>
        <v>#REF!</v>
      </c>
      <c r="AB89" t="e">
        <f>_xlfn.XLOOKUP(D89,#REF!,#REF!)</f>
        <v>#REF!</v>
      </c>
    </row>
    <row r="90" spans="1:28" x14ac:dyDescent="0.25">
      <c r="A90" t="s">
        <v>89</v>
      </c>
      <c r="B90">
        <v>3474</v>
      </c>
      <c r="C90">
        <v>55104885</v>
      </c>
      <c r="D90" s="5">
        <v>434749801700040</v>
      </c>
      <c r="E90">
        <v>34740004077292</v>
      </c>
      <c r="F90" t="s">
        <v>512</v>
      </c>
      <c r="G90" t="s">
        <v>512</v>
      </c>
      <c r="H90" s="1">
        <v>45392</v>
      </c>
      <c r="I90" s="12">
        <v>600000</v>
      </c>
      <c r="J90">
        <v>22</v>
      </c>
      <c r="K90">
        <v>72</v>
      </c>
      <c r="L90">
        <v>15076</v>
      </c>
      <c r="M90">
        <v>31712911710</v>
      </c>
      <c r="N90" t="s">
        <v>513</v>
      </c>
      <c r="O90">
        <v>580693</v>
      </c>
      <c r="P90" s="13">
        <v>45392</v>
      </c>
      <c r="Q90" s="13" t="str">
        <f t="shared" si="1"/>
        <v>Apr-24</v>
      </c>
      <c r="R90" t="s">
        <v>130</v>
      </c>
      <c r="S90" t="s">
        <v>514</v>
      </c>
      <c r="T90" t="s">
        <v>515</v>
      </c>
      <c r="U90">
        <v>152547</v>
      </c>
      <c r="V90" t="s">
        <v>78</v>
      </c>
      <c r="W90" t="s">
        <v>190</v>
      </c>
      <c r="X90">
        <v>12000</v>
      </c>
      <c r="Y90">
        <v>7307</v>
      </c>
      <c r="Z90" t="s">
        <v>131</v>
      </c>
      <c r="AA90" t="e">
        <f>_xlfn.XLOOKUP(D90,#REF!,#REF!)</f>
        <v>#REF!</v>
      </c>
      <c r="AB90" t="e">
        <f>_xlfn.XLOOKUP(D90,#REF!,#REF!)</f>
        <v>#REF!</v>
      </c>
    </row>
    <row r="91" spans="1:28" x14ac:dyDescent="0.25">
      <c r="A91" t="s">
        <v>89</v>
      </c>
      <c r="B91">
        <v>3474</v>
      </c>
      <c r="C91">
        <v>55104953</v>
      </c>
      <c r="D91" s="5">
        <v>434749801700041</v>
      </c>
      <c r="E91">
        <v>34740004078620</v>
      </c>
      <c r="F91" t="s">
        <v>516</v>
      </c>
      <c r="G91" t="s">
        <v>517</v>
      </c>
      <c r="H91" s="1">
        <v>45401</v>
      </c>
      <c r="I91" s="12">
        <v>300000</v>
      </c>
      <c r="J91">
        <v>23.5</v>
      </c>
      <c r="K91">
        <v>60</v>
      </c>
      <c r="L91">
        <v>8544</v>
      </c>
      <c r="M91">
        <v>2144100100007390</v>
      </c>
      <c r="N91" t="s">
        <v>180</v>
      </c>
      <c r="O91">
        <v>287720</v>
      </c>
      <c r="P91" s="13">
        <v>45402</v>
      </c>
      <c r="Q91" s="13" t="str">
        <f t="shared" si="1"/>
        <v>Apr-24</v>
      </c>
      <c r="R91" t="s">
        <v>130</v>
      </c>
      <c r="S91" t="s">
        <v>518</v>
      </c>
      <c r="T91" t="s">
        <v>519</v>
      </c>
      <c r="U91">
        <v>153444</v>
      </c>
      <c r="V91" t="s">
        <v>112</v>
      </c>
      <c r="W91" t="s">
        <v>198</v>
      </c>
      <c r="X91">
        <v>6750</v>
      </c>
      <c r="Y91">
        <v>5530</v>
      </c>
      <c r="Z91" t="s">
        <v>131</v>
      </c>
      <c r="AA91" t="e">
        <f>_xlfn.XLOOKUP(D91,#REF!,#REF!)</f>
        <v>#REF!</v>
      </c>
      <c r="AB91" t="e">
        <f>_xlfn.XLOOKUP(D91,#REF!,#REF!)</f>
        <v>#REF!</v>
      </c>
    </row>
    <row r="92" spans="1:28" x14ac:dyDescent="0.25">
      <c r="A92" t="s">
        <v>89</v>
      </c>
      <c r="B92">
        <v>3474</v>
      </c>
      <c r="C92">
        <v>55104992</v>
      </c>
      <c r="D92" s="5">
        <v>434749801700042</v>
      </c>
      <c r="E92">
        <v>34740004079358</v>
      </c>
      <c r="F92" t="s">
        <v>520</v>
      </c>
      <c r="G92" t="s">
        <v>521</v>
      </c>
      <c r="H92" s="1">
        <v>45407</v>
      </c>
      <c r="I92" s="12">
        <v>1500000</v>
      </c>
      <c r="J92">
        <v>19.5</v>
      </c>
      <c r="K92">
        <v>120</v>
      </c>
      <c r="L92">
        <v>28494</v>
      </c>
      <c r="M92">
        <v>236501515415</v>
      </c>
      <c r="N92" t="s">
        <v>522</v>
      </c>
      <c r="O92">
        <v>1375039</v>
      </c>
      <c r="P92" s="13">
        <v>45408</v>
      </c>
      <c r="Q92" s="13" t="str">
        <f t="shared" si="1"/>
        <v>Apr-24</v>
      </c>
      <c r="R92" t="s">
        <v>130</v>
      </c>
      <c r="S92" t="s">
        <v>523</v>
      </c>
      <c r="T92" t="s">
        <v>524</v>
      </c>
      <c r="U92">
        <v>153356</v>
      </c>
      <c r="V92" t="s">
        <v>93</v>
      </c>
      <c r="W92" t="s">
        <v>219</v>
      </c>
      <c r="X92">
        <v>30000</v>
      </c>
      <c r="Y92">
        <v>94961</v>
      </c>
      <c r="Z92" t="s">
        <v>131</v>
      </c>
      <c r="AA92" t="e">
        <f>_xlfn.XLOOKUP(D92,#REF!,#REF!)</f>
        <v>#REF!</v>
      </c>
      <c r="AB92" t="e">
        <f>_xlfn.XLOOKUP(D92,#REF!,#REF!)</f>
        <v>#REF!</v>
      </c>
    </row>
    <row r="93" spans="1:28" x14ac:dyDescent="0.25">
      <c r="A93" t="s">
        <v>89</v>
      </c>
      <c r="B93">
        <v>3474</v>
      </c>
      <c r="C93">
        <v>55104995</v>
      </c>
      <c r="D93" s="5">
        <v>434749801700043</v>
      </c>
      <c r="E93">
        <v>34740004079435</v>
      </c>
      <c r="F93" t="s">
        <v>525</v>
      </c>
      <c r="G93" t="s">
        <v>526</v>
      </c>
      <c r="H93" s="1">
        <v>45408</v>
      </c>
      <c r="I93" s="12">
        <v>1000000</v>
      </c>
      <c r="J93">
        <v>21.5</v>
      </c>
      <c r="K93">
        <v>60</v>
      </c>
      <c r="L93">
        <v>27336</v>
      </c>
      <c r="M93">
        <v>2144100100007008</v>
      </c>
      <c r="N93" t="s">
        <v>180</v>
      </c>
      <c r="O93">
        <v>959822</v>
      </c>
      <c r="P93" s="13">
        <v>45409</v>
      </c>
      <c r="Q93" s="13" t="str">
        <f t="shared" si="1"/>
        <v>Apr-24</v>
      </c>
      <c r="R93" t="s">
        <v>130</v>
      </c>
      <c r="S93" t="s">
        <v>527</v>
      </c>
      <c r="T93" t="s">
        <v>528</v>
      </c>
      <c r="U93">
        <v>152821</v>
      </c>
      <c r="V93" t="s">
        <v>82</v>
      </c>
      <c r="W93" t="s">
        <v>338</v>
      </c>
      <c r="X93">
        <v>20000</v>
      </c>
      <c r="Y93">
        <v>20178</v>
      </c>
      <c r="Z93" t="s">
        <v>131</v>
      </c>
      <c r="AA93" t="e">
        <f>_xlfn.XLOOKUP(D93,#REF!,#REF!)</f>
        <v>#REF!</v>
      </c>
      <c r="AB93" t="e">
        <f>_xlfn.XLOOKUP(D93,#REF!,#REF!)</f>
        <v>#REF!</v>
      </c>
    </row>
    <row r="94" spans="1:28" x14ac:dyDescent="0.25">
      <c r="A94" t="s">
        <v>114</v>
      </c>
      <c r="B94">
        <v>3478</v>
      </c>
      <c r="C94">
        <v>55104917</v>
      </c>
      <c r="D94" s="5">
        <v>434789801700006</v>
      </c>
      <c r="E94">
        <v>34780004078155</v>
      </c>
      <c r="F94" t="s">
        <v>529</v>
      </c>
      <c r="G94" t="s">
        <v>530</v>
      </c>
      <c r="H94" s="1">
        <v>45397</v>
      </c>
      <c r="I94" s="12">
        <v>500000</v>
      </c>
      <c r="J94">
        <v>22.5</v>
      </c>
      <c r="K94">
        <v>60</v>
      </c>
      <c r="L94">
        <v>13953</v>
      </c>
      <c r="M94">
        <v>62226658485</v>
      </c>
      <c r="N94" t="s">
        <v>531</v>
      </c>
      <c r="O94">
        <v>481218</v>
      </c>
      <c r="P94" s="13">
        <v>45399</v>
      </c>
      <c r="Q94" s="13" t="str">
        <f t="shared" si="1"/>
        <v>Apr-24</v>
      </c>
      <c r="R94" t="s">
        <v>130</v>
      </c>
      <c r="S94" t="s">
        <v>532</v>
      </c>
      <c r="T94" t="s">
        <v>533</v>
      </c>
      <c r="U94">
        <v>153964</v>
      </c>
      <c r="V94" t="s">
        <v>179</v>
      </c>
      <c r="W94" t="s">
        <v>298</v>
      </c>
      <c r="X94">
        <v>10000</v>
      </c>
      <c r="Y94">
        <v>7240</v>
      </c>
      <c r="Z94" t="s">
        <v>131</v>
      </c>
      <c r="AA94" t="e">
        <f>_xlfn.XLOOKUP(D94,#REF!,#REF!)</f>
        <v>#REF!</v>
      </c>
      <c r="AB94" t="e">
        <f>_xlfn.XLOOKUP(D94,#REF!,#REF!)</f>
        <v>#REF!</v>
      </c>
    </row>
    <row r="95" spans="1:28" x14ac:dyDescent="0.25">
      <c r="A95" t="s">
        <v>114</v>
      </c>
      <c r="B95">
        <v>3478</v>
      </c>
      <c r="C95">
        <v>55104847</v>
      </c>
      <c r="D95" s="5">
        <v>434789801700007</v>
      </c>
      <c r="E95">
        <v>34780004078560</v>
      </c>
      <c r="F95" t="s">
        <v>534</v>
      </c>
      <c r="G95" t="s">
        <v>534</v>
      </c>
      <c r="H95" s="1">
        <v>45400</v>
      </c>
      <c r="I95" s="12">
        <v>500000</v>
      </c>
      <c r="J95">
        <v>22.5</v>
      </c>
      <c r="K95">
        <v>72</v>
      </c>
      <c r="L95">
        <v>12712</v>
      </c>
      <c r="M95">
        <v>20220979039</v>
      </c>
      <c r="N95" t="s">
        <v>535</v>
      </c>
      <c r="O95">
        <v>471004</v>
      </c>
      <c r="P95" s="13">
        <v>45402</v>
      </c>
      <c r="Q95" s="13" t="str">
        <f t="shared" si="1"/>
        <v>Apr-24</v>
      </c>
      <c r="R95" t="s">
        <v>130</v>
      </c>
      <c r="S95" t="s">
        <v>536</v>
      </c>
      <c r="T95" t="s">
        <v>537</v>
      </c>
      <c r="U95">
        <v>153964</v>
      </c>
      <c r="V95" t="s">
        <v>179</v>
      </c>
      <c r="W95" t="s">
        <v>346</v>
      </c>
      <c r="X95">
        <v>10000</v>
      </c>
      <c r="Y95">
        <v>10674</v>
      </c>
      <c r="Z95" t="s">
        <v>131</v>
      </c>
      <c r="AA95" t="e">
        <f>_xlfn.XLOOKUP(D95,#REF!,#REF!)</f>
        <v>#REF!</v>
      </c>
      <c r="AB95" t="e">
        <f>_xlfn.XLOOKUP(D95,#REF!,#REF!)</f>
        <v>#REF!</v>
      </c>
    </row>
    <row r="96" spans="1:28" x14ac:dyDescent="0.25">
      <c r="A96" t="s">
        <v>114</v>
      </c>
      <c r="B96">
        <v>3478</v>
      </c>
      <c r="C96">
        <v>55104994</v>
      </c>
      <c r="D96" s="5">
        <v>434789801700008</v>
      </c>
      <c r="E96">
        <v>34780004079458</v>
      </c>
      <c r="F96" t="s">
        <v>538</v>
      </c>
      <c r="G96" t="s">
        <v>538</v>
      </c>
      <c r="H96" s="1">
        <v>45408</v>
      </c>
      <c r="I96" s="12">
        <v>300000</v>
      </c>
      <c r="J96">
        <v>23.5</v>
      </c>
      <c r="K96">
        <v>60</v>
      </c>
      <c r="L96">
        <v>8544</v>
      </c>
      <c r="M96">
        <v>50100458150886</v>
      </c>
      <c r="N96" t="s">
        <v>178</v>
      </c>
      <c r="O96">
        <v>287077</v>
      </c>
      <c r="P96" s="13">
        <v>45411</v>
      </c>
      <c r="Q96" s="13" t="str">
        <f t="shared" si="1"/>
        <v>Apr-24</v>
      </c>
      <c r="R96" t="s">
        <v>130</v>
      </c>
      <c r="S96" t="s">
        <v>539</v>
      </c>
      <c r="T96" t="s">
        <v>540</v>
      </c>
      <c r="U96">
        <v>154090</v>
      </c>
      <c r="V96" t="s">
        <v>541</v>
      </c>
      <c r="W96" t="s">
        <v>338</v>
      </c>
      <c r="X96">
        <v>6750</v>
      </c>
      <c r="Y96">
        <v>2503</v>
      </c>
      <c r="Z96" t="s">
        <v>131</v>
      </c>
      <c r="AA96" t="e">
        <f>_xlfn.XLOOKUP(D96,#REF!,#REF!)</f>
        <v>#REF!</v>
      </c>
      <c r="AB96" t="e">
        <f>_xlfn.XLOOKUP(D96,#REF!,#REF!)</f>
        <v>#REF!</v>
      </c>
    </row>
    <row r="97" spans="1:28" x14ac:dyDescent="0.25">
      <c r="A97" t="s">
        <v>56</v>
      </c>
      <c r="B97">
        <v>1233</v>
      </c>
      <c r="C97">
        <v>55104989</v>
      </c>
      <c r="D97" s="5">
        <v>412339801700127</v>
      </c>
      <c r="E97">
        <v>12330004079345</v>
      </c>
      <c r="F97" t="s">
        <v>542</v>
      </c>
      <c r="G97" t="s">
        <v>542</v>
      </c>
      <c r="H97" s="1">
        <v>45407</v>
      </c>
      <c r="I97" s="12">
        <v>500000</v>
      </c>
      <c r="J97">
        <v>24</v>
      </c>
      <c r="K97">
        <v>84</v>
      </c>
      <c r="L97">
        <v>12024</v>
      </c>
      <c r="M97">
        <v>31012495079</v>
      </c>
      <c r="N97" t="s">
        <v>543</v>
      </c>
      <c r="O97">
        <v>481073</v>
      </c>
      <c r="P97" s="13">
        <v>45412</v>
      </c>
      <c r="Q97" s="13" t="str">
        <f t="shared" si="1"/>
        <v>Apr-24</v>
      </c>
      <c r="R97" t="s">
        <v>130</v>
      </c>
      <c r="S97" t="s">
        <v>544</v>
      </c>
      <c r="T97" t="s">
        <v>545</v>
      </c>
      <c r="U97">
        <v>152026</v>
      </c>
      <c r="V97" t="s">
        <v>77</v>
      </c>
      <c r="W97" t="s">
        <v>219</v>
      </c>
      <c r="X97">
        <v>10000</v>
      </c>
      <c r="Y97">
        <v>8927</v>
      </c>
      <c r="Z97" t="s">
        <v>131</v>
      </c>
      <c r="AA97" t="e">
        <f>_xlfn.XLOOKUP(D97,#REF!,#REF!)</f>
        <v>#REF!</v>
      </c>
      <c r="AB97" t="e">
        <f>_xlfn.XLOOKUP(D97,#REF!,#REF!)</f>
        <v>#REF!</v>
      </c>
    </row>
    <row r="98" spans="1:28" x14ac:dyDescent="0.25">
      <c r="A98" t="s">
        <v>56</v>
      </c>
      <c r="B98">
        <v>1233</v>
      </c>
      <c r="C98">
        <v>55105028</v>
      </c>
      <c r="D98" s="5">
        <v>412339801700129</v>
      </c>
      <c r="E98">
        <v>12330004080104</v>
      </c>
      <c r="F98" t="s">
        <v>546</v>
      </c>
      <c r="G98" t="s">
        <v>546</v>
      </c>
      <c r="H98" s="1">
        <v>45414</v>
      </c>
      <c r="I98" s="12">
        <v>210000</v>
      </c>
      <c r="J98">
        <v>26</v>
      </c>
      <c r="K98">
        <v>60</v>
      </c>
      <c r="L98">
        <v>6288</v>
      </c>
      <c r="M98">
        <v>67150395827</v>
      </c>
      <c r="N98" t="s">
        <v>547</v>
      </c>
      <c r="O98">
        <v>195690</v>
      </c>
      <c r="P98" s="13">
        <v>45415</v>
      </c>
      <c r="Q98" s="13" t="str">
        <f t="shared" si="1"/>
        <v>May-24</v>
      </c>
      <c r="R98" t="s">
        <v>130</v>
      </c>
      <c r="S98" t="s">
        <v>548</v>
      </c>
      <c r="T98" t="s">
        <v>549</v>
      </c>
      <c r="U98">
        <v>151430</v>
      </c>
      <c r="V98" t="s">
        <v>81</v>
      </c>
      <c r="W98" t="s">
        <v>550</v>
      </c>
      <c r="X98">
        <v>4725</v>
      </c>
      <c r="Y98">
        <v>9585</v>
      </c>
      <c r="Z98" t="s">
        <v>131</v>
      </c>
      <c r="AA98" t="e">
        <f>_xlfn.XLOOKUP(D98,#REF!,#REF!)</f>
        <v>#REF!</v>
      </c>
      <c r="AB98" t="e">
        <f>_xlfn.XLOOKUP(D98,#REF!,#REF!)</f>
        <v>#REF!</v>
      </c>
    </row>
    <row r="99" spans="1:28" x14ac:dyDescent="0.25">
      <c r="A99" t="s">
        <v>25</v>
      </c>
      <c r="B99">
        <v>3111</v>
      </c>
      <c r="C99">
        <v>55105012</v>
      </c>
      <c r="D99" s="5">
        <v>431119801700126</v>
      </c>
      <c r="E99">
        <v>31110004075668</v>
      </c>
      <c r="F99" t="s">
        <v>551</v>
      </c>
      <c r="G99" t="s">
        <v>551</v>
      </c>
      <c r="H99" s="1">
        <v>45412</v>
      </c>
      <c r="I99" s="12">
        <v>200000</v>
      </c>
      <c r="J99">
        <v>27</v>
      </c>
      <c r="K99">
        <v>48</v>
      </c>
      <c r="L99">
        <v>6857</v>
      </c>
      <c r="M99">
        <v>38631530268</v>
      </c>
      <c r="N99" t="s">
        <v>552</v>
      </c>
      <c r="O99">
        <v>193653</v>
      </c>
      <c r="P99" s="13">
        <v>45412</v>
      </c>
      <c r="Q99" s="13" t="str">
        <f t="shared" si="1"/>
        <v>Apr-24</v>
      </c>
      <c r="R99" t="s">
        <v>130</v>
      </c>
      <c r="S99" t="s">
        <v>553</v>
      </c>
      <c r="T99" t="s">
        <v>554</v>
      </c>
      <c r="U99">
        <v>152124</v>
      </c>
      <c r="V99" t="s">
        <v>26</v>
      </c>
      <c r="W99" t="s">
        <v>555</v>
      </c>
      <c r="X99">
        <v>4500</v>
      </c>
      <c r="Y99">
        <v>1107</v>
      </c>
      <c r="Z99" t="s">
        <v>131</v>
      </c>
      <c r="AA99" t="e">
        <f>_xlfn.XLOOKUP(D99,#REF!,#REF!)</f>
        <v>#REF!</v>
      </c>
      <c r="AB99" t="e">
        <f>_xlfn.XLOOKUP(D99,#REF!,#REF!)</f>
        <v>#REF!</v>
      </c>
    </row>
    <row r="100" spans="1:28" x14ac:dyDescent="0.25">
      <c r="A100" t="s">
        <v>15</v>
      </c>
      <c r="B100">
        <v>3135</v>
      </c>
      <c r="C100">
        <v>55104935</v>
      </c>
      <c r="D100" s="5">
        <v>431359801700458</v>
      </c>
      <c r="E100">
        <v>31350004079523</v>
      </c>
      <c r="F100" t="s">
        <v>556</v>
      </c>
      <c r="G100" t="s">
        <v>556</v>
      </c>
      <c r="H100" s="1">
        <v>45409</v>
      </c>
      <c r="I100" s="12">
        <v>300000</v>
      </c>
      <c r="J100">
        <v>25</v>
      </c>
      <c r="K100">
        <v>84</v>
      </c>
      <c r="L100">
        <v>7594</v>
      </c>
      <c r="M100">
        <v>452801500132</v>
      </c>
      <c r="N100" t="s">
        <v>557</v>
      </c>
      <c r="O100">
        <v>287893</v>
      </c>
      <c r="P100" s="13">
        <v>45412</v>
      </c>
      <c r="Q100" s="13" t="str">
        <f t="shared" si="1"/>
        <v>Apr-24</v>
      </c>
      <c r="R100" t="s">
        <v>130</v>
      </c>
      <c r="S100" t="s">
        <v>558</v>
      </c>
      <c r="T100" t="s">
        <v>559</v>
      </c>
      <c r="U100">
        <v>153589</v>
      </c>
      <c r="V100" t="s">
        <v>101</v>
      </c>
      <c r="W100" t="s">
        <v>304</v>
      </c>
      <c r="X100">
        <v>6750</v>
      </c>
      <c r="Y100">
        <v>5357</v>
      </c>
      <c r="Z100" t="s">
        <v>131</v>
      </c>
      <c r="AA100" t="e">
        <f>_xlfn.XLOOKUP(D100,#REF!,#REF!)</f>
        <v>#REF!</v>
      </c>
      <c r="AB100" t="e">
        <f>_xlfn.XLOOKUP(D100,#REF!,#REF!)</f>
        <v>#REF!</v>
      </c>
    </row>
    <row r="101" spans="1:28" x14ac:dyDescent="0.25">
      <c r="A101" t="s">
        <v>15</v>
      </c>
      <c r="B101">
        <v>3135</v>
      </c>
      <c r="C101">
        <v>55105017</v>
      </c>
      <c r="D101" s="5">
        <v>431359801700460</v>
      </c>
      <c r="E101">
        <v>31350004079999</v>
      </c>
      <c r="F101" t="s">
        <v>560</v>
      </c>
      <c r="G101" t="s">
        <v>560</v>
      </c>
      <c r="H101" s="1">
        <v>45414</v>
      </c>
      <c r="I101" s="12">
        <v>500000</v>
      </c>
      <c r="J101">
        <v>23</v>
      </c>
      <c r="K101">
        <v>84</v>
      </c>
      <c r="L101">
        <v>12024</v>
      </c>
      <c r="M101">
        <v>110066795055</v>
      </c>
      <c r="N101" t="s">
        <v>561</v>
      </c>
      <c r="O101">
        <v>484530</v>
      </c>
      <c r="P101" s="13">
        <v>45414</v>
      </c>
      <c r="Q101" s="13" t="str">
        <f t="shared" si="1"/>
        <v>May-24</v>
      </c>
      <c r="R101" t="s">
        <v>130</v>
      </c>
      <c r="S101" t="s">
        <v>562</v>
      </c>
      <c r="T101" t="s">
        <v>563</v>
      </c>
      <c r="U101">
        <v>29002</v>
      </c>
      <c r="V101" t="s">
        <v>83</v>
      </c>
      <c r="W101" t="s">
        <v>564</v>
      </c>
      <c r="X101">
        <v>10000</v>
      </c>
      <c r="Y101">
        <v>5470</v>
      </c>
      <c r="Z101" t="s">
        <v>131</v>
      </c>
      <c r="AA101" t="e">
        <f>_xlfn.XLOOKUP(D101,#REF!,#REF!)</f>
        <v>#REF!</v>
      </c>
      <c r="AB101" t="e">
        <f>_xlfn.XLOOKUP(D101,#REF!,#REF!)</f>
        <v>#REF!</v>
      </c>
    </row>
    <row r="102" spans="1:28" x14ac:dyDescent="0.25">
      <c r="A102" t="s">
        <v>38</v>
      </c>
      <c r="B102">
        <v>3303</v>
      </c>
      <c r="C102">
        <v>55104996</v>
      </c>
      <c r="D102" s="5">
        <v>433039801700296</v>
      </c>
      <c r="E102">
        <v>33030004019502</v>
      </c>
      <c r="F102" t="s">
        <v>61</v>
      </c>
      <c r="G102" t="s">
        <v>61</v>
      </c>
      <c r="H102" s="1">
        <v>45409</v>
      </c>
      <c r="I102" s="12">
        <v>600000</v>
      </c>
      <c r="J102">
        <v>22.5</v>
      </c>
      <c r="K102">
        <v>84</v>
      </c>
      <c r="L102">
        <v>14242</v>
      </c>
      <c r="M102">
        <v>734502010009675</v>
      </c>
      <c r="N102" t="s">
        <v>137</v>
      </c>
      <c r="O102">
        <v>304318</v>
      </c>
      <c r="P102" s="13">
        <v>45412</v>
      </c>
      <c r="Q102" s="13" t="str">
        <f t="shared" si="1"/>
        <v>Apr-24</v>
      </c>
      <c r="R102" t="s">
        <v>130</v>
      </c>
      <c r="S102" t="s">
        <v>565</v>
      </c>
      <c r="T102" t="s">
        <v>566</v>
      </c>
      <c r="U102">
        <v>150617</v>
      </c>
      <c r="V102" t="s">
        <v>62</v>
      </c>
      <c r="W102" t="s">
        <v>338</v>
      </c>
      <c r="X102">
        <v>12000</v>
      </c>
      <c r="Y102">
        <v>7066</v>
      </c>
      <c r="Z102" t="s">
        <v>131</v>
      </c>
      <c r="AA102" t="e">
        <f>_xlfn.XLOOKUP(D102,#REF!,#REF!)</f>
        <v>#REF!</v>
      </c>
      <c r="AB102" t="e">
        <f>_xlfn.XLOOKUP(D102,#REF!,#REF!)</f>
        <v>#REF!</v>
      </c>
    </row>
    <row r="103" spans="1:28" x14ac:dyDescent="0.25">
      <c r="A103" t="s">
        <v>38</v>
      </c>
      <c r="B103">
        <v>3303</v>
      </c>
      <c r="C103">
        <v>55105003</v>
      </c>
      <c r="D103" s="5">
        <v>433039801700297</v>
      </c>
      <c r="E103">
        <v>33030004079035</v>
      </c>
      <c r="F103" t="s">
        <v>567</v>
      </c>
      <c r="G103" t="s">
        <v>567</v>
      </c>
      <c r="H103" s="1">
        <v>45412</v>
      </c>
      <c r="I103" s="12">
        <v>100000</v>
      </c>
      <c r="J103">
        <v>20.5</v>
      </c>
      <c r="K103">
        <v>120</v>
      </c>
      <c r="L103">
        <v>1966</v>
      </c>
      <c r="M103">
        <v>40342350684</v>
      </c>
      <c r="N103" t="s">
        <v>568</v>
      </c>
      <c r="O103">
        <v>95200</v>
      </c>
      <c r="P103" s="13">
        <v>45412</v>
      </c>
      <c r="Q103" s="13" t="str">
        <f t="shared" si="1"/>
        <v>Apr-24</v>
      </c>
      <c r="R103" t="s">
        <v>130</v>
      </c>
      <c r="S103" t="s">
        <v>569</v>
      </c>
      <c r="T103" t="s">
        <v>570</v>
      </c>
      <c r="U103">
        <v>150094</v>
      </c>
      <c r="V103" t="s">
        <v>46</v>
      </c>
      <c r="W103" t="s">
        <v>571</v>
      </c>
      <c r="X103">
        <v>2000</v>
      </c>
      <c r="Y103">
        <v>1676</v>
      </c>
      <c r="Z103" t="s">
        <v>131</v>
      </c>
      <c r="AA103" t="e">
        <f>_xlfn.XLOOKUP(D103,#REF!,#REF!)</f>
        <v>#REF!</v>
      </c>
      <c r="AB103" t="e">
        <f>_xlfn.XLOOKUP(D103,#REF!,#REF!)</f>
        <v>#REF!</v>
      </c>
    </row>
    <row r="104" spans="1:28" x14ac:dyDescent="0.25">
      <c r="A104" t="s">
        <v>38</v>
      </c>
      <c r="B104">
        <v>3303</v>
      </c>
      <c r="C104">
        <v>55105004</v>
      </c>
      <c r="D104" s="5">
        <v>433039801700298</v>
      </c>
      <c r="E104">
        <v>33030004079035</v>
      </c>
      <c r="F104" t="s">
        <v>567</v>
      </c>
      <c r="G104" t="s">
        <v>567</v>
      </c>
      <c r="H104" s="1">
        <v>45412</v>
      </c>
      <c r="I104" s="12">
        <v>1100000</v>
      </c>
      <c r="J104">
        <v>20.5</v>
      </c>
      <c r="K104">
        <v>120</v>
      </c>
      <c r="L104">
        <v>21625</v>
      </c>
      <c r="M104">
        <v>40342350684</v>
      </c>
      <c r="N104" t="s">
        <v>568</v>
      </c>
      <c r="O104">
        <v>1047211</v>
      </c>
      <c r="P104" s="13">
        <v>45412</v>
      </c>
      <c r="Q104" s="13" t="str">
        <f t="shared" si="1"/>
        <v>Apr-24</v>
      </c>
      <c r="R104" t="s">
        <v>130</v>
      </c>
      <c r="S104" t="s">
        <v>572</v>
      </c>
      <c r="T104" t="s">
        <v>573</v>
      </c>
      <c r="U104">
        <v>150094</v>
      </c>
      <c r="V104" t="s">
        <v>46</v>
      </c>
      <c r="W104" t="s">
        <v>571</v>
      </c>
      <c r="X104">
        <v>22000</v>
      </c>
      <c r="Y104">
        <v>18432</v>
      </c>
      <c r="Z104" t="s">
        <v>131</v>
      </c>
      <c r="AA104" t="e">
        <f>_xlfn.XLOOKUP(D104,#REF!,#REF!)</f>
        <v>#REF!</v>
      </c>
      <c r="AB104" t="e">
        <f>_xlfn.XLOOKUP(D104,#REF!,#REF!)</f>
        <v>#REF!</v>
      </c>
    </row>
    <row r="105" spans="1:28" x14ac:dyDescent="0.25">
      <c r="A105" t="s">
        <v>38</v>
      </c>
      <c r="B105">
        <v>3303</v>
      </c>
      <c r="C105">
        <v>55105013</v>
      </c>
      <c r="D105" s="5">
        <v>433039801700299</v>
      </c>
      <c r="E105">
        <v>33030004079484</v>
      </c>
      <c r="F105" t="s">
        <v>574</v>
      </c>
      <c r="G105" t="s">
        <v>574</v>
      </c>
      <c r="H105" s="1">
        <v>45412</v>
      </c>
      <c r="I105" s="12">
        <v>200000</v>
      </c>
      <c r="J105">
        <v>27</v>
      </c>
      <c r="K105">
        <v>72</v>
      </c>
      <c r="L105">
        <v>5636</v>
      </c>
      <c r="M105">
        <v>20227751155</v>
      </c>
      <c r="N105" t="s">
        <v>170</v>
      </c>
      <c r="O105">
        <v>191567</v>
      </c>
      <c r="P105" s="13">
        <v>45412</v>
      </c>
      <c r="Q105" s="13" t="str">
        <f t="shared" si="1"/>
        <v>Apr-24</v>
      </c>
      <c r="R105" t="s">
        <v>130</v>
      </c>
      <c r="S105" t="s">
        <v>575</v>
      </c>
      <c r="T105" t="s">
        <v>576</v>
      </c>
      <c r="U105">
        <v>152083</v>
      </c>
      <c r="V105" t="s">
        <v>45</v>
      </c>
      <c r="W105" t="s">
        <v>555</v>
      </c>
      <c r="X105">
        <v>4500</v>
      </c>
      <c r="Y105">
        <v>3045</v>
      </c>
      <c r="Z105" t="s">
        <v>131</v>
      </c>
      <c r="AA105" t="e">
        <f>_xlfn.XLOOKUP(D105,#REF!,#REF!)</f>
        <v>#REF!</v>
      </c>
      <c r="AB105" t="e">
        <f>_xlfn.XLOOKUP(D105,#REF!,#REF!)</f>
        <v>#REF!</v>
      </c>
    </row>
    <row r="106" spans="1:28" x14ac:dyDescent="0.25">
      <c r="A106" t="s">
        <v>31</v>
      </c>
      <c r="B106">
        <v>3335</v>
      </c>
      <c r="C106">
        <v>55104980</v>
      </c>
      <c r="D106" s="5">
        <v>433359801700334</v>
      </c>
      <c r="E106">
        <v>33350004079637</v>
      </c>
      <c r="F106" t="s">
        <v>577</v>
      </c>
      <c r="G106" t="s">
        <v>577</v>
      </c>
      <c r="H106" s="1">
        <v>45411</v>
      </c>
      <c r="I106" s="12">
        <v>220000</v>
      </c>
      <c r="J106">
        <v>26.5</v>
      </c>
      <c r="K106">
        <v>36</v>
      </c>
      <c r="L106">
        <v>8923</v>
      </c>
      <c r="M106">
        <v>4360110137598</v>
      </c>
      <c r="N106" t="s">
        <v>149</v>
      </c>
      <c r="O106">
        <v>213560</v>
      </c>
      <c r="P106" s="13">
        <v>45412</v>
      </c>
      <c r="Q106" s="13" t="str">
        <f t="shared" si="1"/>
        <v>Apr-24</v>
      </c>
      <c r="R106" t="s">
        <v>130</v>
      </c>
      <c r="S106" t="s">
        <v>578</v>
      </c>
      <c r="T106" t="s">
        <v>579</v>
      </c>
      <c r="U106">
        <v>151400</v>
      </c>
      <c r="V106" t="s">
        <v>76</v>
      </c>
      <c r="W106" t="s">
        <v>219</v>
      </c>
      <c r="X106">
        <v>4950</v>
      </c>
      <c r="Y106">
        <v>1010</v>
      </c>
      <c r="Z106" t="s">
        <v>131</v>
      </c>
      <c r="AA106" t="e">
        <f>_xlfn.XLOOKUP(D106,#REF!,#REF!)</f>
        <v>#REF!</v>
      </c>
      <c r="AB106" t="e">
        <f>_xlfn.XLOOKUP(D106,#REF!,#REF!)</f>
        <v>#REF!</v>
      </c>
    </row>
    <row r="107" spans="1:28" x14ac:dyDescent="0.25">
      <c r="A107" t="s">
        <v>18</v>
      </c>
      <c r="B107">
        <v>3344</v>
      </c>
      <c r="C107">
        <v>55105007</v>
      </c>
      <c r="D107" s="5">
        <v>433449801700265</v>
      </c>
      <c r="E107">
        <v>33440004048844</v>
      </c>
      <c r="F107" t="s">
        <v>580</v>
      </c>
      <c r="G107" t="s">
        <v>580</v>
      </c>
      <c r="H107" s="1">
        <v>45412</v>
      </c>
      <c r="I107" s="12">
        <v>500000</v>
      </c>
      <c r="J107">
        <v>23</v>
      </c>
      <c r="K107">
        <v>60</v>
      </c>
      <c r="L107">
        <v>14096</v>
      </c>
      <c r="M107">
        <v>493001500004152</v>
      </c>
      <c r="N107" t="s">
        <v>581</v>
      </c>
      <c r="O107">
        <v>484860</v>
      </c>
      <c r="P107" s="13">
        <v>45412</v>
      </c>
      <c r="Q107" s="13" t="str">
        <f t="shared" si="1"/>
        <v>Apr-24</v>
      </c>
      <c r="R107" t="s">
        <v>130</v>
      </c>
      <c r="S107" t="s">
        <v>582</v>
      </c>
      <c r="T107" t="s">
        <v>583</v>
      </c>
      <c r="U107">
        <v>152745</v>
      </c>
      <c r="V107" t="s">
        <v>47</v>
      </c>
      <c r="W107" t="s">
        <v>571</v>
      </c>
      <c r="X107">
        <v>10000</v>
      </c>
      <c r="Y107">
        <v>3564</v>
      </c>
      <c r="Z107" t="s">
        <v>131</v>
      </c>
      <c r="AA107" t="e">
        <f>_xlfn.XLOOKUP(D107,#REF!,#REF!)</f>
        <v>#REF!</v>
      </c>
      <c r="AB107" t="e">
        <f>_xlfn.XLOOKUP(D107,#REF!,#REF!)</f>
        <v>#REF!</v>
      </c>
    </row>
    <row r="108" spans="1:28" x14ac:dyDescent="0.25">
      <c r="A108" t="s">
        <v>22</v>
      </c>
      <c r="B108">
        <v>3379</v>
      </c>
      <c r="C108">
        <v>55105002</v>
      </c>
      <c r="D108" s="5">
        <v>433799801700244</v>
      </c>
      <c r="E108">
        <v>33790004079601</v>
      </c>
      <c r="F108" t="s">
        <v>584</v>
      </c>
      <c r="G108" t="s">
        <v>584</v>
      </c>
      <c r="H108" s="1">
        <v>45409</v>
      </c>
      <c r="I108" s="12">
        <v>320000</v>
      </c>
      <c r="J108">
        <v>23.5</v>
      </c>
      <c r="K108">
        <v>60</v>
      </c>
      <c r="L108">
        <v>9114</v>
      </c>
      <c r="M108">
        <v>110135394318</v>
      </c>
      <c r="N108" t="s">
        <v>585</v>
      </c>
      <c r="O108">
        <v>306901</v>
      </c>
      <c r="P108" s="13">
        <v>45412</v>
      </c>
      <c r="Q108" s="13" t="str">
        <f t="shared" si="1"/>
        <v>Apr-24</v>
      </c>
      <c r="R108" t="s">
        <v>130</v>
      </c>
      <c r="S108" t="s">
        <v>586</v>
      </c>
      <c r="T108" t="s">
        <v>587</v>
      </c>
      <c r="U108">
        <v>29997</v>
      </c>
      <c r="V108" t="s">
        <v>30</v>
      </c>
      <c r="W108" t="s">
        <v>208</v>
      </c>
      <c r="X108">
        <v>7200</v>
      </c>
      <c r="Y108">
        <v>5899</v>
      </c>
      <c r="Z108" t="s">
        <v>131</v>
      </c>
      <c r="AA108" t="e">
        <f>_xlfn.XLOOKUP(D108,#REF!,#REF!)</f>
        <v>#REF!</v>
      </c>
      <c r="AB108" t="e">
        <f>_xlfn.XLOOKUP(D108,#REF!,#REF!)</f>
        <v>#REF!</v>
      </c>
    </row>
    <row r="109" spans="1:28" x14ac:dyDescent="0.25">
      <c r="A109" t="s">
        <v>22</v>
      </c>
      <c r="B109">
        <v>3379</v>
      </c>
      <c r="C109">
        <v>55105023</v>
      </c>
      <c r="D109" s="5">
        <v>433799801700245</v>
      </c>
      <c r="E109">
        <v>33790004080023</v>
      </c>
      <c r="F109" t="s">
        <v>588</v>
      </c>
      <c r="G109" t="s">
        <v>589</v>
      </c>
      <c r="H109" s="1">
        <v>45414</v>
      </c>
      <c r="I109" s="12">
        <v>100000</v>
      </c>
      <c r="J109">
        <v>22.5</v>
      </c>
      <c r="K109">
        <v>60</v>
      </c>
      <c r="L109">
        <v>2791</v>
      </c>
      <c r="M109">
        <v>34305712513</v>
      </c>
      <c r="N109" t="s">
        <v>590</v>
      </c>
      <c r="O109">
        <v>97247</v>
      </c>
      <c r="P109" s="13">
        <v>45415</v>
      </c>
      <c r="Q109" s="13" t="str">
        <f t="shared" si="1"/>
        <v>May-24</v>
      </c>
      <c r="R109" t="s">
        <v>130</v>
      </c>
      <c r="S109" t="s">
        <v>591</v>
      </c>
      <c r="T109" t="s">
        <v>592</v>
      </c>
      <c r="U109">
        <v>153517</v>
      </c>
      <c r="V109" t="s">
        <v>99</v>
      </c>
      <c r="W109" t="s">
        <v>550</v>
      </c>
      <c r="X109">
        <v>2000</v>
      </c>
      <c r="Y109">
        <v>753</v>
      </c>
      <c r="Z109" t="s">
        <v>131</v>
      </c>
      <c r="AA109" t="e">
        <f>_xlfn.XLOOKUP(D109,#REF!,#REF!)</f>
        <v>#REF!</v>
      </c>
      <c r="AB109" t="e">
        <f>_xlfn.XLOOKUP(D109,#REF!,#REF!)</f>
        <v>#REF!</v>
      </c>
    </row>
    <row r="110" spans="1:28" x14ac:dyDescent="0.25">
      <c r="A110" t="s">
        <v>22</v>
      </c>
      <c r="B110">
        <v>3379</v>
      </c>
      <c r="C110">
        <v>55105024</v>
      </c>
      <c r="D110" s="5">
        <v>433799801700246</v>
      </c>
      <c r="E110">
        <v>33790004080023</v>
      </c>
      <c r="F110" t="s">
        <v>588</v>
      </c>
      <c r="G110" t="s">
        <v>589</v>
      </c>
      <c r="H110" s="1">
        <v>45414</v>
      </c>
      <c r="I110" s="12">
        <v>400000</v>
      </c>
      <c r="J110">
        <v>22.5</v>
      </c>
      <c r="K110">
        <v>60</v>
      </c>
      <c r="L110">
        <v>11162</v>
      </c>
      <c r="M110">
        <v>34305712513</v>
      </c>
      <c r="N110" t="s">
        <v>590</v>
      </c>
      <c r="O110">
        <v>388988</v>
      </c>
      <c r="P110" s="13">
        <v>45415</v>
      </c>
      <c r="Q110" s="13" t="str">
        <f t="shared" si="1"/>
        <v>May-24</v>
      </c>
      <c r="R110" t="s">
        <v>130</v>
      </c>
      <c r="S110" t="s">
        <v>593</v>
      </c>
      <c r="T110" t="s">
        <v>594</v>
      </c>
      <c r="U110">
        <v>153517</v>
      </c>
      <c r="V110" t="s">
        <v>99</v>
      </c>
      <c r="W110" t="s">
        <v>550</v>
      </c>
      <c r="X110">
        <v>8000</v>
      </c>
      <c r="Y110">
        <v>3012</v>
      </c>
      <c r="Z110" t="s">
        <v>131</v>
      </c>
      <c r="AA110" t="e">
        <f>_xlfn.XLOOKUP(D110,#REF!,#REF!)</f>
        <v>#REF!</v>
      </c>
      <c r="AB110" t="e">
        <f>_xlfn.XLOOKUP(D110,#REF!,#REF!)</f>
        <v>#REF!</v>
      </c>
    </row>
    <row r="111" spans="1:28" x14ac:dyDescent="0.25">
      <c r="A111" t="s">
        <v>89</v>
      </c>
      <c r="B111">
        <v>3474</v>
      </c>
      <c r="C111">
        <v>55105014</v>
      </c>
      <c r="D111" s="5">
        <v>434749801700044</v>
      </c>
      <c r="E111">
        <v>34740004079784</v>
      </c>
      <c r="F111" t="s">
        <v>595</v>
      </c>
      <c r="G111" t="s">
        <v>596</v>
      </c>
      <c r="H111" s="1">
        <v>45412</v>
      </c>
      <c r="I111" s="12">
        <v>400000</v>
      </c>
      <c r="J111">
        <v>24</v>
      </c>
      <c r="K111">
        <v>84</v>
      </c>
      <c r="L111">
        <v>9871</v>
      </c>
      <c r="M111">
        <v>35275379889</v>
      </c>
      <c r="N111" t="s">
        <v>163</v>
      </c>
      <c r="O111">
        <v>379521</v>
      </c>
      <c r="P111" s="13">
        <v>45416</v>
      </c>
      <c r="Q111" s="13" t="str">
        <f t="shared" si="1"/>
        <v>May-24</v>
      </c>
      <c r="R111" t="s">
        <v>130</v>
      </c>
      <c r="S111" t="s">
        <v>597</v>
      </c>
      <c r="T111" t="s">
        <v>598</v>
      </c>
      <c r="U111">
        <v>153358</v>
      </c>
      <c r="V111" t="s">
        <v>100</v>
      </c>
      <c r="W111" t="s">
        <v>555</v>
      </c>
      <c r="X111">
        <v>9000</v>
      </c>
      <c r="Y111">
        <v>9374</v>
      </c>
      <c r="Z111" t="s">
        <v>131</v>
      </c>
      <c r="AA111" t="e">
        <f>_xlfn.XLOOKUP(D111,#REF!,#REF!)</f>
        <v>#REF!</v>
      </c>
      <c r="AB111" t="e">
        <f>_xlfn.XLOOKUP(D111,#REF!,#REF!)</f>
        <v>#REF!</v>
      </c>
    </row>
    <row r="112" spans="1:28" x14ac:dyDescent="0.25">
      <c r="A112" t="s">
        <v>56</v>
      </c>
      <c r="B112">
        <v>1233</v>
      </c>
      <c r="C112">
        <v>55105031</v>
      </c>
      <c r="D112" s="5">
        <v>412339801700130</v>
      </c>
      <c r="E112">
        <v>12330004080149</v>
      </c>
      <c r="F112" t="s">
        <v>599</v>
      </c>
      <c r="G112" t="s">
        <v>599</v>
      </c>
      <c r="H112" s="1">
        <v>45415</v>
      </c>
      <c r="I112" s="12">
        <v>450000</v>
      </c>
      <c r="J112">
        <v>25</v>
      </c>
      <c r="K112">
        <v>60</v>
      </c>
      <c r="L112">
        <v>13209</v>
      </c>
      <c r="M112">
        <v>50100445834498</v>
      </c>
      <c r="N112" t="s">
        <v>600</v>
      </c>
      <c r="O112">
        <v>431580</v>
      </c>
      <c r="P112" s="13">
        <v>45418</v>
      </c>
      <c r="Q112" s="13" t="str">
        <f t="shared" si="1"/>
        <v>May-24</v>
      </c>
      <c r="R112" t="s">
        <v>130</v>
      </c>
      <c r="S112" t="s">
        <v>601</v>
      </c>
      <c r="T112" t="s">
        <v>602</v>
      </c>
      <c r="U112">
        <v>152026</v>
      </c>
      <c r="V112" t="s">
        <v>77</v>
      </c>
      <c r="W112" t="s">
        <v>603</v>
      </c>
      <c r="X112">
        <v>10125</v>
      </c>
      <c r="Y112">
        <v>8295</v>
      </c>
      <c r="Z112" t="s">
        <v>131</v>
      </c>
      <c r="AA112" t="e">
        <f>_xlfn.XLOOKUP(D112,#REF!,#REF!)</f>
        <v>#REF!</v>
      </c>
      <c r="AB112" t="e">
        <f>_xlfn.XLOOKUP(D112,#REF!,#REF!)</f>
        <v>#REF!</v>
      </c>
    </row>
    <row r="113" spans="1:28" x14ac:dyDescent="0.25">
      <c r="A113" t="s">
        <v>21</v>
      </c>
      <c r="B113">
        <v>1283</v>
      </c>
      <c r="C113">
        <v>55105039</v>
      </c>
      <c r="D113" s="5">
        <v>412839801700187</v>
      </c>
      <c r="E113">
        <v>12830004080020</v>
      </c>
      <c r="F113" t="s">
        <v>604</v>
      </c>
      <c r="G113" t="s">
        <v>604</v>
      </c>
      <c r="H113" s="1">
        <v>45418</v>
      </c>
      <c r="I113" s="12">
        <v>1100000</v>
      </c>
      <c r="J113">
        <v>22</v>
      </c>
      <c r="K113">
        <v>120</v>
      </c>
      <c r="L113">
        <v>22737</v>
      </c>
      <c r="M113">
        <v>64079844368</v>
      </c>
      <c r="N113" t="s">
        <v>140</v>
      </c>
      <c r="O113">
        <v>1021835</v>
      </c>
      <c r="P113" s="13">
        <v>45418</v>
      </c>
      <c r="Q113" s="13" t="str">
        <f t="shared" si="1"/>
        <v>May-24</v>
      </c>
      <c r="R113" t="s">
        <v>130</v>
      </c>
      <c r="S113" t="s">
        <v>605</v>
      </c>
      <c r="T113" t="s">
        <v>606</v>
      </c>
      <c r="U113">
        <v>153049</v>
      </c>
      <c r="V113" t="s">
        <v>79</v>
      </c>
      <c r="W113" t="s">
        <v>607</v>
      </c>
      <c r="X113">
        <v>22000</v>
      </c>
      <c r="Y113">
        <v>56165</v>
      </c>
      <c r="Z113" t="s">
        <v>131</v>
      </c>
      <c r="AA113" t="e">
        <f>_xlfn.XLOOKUP(D113,#REF!,#REF!)</f>
        <v>#REF!</v>
      </c>
      <c r="AB113" t="e">
        <f>_xlfn.XLOOKUP(D113,#REF!,#REF!)</f>
        <v>#REF!</v>
      </c>
    </row>
    <row r="114" spans="1:28" x14ac:dyDescent="0.25">
      <c r="A114" t="s">
        <v>15</v>
      </c>
      <c r="B114">
        <v>3135</v>
      </c>
      <c r="C114">
        <v>55104918</v>
      </c>
      <c r="D114" s="5">
        <v>431359801700461</v>
      </c>
      <c r="E114">
        <v>31350004080310</v>
      </c>
      <c r="F114" t="s">
        <v>608</v>
      </c>
      <c r="G114" t="s">
        <v>608</v>
      </c>
      <c r="H114" s="1">
        <v>45416</v>
      </c>
      <c r="I114" s="12">
        <v>500000</v>
      </c>
      <c r="J114">
        <v>23</v>
      </c>
      <c r="K114">
        <v>60</v>
      </c>
      <c r="L114">
        <v>14096</v>
      </c>
      <c r="M114">
        <v>3731101007687</v>
      </c>
      <c r="N114" t="s">
        <v>169</v>
      </c>
      <c r="O114">
        <v>484654</v>
      </c>
      <c r="P114" s="13">
        <v>45418</v>
      </c>
      <c r="Q114" s="13" t="str">
        <f t="shared" si="1"/>
        <v>May-24</v>
      </c>
      <c r="R114" t="s">
        <v>130</v>
      </c>
      <c r="S114" t="s">
        <v>609</v>
      </c>
      <c r="T114" t="s">
        <v>610</v>
      </c>
      <c r="U114">
        <v>151429</v>
      </c>
      <c r="V114" t="s">
        <v>27</v>
      </c>
      <c r="W114" t="s">
        <v>298</v>
      </c>
      <c r="X114">
        <v>10000</v>
      </c>
      <c r="Y114">
        <v>5346</v>
      </c>
      <c r="Z114" t="s">
        <v>131</v>
      </c>
      <c r="AA114" t="e">
        <f>_xlfn.XLOOKUP(D114,#REF!,#REF!)</f>
        <v>#REF!</v>
      </c>
      <c r="AB114" t="e">
        <f>_xlfn.XLOOKUP(D114,#REF!,#REF!)</f>
        <v>#REF!</v>
      </c>
    </row>
    <row r="115" spans="1:28" x14ac:dyDescent="0.25">
      <c r="A115" t="s">
        <v>38</v>
      </c>
      <c r="B115">
        <v>3303</v>
      </c>
      <c r="C115">
        <v>55105006</v>
      </c>
      <c r="D115" s="5">
        <v>433039801700300</v>
      </c>
      <c r="E115">
        <v>33030004008268</v>
      </c>
      <c r="F115" t="s">
        <v>611</v>
      </c>
      <c r="G115" t="s">
        <v>611</v>
      </c>
      <c r="H115" s="1">
        <v>45416</v>
      </c>
      <c r="I115" s="12">
        <v>600000</v>
      </c>
      <c r="J115">
        <v>22.5</v>
      </c>
      <c r="K115">
        <v>120</v>
      </c>
      <c r="L115">
        <v>12607</v>
      </c>
      <c r="M115">
        <v>62405409842</v>
      </c>
      <c r="N115" t="s">
        <v>612</v>
      </c>
      <c r="O115">
        <v>231025</v>
      </c>
      <c r="P115" s="13">
        <v>45418</v>
      </c>
      <c r="Q115" s="13" t="str">
        <f t="shared" si="1"/>
        <v>May-24</v>
      </c>
      <c r="R115" t="s">
        <v>130</v>
      </c>
      <c r="S115" t="s">
        <v>613</v>
      </c>
      <c r="T115" t="s">
        <v>614</v>
      </c>
      <c r="U115">
        <v>152083</v>
      </c>
      <c r="V115" t="s">
        <v>45</v>
      </c>
      <c r="W115" t="s">
        <v>571</v>
      </c>
      <c r="X115">
        <v>12000</v>
      </c>
      <c r="Y115">
        <v>10295</v>
      </c>
      <c r="Z115" t="s">
        <v>131</v>
      </c>
      <c r="AA115" t="e">
        <f>_xlfn.XLOOKUP(D115,#REF!,#REF!)</f>
        <v>#REF!</v>
      </c>
      <c r="AB115" t="e">
        <f>_xlfn.XLOOKUP(D115,#REF!,#REF!)</f>
        <v>#REF!</v>
      </c>
    </row>
    <row r="116" spans="1:28" x14ac:dyDescent="0.25">
      <c r="A116" t="s">
        <v>38</v>
      </c>
      <c r="B116">
        <v>3303</v>
      </c>
      <c r="C116">
        <v>55105005</v>
      </c>
      <c r="D116" s="5">
        <v>433039801700301</v>
      </c>
      <c r="E116">
        <v>33030004008268</v>
      </c>
      <c r="F116" t="s">
        <v>611</v>
      </c>
      <c r="G116" t="s">
        <v>611</v>
      </c>
      <c r="H116" s="1">
        <v>45416</v>
      </c>
      <c r="I116" s="12">
        <v>100000</v>
      </c>
      <c r="J116">
        <v>22.5</v>
      </c>
      <c r="K116">
        <v>120</v>
      </c>
      <c r="L116">
        <v>2102</v>
      </c>
      <c r="M116">
        <v>62405409842</v>
      </c>
      <c r="N116" t="s">
        <v>612</v>
      </c>
      <c r="O116">
        <v>95174</v>
      </c>
      <c r="P116" s="13">
        <v>45418</v>
      </c>
      <c r="Q116" s="13" t="str">
        <f t="shared" si="1"/>
        <v>May-24</v>
      </c>
      <c r="R116" t="s">
        <v>130</v>
      </c>
      <c r="S116" t="s">
        <v>615</v>
      </c>
      <c r="T116" t="s">
        <v>616</v>
      </c>
      <c r="U116">
        <v>152083</v>
      </c>
      <c r="V116" t="s">
        <v>45</v>
      </c>
      <c r="W116" t="s">
        <v>571</v>
      </c>
      <c r="X116">
        <v>2000</v>
      </c>
      <c r="Y116">
        <v>1716</v>
      </c>
      <c r="Z116" t="s">
        <v>131</v>
      </c>
      <c r="AA116" t="e">
        <f>_xlfn.XLOOKUP(D116,#REF!,#REF!)</f>
        <v>#REF!</v>
      </c>
      <c r="AB116" t="e">
        <f>_xlfn.XLOOKUP(D116,#REF!,#REF!)</f>
        <v>#REF!</v>
      </c>
    </row>
    <row r="117" spans="1:28" x14ac:dyDescent="0.25">
      <c r="A117" t="s">
        <v>31</v>
      </c>
      <c r="B117">
        <v>3335</v>
      </c>
      <c r="C117">
        <v>55104959</v>
      </c>
      <c r="D117" s="5">
        <v>433359801700335</v>
      </c>
      <c r="E117">
        <v>33350004079364</v>
      </c>
      <c r="F117" t="s">
        <v>617</v>
      </c>
      <c r="G117" t="s">
        <v>617</v>
      </c>
      <c r="H117" s="1">
        <v>45415</v>
      </c>
      <c r="I117" s="12">
        <v>500000</v>
      </c>
      <c r="J117">
        <v>22.5</v>
      </c>
      <c r="K117">
        <v>60</v>
      </c>
      <c r="L117">
        <v>13953</v>
      </c>
      <c r="M117">
        <v>923010038285588</v>
      </c>
      <c r="N117" t="s">
        <v>618</v>
      </c>
      <c r="O117">
        <v>486153</v>
      </c>
      <c r="P117" s="13">
        <v>45420</v>
      </c>
      <c r="Q117" s="13" t="str">
        <f t="shared" si="1"/>
        <v>May-24</v>
      </c>
      <c r="R117" t="s">
        <v>130</v>
      </c>
      <c r="S117" t="s">
        <v>619</v>
      </c>
      <c r="T117" t="s">
        <v>620</v>
      </c>
      <c r="U117">
        <v>152156</v>
      </c>
      <c r="V117" t="s">
        <v>33</v>
      </c>
      <c r="W117" t="s">
        <v>319</v>
      </c>
      <c r="X117">
        <v>10000</v>
      </c>
      <c r="Y117">
        <v>3847</v>
      </c>
      <c r="Z117" t="s">
        <v>131</v>
      </c>
      <c r="AA117" t="e">
        <f>_xlfn.XLOOKUP(D117,#REF!,#REF!)</f>
        <v>#REF!</v>
      </c>
      <c r="AB117" t="e">
        <f>_xlfn.XLOOKUP(D117,#REF!,#REF!)</f>
        <v>#REF!</v>
      </c>
    </row>
    <row r="118" spans="1:28" x14ac:dyDescent="0.25">
      <c r="A118" t="s">
        <v>31</v>
      </c>
      <c r="B118">
        <v>3335</v>
      </c>
      <c r="C118">
        <v>55105032</v>
      </c>
      <c r="D118" s="5">
        <v>433359801700336</v>
      </c>
      <c r="E118">
        <v>33150003971533</v>
      </c>
      <c r="F118" t="s">
        <v>92</v>
      </c>
      <c r="G118" t="s">
        <v>92</v>
      </c>
      <c r="H118" s="1">
        <v>45416</v>
      </c>
      <c r="I118" s="12">
        <v>750000</v>
      </c>
      <c r="J118">
        <v>22.5</v>
      </c>
      <c r="K118">
        <v>72</v>
      </c>
      <c r="L118">
        <v>19068</v>
      </c>
      <c r="M118">
        <v>4360110239674</v>
      </c>
      <c r="N118" t="s">
        <v>149</v>
      </c>
      <c r="O118">
        <v>724479</v>
      </c>
      <c r="P118" s="13">
        <v>45419</v>
      </c>
      <c r="Q118" s="13" t="str">
        <f t="shared" si="1"/>
        <v>May-24</v>
      </c>
      <c r="R118" t="s">
        <v>130</v>
      </c>
      <c r="S118" t="s">
        <v>621</v>
      </c>
      <c r="T118" t="s">
        <v>622</v>
      </c>
      <c r="U118">
        <v>150215</v>
      </c>
      <c r="V118" t="s">
        <v>68</v>
      </c>
      <c r="W118" t="s">
        <v>603</v>
      </c>
      <c r="X118">
        <v>15000</v>
      </c>
      <c r="Y118">
        <v>9134</v>
      </c>
      <c r="Z118" t="s">
        <v>131</v>
      </c>
      <c r="AA118" t="e">
        <f>_xlfn.XLOOKUP(D118,#REF!,#REF!)</f>
        <v>#REF!</v>
      </c>
      <c r="AB118" t="e">
        <f>_xlfn.XLOOKUP(D118,#REF!,#REF!)</f>
        <v>#REF!</v>
      </c>
    </row>
    <row r="119" spans="1:28" x14ac:dyDescent="0.25">
      <c r="A119" t="s">
        <v>31</v>
      </c>
      <c r="B119">
        <v>3335</v>
      </c>
      <c r="C119">
        <v>55105030</v>
      </c>
      <c r="D119" s="5">
        <v>433359801700337</v>
      </c>
      <c r="E119">
        <v>33350004079642</v>
      </c>
      <c r="F119" t="s">
        <v>623</v>
      </c>
      <c r="G119" t="s">
        <v>623</v>
      </c>
      <c r="H119" s="1">
        <v>45418</v>
      </c>
      <c r="I119" s="12">
        <v>450000</v>
      </c>
      <c r="J119">
        <v>23.5</v>
      </c>
      <c r="K119">
        <v>72</v>
      </c>
      <c r="L119">
        <v>11711</v>
      </c>
      <c r="M119">
        <v>34056420304</v>
      </c>
      <c r="N119" t="s">
        <v>136</v>
      </c>
      <c r="O119">
        <v>434105</v>
      </c>
      <c r="P119" s="13">
        <v>45419</v>
      </c>
      <c r="Q119" s="13" t="str">
        <f t="shared" si="1"/>
        <v>May-24</v>
      </c>
      <c r="R119" t="s">
        <v>130</v>
      </c>
      <c r="S119" t="s">
        <v>624</v>
      </c>
      <c r="T119" t="s">
        <v>625</v>
      </c>
      <c r="U119">
        <v>150537</v>
      </c>
      <c r="V119" t="s">
        <v>35</v>
      </c>
      <c r="W119" t="s">
        <v>603</v>
      </c>
      <c r="X119">
        <v>10125</v>
      </c>
      <c r="Y119">
        <v>5480</v>
      </c>
      <c r="Z119" t="s">
        <v>131</v>
      </c>
      <c r="AA119" t="e">
        <f>_xlfn.XLOOKUP(D119,#REF!,#REF!)</f>
        <v>#REF!</v>
      </c>
      <c r="AB119" t="e">
        <f>_xlfn.XLOOKUP(D119,#REF!,#REF!)</f>
        <v>#REF!</v>
      </c>
    </row>
    <row r="120" spans="1:28" x14ac:dyDescent="0.25">
      <c r="A120" t="s">
        <v>18</v>
      </c>
      <c r="B120">
        <v>3344</v>
      </c>
      <c r="C120">
        <v>55105033</v>
      </c>
      <c r="D120" s="5">
        <v>433449801700266</v>
      </c>
      <c r="E120">
        <v>33440004079668</v>
      </c>
      <c r="F120" t="s">
        <v>84</v>
      </c>
      <c r="G120" t="s">
        <v>84</v>
      </c>
      <c r="H120" s="1">
        <v>45415</v>
      </c>
      <c r="I120" s="12">
        <v>500000</v>
      </c>
      <c r="J120">
        <v>23</v>
      </c>
      <c r="K120">
        <v>84</v>
      </c>
      <c r="L120">
        <v>12024</v>
      </c>
      <c r="M120">
        <v>460110110002781</v>
      </c>
      <c r="N120" t="s">
        <v>626</v>
      </c>
      <c r="O120">
        <v>464256</v>
      </c>
      <c r="P120" s="13">
        <v>45418</v>
      </c>
      <c r="Q120" s="13" t="str">
        <f t="shared" si="1"/>
        <v>May-24</v>
      </c>
      <c r="R120" t="s">
        <v>130</v>
      </c>
      <c r="S120" t="s">
        <v>627</v>
      </c>
      <c r="T120" t="s">
        <v>628</v>
      </c>
      <c r="U120">
        <v>153738</v>
      </c>
      <c r="V120" t="s">
        <v>107</v>
      </c>
      <c r="W120" t="s">
        <v>603</v>
      </c>
      <c r="X120">
        <v>10000</v>
      </c>
      <c r="Y120">
        <v>24798</v>
      </c>
      <c r="Z120" t="s">
        <v>131</v>
      </c>
      <c r="AA120" t="e">
        <f>_xlfn.XLOOKUP(D120,#REF!,#REF!)</f>
        <v>#REF!</v>
      </c>
      <c r="AB120" t="e">
        <f>_xlfn.XLOOKUP(D120,#REF!,#REF!)</f>
        <v>#REF!</v>
      </c>
    </row>
    <row r="121" spans="1:28" x14ac:dyDescent="0.25">
      <c r="A121" t="s">
        <v>22</v>
      </c>
      <c r="B121">
        <v>3379</v>
      </c>
      <c r="C121">
        <v>55105038</v>
      </c>
      <c r="D121" s="5">
        <v>433799801700247</v>
      </c>
      <c r="E121">
        <v>33790004080334</v>
      </c>
      <c r="F121" t="s">
        <v>629</v>
      </c>
      <c r="G121" t="s">
        <v>629</v>
      </c>
      <c r="H121" s="1">
        <v>45416</v>
      </c>
      <c r="I121" s="12">
        <v>320000</v>
      </c>
      <c r="J121">
        <v>23.5</v>
      </c>
      <c r="K121">
        <v>60</v>
      </c>
      <c r="L121">
        <v>9114</v>
      </c>
      <c r="M121">
        <v>31570221383</v>
      </c>
      <c r="N121" t="s">
        <v>630</v>
      </c>
      <c r="O121">
        <v>295421</v>
      </c>
      <c r="P121" s="13">
        <v>45419</v>
      </c>
      <c r="Q121" s="13" t="str">
        <f t="shared" si="1"/>
        <v>May-24</v>
      </c>
      <c r="R121" t="s">
        <v>130</v>
      </c>
      <c r="S121" t="s">
        <v>631</v>
      </c>
      <c r="T121" t="s">
        <v>632</v>
      </c>
      <c r="U121">
        <v>153583</v>
      </c>
      <c r="V121" t="s">
        <v>102</v>
      </c>
      <c r="W121" t="s">
        <v>607</v>
      </c>
      <c r="X121">
        <v>7200</v>
      </c>
      <c r="Y121">
        <v>16966</v>
      </c>
      <c r="Z121" t="s">
        <v>131</v>
      </c>
      <c r="AA121" t="e">
        <f>_xlfn.XLOOKUP(D121,#REF!,#REF!)</f>
        <v>#REF!</v>
      </c>
      <c r="AB121" t="e">
        <f>_xlfn.XLOOKUP(D121,#REF!,#REF!)</f>
        <v>#REF!</v>
      </c>
    </row>
    <row r="122" spans="1:28" x14ac:dyDescent="0.25">
      <c r="A122" t="s">
        <v>114</v>
      </c>
      <c r="B122">
        <v>3478</v>
      </c>
      <c r="C122">
        <v>55105041</v>
      </c>
      <c r="D122" s="5">
        <v>434789801700009</v>
      </c>
      <c r="E122">
        <v>34780004080472</v>
      </c>
      <c r="F122" t="s">
        <v>633</v>
      </c>
      <c r="G122" t="s">
        <v>633</v>
      </c>
      <c r="H122" s="1">
        <v>45418</v>
      </c>
      <c r="I122" s="12">
        <v>300000</v>
      </c>
      <c r="J122">
        <v>23.5</v>
      </c>
      <c r="K122">
        <v>36</v>
      </c>
      <c r="L122">
        <v>11692</v>
      </c>
      <c r="M122">
        <v>172710100072882</v>
      </c>
      <c r="N122" t="s">
        <v>634</v>
      </c>
      <c r="O122">
        <v>289358</v>
      </c>
      <c r="P122" s="13">
        <v>45419</v>
      </c>
      <c r="Q122" s="13" t="str">
        <f t="shared" si="1"/>
        <v>May-24</v>
      </c>
      <c r="R122" t="s">
        <v>130</v>
      </c>
      <c r="S122" t="s">
        <v>635</v>
      </c>
      <c r="T122" t="s">
        <v>636</v>
      </c>
      <c r="U122">
        <v>153778</v>
      </c>
      <c r="V122" t="s">
        <v>115</v>
      </c>
      <c r="W122" t="s">
        <v>607</v>
      </c>
      <c r="X122">
        <v>6750</v>
      </c>
      <c r="Y122">
        <v>2153</v>
      </c>
      <c r="Z122" t="s">
        <v>131</v>
      </c>
      <c r="AA122" t="e">
        <f>_xlfn.XLOOKUP(D122,#REF!,#REF!)</f>
        <v>#REF!</v>
      </c>
      <c r="AB122" t="e">
        <f>_xlfn.XLOOKUP(D122,#REF!,#REF!)</f>
        <v>#REF!</v>
      </c>
    </row>
    <row r="123" spans="1:28" x14ac:dyDescent="0.25">
      <c r="A123" t="s">
        <v>25</v>
      </c>
      <c r="B123">
        <v>3111</v>
      </c>
      <c r="C123">
        <v>55105049</v>
      </c>
      <c r="D123" s="5">
        <v>431119801700127</v>
      </c>
      <c r="E123">
        <v>31110004079924</v>
      </c>
      <c r="F123" t="s">
        <v>637</v>
      </c>
      <c r="G123" t="s">
        <v>637</v>
      </c>
      <c r="H123" s="1">
        <v>45419</v>
      </c>
      <c r="I123" s="12">
        <v>400000</v>
      </c>
      <c r="J123">
        <v>23.5</v>
      </c>
      <c r="K123">
        <v>48</v>
      </c>
      <c r="L123">
        <v>12931</v>
      </c>
      <c r="M123">
        <v>753501010050229</v>
      </c>
      <c r="N123" t="s">
        <v>175</v>
      </c>
      <c r="O123">
        <v>386597</v>
      </c>
      <c r="P123" s="13">
        <v>45420</v>
      </c>
      <c r="Q123" s="13" t="str">
        <f t="shared" si="1"/>
        <v>May-24</v>
      </c>
      <c r="R123" t="s">
        <v>130</v>
      </c>
      <c r="S123" t="s">
        <v>638</v>
      </c>
      <c r="T123" t="s">
        <v>639</v>
      </c>
      <c r="U123">
        <v>151838</v>
      </c>
      <c r="V123" t="s">
        <v>34</v>
      </c>
      <c r="W123" t="s">
        <v>640</v>
      </c>
      <c r="X123">
        <v>9000</v>
      </c>
      <c r="Y123">
        <v>3630</v>
      </c>
      <c r="Z123" t="s">
        <v>131</v>
      </c>
      <c r="AA123" t="e">
        <f>_xlfn.XLOOKUP(D123,#REF!,#REF!)</f>
        <v>#REF!</v>
      </c>
      <c r="AB123" t="e">
        <f>_xlfn.XLOOKUP(D123,#REF!,#REF!)</f>
        <v>#REF!</v>
      </c>
    </row>
    <row r="124" spans="1:28" x14ac:dyDescent="0.25">
      <c r="A124" t="s">
        <v>15</v>
      </c>
      <c r="B124">
        <v>3135</v>
      </c>
      <c r="C124">
        <v>55105035</v>
      </c>
      <c r="D124" s="5">
        <v>431359801700462</v>
      </c>
      <c r="E124">
        <v>31350003974988</v>
      </c>
      <c r="F124" t="s">
        <v>641</v>
      </c>
      <c r="G124" t="s">
        <v>641</v>
      </c>
      <c r="H124" s="1">
        <v>45418</v>
      </c>
      <c r="I124" s="12">
        <v>980000</v>
      </c>
      <c r="J124">
        <v>22</v>
      </c>
      <c r="K124">
        <v>84</v>
      </c>
      <c r="L124">
        <v>22958</v>
      </c>
      <c r="M124">
        <v>279801000004179</v>
      </c>
      <c r="N124" t="s">
        <v>171</v>
      </c>
      <c r="O124">
        <v>948859</v>
      </c>
      <c r="P124" s="13">
        <v>45420</v>
      </c>
      <c r="Q124" s="13" t="str">
        <f t="shared" si="1"/>
        <v>May-24</v>
      </c>
      <c r="R124" t="s">
        <v>130</v>
      </c>
      <c r="S124" t="s">
        <v>642</v>
      </c>
      <c r="T124" t="s">
        <v>643</v>
      </c>
      <c r="U124">
        <v>29003</v>
      </c>
      <c r="V124" t="s">
        <v>50</v>
      </c>
      <c r="W124" t="s">
        <v>607</v>
      </c>
      <c r="X124">
        <v>19600</v>
      </c>
      <c r="Y124">
        <v>11541</v>
      </c>
      <c r="Z124" t="s">
        <v>131</v>
      </c>
      <c r="AA124" t="e">
        <f>_xlfn.XLOOKUP(D124,#REF!,#REF!)</f>
        <v>#REF!</v>
      </c>
      <c r="AB124" t="e">
        <f>_xlfn.XLOOKUP(D124,#REF!,#REF!)</f>
        <v>#REF!</v>
      </c>
    </row>
    <row r="125" spans="1:28" x14ac:dyDescent="0.25">
      <c r="A125" t="s">
        <v>15</v>
      </c>
      <c r="B125">
        <v>3135</v>
      </c>
      <c r="C125">
        <v>55105018</v>
      </c>
      <c r="D125" s="5">
        <v>431359801700463</v>
      </c>
      <c r="E125">
        <v>31350004080651</v>
      </c>
      <c r="F125" t="s">
        <v>644</v>
      </c>
      <c r="G125" t="s">
        <v>644</v>
      </c>
      <c r="H125" s="1">
        <v>45419</v>
      </c>
      <c r="I125" s="12">
        <v>700000</v>
      </c>
      <c r="J125">
        <v>23</v>
      </c>
      <c r="K125">
        <v>60</v>
      </c>
      <c r="L125">
        <v>19734</v>
      </c>
      <c r="M125">
        <v>227301000006399</v>
      </c>
      <c r="N125" t="s">
        <v>645</v>
      </c>
      <c r="O125">
        <v>680730</v>
      </c>
      <c r="P125" s="13">
        <v>45420</v>
      </c>
      <c r="Q125" s="13" t="str">
        <f t="shared" si="1"/>
        <v>May-24</v>
      </c>
      <c r="R125" t="s">
        <v>130</v>
      </c>
      <c r="S125" t="s">
        <v>646</v>
      </c>
      <c r="T125" t="s">
        <v>647</v>
      </c>
      <c r="U125">
        <v>152067</v>
      </c>
      <c r="V125" t="s">
        <v>60</v>
      </c>
      <c r="W125" t="s">
        <v>550</v>
      </c>
      <c r="X125">
        <v>14000</v>
      </c>
      <c r="Y125">
        <v>5270</v>
      </c>
      <c r="Z125" t="s">
        <v>131</v>
      </c>
      <c r="AA125" t="e">
        <f>_xlfn.XLOOKUP(D125,#REF!,#REF!)</f>
        <v>#REF!</v>
      </c>
      <c r="AB125" t="e">
        <f>_xlfn.XLOOKUP(D125,#REF!,#REF!)</f>
        <v>#REF!</v>
      </c>
    </row>
    <row r="126" spans="1:28" x14ac:dyDescent="0.25">
      <c r="A126" t="s">
        <v>38</v>
      </c>
      <c r="B126">
        <v>3303</v>
      </c>
      <c r="C126">
        <v>55105063</v>
      </c>
      <c r="D126" s="5">
        <v>433039801700304</v>
      </c>
      <c r="E126">
        <v>33040004080417</v>
      </c>
      <c r="F126" t="s">
        <v>648</v>
      </c>
      <c r="G126" t="s">
        <v>648</v>
      </c>
      <c r="H126" s="1">
        <v>45420</v>
      </c>
      <c r="I126" s="12">
        <v>400000</v>
      </c>
      <c r="J126">
        <v>23.5</v>
      </c>
      <c r="K126">
        <v>72</v>
      </c>
      <c r="L126">
        <v>10410</v>
      </c>
      <c r="M126">
        <v>35241120212</v>
      </c>
      <c r="N126" t="s">
        <v>649</v>
      </c>
      <c r="O126">
        <v>385400</v>
      </c>
      <c r="P126" s="13">
        <v>45420</v>
      </c>
      <c r="Q126" s="13" t="str">
        <f t="shared" si="1"/>
        <v>May-24</v>
      </c>
      <c r="R126" t="s">
        <v>130</v>
      </c>
      <c r="S126" t="s">
        <v>650</v>
      </c>
      <c r="T126" t="s">
        <v>651</v>
      </c>
      <c r="U126">
        <v>29694</v>
      </c>
      <c r="V126" t="s">
        <v>75</v>
      </c>
      <c r="W126" t="s">
        <v>652</v>
      </c>
      <c r="X126">
        <v>9000</v>
      </c>
      <c r="Y126">
        <v>5084</v>
      </c>
      <c r="Z126" t="s">
        <v>131</v>
      </c>
      <c r="AA126" t="e">
        <f>_xlfn.XLOOKUP(D126,#REF!,#REF!)</f>
        <v>#REF!</v>
      </c>
      <c r="AB126" t="e">
        <f>_xlfn.XLOOKUP(D126,#REF!,#REF!)</f>
        <v>#REF!</v>
      </c>
    </row>
    <row r="127" spans="1:28" x14ac:dyDescent="0.25">
      <c r="A127" t="s">
        <v>31</v>
      </c>
      <c r="B127">
        <v>3335</v>
      </c>
      <c r="C127">
        <v>55105040</v>
      </c>
      <c r="D127" s="5">
        <v>433359801700338</v>
      </c>
      <c r="E127">
        <v>33810003970746</v>
      </c>
      <c r="F127" t="s">
        <v>653</v>
      </c>
      <c r="G127" t="s">
        <v>654</v>
      </c>
      <c r="H127" s="1">
        <v>45420</v>
      </c>
      <c r="I127" s="12">
        <v>500000</v>
      </c>
      <c r="J127">
        <v>22.5</v>
      </c>
      <c r="K127">
        <v>48</v>
      </c>
      <c r="L127">
        <v>15890</v>
      </c>
      <c r="M127">
        <v>34618035168</v>
      </c>
      <c r="N127" t="s">
        <v>141</v>
      </c>
      <c r="O127">
        <v>482719</v>
      </c>
      <c r="P127" s="13">
        <v>45420</v>
      </c>
      <c r="Q127" s="13" t="str">
        <f t="shared" si="1"/>
        <v>May-24</v>
      </c>
      <c r="R127" t="s">
        <v>130</v>
      </c>
      <c r="S127" t="s">
        <v>655</v>
      </c>
      <c r="T127" t="s">
        <v>656</v>
      </c>
      <c r="U127">
        <v>150175</v>
      </c>
      <c r="V127" t="s">
        <v>42</v>
      </c>
      <c r="W127" t="s">
        <v>607</v>
      </c>
      <c r="X127">
        <v>10000</v>
      </c>
      <c r="Y127">
        <v>7281</v>
      </c>
      <c r="Z127" t="s">
        <v>131</v>
      </c>
      <c r="AA127" t="e">
        <f>_xlfn.XLOOKUP(D127,#REF!,#REF!)</f>
        <v>#REF!</v>
      </c>
      <c r="AB127" t="e">
        <f>_xlfn.XLOOKUP(D127,#REF!,#REF!)</f>
        <v>#REF!</v>
      </c>
    </row>
    <row r="128" spans="1:28" x14ac:dyDescent="0.25">
      <c r="A128" t="s">
        <v>15</v>
      </c>
      <c r="B128">
        <v>3135</v>
      </c>
      <c r="C128">
        <v>55105055</v>
      </c>
      <c r="D128" s="5">
        <v>431359801700464</v>
      </c>
      <c r="E128">
        <v>31350004080743</v>
      </c>
      <c r="F128" t="s">
        <v>657</v>
      </c>
      <c r="G128" t="s">
        <v>657</v>
      </c>
      <c r="H128" s="1">
        <v>45420</v>
      </c>
      <c r="I128" s="12">
        <v>300000</v>
      </c>
      <c r="J128">
        <v>25</v>
      </c>
      <c r="K128">
        <v>60</v>
      </c>
      <c r="L128">
        <v>8806</v>
      </c>
      <c r="M128">
        <v>22610100001676</v>
      </c>
      <c r="N128" t="s">
        <v>165</v>
      </c>
      <c r="O128">
        <v>275585</v>
      </c>
      <c r="P128" s="13">
        <v>45421</v>
      </c>
      <c r="Q128" s="13" t="str">
        <f t="shared" si="1"/>
        <v>May-24</v>
      </c>
      <c r="R128" t="s">
        <v>130</v>
      </c>
      <c r="S128" t="s">
        <v>658</v>
      </c>
      <c r="T128" t="s">
        <v>659</v>
      </c>
      <c r="U128">
        <v>29002</v>
      </c>
      <c r="V128" t="s">
        <v>83</v>
      </c>
      <c r="W128" t="s">
        <v>640</v>
      </c>
      <c r="X128">
        <v>6750</v>
      </c>
      <c r="Y128">
        <v>17665</v>
      </c>
      <c r="Z128" t="s">
        <v>131</v>
      </c>
      <c r="AA128" t="e">
        <f>_xlfn.XLOOKUP(D128,#REF!,#REF!)</f>
        <v>#REF!</v>
      </c>
      <c r="AB128" t="e">
        <f>_xlfn.XLOOKUP(D128,#REF!,#REF!)</f>
        <v>#REF!</v>
      </c>
    </row>
    <row r="129" spans="1:28" x14ac:dyDescent="0.25">
      <c r="A129" t="s">
        <v>22</v>
      </c>
      <c r="B129">
        <v>3379</v>
      </c>
      <c r="C129">
        <v>55105059</v>
      </c>
      <c r="D129" s="5">
        <v>433799801700248</v>
      </c>
      <c r="E129">
        <v>33570004008800</v>
      </c>
      <c r="F129" t="s">
        <v>103</v>
      </c>
      <c r="G129" t="s">
        <v>103</v>
      </c>
      <c r="H129" s="1">
        <v>45419</v>
      </c>
      <c r="I129" s="12">
        <v>210000</v>
      </c>
      <c r="J129">
        <v>27</v>
      </c>
      <c r="K129">
        <v>60</v>
      </c>
      <c r="L129">
        <v>6413</v>
      </c>
      <c r="M129">
        <v>37132484602</v>
      </c>
      <c r="N129" t="s">
        <v>139</v>
      </c>
      <c r="O129">
        <v>202234</v>
      </c>
      <c r="P129" s="13">
        <v>45421</v>
      </c>
      <c r="Q129" s="13" t="str">
        <f t="shared" si="1"/>
        <v>May-24</v>
      </c>
      <c r="R129" t="s">
        <v>130</v>
      </c>
      <c r="S129" t="s">
        <v>660</v>
      </c>
      <c r="T129" t="s">
        <v>661</v>
      </c>
      <c r="U129">
        <v>151804</v>
      </c>
      <c r="V129" t="s">
        <v>65</v>
      </c>
      <c r="W129" t="s">
        <v>640</v>
      </c>
      <c r="X129">
        <v>4725</v>
      </c>
      <c r="Y129">
        <v>3041</v>
      </c>
      <c r="Z129" t="s">
        <v>131</v>
      </c>
      <c r="AA129" t="e">
        <f>_xlfn.XLOOKUP(D129,#REF!,#REF!)</f>
        <v>#REF!</v>
      </c>
      <c r="AB129" t="e">
        <f>_xlfn.XLOOKUP(D129,#REF!,#REF!)</f>
        <v>#REF!</v>
      </c>
    </row>
    <row r="130" spans="1:28" x14ac:dyDescent="0.25">
      <c r="A130" t="s">
        <v>15</v>
      </c>
      <c r="B130">
        <v>3135</v>
      </c>
      <c r="C130">
        <v>55105062</v>
      </c>
      <c r="D130" s="5">
        <v>431359801700465</v>
      </c>
      <c r="E130">
        <v>31350004080893</v>
      </c>
      <c r="F130" t="s">
        <v>71</v>
      </c>
      <c r="G130" t="s">
        <v>71</v>
      </c>
      <c r="H130" s="1">
        <v>45421</v>
      </c>
      <c r="I130" s="12">
        <v>200000</v>
      </c>
      <c r="J130">
        <v>27</v>
      </c>
      <c r="K130">
        <v>36</v>
      </c>
      <c r="L130">
        <v>8166</v>
      </c>
      <c r="M130">
        <v>3740848128</v>
      </c>
      <c r="N130" t="s">
        <v>151</v>
      </c>
      <c r="O130">
        <v>193361</v>
      </c>
      <c r="P130" s="13">
        <v>45422</v>
      </c>
      <c r="Q130" s="13" t="str">
        <f t="shared" si="1"/>
        <v>May-24</v>
      </c>
      <c r="R130" t="s">
        <v>130</v>
      </c>
      <c r="S130" t="s">
        <v>662</v>
      </c>
      <c r="T130" t="s">
        <v>663</v>
      </c>
      <c r="U130">
        <v>151119</v>
      </c>
      <c r="V130" t="s">
        <v>37</v>
      </c>
      <c r="W130" t="s">
        <v>652</v>
      </c>
      <c r="X130">
        <v>4500</v>
      </c>
      <c r="Y130">
        <v>2139</v>
      </c>
      <c r="Z130" t="s">
        <v>131</v>
      </c>
      <c r="AA130" t="e">
        <f>_xlfn.XLOOKUP(D130,#REF!,#REF!)</f>
        <v>#REF!</v>
      </c>
      <c r="AB130" t="e">
        <f>_xlfn.XLOOKUP(D130,#REF!,#REF!)</f>
        <v>#REF!</v>
      </c>
    </row>
    <row r="131" spans="1:28" x14ac:dyDescent="0.25">
      <c r="A131" t="s">
        <v>38</v>
      </c>
      <c r="B131">
        <v>3303</v>
      </c>
      <c r="C131">
        <v>55105060</v>
      </c>
      <c r="D131" s="5">
        <v>433039801700303</v>
      </c>
      <c r="E131">
        <v>33690004080677</v>
      </c>
      <c r="F131" t="s">
        <v>664</v>
      </c>
      <c r="G131" t="s">
        <v>664</v>
      </c>
      <c r="H131" s="1">
        <v>45419</v>
      </c>
      <c r="I131" s="12">
        <v>500000</v>
      </c>
      <c r="J131">
        <v>22.5</v>
      </c>
      <c r="K131">
        <v>36</v>
      </c>
      <c r="L131">
        <v>19225</v>
      </c>
      <c r="M131">
        <v>51350100004793</v>
      </c>
      <c r="N131" t="s">
        <v>348</v>
      </c>
      <c r="O131">
        <v>485055</v>
      </c>
      <c r="P131" s="13">
        <v>45422</v>
      </c>
      <c r="Q131" s="13" t="str">
        <f>TEXT(P131,"mmm-yy")</f>
        <v>May-24</v>
      </c>
      <c r="R131" t="s">
        <v>130</v>
      </c>
      <c r="S131" t="s">
        <v>665</v>
      </c>
      <c r="T131" t="s">
        <v>666</v>
      </c>
      <c r="U131">
        <v>150617</v>
      </c>
      <c r="V131" t="s">
        <v>62</v>
      </c>
      <c r="W131" t="s">
        <v>640</v>
      </c>
      <c r="X131">
        <v>10000</v>
      </c>
      <c r="Y131">
        <v>4945</v>
      </c>
      <c r="Z131" t="s">
        <v>131</v>
      </c>
      <c r="AA131" t="e">
        <f>_xlfn.XLOOKUP(D131,#REF!,#REF!)</f>
        <v>#REF!</v>
      </c>
      <c r="AB131" t="e">
        <f>_xlfn.XLOOKUP(D131,#REF!,#REF!)</f>
        <v>#REF!</v>
      </c>
    </row>
    <row r="132" spans="1:28" x14ac:dyDescent="0.25">
      <c r="A132" t="s">
        <v>38</v>
      </c>
      <c r="B132">
        <v>3303</v>
      </c>
      <c r="C132">
        <v>55105072</v>
      </c>
      <c r="D132" s="5">
        <v>433039801700306</v>
      </c>
      <c r="E132">
        <v>33030004079490</v>
      </c>
      <c r="F132" t="s">
        <v>667</v>
      </c>
      <c r="G132" t="s">
        <v>667</v>
      </c>
      <c r="H132" s="1">
        <v>45421</v>
      </c>
      <c r="I132" s="12">
        <v>500000</v>
      </c>
      <c r="J132">
        <v>22.5</v>
      </c>
      <c r="K132">
        <v>60</v>
      </c>
      <c r="L132">
        <v>13953</v>
      </c>
      <c r="M132">
        <v>10773211016007</v>
      </c>
      <c r="N132" t="s">
        <v>167</v>
      </c>
      <c r="O132">
        <v>486235</v>
      </c>
      <c r="P132" s="13">
        <v>45422</v>
      </c>
      <c r="Q132" s="13" t="str">
        <f>TEXT(P132,"mmm-yy")</f>
        <v>May-24</v>
      </c>
      <c r="R132" t="s">
        <v>130</v>
      </c>
      <c r="S132" t="s">
        <v>668</v>
      </c>
      <c r="T132" t="s">
        <v>669</v>
      </c>
      <c r="U132">
        <v>150050</v>
      </c>
      <c r="V132" t="s">
        <v>53</v>
      </c>
      <c r="W132" t="s">
        <v>670</v>
      </c>
      <c r="X132">
        <v>10000</v>
      </c>
      <c r="Y132">
        <v>3765</v>
      </c>
      <c r="Z132" t="s">
        <v>131</v>
      </c>
      <c r="AA132" t="e">
        <f>_xlfn.XLOOKUP(D132,#REF!,#REF!)</f>
        <v>#REF!</v>
      </c>
      <c r="AB132" t="e">
        <f>_xlfn.XLOOKUP(D132,#REF!,#REF!)</f>
        <v>#REF!</v>
      </c>
    </row>
    <row r="133" spans="1:28" x14ac:dyDescent="0.25">
      <c r="A133" t="s">
        <v>18</v>
      </c>
      <c r="B133">
        <v>3344</v>
      </c>
      <c r="C133">
        <v>55105009</v>
      </c>
      <c r="D133" s="5">
        <v>433449801700267</v>
      </c>
      <c r="E133">
        <v>33440004075100</v>
      </c>
      <c r="F133" t="s">
        <v>671</v>
      </c>
      <c r="G133" t="s">
        <v>671</v>
      </c>
      <c r="H133" s="1">
        <v>45418</v>
      </c>
      <c r="I133" s="12">
        <v>300000</v>
      </c>
      <c r="J133">
        <v>24</v>
      </c>
      <c r="K133">
        <v>48</v>
      </c>
      <c r="L133">
        <v>9781</v>
      </c>
      <c r="M133">
        <v>1315000100083451</v>
      </c>
      <c r="N133" t="s">
        <v>168</v>
      </c>
      <c r="O133">
        <v>290513</v>
      </c>
      <c r="P133" s="13">
        <v>45422</v>
      </c>
      <c r="Q133" s="13" t="str">
        <f>TEXT(P133,"mmm-yy")</f>
        <v>May-24</v>
      </c>
      <c r="R133" t="s">
        <v>130</v>
      </c>
      <c r="S133" t="s">
        <v>672</v>
      </c>
      <c r="T133" t="s">
        <v>673</v>
      </c>
      <c r="U133">
        <v>150031</v>
      </c>
      <c r="V133" t="s">
        <v>28</v>
      </c>
      <c r="W133" t="s">
        <v>555</v>
      </c>
      <c r="X133">
        <v>6750</v>
      </c>
      <c r="Y133">
        <v>1947</v>
      </c>
      <c r="Z133" t="s">
        <v>131</v>
      </c>
      <c r="AA133" t="e">
        <f>_xlfn.XLOOKUP(D133,#REF!,#REF!)</f>
        <v>#REF!</v>
      </c>
      <c r="AB133" t="e">
        <f>_xlfn.XLOOKUP(D133,#REF!,#REF!)</f>
        <v>#REF!</v>
      </c>
    </row>
    <row r="134" spans="1:28" x14ac:dyDescent="0.25">
      <c r="A134" t="s">
        <v>22</v>
      </c>
      <c r="B134">
        <v>3379</v>
      </c>
      <c r="C134">
        <v>55105080</v>
      </c>
      <c r="D134" s="5">
        <v>433799801700250</v>
      </c>
      <c r="E134">
        <v>31900003815440</v>
      </c>
      <c r="F134" t="s">
        <v>674</v>
      </c>
      <c r="G134" t="s">
        <v>675</v>
      </c>
      <c r="H134" s="1">
        <v>45422</v>
      </c>
      <c r="I134" s="12">
        <v>300000</v>
      </c>
      <c r="J134">
        <v>24</v>
      </c>
      <c r="K134">
        <v>72</v>
      </c>
      <c r="L134">
        <v>7899</v>
      </c>
      <c r="M134">
        <v>716302010007907</v>
      </c>
      <c r="N134" t="s">
        <v>676</v>
      </c>
      <c r="O134">
        <v>278389</v>
      </c>
      <c r="P134" s="13">
        <v>45423</v>
      </c>
      <c r="Q134" s="13" t="str">
        <f>TEXT(P134,"mmm-yy")</f>
        <v>May-24</v>
      </c>
      <c r="R134" t="s">
        <v>130</v>
      </c>
      <c r="S134" t="s">
        <v>677</v>
      </c>
      <c r="T134" t="s">
        <v>678</v>
      </c>
      <c r="U134">
        <v>29997</v>
      </c>
      <c r="V134" t="s">
        <v>30</v>
      </c>
      <c r="W134" t="s">
        <v>679</v>
      </c>
      <c r="X134">
        <v>6750</v>
      </c>
      <c r="Y134">
        <v>14861</v>
      </c>
      <c r="Z134" t="s">
        <v>131</v>
      </c>
      <c r="AA134" t="e">
        <f>_xlfn.XLOOKUP(D134,#REF!,#REF!)</f>
        <v>#REF!</v>
      </c>
      <c r="AB134" t="e">
        <f>_xlfn.XLOOKUP(D134,#REF!,#REF!)</f>
        <v>#REF!</v>
      </c>
    </row>
    <row r="135" spans="1:28" x14ac:dyDescent="0.25">
      <c r="B135" s="1"/>
      <c r="C135" s="2"/>
      <c r="K135" s="1"/>
      <c r="T135" s="1"/>
      <c r="Y135" s="10"/>
    </row>
    <row r="136" spans="1:28" x14ac:dyDescent="0.25">
      <c r="B136" s="1"/>
      <c r="C136" s="2"/>
      <c r="K136" s="1"/>
      <c r="T136" s="1"/>
    </row>
    <row r="137" spans="1:28" x14ac:dyDescent="0.25">
      <c r="B137" s="1"/>
      <c r="C137" s="2"/>
      <c r="K137" s="1"/>
      <c r="T137" s="1"/>
      <c r="Y137" s="10"/>
    </row>
    <row r="138" spans="1:28" x14ac:dyDescent="0.25">
      <c r="B138" s="1"/>
      <c r="C138" s="2"/>
      <c r="K138" s="1"/>
      <c r="T138" s="1"/>
    </row>
    <row r="139" spans="1:28" x14ac:dyDescent="0.25">
      <c r="B139" s="1"/>
      <c r="C139" s="2"/>
      <c r="K139" s="1"/>
      <c r="T139" s="1"/>
    </row>
    <row r="140" spans="1:28" x14ac:dyDescent="0.25">
      <c r="B140" s="1"/>
      <c r="C140" s="2"/>
      <c r="K140" s="1"/>
      <c r="T140" s="1"/>
    </row>
    <row r="141" spans="1:28" x14ac:dyDescent="0.25">
      <c r="B141" s="1"/>
      <c r="C141" s="2"/>
      <c r="K141" s="1"/>
      <c r="T141" s="1"/>
      <c r="Y141" s="10"/>
    </row>
    <row r="142" spans="1:28" x14ac:dyDescent="0.25">
      <c r="B142" s="1"/>
      <c r="C142" s="2"/>
      <c r="K142" s="1"/>
      <c r="T142" s="1"/>
    </row>
    <row r="143" spans="1:28" x14ac:dyDescent="0.25">
      <c r="B143" s="1"/>
      <c r="C143" s="2"/>
      <c r="K143" s="1"/>
      <c r="T143" s="1"/>
    </row>
    <row r="144" spans="1:28" x14ac:dyDescent="0.25">
      <c r="B144" s="1"/>
      <c r="C144" s="2"/>
      <c r="K144" s="1"/>
      <c r="T144" s="1"/>
    </row>
    <row r="145" spans="2:25" x14ac:dyDescent="0.25">
      <c r="B145" s="1"/>
      <c r="C145" s="2"/>
      <c r="K145" s="1"/>
      <c r="T145" s="1"/>
    </row>
    <row r="146" spans="2:25" x14ac:dyDescent="0.25">
      <c r="B146" s="1"/>
      <c r="C146" s="2"/>
      <c r="K146" s="1"/>
      <c r="T146" s="1"/>
    </row>
    <row r="147" spans="2:25" x14ac:dyDescent="0.25">
      <c r="B147" s="1"/>
      <c r="C147" s="2"/>
      <c r="K147" s="1"/>
      <c r="T147" s="1"/>
    </row>
    <row r="148" spans="2:25" x14ac:dyDescent="0.25">
      <c r="B148" s="1"/>
      <c r="C148" s="2"/>
      <c r="K148" s="1"/>
      <c r="T148" s="1"/>
      <c r="Y148" s="10"/>
    </row>
    <row r="149" spans="2:25" x14ac:dyDescent="0.25">
      <c r="B149" s="1"/>
      <c r="C149" s="2"/>
      <c r="K149" s="1"/>
      <c r="T149" s="1"/>
    </row>
    <row r="150" spans="2:25" x14ac:dyDescent="0.25">
      <c r="B150" s="1"/>
      <c r="C150" s="2"/>
      <c r="K150" s="1"/>
      <c r="T150" s="1"/>
    </row>
    <row r="151" spans="2:25" x14ac:dyDescent="0.25">
      <c r="B151" s="1"/>
      <c r="C151" s="2"/>
      <c r="K151" s="1"/>
      <c r="T151" s="1"/>
    </row>
    <row r="152" spans="2:25" x14ac:dyDescent="0.25">
      <c r="B152" s="1"/>
      <c r="C152" s="2"/>
      <c r="K152" s="1"/>
      <c r="T152" s="1"/>
    </row>
    <row r="153" spans="2:25" x14ac:dyDescent="0.25">
      <c r="B153" s="1"/>
      <c r="C153" s="2"/>
      <c r="K153" s="1"/>
      <c r="T153" s="1"/>
      <c r="Y153" s="10"/>
    </row>
    <row r="154" spans="2:25" x14ac:dyDescent="0.25">
      <c r="B154" s="1"/>
      <c r="C154" s="2"/>
      <c r="K154" s="1"/>
      <c r="T154" s="1"/>
      <c r="Y154" s="10"/>
    </row>
    <row r="155" spans="2:25" x14ac:dyDescent="0.25">
      <c r="B155" s="1"/>
      <c r="C155" s="2"/>
      <c r="K155" s="1"/>
      <c r="T155" s="1"/>
    </row>
    <row r="156" spans="2:25" x14ac:dyDescent="0.25">
      <c r="B156" s="1"/>
      <c r="C156" s="2"/>
      <c r="K156" s="1"/>
      <c r="T156" s="1"/>
    </row>
    <row r="157" spans="2:25" x14ac:dyDescent="0.25">
      <c r="B157" s="1"/>
      <c r="C157" s="2"/>
      <c r="K157" s="1"/>
      <c r="T157" s="1"/>
    </row>
    <row r="158" spans="2:25" x14ac:dyDescent="0.25">
      <c r="B158" s="1"/>
      <c r="C158" s="2"/>
      <c r="K158" s="1"/>
      <c r="T158" s="1"/>
    </row>
    <row r="159" spans="2:25" x14ac:dyDescent="0.25">
      <c r="B159" s="1"/>
      <c r="C159" s="2"/>
      <c r="K159" s="1"/>
      <c r="T159" s="1"/>
    </row>
    <row r="160" spans="2:25" x14ac:dyDescent="0.25">
      <c r="B160" s="1"/>
      <c r="C160" s="2"/>
      <c r="K160" s="1"/>
      <c r="T160" s="1"/>
    </row>
    <row r="161" spans="2:25" x14ac:dyDescent="0.25">
      <c r="B161" s="1"/>
      <c r="C161" s="2"/>
      <c r="K161" s="1"/>
      <c r="T161" s="1"/>
    </row>
    <row r="162" spans="2:25" x14ac:dyDescent="0.25">
      <c r="B162" s="1"/>
      <c r="C162" s="2"/>
      <c r="K162" s="1"/>
      <c r="T162" s="1"/>
    </row>
    <row r="163" spans="2:25" x14ac:dyDescent="0.25">
      <c r="B163" s="1"/>
      <c r="C163" s="2"/>
      <c r="K163" s="1"/>
      <c r="T163" s="1"/>
      <c r="Y163" s="10"/>
    </row>
    <row r="164" spans="2:25" x14ac:dyDescent="0.25">
      <c r="B164" s="1"/>
      <c r="C164" s="2"/>
      <c r="K164" s="1"/>
      <c r="T164" s="1"/>
    </row>
    <row r="165" spans="2:25" x14ac:dyDescent="0.25">
      <c r="B165" s="1"/>
      <c r="C165" s="2"/>
      <c r="K165" s="1"/>
      <c r="T165" s="1"/>
    </row>
    <row r="166" spans="2:25" x14ac:dyDescent="0.25">
      <c r="B166" s="1"/>
      <c r="C166" s="2"/>
      <c r="K166" s="1"/>
      <c r="T166" s="1"/>
      <c r="Y166" s="10"/>
    </row>
    <row r="167" spans="2:25" x14ac:dyDescent="0.25">
      <c r="B167" s="1"/>
      <c r="C167" s="2"/>
      <c r="K167" s="1"/>
      <c r="T167" s="1"/>
    </row>
    <row r="168" spans="2:25" x14ac:dyDescent="0.25">
      <c r="B168" s="1"/>
      <c r="C168" s="2"/>
      <c r="K168" s="1"/>
      <c r="T168" s="1"/>
    </row>
    <row r="169" spans="2:25" x14ac:dyDescent="0.25">
      <c r="B169" s="1"/>
      <c r="C169" s="2"/>
      <c r="K169" s="1"/>
      <c r="T169" s="1"/>
    </row>
    <row r="170" spans="2:25" x14ac:dyDescent="0.25">
      <c r="B170" s="1"/>
      <c r="C170" s="2"/>
      <c r="K170" s="1"/>
      <c r="T170" s="1"/>
    </row>
    <row r="171" spans="2:25" x14ac:dyDescent="0.25">
      <c r="B171" s="1"/>
      <c r="C171" s="2"/>
      <c r="K171" s="1"/>
      <c r="T171" s="1"/>
      <c r="Y171" s="10"/>
    </row>
    <row r="172" spans="2:25" x14ac:dyDescent="0.25">
      <c r="B172" s="1"/>
      <c r="C172" s="2"/>
      <c r="K172" s="1"/>
      <c r="T172" s="1"/>
    </row>
    <row r="173" spans="2:25" x14ac:dyDescent="0.25">
      <c r="B173" s="1"/>
      <c r="C173" s="2"/>
      <c r="K173" s="1"/>
      <c r="T173" s="1"/>
      <c r="Y173" s="10"/>
    </row>
    <row r="174" spans="2:25" x14ac:dyDescent="0.25">
      <c r="B174" s="1"/>
      <c r="C174" s="2"/>
      <c r="K174" s="1"/>
      <c r="T174" s="1"/>
      <c r="Y174" s="10"/>
    </row>
    <row r="175" spans="2:25" x14ac:dyDescent="0.25">
      <c r="B175" s="1"/>
      <c r="C175" s="2"/>
      <c r="K175" s="1"/>
      <c r="T175" s="1"/>
      <c r="Y175" s="10"/>
    </row>
    <row r="176" spans="2:25" x14ac:dyDescent="0.25">
      <c r="B176" s="1"/>
      <c r="C176" s="2"/>
      <c r="K176" s="1"/>
      <c r="T176" s="1"/>
      <c r="Y176" s="10"/>
    </row>
    <row r="177" spans="2:25" x14ac:dyDescent="0.25">
      <c r="B177" s="1"/>
      <c r="C177" s="2"/>
      <c r="K177" s="1"/>
      <c r="T177" s="1"/>
      <c r="Y177" s="10"/>
    </row>
    <row r="178" spans="2:25" x14ac:dyDescent="0.25">
      <c r="B178" s="1"/>
      <c r="C178" s="2"/>
      <c r="K178" s="1"/>
      <c r="T178" s="1"/>
    </row>
    <row r="179" spans="2:25" x14ac:dyDescent="0.25">
      <c r="B179" s="1"/>
      <c r="C179" s="2"/>
      <c r="K179" s="1"/>
      <c r="T179" s="1"/>
      <c r="Y179" s="10"/>
    </row>
    <row r="180" spans="2:25" x14ac:dyDescent="0.25">
      <c r="B180" s="1"/>
      <c r="C180" s="2"/>
      <c r="K180" s="1"/>
      <c r="T180" s="1"/>
    </row>
    <row r="181" spans="2:25" x14ac:dyDescent="0.25">
      <c r="B181" s="1"/>
      <c r="C181" s="2"/>
      <c r="K181" s="1"/>
      <c r="T181" s="1"/>
      <c r="Y181" s="10"/>
    </row>
    <row r="182" spans="2:25" x14ac:dyDescent="0.25">
      <c r="B182" s="1"/>
      <c r="C182" s="2"/>
      <c r="K182" s="1"/>
      <c r="T182" s="1"/>
    </row>
    <row r="183" spans="2:25" x14ac:dyDescent="0.25">
      <c r="B183" s="1"/>
      <c r="C183" s="2"/>
      <c r="K183" s="1"/>
      <c r="T183" s="1"/>
      <c r="Y183" s="10"/>
    </row>
    <row r="184" spans="2:25" x14ac:dyDescent="0.25">
      <c r="B184" s="1"/>
      <c r="C184" s="2"/>
      <c r="K184" s="1"/>
      <c r="T184" s="1"/>
      <c r="Y184" s="10"/>
    </row>
    <row r="185" spans="2:25" x14ac:dyDescent="0.25">
      <c r="B185" s="1"/>
      <c r="C185" s="2"/>
      <c r="K185" s="1"/>
      <c r="T185" s="1"/>
    </row>
    <row r="186" spans="2:25" x14ac:dyDescent="0.25">
      <c r="B186" s="1"/>
      <c r="C186" s="2"/>
      <c r="K186" s="1"/>
      <c r="T186" s="1"/>
      <c r="Y186" s="10"/>
    </row>
    <row r="187" spans="2:25" x14ac:dyDescent="0.25">
      <c r="B187" s="1"/>
      <c r="C187" s="2"/>
      <c r="K187" s="1"/>
      <c r="T187" s="1"/>
      <c r="Y187" s="10"/>
    </row>
    <row r="188" spans="2:25" x14ac:dyDescent="0.25">
      <c r="B188" s="1"/>
      <c r="C188" s="2"/>
      <c r="K188" s="1"/>
      <c r="T188" s="1"/>
    </row>
    <row r="189" spans="2:25" x14ac:dyDescent="0.25">
      <c r="B189" s="1"/>
      <c r="C189" s="2"/>
      <c r="K189" s="1"/>
      <c r="T189" s="1"/>
    </row>
    <row r="190" spans="2:25" x14ac:dyDescent="0.25">
      <c r="B190" s="1"/>
      <c r="C190" s="2"/>
      <c r="K190" s="1"/>
      <c r="T190" s="1"/>
      <c r="Y190" s="10"/>
    </row>
    <row r="191" spans="2:25" x14ac:dyDescent="0.25">
      <c r="B191" s="1"/>
      <c r="C191" s="2"/>
      <c r="K191" s="1"/>
      <c r="T191" s="1"/>
    </row>
    <row r="192" spans="2:25" x14ac:dyDescent="0.25">
      <c r="B192" s="1"/>
      <c r="C192" s="2"/>
      <c r="K192" s="1"/>
      <c r="T192" s="1"/>
    </row>
    <row r="193" spans="2:25" x14ac:dyDescent="0.25">
      <c r="B193" s="1"/>
      <c r="C193" s="2"/>
      <c r="K193" s="1"/>
      <c r="T193" s="1"/>
      <c r="Y193" s="10"/>
    </row>
    <row r="194" spans="2:25" x14ac:dyDescent="0.25">
      <c r="B194" s="1"/>
      <c r="C194" s="2"/>
      <c r="K194" s="1"/>
      <c r="T194" s="1"/>
    </row>
    <row r="195" spans="2:25" x14ac:dyDescent="0.25">
      <c r="B195" s="1"/>
      <c r="C195" s="2"/>
      <c r="K195" s="1"/>
      <c r="T195" s="1"/>
      <c r="Y195" s="10"/>
    </row>
    <row r="196" spans="2:25" x14ac:dyDescent="0.25">
      <c r="B196" s="1"/>
      <c r="C196" s="2"/>
      <c r="K196" s="1"/>
      <c r="T196" s="1"/>
      <c r="Y196" s="10"/>
    </row>
    <row r="197" spans="2:25" x14ac:dyDescent="0.25">
      <c r="B197" s="1"/>
      <c r="C197" s="2"/>
      <c r="K197" s="1"/>
      <c r="T197" s="1"/>
      <c r="Y197" s="10"/>
    </row>
    <row r="198" spans="2:25" x14ac:dyDescent="0.25">
      <c r="B198" s="1"/>
      <c r="C198" s="2"/>
      <c r="K198" s="1"/>
      <c r="T198" s="1"/>
      <c r="Y198" s="10"/>
    </row>
    <row r="199" spans="2:25" x14ac:dyDescent="0.25">
      <c r="B199" s="1"/>
      <c r="C199" s="2"/>
      <c r="K199" s="1"/>
      <c r="T199" s="1"/>
    </row>
    <row r="200" spans="2:25" x14ac:dyDescent="0.25">
      <c r="B200" s="1"/>
      <c r="C200" s="2"/>
      <c r="K200" s="1"/>
      <c r="T200" s="1"/>
      <c r="Y200" s="10"/>
    </row>
    <row r="201" spans="2:25" x14ac:dyDescent="0.25">
      <c r="B201" s="1"/>
      <c r="C201" s="2"/>
      <c r="K201" s="1"/>
      <c r="T201" s="1"/>
    </row>
    <row r="202" spans="2:25" x14ac:dyDescent="0.25">
      <c r="B202" s="1"/>
      <c r="C202" s="2"/>
      <c r="K202" s="1"/>
      <c r="T202" s="1"/>
    </row>
    <row r="203" spans="2:25" x14ac:dyDescent="0.25">
      <c r="B203" s="1"/>
      <c r="C203" s="2"/>
      <c r="K203" s="1"/>
      <c r="T203" s="1"/>
    </row>
    <row r="204" spans="2:25" x14ac:dyDescent="0.25">
      <c r="B204" s="1"/>
      <c r="C204" s="2"/>
      <c r="K204" s="1"/>
      <c r="T204" s="1"/>
    </row>
    <row r="205" spans="2:25" x14ac:dyDescent="0.25">
      <c r="B205" s="1"/>
      <c r="C205" s="2"/>
      <c r="K205" s="1"/>
      <c r="T205" s="1"/>
    </row>
    <row r="206" spans="2:25" x14ac:dyDescent="0.25">
      <c r="B206" s="1"/>
      <c r="C206" s="2"/>
      <c r="K206" s="1"/>
      <c r="T206" s="1"/>
      <c r="Y206" s="10"/>
    </row>
    <row r="207" spans="2:25" x14ac:dyDescent="0.25">
      <c r="B207" s="1"/>
      <c r="C207" s="2"/>
      <c r="K207" s="1"/>
      <c r="T207" s="1"/>
    </row>
    <row r="208" spans="2:25" x14ac:dyDescent="0.25">
      <c r="B208" s="1"/>
      <c r="C208" s="2"/>
      <c r="K208" s="1"/>
      <c r="T208" s="1"/>
      <c r="Y208" s="10"/>
    </row>
    <row r="209" spans="2:25" x14ac:dyDescent="0.25">
      <c r="B209" s="1"/>
      <c r="C209" s="2"/>
      <c r="K209" s="1"/>
      <c r="T209" s="1"/>
    </row>
    <row r="210" spans="2:25" x14ac:dyDescent="0.25">
      <c r="B210" s="1"/>
      <c r="C210" s="2"/>
      <c r="K210" s="1"/>
      <c r="T210" s="1"/>
    </row>
    <row r="211" spans="2:25" x14ac:dyDescent="0.25">
      <c r="B211" s="1"/>
      <c r="C211" s="2"/>
      <c r="K211" s="1"/>
      <c r="T211" s="1"/>
    </row>
    <row r="212" spans="2:25" x14ac:dyDescent="0.25">
      <c r="B212" s="1"/>
      <c r="C212" s="2"/>
      <c r="K212" s="1"/>
      <c r="T212" s="1"/>
    </row>
    <row r="213" spans="2:25" x14ac:dyDescent="0.25">
      <c r="B213" s="1"/>
      <c r="C213" s="2"/>
      <c r="K213" s="1"/>
      <c r="T213" s="1"/>
      <c r="Y213" s="10"/>
    </row>
    <row r="214" spans="2:25" x14ac:dyDescent="0.25">
      <c r="B214" s="1"/>
      <c r="C214" s="2"/>
      <c r="K214" s="1"/>
      <c r="T214" s="1"/>
      <c r="Y214" s="10"/>
    </row>
    <row r="215" spans="2:25" x14ac:dyDescent="0.25">
      <c r="B215" s="1"/>
      <c r="C215" s="2"/>
      <c r="K215" s="1"/>
      <c r="T215" s="1"/>
    </row>
    <row r="216" spans="2:25" x14ac:dyDescent="0.25">
      <c r="B216" s="1"/>
      <c r="C216" s="2"/>
      <c r="K216" s="1"/>
      <c r="T216" s="1"/>
      <c r="Y216" s="10"/>
    </row>
    <row r="217" spans="2:25" x14ac:dyDescent="0.25">
      <c r="B217" s="1"/>
      <c r="C217" s="2"/>
      <c r="K217" s="1"/>
      <c r="T217" s="1"/>
      <c r="Y217" s="10"/>
    </row>
    <row r="218" spans="2:25" x14ac:dyDescent="0.25">
      <c r="B218" s="1"/>
      <c r="C218" s="2"/>
      <c r="K218" s="1"/>
      <c r="T218" s="1"/>
    </row>
    <row r="219" spans="2:25" x14ac:dyDescent="0.25">
      <c r="B219" s="1"/>
      <c r="C219" s="2"/>
      <c r="K219" s="1"/>
      <c r="T219" s="1"/>
    </row>
    <row r="220" spans="2:25" x14ac:dyDescent="0.25">
      <c r="B220" s="1"/>
      <c r="C220" s="2"/>
      <c r="K220" s="1"/>
      <c r="T220" s="1"/>
    </row>
    <row r="221" spans="2:25" x14ac:dyDescent="0.25">
      <c r="B221" s="1"/>
      <c r="C221" s="2"/>
      <c r="K221" s="1"/>
      <c r="T221" s="1"/>
    </row>
    <row r="222" spans="2:25" x14ac:dyDescent="0.25">
      <c r="B222" s="1"/>
      <c r="C222" s="2"/>
      <c r="K222" s="1"/>
      <c r="T222" s="1"/>
    </row>
    <row r="223" spans="2:25" x14ac:dyDescent="0.25">
      <c r="B223" s="1"/>
      <c r="C223" s="2"/>
      <c r="K223" s="1"/>
      <c r="T223" s="1"/>
      <c r="Y223" s="10"/>
    </row>
    <row r="224" spans="2:25" x14ac:dyDescent="0.25">
      <c r="B224" s="1"/>
      <c r="C224" s="2"/>
      <c r="K224" s="1"/>
      <c r="T224" s="1"/>
      <c r="Y224" s="10"/>
    </row>
    <row r="225" spans="2:25" x14ac:dyDescent="0.25">
      <c r="B225" s="1"/>
      <c r="C225" s="2"/>
      <c r="K225" s="1"/>
      <c r="T225" s="1"/>
    </row>
    <row r="226" spans="2:25" x14ac:dyDescent="0.25">
      <c r="B226" s="1"/>
      <c r="C226" s="2"/>
      <c r="K226" s="1"/>
      <c r="T226" s="1"/>
    </row>
    <row r="227" spans="2:25" x14ac:dyDescent="0.25">
      <c r="B227" s="1"/>
      <c r="C227" s="2"/>
      <c r="K227" s="1"/>
      <c r="T227" s="1"/>
    </row>
    <row r="228" spans="2:25" x14ac:dyDescent="0.25">
      <c r="B228" s="1"/>
      <c r="C228" s="2"/>
      <c r="K228" s="1"/>
      <c r="T228" s="1"/>
    </row>
    <row r="229" spans="2:25" x14ac:dyDescent="0.25">
      <c r="B229" s="1"/>
      <c r="C229" s="2"/>
      <c r="K229" s="1"/>
      <c r="T229" s="1"/>
    </row>
    <row r="230" spans="2:25" x14ac:dyDescent="0.25">
      <c r="B230" s="1"/>
      <c r="C230" s="2"/>
      <c r="K230" s="1"/>
      <c r="T230" s="1"/>
      <c r="Y230" s="10"/>
    </row>
    <row r="231" spans="2:25" x14ac:dyDescent="0.25">
      <c r="B231" s="1"/>
      <c r="C231" s="2"/>
      <c r="K231" s="1"/>
      <c r="T231" s="1"/>
    </row>
    <row r="232" spans="2:25" x14ac:dyDescent="0.25">
      <c r="B232" s="1"/>
      <c r="C232" s="2"/>
      <c r="K232" s="1"/>
      <c r="T232" s="1"/>
      <c r="Y232" s="10"/>
    </row>
    <row r="233" spans="2:25" x14ac:dyDescent="0.25">
      <c r="B233" s="1"/>
      <c r="C233" s="2"/>
      <c r="K233" s="1"/>
      <c r="T233" s="1"/>
    </row>
    <row r="234" spans="2:25" x14ac:dyDescent="0.25">
      <c r="B234" s="1"/>
      <c r="C234" s="2"/>
      <c r="K234" s="1"/>
      <c r="T234" s="1"/>
      <c r="Y234" s="10"/>
    </row>
    <row r="235" spans="2:25" x14ac:dyDescent="0.25">
      <c r="B235" s="1"/>
      <c r="C235" s="2"/>
      <c r="K235" s="1"/>
      <c r="T235" s="1"/>
    </row>
    <row r="236" spans="2:25" x14ac:dyDescent="0.25">
      <c r="B236" s="1"/>
      <c r="C236" s="2"/>
      <c r="K236" s="1"/>
      <c r="T236" s="1"/>
    </row>
    <row r="237" spans="2:25" x14ac:dyDescent="0.25">
      <c r="B237" s="1"/>
      <c r="C237" s="2"/>
      <c r="K237" s="1"/>
      <c r="T237" s="1"/>
    </row>
    <row r="238" spans="2:25" x14ac:dyDescent="0.25">
      <c r="B238" s="1"/>
      <c r="C238" s="2"/>
      <c r="K238" s="1"/>
      <c r="T238" s="1"/>
      <c r="Y238" s="10"/>
    </row>
    <row r="239" spans="2:25" x14ac:dyDescent="0.25">
      <c r="B239" s="1"/>
      <c r="C239" s="2"/>
      <c r="K239" s="1"/>
      <c r="T239" s="1"/>
    </row>
    <row r="240" spans="2:25" x14ac:dyDescent="0.25">
      <c r="B240" s="1"/>
      <c r="C240" s="2"/>
      <c r="K240" s="1"/>
      <c r="T240" s="1"/>
      <c r="Y240" s="10"/>
    </row>
    <row r="241" spans="2:25" x14ac:dyDescent="0.25">
      <c r="B241" s="1"/>
      <c r="C241" s="2"/>
      <c r="K241" s="1"/>
      <c r="T241" s="1"/>
      <c r="Y241" s="10"/>
    </row>
    <row r="242" spans="2:25" x14ac:dyDescent="0.25">
      <c r="B242" s="1"/>
      <c r="C242" s="2"/>
      <c r="K242" s="1"/>
      <c r="T242" s="1"/>
    </row>
    <row r="243" spans="2:25" x14ac:dyDescent="0.25">
      <c r="B243" s="1"/>
      <c r="C243" s="2"/>
      <c r="K243" s="1"/>
      <c r="T243" s="1"/>
      <c r="Y243" s="10"/>
    </row>
    <row r="244" spans="2:25" x14ac:dyDescent="0.25">
      <c r="B244" s="1"/>
      <c r="C244" s="2"/>
      <c r="K244" s="1"/>
      <c r="T244" s="1"/>
    </row>
    <row r="245" spans="2:25" x14ac:dyDescent="0.25">
      <c r="B245" s="1"/>
      <c r="C245" s="2"/>
      <c r="K245" s="1"/>
      <c r="T245" s="1"/>
    </row>
    <row r="246" spans="2:25" x14ac:dyDescent="0.25">
      <c r="B246" s="1"/>
      <c r="C246" s="2"/>
      <c r="K246" s="1"/>
      <c r="T246" s="1"/>
    </row>
    <row r="247" spans="2:25" x14ac:dyDescent="0.25">
      <c r="B247" s="1"/>
      <c r="C247" s="2"/>
      <c r="K247" s="1"/>
      <c r="T247" s="1"/>
    </row>
    <row r="248" spans="2:25" x14ac:dyDescent="0.25">
      <c r="B248" s="1"/>
      <c r="C248" s="2"/>
      <c r="K248" s="1"/>
      <c r="T248" s="1"/>
    </row>
    <row r="249" spans="2:25" x14ac:dyDescent="0.25">
      <c r="B249" s="1"/>
      <c r="C249" s="2"/>
      <c r="K249" s="1"/>
      <c r="T249" s="1"/>
    </row>
    <row r="250" spans="2:25" x14ac:dyDescent="0.25">
      <c r="B250" s="1"/>
      <c r="C250" s="2"/>
      <c r="K250" s="1"/>
      <c r="T250" s="1"/>
    </row>
    <row r="251" spans="2:25" x14ac:dyDescent="0.25">
      <c r="B251" s="1"/>
      <c r="C251" s="2"/>
      <c r="K251" s="1"/>
      <c r="T251" s="1"/>
    </row>
    <row r="252" spans="2:25" x14ac:dyDescent="0.25">
      <c r="B252" s="1"/>
      <c r="C252" s="2"/>
      <c r="K252" s="1"/>
      <c r="T252" s="1"/>
    </row>
    <row r="253" spans="2:25" x14ac:dyDescent="0.25">
      <c r="B253" s="1"/>
      <c r="C253" s="2"/>
      <c r="K253" s="1"/>
      <c r="T253" s="1"/>
    </row>
    <row r="254" spans="2:25" x14ac:dyDescent="0.25">
      <c r="B254" s="1"/>
      <c r="C254" s="2"/>
      <c r="K254" s="1"/>
      <c r="T254" s="1"/>
      <c r="Y254" s="10"/>
    </row>
    <row r="255" spans="2:25" x14ac:dyDescent="0.25">
      <c r="B255" s="1"/>
      <c r="C255" s="2"/>
      <c r="K255" s="1"/>
      <c r="T255" s="1"/>
      <c r="Y255" s="10"/>
    </row>
    <row r="256" spans="2:25" x14ac:dyDescent="0.25">
      <c r="B256" s="1"/>
      <c r="C256" s="2"/>
      <c r="K256" s="1"/>
      <c r="T256" s="1"/>
      <c r="Y256" s="10"/>
    </row>
    <row r="257" spans="2:25" x14ac:dyDescent="0.25">
      <c r="B257" s="1"/>
      <c r="C257" s="2"/>
      <c r="K257" s="1"/>
      <c r="T257" s="1"/>
      <c r="Y257" s="10"/>
    </row>
    <row r="258" spans="2:25" x14ac:dyDescent="0.25">
      <c r="B258" s="1"/>
      <c r="C258" s="2"/>
      <c r="K258" s="1"/>
      <c r="T258" s="1"/>
    </row>
    <row r="259" spans="2:25" x14ac:dyDescent="0.25">
      <c r="B259" s="1"/>
      <c r="C259" s="2"/>
      <c r="K259" s="1"/>
      <c r="T259" s="1"/>
    </row>
    <row r="260" spans="2:25" x14ac:dyDescent="0.25">
      <c r="B260" s="1"/>
      <c r="C260" s="2"/>
      <c r="K260" s="1"/>
      <c r="T260" s="1"/>
      <c r="Y260" s="10"/>
    </row>
    <row r="261" spans="2:25" x14ac:dyDescent="0.25">
      <c r="B261" s="1"/>
      <c r="C261" s="2"/>
      <c r="K261" s="1"/>
      <c r="T261" s="1"/>
      <c r="Y261" s="10"/>
    </row>
    <row r="262" spans="2:25" x14ac:dyDescent="0.25">
      <c r="B262" s="1"/>
      <c r="C262" s="2"/>
      <c r="K262" s="1"/>
      <c r="T262" s="1"/>
    </row>
    <row r="263" spans="2:25" x14ac:dyDescent="0.25">
      <c r="B263" s="1"/>
      <c r="C263" s="2"/>
      <c r="K263" s="1"/>
      <c r="T263" s="1"/>
      <c r="Y263" s="10"/>
    </row>
    <row r="264" spans="2:25" x14ac:dyDescent="0.25">
      <c r="B264" s="1"/>
      <c r="C264" s="2"/>
      <c r="K264" s="1"/>
      <c r="T264" s="1"/>
    </row>
    <row r="265" spans="2:25" x14ac:dyDescent="0.25">
      <c r="B265" s="1"/>
      <c r="C265" s="2"/>
      <c r="K265" s="1"/>
      <c r="T265" s="1"/>
    </row>
    <row r="266" spans="2:25" x14ac:dyDescent="0.25">
      <c r="B266" s="1"/>
      <c r="C266" s="2"/>
      <c r="K266" s="1"/>
      <c r="T266" s="1"/>
      <c r="Y266" s="10"/>
    </row>
    <row r="267" spans="2:25" x14ac:dyDescent="0.25">
      <c r="B267" s="1"/>
      <c r="C267" s="2"/>
      <c r="K267" s="1"/>
      <c r="T267" s="1"/>
    </row>
    <row r="268" spans="2:25" x14ac:dyDescent="0.25">
      <c r="B268" s="1"/>
      <c r="C268" s="2"/>
      <c r="K268" s="1"/>
      <c r="T268" s="1"/>
      <c r="Y268" s="10"/>
    </row>
    <row r="269" spans="2:25" x14ac:dyDescent="0.25">
      <c r="B269" s="1"/>
      <c r="C269" s="2"/>
      <c r="K269" s="1"/>
      <c r="T269" s="1"/>
    </row>
    <row r="270" spans="2:25" x14ac:dyDescent="0.25">
      <c r="B270" s="1"/>
      <c r="C270" s="2"/>
      <c r="K270" s="1"/>
      <c r="T270" s="1"/>
      <c r="Y270" s="10"/>
    </row>
    <row r="271" spans="2:25" x14ac:dyDescent="0.25">
      <c r="B271" s="1"/>
      <c r="C271" s="2"/>
      <c r="K271" s="1"/>
      <c r="T271" s="1"/>
      <c r="Y271" s="10"/>
    </row>
    <row r="272" spans="2:25" x14ac:dyDescent="0.25">
      <c r="B272" s="1"/>
      <c r="C272" s="2"/>
      <c r="K272" s="1"/>
      <c r="T272" s="1"/>
    </row>
    <row r="273" spans="2:25" x14ac:dyDescent="0.25">
      <c r="B273" s="1"/>
      <c r="C273" s="2"/>
      <c r="K273" s="1"/>
      <c r="T273" s="1"/>
    </row>
    <row r="274" spans="2:25" x14ac:dyDescent="0.25">
      <c r="B274" s="1"/>
      <c r="C274" s="2"/>
      <c r="K274" s="1"/>
      <c r="T274" s="1"/>
    </row>
    <row r="275" spans="2:25" x14ac:dyDescent="0.25">
      <c r="B275" s="1"/>
      <c r="C275" s="2"/>
      <c r="K275" s="1"/>
      <c r="T275" s="1"/>
    </row>
    <row r="276" spans="2:25" x14ac:dyDescent="0.25">
      <c r="B276" s="1"/>
      <c r="C276" s="2"/>
      <c r="K276" s="1"/>
      <c r="T276" s="1"/>
    </row>
    <row r="277" spans="2:25" x14ac:dyDescent="0.25">
      <c r="B277" s="1"/>
      <c r="C277" s="2"/>
      <c r="K277" s="1"/>
      <c r="T277" s="1"/>
    </row>
    <row r="278" spans="2:25" x14ac:dyDescent="0.25">
      <c r="B278" s="1"/>
      <c r="C278" s="2"/>
      <c r="K278" s="1"/>
      <c r="T278" s="1"/>
      <c r="Y278" s="10"/>
    </row>
    <row r="279" spans="2:25" x14ac:dyDescent="0.25">
      <c r="B279" s="1"/>
      <c r="C279" s="2"/>
      <c r="K279" s="1"/>
      <c r="T279" s="1"/>
    </row>
    <row r="280" spans="2:25" x14ac:dyDescent="0.25">
      <c r="B280" s="1"/>
      <c r="C280" s="2"/>
      <c r="K280" s="1"/>
      <c r="T280" s="1"/>
    </row>
    <row r="281" spans="2:25" x14ac:dyDescent="0.25">
      <c r="B281" s="1"/>
      <c r="C281" s="2"/>
      <c r="K281" s="1"/>
      <c r="T281" s="1"/>
    </row>
    <row r="282" spans="2:25" x14ac:dyDescent="0.25">
      <c r="B282" s="1"/>
      <c r="C282" s="2"/>
      <c r="K282" s="1"/>
      <c r="T282" s="1"/>
    </row>
    <row r="283" spans="2:25" x14ac:dyDescent="0.25">
      <c r="B283" s="1"/>
      <c r="C283" s="2"/>
      <c r="K283" s="1"/>
      <c r="T283" s="1"/>
      <c r="Y283" s="10"/>
    </row>
    <row r="284" spans="2:25" x14ac:dyDescent="0.25">
      <c r="B284" s="1"/>
      <c r="C284" s="2"/>
      <c r="K284" s="1"/>
      <c r="T284" s="1"/>
    </row>
    <row r="285" spans="2:25" x14ac:dyDescent="0.25">
      <c r="B285" s="1"/>
      <c r="C285" s="2"/>
      <c r="K285" s="1"/>
      <c r="T285" s="1"/>
    </row>
    <row r="286" spans="2:25" x14ac:dyDescent="0.25">
      <c r="B286" s="1"/>
      <c r="C286" s="2"/>
      <c r="K286" s="1"/>
      <c r="T286" s="1"/>
    </row>
    <row r="287" spans="2:25" x14ac:dyDescent="0.25">
      <c r="B287" s="1"/>
      <c r="C287" s="2"/>
      <c r="K287" s="1"/>
      <c r="T287" s="1"/>
    </row>
    <row r="288" spans="2:25" x14ac:dyDescent="0.25">
      <c r="B288" s="1"/>
      <c r="C288" s="2"/>
      <c r="K288" s="1"/>
      <c r="T288" s="1"/>
    </row>
    <row r="289" spans="2:25" x14ac:dyDescent="0.25">
      <c r="B289" s="1"/>
      <c r="C289" s="2"/>
      <c r="K289" s="1"/>
      <c r="T289" s="1"/>
    </row>
    <row r="290" spans="2:25" x14ac:dyDescent="0.25">
      <c r="B290" s="1"/>
      <c r="C290" s="2"/>
      <c r="K290" s="1"/>
      <c r="T290" s="1"/>
      <c r="Y290" s="10"/>
    </row>
    <row r="291" spans="2:25" x14ac:dyDescent="0.25">
      <c r="B291" s="1"/>
      <c r="C291" s="2"/>
      <c r="K291" s="1"/>
      <c r="T291" s="1"/>
      <c r="Y291" s="10"/>
    </row>
    <row r="292" spans="2:25" x14ac:dyDescent="0.25">
      <c r="B292" s="1"/>
      <c r="C292" s="2"/>
      <c r="K292" s="1"/>
      <c r="T292" s="1"/>
      <c r="Y292" s="10"/>
    </row>
    <row r="293" spans="2:25" x14ac:dyDescent="0.25">
      <c r="B293" s="1"/>
      <c r="C293" s="2"/>
      <c r="K293" s="1"/>
      <c r="T293" s="1"/>
      <c r="Y293" s="10"/>
    </row>
    <row r="294" spans="2:25" x14ac:dyDescent="0.25">
      <c r="B294" s="1"/>
      <c r="C294" s="2"/>
      <c r="K294" s="1"/>
      <c r="T294" s="1"/>
    </row>
    <row r="295" spans="2:25" x14ac:dyDescent="0.25">
      <c r="B295" s="1"/>
      <c r="C295" s="2"/>
      <c r="K295" s="1"/>
      <c r="T295" s="1"/>
      <c r="Y295" s="10"/>
    </row>
    <row r="296" spans="2:25" x14ac:dyDescent="0.25">
      <c r="B296" s="1"/>
      <c r="C296" s="2"/>
      <c r="K296" s="1"/>
      <c r="T296" s="1"/>
    </row>
    <row r="297" spans="2:25" x14ac:dyDescent="0.25">
      <c r="B297" s="1"/>
      <c r="C297" s="2"/>
      <c r="K297" s="1"/>
      <c r="T297" s="1"/>
      <c r="Y297" s="10"/>
    </row>
    <row r="298" spans="2:25" x14ac:dyDescent="0.25">
      <c r="B298" s="1"/>
      <c r="C298" s="2"/>
      <c r="K298" s="1"/>
      <c r="T298" s="1"/>
      <c r="Y298" s="10"/>
    </row>
    <row r="299" spans="2:25" x14ac:dyDescent="0.25">
      <c r="B299" s="1"/>
      <c r="C299" s="2"/>
      <c r="K299" s="1"/>
      <c r="T299" s="1"/>
      <c r="Y299" s="10"/>
    </row>
    <row r="300" spans="2:25" x14ac:dyDescent="0.25">
      <c r="B300" s="1"/>
      <c r="C300" s="2"/>
      <c r="K300" s="1"/>
      <c r="T300" s="1"/>
    </row>
    <row r="301" spans="2:25" x14ac:dyDescent="0.25">
      <c r="B301" s="1"/>
      <c r="C301" s="2"/>
      <c r="K301" s="1"/>
      <c r="T301" s="1"/>
    </row>
    <row r="302" spans="2:25" x14ac:dyDescent="0.25">
      <c r="B302" s="1"/>
      <c r="C302" s="2"/>
      <c r="K302" s="1"/>
      <c r="T302" s="1"/>
      <c r="Y302" s="10"/>
    </row>
    <row r="303" spans="2:25" x14ac:dyDescent="0.25">
      <c r="B303" s="1"/>
      <c r="C303" s="2"/>
      <c r="K303" s="1"/>
      <c r="T303" s="1"/>
    </row>
    <row r="304" spans="2:25" x14ac:dyDescent="0.25">
      <c r="B304" s="1"/>
      <c r="C304" s="2"/>
      <c r="K304" s="1"/>
      <c r="T304" s="1"/>
    </row>
    <row r="305" spans="2:25" x14ac:dyDescent="0.25">
      <c r="B305" s="1"/>
      <c r="C305" s="2"/>
      <c r="K305" s="1"/>
      <c r="T305" s="1"/>
    </row>
    <row r="306" spans="2:25" x14ac:dyDescent="0.25">
      <c r="B306" s="1"/>
      <c r="C306" s="2"/>
      <c r="K306" s="1"/>
      <c r="T306" s="1"/>
    </row>
    <row r="307" spans="2:25" x14ac:dyDescent="0.25">
      <c r="B307" s="1"/>
      <c r="C307" s="2"/>
      <c r="K307" s="1"/>
      <c r="T307" s="1"/>
    </row>
    <row r="308" spans="2:25" x14ac:dyDescent="0.25">
      <c r="B308" s="1"/>
      <c r="C308" s="2"/>
      <c r="K308" s="1"/>
      <c r="T308" s="1"/>
    </row>
    <row r="309" spans="2:25" x14ac:dyDescent="0.25">
      <c r="B309" s="1"/>
      <c r="C309" s="2"/>
      <c r="K309" s="1"/>
      <c r="T309" s="1"/>
      <c r="Y309" s="10"/>
    </row>
    <row r="310" spans="2:25" x14ac:dyDescent="0.25">
      <c r="B310" s="1"/>
      <c r="C310" s="2"/>
      <c r="K310" s="1"/>
      <c r="T310" s="1"/>
    </row>
    <row r="311" spans="2:25" x14ac:dyDescent="0.25">
      <c r="B311" s="1"/>
      <c r="C311" s="2"/>
      <c r="K311" s="1"/>
      <c r="T311" s="1"/>
    </row>
    <row r="312" spans="2:25" x14ac:dyDescent="0.25">
      <c r="B312" s="1"/>
      <c r="C312" s="2"/>
      <c r="K312" s="1"/>
      <c r="T312" s="1"/>
      <c r="Y312" s="10"/>
    </row>
    <row r="313" spans="2:25" x14ac:dyDescent="0.25">
      <c r="B313" s="1"/>
      <c r="C313" s="2"/>
      <c r="K313" s="1"/>
      <c r="T313" s="1"/>
    </row>
    <row r="314" spans="2:25" x14ac:dyDescent="0.25">
      <c r="B314" s="1"/>
      <c r="C314" s="2"/>
      <c r="K314" s="1"/>
      <c r="T314" s="1"/>
    </row>
    <row r="315" spans="2:25" x14ac:dyDescent="0.25">
      <c r="B315" s="1"/>
      <c r="C315" s="2"/>
      <c r="K315" s="1"/>
      <c r="T315" s="1"/>
    </row>
    <row r="316" spans="2:25" x14ac:dyDescent="0.25">
      <c r="B316" s="1"/>
      <c r="C316" s="2"/>
      <c r="K316" s="1"/>
      <c r="T316" s="1"/>
    </row>
    <row r="317" spans="2:25" x14ac:dyDescent="0.25">
      <c r="B317" s="1"/>
      <c r="C317" s="2"/>
      <c r="K317" s="1"/>
      <c r="T317" s="1"/>
    </row>
    <row r="318" spans="2:25" x14ac:dyDescent="0.25">
      <c r="B318" s="1"/>
      <c r="C318" s="2"/>
      <c r="K318" s="1"/>
      <c r="T318" s="1"/>
    </row>
    <row r="319" spans="2:25" x14ac:dyDescent="0.25">
      <c r="B319" s="1"/>
      <c r="C319" s="2"/>
      <c r="K319" s="1"/>
      <c r="T319" s="1"/>
      <c r="Y319" s="10"/>
    </row>
    <row r="320" spans="2:25" x14ac:dyDescent="0.25">
      <c r="B320" s="1"/>
      <c r="C320" s="2"/>
      <c r="K320" s="1"/>
      <c r="T320" s="1"/>
    </row>
    <row r="321" spans="2:25" x14ac:dyDescent="0.25">
      <c r="B321" s="1"/>
      <c r="C321" s="2"/>
      <c r="K321" s="1"/>
      <c r="T321" s="1"/>
    </row>
    <row r="322" spans="2:25" x14ac:dyDescent="0.25">
      <c r="B322" s="1"/>
      <c r="C322" s="2"/>
      <c r="K322" s="1"/>
      <c r="T322" s="1"/>
    </row>
    <row r="323" spans="2:25" x14ac:dyDescent="0.25">
      <c r="B323" s="1"/>
      <c r="C323" s="2"/>
      <c r="K323" s="1"/>
      <c r="T323" s="1"/>
    </row>
    <row r="324" spans="2:25" x14ac:dyDescent="0.25">
      <c r="B324" s="1"/>
      <c r="C324" s="2"/>
      <c r="K324" s="1"/>
      <c r="T324" s="1"/>
    </row>
    <row r="325" spans="2:25" x14ac:dyDescent="0.25">
      <c r="B325" s="1"/>
      <c r="C325" s="2"/>
      <c r="K325" s="1"/>
      <c r="T325" s="1"/>
    </row>
    <row r="326" spans="2:25" x14ac:dyDescent="0.25">
      <c r="B326" s="1"/>
      <c r="C326" s="2"/>
      <c r="K326" s="1"/>
      <c r="T326" s="1"/>
      <c r="Y326" s="10"/>
    </row>
    <row r="327" spans="2:25" x14ac:dyDescent="0.25">
      <c r="B327" s="1"/>
      <c r="C327" s="2"/>
      <c r="K327" s="1"/>
      <c r="T327" s="1"/>
    </row>
    <row r="328" spans="2:25" x14ac:dyDescent="0.25">
      <c r="B328" s="1"/>
      <c r="C328" s="2"/>
      <c r="K328" s="1"/>
      <c r="T328" s="1"/>
      <c r="Y328" s="10"/>
    </row>
    <row r="329" spans="2:25" x14ac:dyDescent="0.25">
      <c r="B329" s="1"/>
      <c r="C329" s="2"/>
      <c r="K329" s="1"/>
      <c r="T329" s="1"/>
    </row>
    <row r="330" spans="2:25" x14ac:dyDescent="0.25">
      <c r="B330" s="1"/>
      <c r="C330" s="2"/>
      <c r="K330" s="1"/>
      <c r="T330" s="1"/>
    </row>
    <row r="331" spans="2:25" x14ac:dyDescent="0.25">
      <c r="B331" s="1"/>
      <c r="C331" s="2"/>
      <c r="K331" s="1"/>
      <c r="T331" s="1"/>
    </row>
    <row r="332" spans="2:25" x14ac:dyDescent="0.25">
      <c r="B332" s="1"/>
      <c r="C332" s="2"/>
      <c r="K332" s="1"/>
      <c r="T332" s="1"/>
    </row>
    <row r="333" spans="2:25" x14ac:dyDescent="0.25">
      <c r="B333" s="1"/>
      <c r="C333" s="2"/>
      <c r="K333" s="1"/>
      <c r="T333" s="1"/>
    </row>
    <row r="334" spans="2:25" x14ac:dyDescent="0.25">
      <c r="B334" s="1"/>
      <c r="C334" s="2"/>
      <c r="K334" s="1"/>
      <c r="T334" s="1"/>
    </row>
    <row r="335" spans="2:25" x14ac:dyDescent="0.25">
      <c r="B335" s="1"/>
      <c r="C335" s="2"/>
      <c r="K335" s="1"/>
      <c r="T335" s="1"/>
      <c r="Y335" s="10"/>
    </row>
    <row r="336" spans="2:25" x14ac:dyDescent="0.25">
      <c r="B336" s="1"/>
      <c r="C336" s="2"/>
      <c r="K336" s="1"/>
      <c r="T336" s="1"/>
      <c r="Y336" s="10"/>
    </row>
    <row r="337" spans="2:25" x14ac:dyDescent="0.25">
      <c r="B337" s="1"/>
      <c r="C337" s="2"/>
      <c r="K337" s="1"/>
      <c r="T337" s="1"/>
    </row>
    <row r="338" spans="2:25" x14ac:dyDescent="0.25">
      <c r="B338" s="1"/>
      <c r="C338" s="2"/>
      <c r="K338" s="1"/>
      <c r="T338" s="1"/>
    </row>
    <row r="339" spans="2:25" x14ac:dyDescent="0.25">
      <c r="B339" s="1"/>
      <c r="C339" s="2"/>
      <c r="K339" s="1"/>
      <c r="T339" s="1"/>
      <c r="Y339" s="10"/>
    </row>
    <row r="340" spans="2:25" x14ac:dyDescent="0.25">
      <c r="B340" s="1"/>
      <c r="C340" s="2"/>
      <c r="K340" s="1"/>
      <c r="T340" s="1"/>
    </row>
    <row r="341" spans="2:25" x14ac:dyDescent="0.25">
      <c r="B341" s="1"/>
      <c r="C341" s="2"/>
      <c r="K341" s="1"/>
      <c r="T341" s="1"/>
      <c r="Y341" s="10"/>
    </row>
    <row r="342" spans="2:25" x14ac:dyDescent="0.25">
      <c r="B342" s="1"/>
      <c r="C342" s="2"/>
      <c r="K342" s="1"/>
      <c r="T342" s="1"/>
      <c r="Y342" s="10"/>
    </row>
    <row r="343" spans="2:25" x14ac:dyDescent="0.25">
      <c r="B343" s="1"/>
      <c r="C343" s="2"/>
      <c r="K343" s="1"/>
      <c r="T343" s="1"/>
    </row>
    <row r="344" spans="2:25" x14ac:dyDescent="0.25">
      <c r="B344" s="1"/>
      <c r="C344" s="2"/>
      <c r="K344" s="1"/>
      <c r="T344" s="1"/>
      <c r="Y344" s="10"/>
    </row>
    <row r="345" spans="2:25" x14ac:dyDescent="0.25">
      <c r="B345" s="1"/>
      <c r="C345" s="2"/>
      <c r="K345" s="1"/>
      <c r="T345" s="1"/>
    </row>
    <row r="346" spans="2:25" x14ac:dyDescent="0.25">
      <c r="B346" s="1"/>
      <c r="C346" s="2"/>
      <c r="K346" s="1"/>
      <c r="T346" s="1"/>
    </row>
    <row r="347" spans="2:25" x14ac:dyDescent="0.25">
      <c r="B347" s="1"/>
      <c r="C347" s="2"/>
      <c r="K347" s="1"/>
      <c r="T347" s="1"/>
      <c r="Y347" s="10"/>
    </row>
    <row r="348" spans="2:25" x14ac:dyDescent="0.25">
      <c r="B348" s="1"/>
      <c r="C348" s="2"/>
      <c r="K348" s="1"/>
      <c r="T348" s="1"/>
    </row>
    <row r="349" spans="2:25" x14ac:dyDescent="0.25">
      <c r="B349" s="1"/>
      <c r="C349" s="2"/>
      <c r="K349" s="1"/>
      <c r="T349" s="1"/>
      <c r="Y349" s="10"/>
    </row>
    <row r="350" spans="2:25" x14ac:dyDescent="0.25">
      <c r="B350" s="1"/>
      <c r="C350" s="2"/>
      <c r="K350" s="1"/>
      <c r="T350" s="1"/>
    </row>
    <row r="351" spans="2:25" x14ac:dyDescent="0.25">
      <c r="B351" s="1"/>
      <c r="C351" s="2"/>
      <c r="K351" s="1"/>
      <c r="T351" s="1"/>
    </row>
    <row r="352" spans="2:25" x14ac:dyDescent="0.25">
      <c r="B352" s="1"/>
      <c r="C352" s="2"/>
      <c r="K352" s="1"/>
      <c r="T352" s="1"/>
    </row>
    <row r="353" spans="2:25" x14ac:dyDescent="0.25">
      <c r="B353" s="1"/>
      <c r="C353" s="2"/>
      <c r="K353" s="1"/>
      <c r="T353" s="1"/>
    </row>
    <row r="354" spans="2:25" x14ac:dyDescent="0.25">
      <c r="B354" s="1"/>
      <c r="C354" s="2"/>
      <c r="K354" s="1"/>
      <c r="T354" s="1"/>
    </row>
    <row r="355" spans="2:25" x14ac:dyDescent="0.25">
      <c r="B355" s="1"/>
      <c r="C355" s="2"/>
      <c r="K355" s="1"/>
      <c r="T355" s="1"/>
    </row>
    <row r="356" spans="2:25" x14ac:dyDescent="0.25">
      <c r="B356" s="1"/>
      <c r="C356" s="2"/>
      <c r="K356" s="1"/>
      <c r="T356" s="1"/>
      <c r="Y356" s="10"/>
    </row>
    <row r="357" spans="2:25" x14ac:dyDescent="0.25">
      <c r="B357" s="1"/>
      <c r="C357" s="2"/>
      <c r="K357" s="1"/>
      <c r="T357" s="1"/>
    </row>
    <row r="358" spans="2:25" x14ac:dyDescent="0.25">
      <c r="B358" s="1"/>
      <c r="C358" s="2"/>
      <c r="K358" s="1"/>
      <c r="T358" s="1"/>
    </row>
    <row r="359" spans="2:25" x14ac:dyDescent="0.25">
      <c r="B359" s="1"/>
      <c r="C359" s="2"/>
      <c r="K359" s="1"/>
      <c r="T359" s="1"/>
    </row>
    <row r="360" spans="2:25" x14ac:dyDescent="0.25">
      <c r="B360" s="1"/>
      <c r="C360" s="2"/>
      <c r="K360" s="1"/>
      <c r="T360" s="1"/>
    </row>
    <row r="361" spans="2:25" x14ac:dyDescent="0.25">
      <c r="B361" s="1"/>
      <c r="C361" s="2"/>
      <c r="K361" s="1"/>
      <c r="T361" s="1"/>
    </row>
    <row r="362" spans="2:25" x14ac:dyDescent="0.25">
      <c r="B362" s="1"/>
      <c r="C362" s="2"/>
      <c r="K362" s="1"/>
      <c r="T362" s="1"/>
      <c r="Y362" s="10"/>
    </row>
    <row r="363" spans="2:25" x14ac:dyDescent="0.25">
      <c r="B363" s="1"/>
      <c r="C363" s="2"/>
      <c r="K363" s="1"/>
      <c r="T363" s="1"/>
    </row>
    <row r="364" spans="2:25" x14ac:dyDescent="0.25">
      <c r="B364" s="1"/>
      <c r="C364" s="2"/>
      <c r="K364" s="1"/>
      <c r="T364" s="1"/>
    </row>
    <row r="365" spans="2:25" x14ac:dyDescent="0.25">
      <c r="B365" s="1"/>
      <c r="C365" s="2"/>
      <c r="K365" s="1"/>
      <c r="T365" s="1"/>
    </row>
    <row r="366" spans="2:25" x14ac:dyDescent="0.25">
      <c r="B366" s="1"/>
      <c r="C366" s="2"/>
      <c r="K366" s="1"/>
      <c r="T366" s="1"/>
      <c r="Y366" s="10"/>
    </row>
    <row r="367" spans="2:25" x14ac:dyDescent="0.25">
      <c r="B367" s="1"/>
      <c r="C367" s="2"/>
      <c r="K367" s="1"/>
      <c r="T367" s="1"/>
    </row>
    <row r="368" spans="2:25" x14ac:dyDescent="0.25">
      <c r="B368" s="1"/>
      <c r="C368" s="2"/>
      <c r="K368" s="1"/>
      <c r="T368" s="1"/>
      <c r="Y368" s="10"/>
    </row>
    <row r="369" spans="2:25" x14ac:dyDescent="0.25">
      <c r="B369" s="1"/>
      <c r="C369" s="2"/>
      <c r="K369" s="1"/>
      <c r="T369" s="1"/>
    </row>
    <row r="370" spans="2:25" x14ac:dyDescent="0.25">
      <c r="B370" s="1"/>
      <c r="C370" s="2"/>
      <c r="K370" s="1"/>
      <c r="T370" s="1"/>
      <c r="Y370" s="10"/>
    </row>
    <row r="371" spans="2:25" x14ac:dyDescent="0.25">
      <c r="B371" s="1"/>
      <c r="C371" s="2"/>
      <c r="K371" s="1"/>
      <c r="T371" s="1"/>
    </row>
    <row r="372" spans="2:25" x14ac:dyDescent="0.25">
      <c r="B372" s="1"/>
      <c r="C372" s="2"/>
      <c r="K372" s="1"/>
      <c r="T372" s="1"/>
    </row>
    <row r="373" spans="2:25" x14ac:dyDescent="0.25">
      <c r="B373" s="1"/>
      <c r="C373" s="2"/>
      <c r="K373" s="1"/>
      <c r="T373" s="1"/>
    </row>
    <row r="374" spans="2:25" x14ac:dyDescent="0.25">
      <c r="B374" s="1"/>
      <c r="C374" s="2"/>
      <c r="K374" s="1"/>
      <c r="T374" s="1"/>
      <c r="Y374" s="10"/>
    </row>
    <row r="375" spans="2:25" x14ac:dyDescent="0.25">
      <c r="B375" s="1"/>
      <c r="C375" s="2"/>
      <c r="K375" s="1"/>
      <c r="T375" s="1"/>
      <c r="Y375" s="10"/>
    </row>
    <row r="376" spans="2:25" x14ac:dyDescent="0.25">
      <c r="B376" s="1"/>
      <c r="C376" s="2"/>
      <c r="K376" s="1"/>
      <c r="T376" s="1"/>
    </row>
    <row r="377" spans="2:25" x14ac:dyDescent="0.25">
      <c r="B377" s="1"/>
      <c r="C377" s="2"/>
      <c r="K377" s="1"/>
      <c r="T377" s="1"/>
    </row>
    <row r="378" spans="2:25" x14ac:dyDescent="0.25">
      <c r="B378" s="1"/>
      <c r="C378" s="2"/>
      <c r="K378" s="1"/>
      <c r="T378" s="1"/>
    </row>
    <row r="379" spans="2:25" x14ac:dyDescent="0.25">
      <c r="B379" s="1"/>
      <c r="C379" s="2"/>
      <c r="K379" s="1"/>
      <c r="T379" s="1"/>
    </row>
    <row r="380" spans="2:25" x14ac:dyDescent="0.25">
      <c r="B380" s="1"/>
      <c r="C380" s="2"/>
      <c r="K380" s="1"/>
      <c r="T380" s="1"/>
      <c r="Y380" s="10"/>
    </row>
    <row r="381" spans="2:25" x14ac:dyDescent="0.25">
      <c r="B381" s="1"/>
      <c r="C381" s="2"/>
      <c r="K381" s="1"/>
      <c r="T381" s="1"/>
    </row>
    <row r="382" spans="2:25" x14ac:dyDescent="0.25">
      <c r="B382" s="1"/>
      <c r="C382" s="2"/>
      <c r="K382" s="1"/>
      <c r="T382" s="1"/>
    </row>
    <row r="383" spans="2:25" x14ac:dyDescent="0.25">
      <c r="B383" s="1"/>
      <c r="C383" s="2"/>
      <c r="K383" s="1"/>
      <c r="T383" s="1"/>
    </row>
    <row r="384" spans="2:25" x14ac:dyDescent="0.25">
      <c r="B384" s="1"/>
      <c r="C384" s="2"/>
      <c r="K384" s="1"/>
      <c r="T384" s="1"/>
    </row>
    <row r="385" spans="2:25" x14ac:dyDescent="0.25">
      <c r="B385" s="1"/>
      <c r="C385" s="2"/>
      <c r="K385" s="1"/>
      <c r="T385" s="1"/>
    </row>
    <row r="386" spans="2:25" x14ac:dyDescent="0.25">
      <c r="B386" s="1"/>
      <c r="C386" s="2"/>
      <c r="K386" s="1"/>
      <c r="T386" s="1"/>
      <c r="Y386" s="10"/>
    </row>
    <row r="387" spans="2:25" x14ac:dyDescent="0.25">
      <c r="B387" s="1"/>
      <c r="C387" s="2"/>
      <c r="K387" s="1"/>
      <c r="T387" s="1"/>
    </row>
    <row r="388" spans="2:25" x14ac:dyDescent="0.25">
      <c r="B388" s="1"/>
      <c r="C388" s="2"/>
      <c r="K388" s="1"/>
      <c r="T388" s="1"/>
    </row>
    <row r="389" spans="2:25" x14ac:dyDescent="0.25">
      <c r="B389" s="1"/>
      <c r="C389" s="2"/>
      <c r="K389" s="1"/>
      <c r="T389" s="1"/>
      <c r="Y389" s="10"/>
    </row>
    <row r="390" spans="2:25" x14ac:dyDescent="0.25">
      <c r="B390" s="1"/>
      <c r="C390" s="2"/>
      <c r="K390" s="1"/>
      <c r="T390" s="1"/>
    </row>
    <row r="391" spans="2:25" x14ac:dyDescent="0.25">
      <c r="B391" s="1"/>
      <c r="C391" s="2"/>
      <c r="K391" s="1"/>
      <c r="T391" s="1"/>
    </row>
    <row r="392" spans="2:25" x14ac:dyDescent="0.25">
      <c r="B392" s="1"/>
      <c r="C392" s="2"/>
      <c r="K392" s="1"/>
      <c r="T392" s="1"/>
    </row>
    <row r="393" spans="2:25" x14ac:dyDescent="0.25">
      <c r="B393" s="1"/>
      <c r="C393" s="2"/>
      <c r="K393" s="1"/>
      <c r="T393" s="1"/>
    </row>
    <row r="394" spans="2:25" x14ac:dyDescent="0.25">
      <c r="B394" s="1"/>
      <c r="C394" s="2"/>
      <c r="K394" s="1"/>
      <c r="T394" s="1"/>
    </row>
    <row r="395" spans="2:25" x14ac:dyDescent="0.25">
      <c r="B395" s="1"/>
      <c r="C395" s="2"/>
      <c r="K395" s="1"/>
      <c r="T395" s="1"/>
    </row>
    <row r="396" spans="2:25" x14ac:dyDescent="0.25">
      <c r="B396" s="1"/>
      <c r="C396" s="2"/>
      <c r="K396" s="1"/>
      <c r="T396" s="1"/>
    </row>
    <row r="397" spans="2:25" x14ac:dyDescent="0.25">
      <c r="B397" s="1"/>
      <c r="C397" s="2"/>
      <c r="K397" s="1"/>
      <c r="T397" s="1"/>
      <c r="Y397" s="10"/>
    </row>
    <row r="398" spans="2:25" x14ac:dyDescent="0.25">
      <c r="B398" s="1"/>
      <c r="C398" s="2"/>
      <c r="K398" s="1"/>
      <c r="T398" s="1"/>
      <c r="Y398" s="10"/>
    </row>
    <row r="399" spans="2:25" x14ac:dyDescent="0.25">
      <c r="B399" s="1"/>
      <c r="C399" s="2"/>
      <c r="K399" s="1"/>
      <c r="T399" s="1"/>
      <c r="Y399" s="10"/>
    </row>
    <row r="400" spans="2:25" x14ac:dyDescent="0.25">
      <c r="B400" s="1"/>
      <c r="C400" s="2"/>
      <c r="K400" s="1"/>
      <c r="T400" s="1"/>
    </row>
    <row r="401" spans="2:25" x14ac:dyDescent="0.25">
      <c r="B401" s="1"/>
      <c r="C401" s="2"/>
      <c r="K401" s="1"/>
      <c r="T401" s="1"/>
    </row>
    <row r="402" spans="2:25" x14ac:dyDescent="0.25">
      <c r="B402" s="1"/>
      <c r="C402" s="2"/>
      <c r="K402" s="1"/>
      <c r="T402" s="1"/>
    </row>
    <row r="403" spans="2:25" x14ac:dyDescent="0.25">
      <c r="B403" s="1"/>
      <c r="C403" s="2"/>
      <c r="K403" s="1"/>
      <c r="T403" s="1"/>
    </row>
    <row r="404" spans="2:25" x14ac:dyDescent="0.25">
      <c r="B404" s="1"/>
      <c r="C404" s="2"/>
      <c r="K404" s="1"/>
      <c r="T404" s="1"/>
      <c r="Y404" s="10"/>
    </row>
    <row r="405" spans="2:25" x14ac:dyDescent="0.25">
      <c r="B405" s="1"/>
      <c r="C405" s="2"/>
      <c r="K405" s="1"/>
      <c r="T405" s="1"/>
    </row>
    <row r="406" spans="2:25" x14ac:dyDescent="0.25">
      <c r="B406" s="1"/>
      <c r="C406" s="2"/>
      <c r="K406" s="1"/>
      <c r="T406" s="1"/>
    </row>
    <row r="407" spans="2:25" x14ac:dyDescent="0.25">
      <c r="B407" s="1"/>
      <c r="C407" s="2"/>
      <c r="K407" s="1"/>
      <c r="T407" s="1"/>
      <c r="Y407" s="10"/>
    </row>
    <row r="408" spans="2:25" x14ac:dyDescent="0.25">
      <c r="B408" s="1"/>
      <c r="C408" s="2"/>
      <c r="K408" s="1"/>
      <c r="T408" s="1"/>
      <c r="Y408" s="10"/>
    </row>
    <row r="409" spans="2:25" x14ac:dyDescent="0.25">
      <c r="B409" s="1"/>
      <c r="C409" s="2"/>
      <c r="K409" s="1"/>
      <c r="T409" s="1"/>
      <c r="Y409" s="10"/>
    </row>
    <row r="410" spans="2:25" x14ac:dyDescent="0.25">
      <c r="B410" s="1"/>
      <c r="C410" s="2"/>
      <c r="K410" s="1"/>
      <c r="T410" s="1"/>
    </row>
    <row r="411" spans="2:25" x14ac:dyDescent="0.25">
      <c r="B411" s="1"/>
      <c r="C411" s="2"/>
      <c r="K411" s="1"/>
      <c r="T411" s="1"/>
    </row>
    <row r="412" spans="2:25" x14ac:dyDescent="0.25">
      <c r="B412" s="1"/>
      <c r="C412" s="2"/>
      <c r="K412" s="1"/>
      <c r="T412" s="1"/>
    </row>
    <row r="413" spans="2:25" x14ac:dyDescent="0.25">
      <c r="B413" s="1"/>
      <c r="C413" s="2"/>
      <c r="K413" s="1"/>
      <c r="T413" s="1"/>
    </row>
    <row r="414" spans="2:25" x14ac:dyDescent="0.25">
      <c r="B414" s="1"/>
      <c r="C414" s="2"/>
      <c r="K414" s="1"/>
      <c r="T414" s="1"/>
      <c r="Y414" s="10"/>
    </row>
    <row r="415" spans="2:25" x14ac:dyDescent="0.25">
      <c r="B415" s="1"/>
      <c r="C415" s="2"/>
      <c r="K415" s="1"/>
      <c r="T415" s="1"/>
    </row>
    <row r="416" spans="2:25" x14ac:dyDescent="0.25">
      <c r="B416" s="1"/>
      <c r="C416" s="2"/>
      <c r="K416" s="1"/>
      <c r="T416" s="1"/>
    </row>
    <row r="417" spans="2:25" x14ac:dyDescent="0.25">
      <c r="B417" s="1"/>
      <c r="C417" s="2"/>
      <c r="K417" s="1"/>
      <c r="T417" s="1"/>
    </row>
    <row r="418" spans="2:25" x14ac:dyDescent="0.25">
      <c r="B418" s="1"/>
      <c r="C418" s="2"/>
      <c r="K418" s="1"/>
      <c r="T418" s="1"/>
    </row>
    <row r="419" spans="2:25" x14ac:dyDescent="0.25">
      <c r="B419" s="1"/>
      <c r="C419" s="2"/>
      <c r="K419" s="1"/>
      <c r="T419" s="1"/>
      <c r="Y419" s="10"/>
    </row>
    <row r="420" spans="2:25" x14ac:dyDescent="0.25">
      <c r="B420" s="1"/>
      <c r="C420" s="2"/>
      <c r="K420" s="1"/>
      <c r="T420" s="1"/>
      <c r="Y420" s="10"/>
    </row>
    <row r="421" spans="2:25" x14ac:dyDescent="0.25">
      <c r="B421" s="1"/>
      <c r="C421" s="2"/>
      <c r="K421" s="1"/>
      <c r="T421" s="1"/>
      <c r="Y421" s="10"/>
    </row>
    <row r="422" spans="2:25" x14ac:dyDescent="0.25">
      <c r="B422" s="1"/>
      <c r="C422" s="2"/>
      <c r="K422" s="1"/>
      <c r="T422" s="1"/>
    </row>
    <row r="423" spans="2:25" x14ac:dyDescent="0.25">
      <c r="B423" s="1"/>
      <c r="C423" s="2"/>
      <c r="K423" s="1"/>
      <c r="T423" s="1"/>
      <c r="Y423" s="10"/>
    </row>
    <row r="424" spans="2:25" x14ac:dyDescent="0.25">
      <c r="B424" s="1"/>
      <c r="C424" s="2"/>
      <c r="K424" s="1"/>
      <c r="T424" s="1"/>
    </row>
    <row r="425" spans="2:25" x14ac:dyDescent="0.25">
      <c r="B425" s="1"/>
      <c r="C425" s="2"/>
      <c r="K425" s="1"/>
      <c r="T425" s="1"/>
      <c r="Y425" s="10"/>
    </row>
    <row r="426" spans="2:25" x14ac:dyDescent="0.25">
      <c r="B426" s="1"/>
      <c r="C426" s="2"/>
      <c r="K426" s="1"/>
      <c r="T426" s="1"/>
    </row>
    <row r="427" spans="2:25" x14ac:dyDescent="0.25">
      <c r="B427" s="1"/>
      <c r="C427" s="2"/>
      <c r="K427" s="1"/>
      <c r="T427" s="1"/>
    </row>
    <row r="428" spans="2:25" x14ac:dyDescent="0.25">
      <c r="B428" s="1"/>
      <c r="C428" s="2"/>
      <c r="K428" s="1"/>
      <c r="T428" s="1"/>
      <c r="Y428" s="10"/>
    </row>
    <row r="429" spans="2:25" x14ac:dyDescent="0.25">
      <c r="B429" s="1"/>
      <c r="C429" s="2"/>
      <c r="K429" s="1"/>
      <c r="T429" s="1"/>
    </row>
    <row r="430" spans="2:25" x14ac:dyDescent="0.25">
      <c r="B430" s="1"/>
      <c r="C430" s="2"/>
      <c r="K430" s="1"/>
      <c r="T430" s="1"/>
    </row>
    <row r="431" spans="2:25" x14ac:dyDescent="0.25">
      <c r="B431" s="1"/>
      <c r="C431" s="2"/>
      <c r="K431" s="1"/>
      <c r="T431" s="1"/>
    </row>
    <row r="432" spans="2:25" x14ac:dyDescent="0.25">
      <c r="B432" s="1"/>
      <c r="C432" s="2"/>
      <c r="K432" s="1"/>
      <c r="T432" s="1"/>
      <c r="Y432" s="10"/>
    </row>
    <row r="433" spans="2:25" x14ac:dyDescent="0.25">
      <c r="B433" s="1"/>
      <c r="C433" s="2"/>
      <c r="K433" s="1"/>
      <c r="T433" s="1"/>
      <c r="Y433" s="10"/>
    </row>
    <row r="434" spans="2:25" x14ac:dyDescent="0.25">
      <c r="B434" s="1"/>
      <c r="C434" s="2"/>
      <c r="K434" s="1"/>
      <c r="T434" s="1"/>
    </row>
    <row r="435" spans="2:25" x14ac:dyDescent="0.25">
      <c r="B435" s="1"/>
      <c r="C435" s="2"/>
      <c r="K435" s="1"/>
      <c r="T435" s="1"/>
    </row>
    <row r="436" spans="2:25" x14ac:dyDescent="0.25">
      <c r="B436" s="1"/>
      <c r="C436" s="2"/>
      <c r="K436" s="1"/>
      <c r="T436" s="1"/>
      <c r="Y436" s="10"/>
    </row>
    <row r="437" spans="2:25" x14ac:dyDescent="0.25">
      <c r="B437" s="1"/>
      <c r="C437" s="2"/>
      <c r="K437" s="1"/>
      <c r="T437" s="1"/>
      <c r="Y437" s="10"/>
    </row>
    <row r="438" spans="2:25" x14ac:dyDescent="0.25">
      <c r="B438" s="1"/>
      <c r="C438" s="2"/>
      <c r="K438" s="1"/>
      <c r="T438" s="1"/>
    </row>
    <row r="439" spans="2:25" x14ac:dyDescent="0.25">
      <c r="B439" s="1"/>
      <c r="C439" s="2"/>
      <c r="K439" s="1"/>
      <c r="T439" s="1"/>
    </row>
    <row r="440" spans="2:25" x14ac:dyDescent="0.25">
      <c r="B440" s="1"/>
      <c r="C440" s="2"/>
      <c r="K440" s="1"/>
      <c r="T440" s="1"/>
    </row>
    <row r="441" spans="2:25" x14ac:dyDescent="0.25">
      <c r="B441" s="1"/>
      <c r="C441" s="2"/>
      <c r="K441" s="1"/>
      <c r="T441" s="1"/>
      <c r="Y441" s="10"/>
    </row>
    <row r="442" spans="2:25" x14ac:dyDescent="0.25">
      <c r="B442" s="1"/>
      <c r="C442" s="2"/>
      <c r="K442" s="1"/>
      <c r="T442" s="1"/>
    </row>
    <row r="443" spans="2:25" x14ac:dyDescent="0.25">
      <c r="B443" s="1"/>
      <c r="C443" s="2"/>
      <c r="K443" s="1"/>
      <c r="T443" s="1"/>
      <c r="Y443" s="10"/>
    </row>
    <row r="444" spans="2:25" x14ac:dyDescent="0.25">
      <c r="B444" s="1"/>
      <c r="C444" s="2"/>
      <c r="K444" s="1"/>
      <c r="T444" s="1"/>
      <c r="Y444" s="10"/>
    </row>
    <row r="445" spans="2:25" x14ac:dyDescent="0.25">
      <c r="B445" s="1"/>
      <c r="C445" s="2"/>
      <c r="K445" s="1"/>
      <c r="T445" s="1"/>
    </row>
    <row r="446" spans="2:25" x14ac:dyDescent="0.25">
      <c r="B446" s="1"/>
      <c r="C446" s="2"/>
      <c r="K446" s="1"/>
      <c r="T446" s="1"/>
    </row>
    <row r="447" spans="2:25" x14ac:dyDescent="0.25">
      <c r="B447" s="1"/>
      <c r="C447" s="2"/>
      <c r="K447" s="1"/>
      <c r="T447" s="1"/>
    </row>
    <row r="448" spans="2:25" x14ac:dyDescent="0.25">
      <c r="B448" s="1"/>
      <c r="C448" s="2"/>
      <c r="K448" s="1"/>
      <c r="T448" s="1"/>
    </row>
    <row r="449" spans="2:25" x14ac:dyDescent="0.25">
      <c r="B449" s="1"/>
      <c r="C449" s="2"/>
      <c r="K449" s="1"/>
      <c r="T449" s="1"/>
    </row>
    <row r="450" spans="2:25" x14ac:dyDescent="0.25">
      <c r="B450" s="1"/>
      <c r="C450" s="2"/>
      <c r="K450" s="1"/>
      <c r="T450" s="1"/>
    </row>
    <row r="451" spans="2:25" x14ac:dyDescent="0.25">
      <c r="B451" s="1"/>
      <c r="C451" s="2"/>
      <c r="K451" s="1"/>
      <c r="T451" s="1"/>
    </row>
    <row r="452" spans="2:25" x14ac:dyDescent="0.25">
      <c r="B452" s="1"/>
      <c r="C452" s="2"/>
      <c r="K452" s="1"/>
      <c r="T452" s="1"/>
    </row>
    <row r="453" spans="2:25" x14ac:dyDescent="0.25">
      <c r="B453" s="1"/>
      <c r="C453" s="2"/>
      <c r="K453" s="1"/>
      <c r="T453" s="1"/>
    </row>
    <row r="454" spans="2:25" x14ac:dyDescent="0.25">
      <c r="B454" s="1"/>
      <c r="C454" s="2"/>
      <c r="K454" s="1"/>
      <c r="T454" s="1"/>
    </row>
    <row r="455" spans="2:25" x14ac:dyDescent="0.25">
      <c r="B455" s="1"/>
      <c r="C455" s="2"/>
      <c r="K455" s="1"/>
      <c r="T455" s="1"/>
    </row>
    <row r="456" spans="2:25" x14ac:dyDescent="0.25">
      <c r="B456" s="1"/>
      <c r="C456" s="2"/>
      <c r="K456" s="1"/>
      <c r="T456" s="1"/>
    </row>
    <row r="457" spans="2:25" x14ac:dyDescent="0.25">
      <c r="B457" s="1"/>
      <c r="C457" s="2"/>
      <c r="K457" s="1"/>
      <c r="T457" s="1"/>
      <c r="Y457" s="10"/>
    </row>
    <row r="458" spans="2:25" x14ac:dyDescent="0.25">
      <c r="B458" s="1"/>
      <c r="C458" s="2"/>
      <c r="K458" s="1"/>
      <c r="T458" s="1"/>
    </row>
    <row r="459" spans="2:25" x14ac:dyDescent="0.25">
      <c r="B459" s="1"/>
      <c r="C459" s="2"/>
      <c r="K459" s="1"/>
      <c r="T459" s="1"/>
      <c r="Y459" s="10"/>
    </row>
    <row r="460" spans="2:25" x14ac:dyDescent="0.25">
      <c r="B460" s="1"/>
      <c r="C460" s="2"/>
      <c r="K460" s="1"/>
      <c r="T460" s="1"/>
    </row>
    <row r="461" spans="2:25" x14ac:dyDescent="0.25">
      <c r="B461" s="1"/>
      <c r="C461" s="2"/>
      <c r="K461" s="1"/>
      <c r="T461" s="1"/>
    </row>
    <row r="462" spans="2:25" x14ac:dyDescent="0.25">
      <c r="B462" s="1"/>
      <c r="C462" s="2"/>
      <c r="K462" s="1"/>
      <c r="T462" s="1"/>
    </row>
    <row r="463" spans="2:25" x14ac:dyDescent="0.25">
      <c r="B463" s="1"/>
      <c r="C463" s="2"/>
      <c r="K463" s="1"/>
      <c r="T463" s="1"/>
    </row>
    <row r="464" spans="2:25" x14ac:dyDescent="0.25">
      <c r="B464" s="1"/>
      <c r="C464" s="2"/>
      <c r="K464" s="1"/>
      <c r="T464" s="1"/>
    </row>
    <row r="465" spans="2:25" x14ac:dyDescent="0.25">
      <c r="B465" s="1"/>
      <c r="C465" s="2"/>
      <c r="K465" s="1"/>
      <c r="T465" s="1"/>
    </row>
    <row r="466" spans="2:25" x14ac:dyDescent="0.25">
      <c r="B466" s="1"/>
      <c r="C466" s="2"/>
      <c r="K466" s="1"/>
      <c r="T466" s="1"/>
    </row>
    <row r="467" spans="2:25" x14ac:dyDescent="0.25">
      <c r="B467" s="1"/>
      <c r="C467" s="2"/>
      <c r="K467" s="1"/>
      <c r="T467" s="1"/>
    </row>
    <row r="468" spans="2:25" x14ac:dyDescent="0.25">
      <c r="B468" s="1"/>
      <c r="C468" s="2"/>
      <c r="K468" s="1"/>
      <c r="T468" s="1"/>
      <c r="Y468" s="10"/>
    </row>
    <row r="469" spans="2:25" x14ac:dyDescent="0.25">
      <c r="B469" s="1"/>
      <c r="C469" s="2"/>
      <c r="K469" s="1"/>
      <c r="T469" s="1"/>
    </row>
    <row r="470" spans="2:25" x14ac:dyDescent="0.25">
      <c r="B470" s="1"/>
      <c r="C470" s="2"/>
      <c r="K470" s="1"/>
      <c r="T470" s="1"/>
    </row>
    <row r="471" spans="2:25" x14ac:dyDescent="0.25">
      <c r="B471" s="1"/>
      <c r="C471" s="2"/>
      <c r="K471" s="1"/>
      <c r="T471" s="1"/>
    </row>
    <row r="472" spans="2:25" x14ac:dyDescent="0.25">
      <c r="B472" s="1"/>
      <c r="C472" s="2"/>
      <c r="K472" s="1"/>
      <c r="T472" s="1"/>
    </row>
    <row r="473" spans="2:25" x14ac:dyDescent="0.25">
      <c r="B473" s="1"/>
      <c r="C473" s="2"/>
      <c r="K473" s="1"/>
      <c r="T473" s="1"/>
    </row>
    <row r="474" spans="2:25" x14ac:dyDescent="0.25">
      <c r="B474" s="1"/>
      <c r="C474" s="2"/>
      <c r="K474" s="1"/>
      <c r="T474" s="1"/>
      <c r="Y474" s="10"/>
    </row>
    <row r="475" spans="2:25" x14ac:dyDescent="0.25">
      <c r="B475" s="1"/>
      <c r="C475" s="2"/>
      <c r="K475" s="1"/>
      <c r="T475" s="1"/>
    </row>
    <row r="476" spans="2:25" x14ac:dyDescent="0.25">
      <c r="B476" s="1"/>
      <c r="C476" s="2"/>
      <c r="K476" s="1"/>
      <c r="T476" s="1"/>
      <c r="Y476" s="10"/>
    </row>
    <row r="477" spans="2:25" x14ac:dyDescent="0.25">
      <c r="B477" s="1"/>
      <c r="C477" s="2"/>
      <c r="K477" s="1"/>
      <c r="T477" s="1"/>
      <c r="Y477" s="10"/>
    </row>
    <row r="478" spans="2:25" x14ac:dyDescent="0.25">
      <c r="B478" s="1"/>
      <c r="C478" s="2"/>
      <c r="K478" s="1"/>
      <c r="T478" s="1"/>
    </row>
    <row r="479" spans="2:25" x14ac:dyDescent="0.25">
      <c r="B479" s="1"/>
      <c r="C479" s="2"/>
      <c r="K479" s="1"/>
      <c r="T479" s="1"/>
      <c r="Y479" s="10"/>
    </row>
    <row r="480" spans="2:25" x14ac:dyDescent="0.25">
      <c r="B480" s="1"/>
      <c r="C480" s="2"/>
      <c r="K480" s="1"/>
      <c r="T480" s="1"/>
      <c r="Y480" s="10"/>
    </row>
    <row r="481" spans="2:25" x14ac:dyDescent="0.25">
      <c r="B481" s="1"/>
      <c r="C481" s="2"/>
      <c r="K481" s="1"/>
      <c r="T481" s="1"/>
      <c r="Y481" s="10"/>
    </row>
    <row r="482" spans="2:25" x14ac:dyDescent="0.25">
      <c r="B482" s="1"/>
      <c r="C482" s="2"/>
      <c r="K482" s="1"/>
      <c r="T482" s="1"/>
    </row>
    <row r="483" spans="2:25" x14ac:dyDescent="0.25">
      <c r="B483" s="1"/>
      <c r="C483" s="2"/>
      <c r="K483" s="1"/>
      <c r="T483" s="1"/>
    </row>
    <row r="484" spans="2:25" x14ac:dyDescent="0.25">
      <c r="B484" s="1"/>
      <c r="C484" s="2"/>
      <c r="K484" s="1"/>
      <c r="T484" s="1"/>
      <c r="Y484" s="10"/>
    </row>
    <row r="485" spans="2:25" x14ac:dyDescent="0.25">
      <c r="B485" s="1"/>
      <c r="C485" s="2"/>
      <c r="K485" s="1"/>
      <c r="T485" s="1"/>
    </row>
    <row r="486" spans="2:25" x14ac:dyDescent="0.25">
      <c r="B486" s="1"/>
      <c r="C486" s="2"/>
      <c r="K486" s="1"/>
      <c r="T486" s="1"/>
    </row>
    <row r="487" spans="2:25" x14ac:dyDescent="0.25">
      <c r="B487" s="1"/>
      <c r="C487" s="2"/>
      <c r="K487" s="1"/>
      <c r="T487" s="1"/>
      <c r="Y487" s="10"/>
    </row>
    <row r="488" spans="2:25" x14ac:dyDescent="0.25">
      <c r="B488" s="1"/>
      <c r="C488" s="2"/>
      <c r="K488" s="1"/>
      <c r="T488" s="1"/>
    </row>
    <row r="489" spans="2:25" x14ac:dyDescent="0.25">
      <c r="B489" s="1"/>
      <c r="C489" s="2"/>
      <c r="K489" s="1"/>
      <c r="T489" s="1"/>
    </row>
    <row r="490" spans="2:25" x14ac:dyDescent="0.25">
      <c r="B490" s="1"/>
      <c r="C490" s="2"/>
      <c r="K490" s="1"/>
      <c r="T490" s="1"/>
    </row>
    <row r="491" spans="2:25" x14ac:dyDescent="0.25">
      <c r="B491" s="1"/>
      <c r="C491" s="2"/>
      <c r="K491" s="1"/>
      <c r="T491" s="1"/>
      <c r="Y491" s="10"/>
    </row>
    <row r="492" spans="2:25" x14ac:dyDescent="0.25">
      <c r="B492" s="1"/>
      <c r="C492" s="2"/>
      <c r="K492" s="1"/>
      <c r="T492" s="1"/>
    </row>
    <row r="493" spans="2:25" x14ac:dyDescent="0.25">
      <c r="B493" s="1"/>
      <c r="C493" s="2"/>
      <c r="K493" s="1"/>
      <c r="T493" s="1"/>
    </row>
    <row r="494" spans="2:25" x14ac:dyDescent="0.25">
      <c r="B494" s="1"/>
      <c r="C494" s="2"/>
      <c r="K494" s="1"/>
      <c r="T494" s="1"/>
      <c r="Y494" s="10"/>
    </row>
    <row r="495" spans="2:25" x14ac:dyDescent="0.25">
      <c r="B495" s="1"/>
      <c r="C495" s="2"/>
      <c r="K495" s="1"/>
      <c r="T495" s="1"/>
    </row>
    <row r="496" spans="2:25" x14ac:dyDescent="0.25">
      <c r="B496" s="1"/>
      <c r="C496" s="2"/>
      <c r="K496" s="1"/>
      <c r="T496" s="1"/>
    </row>
    <row r="497" spans="2:25" x14ac:dyDescent="0.25">
      <c r="B497" s="1"/>
      <c r="C497" s="2"/>
      <c r="K497" s="1"/>
      <c r="T497" s="1"/>
    </row>
    <row r="498" spans="2:25" x14ac:dyDescent="0.25">
      <c r="B498" s="1"/>
      <c r="C498" s="2"/>
      <c r="K498" s="1"/>
      <c r="T498" s="1"/>
    </row>
    <row r="499" spans="2:25" x14ac:dyDescent="0.25">
      <c r="B499" s="1"/>
      <c r="C499" s="2"/>
      <c r="K499" s="1"/>
      <c r="T499" s="1"/>
    </row>
    <row r="500" spans="2:25" x14ac:dyDescent="0.25">
      <c r="B500" s="1"/>
      <c r="C500" s="2"/>
      <c r="K500" s="1"/>
      <c r="T500" s="1"/>
    </row>
    <row r="501" spans="2:25" x14ac:dyDescent="0.25">
      <c r="B501" s="1"/>
      <c r="C501" s="2"/>
      <c r="K501" s="1"/>
      <c r="T501" s="1"/>
    </row>
    <row r="502" spans="2:25" x14ac:dyDescent="0.25">
      <c r="B502" s="1"/>
      <c r="C502" s="2"/>
      <c r="K502" s="1"/>
      <c r="T502" s="1"/>
    </row>
    <row r="503" spans="2:25" x14ac:dyDescent="0.25">
      <c r="B503" s="1"/>
      <c r="C503" s="2"/>
      <c r="K503" s="1"/>
      <c r="T503" s="1"/>
    </row>
    <row r="504" spans="2:25" x14ac:dyDescent="0.25">
      <c r="B504" s="1"/>
      <c r="C504" s="2"/>
      <c r="K504" s="1"/>
      <c r="T504" s="1"/>
    </row>
    <row r="505" spans="2:25" x14ac:dyDescent="0.25">
      <c r="B505" s="1"/>
      <c r="C505" s="2"/>
      <c r="K505" s="1"/>
      <c r="T505" s="1"/>
    </row>
    <row r="506" spans="2:25" x14ac:dyDescent="0.25">
      <c r="B506" s="1"/>
      <c r="C506" s="2"/>
      <c r="K506" s="1"/>
      <c r="T506" s="1"/>
    </row>
    <row r="507" spans="2:25" x14ac:dyDescent="0.25">
      <c r="B507" s="1"/>
      <c r="C507" s="2"/>
      <c r="K507" s="1"/>
      <c r="T507" s="1"/>
      <c r="Y507" s="10"/>
    </row>
    <row r="508" spans="2:25" x14ac:dyDescent="0.25">
      <c r="B508" s="1"/>
      <c r="C508" s="2"/>
      <c r="K508" s="1"/>
      <c r="T508" s="1"/>
    </row>
    <row r="509" spans="2:25" x14ac:dyDescent="0.25">
      <c r="B509" s="1"/>
      <c r="C509" s="2"/>
      <c r="K509" s="1"/>
      <c r="T509" s="1"/>
      <c r="Y509" s="10"/>
    </row>
    <row r="510" spans="2:25" x14ac:dyDescent="0.25">
      <c r="B510" s="1"/>
      <c r="C510" s="2"/>
      <c r="K510" s="1"/>
      <c r="T510" s="1"/>
      <c r="Y510" s="10"/>
    </row>
    <row r="511" spans="2:25" x14ac:dyDescent="0.25">
      <c r="B511" s="1"/>
      <c r="C511" s="2"/>
      <c r="K511" s="1"/>
      <c r="T511" s="1"/>
    </row>
    <row r="512" spans="2:25" x14ac:dyDescent="0.25">
      <c r="B512" s="1"/>
      <c r="C512" s="2"/>
      <c r="K512" s="1"/>
      <c r="T512" s="1"/>
    </row>
    <row r="513" spans="2:25" x14ac:dyDescent="0.25">
      <c r="B513" s="1"/>
      <c r="C513" s="2"/>
      <c r="K513" s="1"/>
      <c r="T513" s="1"/>
    </row>
    <row r="514" spans="2:25" x14ac:dyDescent="0.25">
      <c r="B514" s="1"/>
      <c r="C514" s="2"/>
      <c r="K514" s="1"/>
      <c r="T514" s="1"/>
      <c r="Y514" s="10"/>
    </row>
    <row r="515" spans="2:25" x14ac:dyDescent="0.25">
      <c r="B515" s="1"/>
      <c r="C515" s="2"/>
      <c r="K515" s="1"/>
      <c r="T515" s="1"/>
      <c r="Y515" s="10"/>
    </row>
    <row r="516" spans="2:25" x14ac:dyDescent="0.25">
      <c r="B516" s="1"/>
      <c r="C516" s="2"/>
      <c r="K516" s="1"/>
      <c r="T516" s="1"/>
    </row>
    <row r="517" spans="2:25" x14ac:dyDescent="0.25">
      <c r="B517" s="1"/>
      <c r="C517" s="2"/>
      <c r="K517" s="1"/>
      <c r="T517" s="1"/>
    </row>
    <row r="518" spans="2:25" x14ac:dyDescent="0.25">
      <c r="B518" s="1"/>
      <c r="C518" s="2"/>
      <c r="K518" s="1"/>
      <c r="T518" s="1"/>
      <c r="Y518" s="10"/>
    </row>
    <row r="519" spans="2:25" x14ac:dyDescent="0.25">
      <c r="B519" s="1"/>
      <c r="C519" s="2"/>
      <c r="K519" s="1"/>
      <c r="T519" s="1"/>
    </row>
    <row r="520" spans="2:25" x14ac:dyDescent="0.25">
      <c r="B520" s="1"/>
      <c r="C520" s="2"/>
      <c r="K520" s="1"/>
      <c r="T520" s="1"/>
    </row>
    <row r="521" spans="2:25" x14ac:dyDescent="0.25">
      <c r="B521" s="1"/>
      <c r="C521" s="2"/>
      <c r="K521" s="1"/>
      <c r="T521" s="1"/>
    </row>
    <row r="522" spans="2:25" x14ac:dyDescent="0.25">
      <c r="B522" s="1"/>
      <c r="C522" s="2"/>
      <c r="K522" s="1"/>
      <c r="T522" s="1"/>
    </row>
    <row r="523" spans="2:25" x14ac:dyDescent="0.25">
      <c r="B523" s="1"/>
      <c r="C523" s="2"/>
      <c r="K523" s="1"/>
      <c r="T523" s="1"/>
      <c r="Y523" s="10"/>
    </row>
    <row r="524" spans="2:25" x14ac:dyDescent="0.25">
      <c r="B524" s="1"/>
      <c r="C524" s="2"/>
      <c r="K524" s="1"/>
      <c r="T524" s="1"/>
      <c r="Y524" s="10"/>
    </row>
    <row r="525" spans="2:25" x14ac:dyDescent="0.25">
      <c r="B525" s="1"/>
      <c r="C525" s="2"/>
      <c r="K525" s="1"/>
      <c r="T525" s="1"/>
      <c r="Y525" s="10"/>
    </row>
    <row r="526" spans="2:25" x14ac:dyDescent="0.25">
      <c r="B526" s="1"/>
      <c r="C526" s="2"/>
      <c r="K526" s="1"/>
      <c r="T526" s="1"/>
    </row>
    <row r="527" spans="2:25" x14ac:dyDescent="0.25">
      <c r="B527" s="1"/>
      <c r="C527" s="2"/>
      <c r="K527" s="1"/>
      <c r="T527" s="1"/>
      <c r="Y527" s="10"/>
    </row>
    <row r="528" spans="2:25" x14ac:dyDescent="0.25">
      <c r="B528" s="1"/>
      <c r="C528" s="2"/>
      <c r="K528" s="1"/>
      <c r="T528" s="1"/>
      <c r="Y528" s="10"/>
    </row>
    <row r="529" spans="2:25" x14ac:dyDescent="0.25">
      <c r="B529" s="1"/>
      <c r="C529" s="2"/>
      <c r="K529" s="1"/>
      <c r="T529" s="1"/>
    </row>
    <row r="530" spans="2:25" x14ac:dyDescent="0.25">
      <c r="B530" s="1"/>
      <c r="C530" s="2"/>
      <c r="K530" s="1"/>
      <c r="T530" s="1"/>
    </row>
    <row r="531" spans="2:25" x14ac:dyDescent="0.25">
      <c r="B531" s="1"/>
      <c r="C531" s="2"/>
      <c r="K531" s="1"/>
      <c r="T531" s="1"/>
    </row>
    <row r="532" spans="2:25" x14ac:dyDescent="0.25">
      <c r="B532" s="1"/>
      <c r="C532" s="2"/>
      <c r="K532" s="1"/>
      <c r="T532" s="1"/>
    </row>
    <row r="533" spans="2:25" x14ac:dyDescent="0.25">
      <c r="B533" s="1"/>
      <c r="C533" s="2"/>
      <c r="K533" s="1"/>
      <c r="T533" s="1"/>
    </row>
    <row r="534" spans="2:25" x14ac:dyDescent="0.25">
      <c r="B534" s="1"/>
      <c r="C534" s="2"/>
      <c r="K534" s="1"/>
      <c r="T534" s="1"/>
    </row>
    <row r="535" spans="2:25" x14ac:dyDescent="0.25">
      <c r="B535" s="1"/>
      <c r="C535" s="2"/>
      <c r="K535" s="1"/>
      <c r="T535" s="1"/>
    </row>
    <row r="536" spans="2:25" x14ac:dyDescent="0.25">
      <c r="B536" s="1"/>
      <c r="C536" s="2"/>
      <c r="K536" s="1"/>
      <c r="T536" s="1"/>
      <c r="Y536" s="10"/>
    </row>
    <row r="537" spans="2:25" x14ac:dyDescent="0.25">
      <c r="B537" s="1"/>
      <c r="C537" s="2"/>
      <c r="K537" s="1"/>
      <c r="T537" s="1"/>
    </row>
    <row r="538" spans="2:25" x14ac:dyDescent="0.25">
      <c r="B538" s="1"/>
      <c r="C538" s="2"/>
      <c r="K538" s="1"/>
      <c r="T538" s="1"/>
    </row>
    <row r="539" spans="2:25" x14ac:dyDescent="0.25">
      <c r="B539" s="1"/>
      <c r="C539" s="2"/>
      <c r="K539" s="1"/>
      <c r="T539" s="1"/>
    </row>
    <row r="540" spans="2:25" x14ac:dyDescent="0.25">
      <c r="B540" s="1"/>
      <c r="C540" s="2"/>
      <c r="K540" s="1"/>
      <c r="T540" s="1"/>
      <c r="Y540" s="10"/>
    </row>
    <row r="541" spans="2:25" x14ac:dyDescent="0.25">
      <c r="B541" s="1"/>
      <c r="C541" s="2"/>
      <c r="K541" s="1"/>
      <c r="T541" s="1"/>
    </row>
    <row r="542" spans="2:25" x14ac:dyDescent="0.25">
      <c r="B542" s="1"/>
      <c r="C542" s="2"/>
      <c r="K542" s="1"/>
      <c r="T542" s="1"/>
    </row>
    <row r="543" spans="2:25" x14ac:dyDescent="0.25">
      <c r="B543" s="1"/>
      <c r="C543" s="2"/>
      <c r="K543" s="1"/>
      <c r="T543" s="1"/>
      <c r="Y543" s="10"/>
    </row>
    <row r="544" spans="2:25" x14ac:dyDescent="0.25">
      <c r="B544" s="1"/>
      <c r="C544" s="2"/>
      <c r="K544" s="1"/>
      <c r="T544" s="1"/>
    </row>
    <row r="545" spans="2:25" x14ac:dyDescent="0.25">
      <c r="B545" s="1"/>
      <c r="C545" s="2"/>
      <c r="K545" s="1"/>
      <c r="T545" s="1"/>
    </row>
    <row r="546" spans="2:25" x14ac:dyDescent="0.25">
      <c r="B546" s="1"/>
      <c r="C546" s="2"/>
      <c r="K546" s="1"/>
      <c r="T546" s="1"/>
    </row>
    <row r="547" spans="2:25" x14ac:dyDescent="0.25">
      <c r="B547" s="1"/>
      <c r="C547" s="2"/>
      <c r="K547" s="1"/>
      <c r="T547" s="1"/>
    </row>
    <row r="548" spans="2:25" x14ac:dyDescent="0.25">
      <c r="B548" s="1"/>
      <c r="C548" s="2"/>
      <c r="K548" s="1"/>
      <c r="T548" s="1"/>
    </row>
    <row r="549" spans="2:25" x14ac:dyDescent="0.25">
      <c r="B549" s="1"/>
      <c r="C549" s="2"/>
      <c r="K549" s="1"/>
      <c r="T549" s="1"/>
      <c r="Y549" s="10"/>
    </row>
    <row r="550" spans="2:25" x14ac:dyDescent="0.25">
      <c r="B550" s="1"/>
      <c r="C550" s="2"/>
      <c r="K550" s="1"/>
      <c r="T550" s="1"/>
    </row>
    <row r="551" spans="2:25" x14ac:dyDescent="0.25">
      <c r="B551" s="1"/>
      <c r="C551" s="2"/>
      <c r="K551" s="1"/>
      <c r="T551" s="1"/>
      <c r="Y551" s="10"/>
    </row>
    <row r="552" spans="2:25" x14ac:dyDescent="0.25">
      <c r="B552" s="1"/>
      <c r="C552" s="2"/>
      <c r="K552" s="1"/>
      <c r="T552" s="1"/>
    </row>
    <row r="553" spans="2:25" x14ac:dyDescent="0.25">
      <c r="B553" s="1"/>
      <c r="C553" s="2"/>
      <c r="K553" s="1"/>
      <c r="T553" s="1"/>
      <c r="Y553" s="10"/>
    </row>
    <row r="554" spans="2:25" x14ac:dyDescent="0.25">
      <c r="B554" s="1"/>
      <c r="C554" s="2"/>
      <c r="K554" s="1"/>
      <c r="T554" s="1"/>
    </row>
    <row r="555" spans="2:25" x14ac:dyDescent="0.25">
      <c r="B555" s="1"/>
      <c r="C555" s="2"/>
      <c r="K555" s="1"/>
      <c r="T555" s="1"/>
    </row>
    <row r="556" spans="2:25" x14ac:dyDescent="0.25">
      <c r="B556" s="1"/>
      <c r="C556" s="2"/>
      <c r="K556" s="1"/>
      <c r="T556" s="1"/>
    </row>
    <row r="557" spans="2:25" x14ac:dyDescent="0.25">
      <c r="B557" s="1"/>
      <c r="C557" s="2"/>
      <c r="K557" s="1"/>
      <c r="T557" s="1"/>
      <c r="Y557" s="10"/>
    </row>
    <row r="558" spans="2:25" x14ac:dyDescent="0.25">
      <c r="B558" s="1"/>
      <c r="C558" s="2"/>
      <c r="K558" s="1"/>
      <c r="T558" s="1"/>
    </row>
    <row r="559" spans="2:25" x14ac:dyDescent="0.25">
      <c r="B559" s="1"/>
      <c r="C559" s="2"/>
      <c r="K559" s="1"/>
      <c r="T559" s="1"/>
      <c r="Y559" s="10"/>
    </row>
    <row r="560" spans="2:25" x14ac:dyDescent="0.25">
      <c r="B560" s="1"/>
      <c r="C560" s="2"/>
      <c r="K560" s="1"/>
      <c r="T560" s="1"/>
    </row>
    <row r="561" spans="2:25" x14ac:dyDescent="0.25">
      <c r="B561" s="1"/>
      <c r="C561" s="2"/>
      <c r="K561" s="1"/>
      <c r="T561" s="1"/>
    </row>
    <row r="562" spans="2:25" x14ac:dyDescent="0.25">
      <c r="B562" s="1"/>
      <c r="C562" s="2"/>
      <c r="K562" s="1"/>
      <c r="T562" s="1"/>
    </row>
    <row r="563" spans="2:25" x14ac:dyDescent="0.25">
      <c r="B563" s="1"/>
      <c r="C563" s="2"/>
      <c r="K563" s="1"/>
      <c r="T563" s="1"/>
    </row>
    <row r="564" spans="2:25" x14ac:dyDescent="0.25">
      <c r="B564" s="1"/>
      <c r="C564" s="2"/>
      <c r="K564" s="1"/>
      <c r="T564" s="1"/>
    </row>
    <row r="565" spans="2:25" x14ac:dyDescent="0.25">
      <c r="B565" s="1"/>
      <c r="C565" s="2"/>
      <c r="K565" s="1"/>
      <c r="T565" s="1"/>
      <c r="Y565" s="10"/>
    </row>
    <row r="566" spans="2:25" x14ac:dyDescent="0.25">
      <c r="B566" s="1"/>
      <c r="C566" s="2"/>
      <c r="K566" s="1"/>
      <c r="T566" s="1"/>
    </row>
    <row r="567" spans="2:25" x14ac:dyDescent="0.25">
      <c r="B567" s="1"/>
      <c r="C567" s="2"/>
      <c r="K567" s="1"/>
      <c r="T567" s="1"/>
      <c r="Y567" s="10"/>
    </row>
    <row r="568" spans="2:25" x14ac:dyDescent="0.25">
      <c r="B568" s="1"/>
      <c r="C568" s="2"/>
      <c r="K568" s="1"/>
      <c r="T568" s="1"/>
    </row>
    <row r="569" spans="2:25" x14ac:dyDescent="0.25">
      <c r="B569" s="1"/>
      <c r="C569" s="2"/>
      <c r="K569" s="1"/>
      <c r="T569" s="1"/>
      <c r="Y569" s="10"/>
    </row>
    <row r="570" spans="2:25" x14ac:dyDescent="0.25">
      <c r="B570" s="1"/>
      <c r="C570" s="2"/>
      <c r="K570" s="1"/>
      <c r="T570" s="1"/>
    </row>
    <row r="571" spans="2:25" x14ac:dyDescent="0.25">
      <c r="B571" s="1"/>
      <c r="C571" s="2"/>
      <c r="K571" s="1"/>
      <c r="T571" s="1"/>
    </row>
    <row r="572" spans="2:25" x14ac:dyDescent="0.25">
      <c r="B572" s="1"/>
      <c r="C572" s="2"/>
      <c r="K572" s="1"/>
      <c r="T572" s="1"/>
      <c r="Y572" s="10"/>
    </row>
    <row r="573" spans="2:25" x14ac:dyDescent="0.25">
      <c r="B573" s="1"/>
      <c r="C573" s="2"/>
      <c r="K573" s="1"/>
      <c r="T573" s="1"/>
    </row>
    <row r="574" spans="2:25" x14ac:dyDescent="0.25">
      <c r="B574" s="1"/>
      <c r="C574" s="2"/>
      <c r="K574" s="1"/>
      <c r="T574" s="1"/>
    </row>
    <row r="575" spans="2:25" x14ac:dyDescent="0.25">
      <c r="B575" s="1"/>
      <c r="C575" s="2"/>
      <c r="K575" s="1"/>
      <c r="T575" s="1"/>
      <c r="Y575" s="10"/>
    </row>
    <row r="576" spans="2:25" x14ac:dyDescent="0.25">
      <c r="B576" s="1"/>
      <c r="C576" s="2"/>
      <c r="K576" s="1"/>
      <c r="T576" s="1"/>
    </row>
    <row r="577" spans="2:25" x14ac:dyDescent="0.25">
      <c r="B577" s="1"/>
      <c r="C577" s="2"/>
      <c r="K577" s="1"/>
      <c r="T577" s="1"/>
    </row>
    <row r="578" spans="2:25" x14ac:dyDescent="0.25">
      <c r="B578" s="1"/>
      <c r="C578" s="2"/>
      <c r="K578" s="1"/>
      <c r="T578" s="1"/>
    </row>
    <row r="579" spans="2:25" x14ac:dyDescent="0.25">
      <c r="B579" s="1"/>
      <c r="C579" s="2"/>
      <c r="K579" s="1"/>
      <c r="T579" s="1"/>
      <c r="Y579" s="10"/>
    </row>
    <row r="580" spans="2:25" x14ac:dyDescent="0.25">
      <c r="B580" s="1"/>
      <c r="C580" s="2"/>
      <c r="K580" s="1"/>
      <c r="T580" s="1"/>
    </row>
    <row r="581" spans="2:25" x14ac:dyDescent="0.25">
      <c r="B581" s="1"/>
      <c r="C581" s="2"/>
      <c r="K581" s="1"/>
      <c r="T581" s="1"/>
    </row>
    <row r="582" spans="2:25" x14ac:dyDescent="0.25">
      <c r="B582" s="1"/>
      <c r="C582" s="2"/>
      <c r="K582" s="1"/>
      <c r="T582" s="1"/>
      <c r="Y582" s="10"/>
    </row>
    <row r="583" spans="2:25" x14ac:dyDescent="0.25">
      <c r="B583" s="1"/>
      <c r="C583" s="2"/>
      <c r="K583" s="1"/>
      <c r="T583" s="1"/>
    </row>
    <row r="584" spans="2:25" x14ac:dyDescent="0.25">
      <c r="B584" s="1"/>
      <c r="C584" s="2"/>
      <c r="K584" s="1"/>
      <c r="T584" s="1"/>
    </row>
    <row r="585" spans="2:25" x14ac:dyDescent="0.25">
      <c r="B585" s="1"/>
      <c r="C585" s="2"/>
      <c r="K585" s="1"/>
      <c r="T585" s="1"/>
    </row>
    <row r="586" spans="2:25" x14ac:dyDescent="0.25">
      <c r="B586" s="1"/>
      <c r="C586" s="2"/>
      <c r="K586" s="1"/>
      <c r="T586" s="1"/>
    </row>
    <row r="587" spans="2:25" x14ac:dyDescent="0.25">
      <c r="B587" s="1"/>
      <c r="C587" s="2"/>
      <c r="K587" s="1"/>
      <c r="T587" s="1"/>
      <c r="Y587" s="10"/>
    </row>
    <row r="588" spans="2:25" x14ac:dyDescent="0.25">
      <c r="B588" s="1"/>
      <c r="C588" s="2"/>
      <c r="K588" s="1"/>
      <c r="T588" s="1"/>
    </row>
    <row r="589" spans="2:25" x14ac:dyDescent="0.25">
      <c r="B589" s="1"/>
      <c r="C589" s="2"/>
      <c r="K589" s="1"/>
      <c r="T589" s="1"/>
    </row>
    <row r="590" spans="2:25" x14ac:dyDescent="0.25">
      <c r="B590" s="1"/>
      <c r="C590" s="2"/>
      <c r="K590" s="1"/>
      <c r="T590" s="1"/>
      <c r="Y590" s="10"/>
    </row>
    <row r="591" spans="2:25" x14ac:dyDescent="0.25">
      <c r="B591" s="1"/>
      <c r="C591" s="2"/>
      <c r="K591" s="1"/>
      <c r="T591" s="1"/>
      <c r="Y591" s="10"/>
    </row>
    <row r="592" spans="2:25" x14ac:dyDescent="0.25">
      <c r="B592" s="1"/>
      <c r="C592" s="2"/>
      <c r="K592" s="1"/>
      <c r="T592" s="1"/>
      <c r="Y592" s="10"/>
    </row>
    <row r="593" spans="2:25" x14ac:dyDescent="0.25">
      <c r="B593" s="1"/>
      <c r="C593" s="2"/>
      <c r="K593" s="1"/>
      <c r="T593" s="1"/>
    </row>
    <row r="594" spans="2:25" x14ac:dyDescent="0.25">
      <c r="B594" s="1"/>
      <c r="C594" s="2"/>
      <c r="K594" s="1"/>
      <c r="T594" s="1"/>
      <c r="Y594" s="10"/>
    </row>
    <row r="595" spans="2:25" x14ac:dyDescent="0.25">
      <c r="B595" s="1"/>
      <c r="C595" s="2"/>
      <c r="K595" s="1"/>
      <c r="T595" s="1"/>
    </row>
    <row r="596" spans="2:25" x14ac:dyDescent="0.25">
      <c r="B596" s="1"/>
      <c r="C596" s="2"/>
      <c r="K596" s="1"/>
      <c r="T596" s="1"/>
    </row>
    <row r="597" spans="2:25" x14ac:dyDescent="0.25">
      <c r="B597" s="1"/>
      <c r="C597" s="2"/>
      <c r="K597" s="1"/>
      <c r="T597" s="1"/>
    </row>
    <row r="598" spans="2:25" x14ac:dyDescent="0.25">
      <c r="B598" s="1"/>
      <c r="C598" s="2"/>
      <c r="K598" s="1"/>
      <c r="T598" s="1"/>
    </row>
    <row r="599" spans="2:25" x14ac:dyDescent="0.25">
      <c r="B599" s="1"/>
      <c r="C599" s="2"/>
      <c r="K599" s="1"/>
      <c r="T599" s="1"/>
    </row>
    <row r="600" spans="2:25" x14ac:dyDescent="0.25">
      <c r="B600" s="1"/>
      <c r="C600" s="2"/>
      <c r="K600" s="1"/>
      <c r="T600" s="1"/>
    </row>
    <row r="601" spans="2:25" x14ac:dyDescent="0.25">
      <c r="B601" s="1"/>
      <c r="C601" s="2"/>
      <c r="K601" s="1"/>
      <c r="T601" s="1"/>
    </row>
    <row r="602" spans="2:25" x14ac:dyDescent="0.25">
      <c r="B602" s="1"/>
      <c r="C602" s="2"/>
      <c r="K602" s="1"/>
      <c r="T602" s="1"/>
    </row>
    <row r="603" spans="2:25" x14ac:dyDescent="0.25">
      <c r="B603" s="1"/>
      <c r="C603" s="2"/>
      <c r="K603" s="1"/>
      <c r="T603" s="1"/>
    </row>
    <row r="604" spans="2:25" x14ac:dyDescent="0.25">
      <c r="B604" s="1"/>
      <c r="C604" s="2"/>
      <c r="K604" s="1"/>
      <c r="T604" s="1"/>
    </row>
    <row r="605" spans="2:25" x14ac:dyDescent="0.25">
      <c r="B605" s="1"/>
      <c r="C605" s="2"/>
      <c r="K605" s="1"/>
      <c r="T605" s="1"/>
    </row>
    <row r="606" spans="2:25" x14ac:dyDescent="0.25">
      <c r="B606" s="1"/>
      <c r="C606" s="2"/>
      <c r="K606" s="1"/>
      <c r="T606" s="1"/>
    </row>
    <row r="607" spans="2:25" x14ac:dyDescent="0.25">
      <c r="B607" s="1"/>
      <c r="C607" s="2"/>
      <c r="K607" s="1"/>
      <c r="T607" s="1"/>
    </row>
    <row r="608" spans="2:25" x14ac:dyDescent="0.25">
      <c r="B608" s="1"/>
      <c r="C608" s="2"/>
      <c r="K608" s="1"/>
      <c r="T608" s="1"/>
      <c r="Y608" s="10"/>
    </row>
    <row r="609" spans="2:25" x14ac:dyDescent="0.25">
      <c r="B609" s="1"/>
      <c r="C609" s="2"/>
      <c r="K609" s="1"/>
      <c r="T609" s="1"/>
    </row>
    <row r="610" spans="2:25" x14ac:dyDescent="0.25">
      <c r="B610" s="1"/>
      <c r="C610" s="2"/>
      <c r="K610" s="1"/>
      <c r="T610" s="1"/>
    </row>
    <row r="611" spans="2:25" x14ac:dyDescent="0.25">
      <c r="B611" s="1"/>
      <c r="C611" s="2"/>
      <c r="K611" s="1"/>
      <c r="T611" s="1"/>
    </row>
    <row r="612" spans="2:25" x14ac:dyDescent="0.25">
      <c r="B612" s="1"/>
      <c r="C612" s="2"/>
      <c r="K612" s="1"/>
      <c r="T612" s="1"/>
    </row>
    <row r="613" spans="2:25" x14ac:dyDescent="0.25">
      <c r="B613" s="1"/>
      <c r="C613" s="2"/>
      <c r="K613" s="1"/>
      <c r="T613" s="1"/>
    </row>
    <row r="614" spans="2:25" x14ac:dyDescent="0.25">
      <c r="B614" s="1"/>
      <c r="C614" s="2"/>
      <c r="K614" s="1"/>
      <c r="T614" s="1"/>
    </row>
    <row r="615" spans="2:25" x14ac:dyDescent="0.25">
      <c r="B615" s="1"/>
      <c r="C615" s="2"/>
      <c r="K615" s="1"/>
      <c r="T615" s="1"/>
    </row>
    <row r="616" spans="2:25" x14ac:dyDescent="0.25">
      <c r="B616" s="1"/>
      <c r="C616" s="2"/>
      <c r="K616" s="1"/>
      <c r="T616" s="1"/>
    </row>
    <row r="617" spans="2:25" x14ac:dyDescent="0.25">
      <c r="B617" s="1"/>
      <c r="C617" s="2"/>
      <c r="K617" s="1"/>
      <c r="T617" s="1"/>
    </row>
    <row r="618" spans="2:25" x14ac:dyDescent="0.25">
      <c r="B618" s="1"/>
      <c r="C618" s="2"/>
      <c r="K618" s="1"/>
      <c r="T618" s="1"/>
    </row>
    <row r="619" spans="2:25" x14ac:dyDescent="0.25">
      <c r="B619" s="1"/>
      <c r="C619" s="2"/>
      <c r="K619" s="1"/>
      <c r="T619" s="1"/>
    </row>
    <row r="620" spans="2:25" x14ac:dyDescent="0.25">
      <c r="B620" s="1"/>
      <c r="C620" s="2"/>
      <c r="K620" s="1"/>
      <c r="T620" s="1"/>
    </row>
    <row r="621" spans="2:25" x14ac:dyDescent="0.25">
      <c r="B621" s="1"/>
      <c r="C621" s="2"/>
      <c r="K621" s="1"/>
      <c r="T621" s="1"/>
    </row>
    <row r="622" spans="2:25" x14ac:dyDescent="0.25">
      <c r="B622" s="1"/>
      <c r="C622" s="2"/>
      <c r="K622" s="1"/>
      <c r="T622" s="1"/>
    </row>
    <row r="623" spans="2:25" x14ac:dyDescent="0.25">
      <c r="B623" s="1"/>
      <c r="C623" s="2"/>
      <c r="K623" s="1"/>
      <c r="T623" s="1"/>
    </row>
    <row r="624" spans="2:25" x14ac:dyDescent="0.25">
      <c r="B624" s="1"/>
      <c r="C624" s="2"/>
      <c r="K624" s="1"/>
      <c r="T624" s="1"/>
      <c r="Y624" s="10"/>
    </row>
    <row r="625" spans="2:25" x14ac:dyDescent="0.25">
      <c r="B625" s="1"/>
      <c r="C625" s="2"/>
      <c r="K625" s="1"/>
      <c r="T625" s="1"/>
    </row>
    <row r="626" spans="2:25" x14ac:dyDescent="0.25">
      <c r="B626" s="1"/>
      <c r="C626" s="2"/>
      <c r="K626" s="1"/>
      <c r="T626" s="1"/>
      <c r="Y626" s="10"/>
    </row>
    <row r="627" spans="2:25" x14ac:dyDescent="0.25">
      <c r="B627" s="1"/>
      <c r="C627" s="2"/>
      <c r="K627" s="1"/>
      <c r="T627" s="1"/>
      <c r="Y627" s="10"/>
    </row>
    <row r="628" spans="2:25" x14ac:dyDescent="0.25">
      <c r="B628" s="1"/>
      <c r="C628" s="2"/>
      <c r="K628" s="1"/>
      <c r="T628" s="1"/>
      <c r="Y628" s="10"/>
    </row>
    <row r="629" spans="2:25" x14ac:dyDescent="0.25">
      <c r="B629" s="1"/>
      <c r="C629" s="2"/>
      <c r="K629" s="1"/>
      <c r="T629" s="1"/>
    </row>
    <row r="630" spans="2:25" x14ac:dyDescent="0.25">
      <c r="B630" s="1"/>
      <c r="C630" s="2"/>
      <c r="K630" s="1"/>
      <c r="T630" s="1"/>
    </row>
    <row r="631" spans="2:25" x14ac:dyDescent="0.25">
      <c r="B631" s="1"/>
      <c r="C631" s="2"/>
      <c r="K631" s="1"/>
      <c r="T631" s="1"/>
    </row>
    <row r="632" spans="2:25" x14ac:dyDescent="0.25">
      <c r="B632" s="1"/>
      <c r="C632" s="2"/>
      <c r="K632" s="1"/>
      <c r="T632" s="1"/>
    </row>
    <row r="633" spans="2:25" x14ac:dyDescent="0.25">
      <c r="B633" s="1"/>
      <c r="C633" s="2"/>
      <c r="K633" s="1"/>
      <c r="T633" s="1"/>
      <c r="Y633" s="10"/>
    </row>
    <row r="634" spans="2:25" x14ac:dyDescent="0.25">
      <c r="B634" s="1"/>
      <c r="C634" s="2"/>
      <c r="K634" s="1"/>
      <c r="T634" s="1"/>
    </row>
    <row r="635" spans="2:25" x14ac:dyDescent="0.25">
      <c r="B635" s="1"/>
      <c r="C635" s="2"/>
      <c r="K635" s="1"/>
      <c r="T635" s="1"/>
    </row>
    <row r="636" spans="2:25" x14ac:dyDescent="0.25">
      <c r="B636" s="1"/>
      <c r="C636" s="2"/>
      <c r="K636" s="1"/>
      <c r="T636" s="1"/>
      <c r="Y636" s="10"/>
    </row>
    <row r="637" spans="2:25" x14ac:dyDescent="0.25">
      <c r="B637" s="1"/>
      <c r="C637" s="2"/>
      <c r="K637" s="1"/>
      <c r="T637" s="1"/>
      <c r="Y637" s="10"/>
    </row>
    <row r="638" spans="2:25" x14ac:dyDescent="0.25">
      <c r="B638" s="1"/>
      <c r="C638" s="2"/>
      <c r="K638" s="1"/>
      <c r="T638" s="1"/>
    </row>
    <row r="639" spans="2:25" x14ac:dyDescent="0.25">
      <c r="B639" s="1"/>
      <c r="C639" s="2"/>
      <c r="K639" s="1"/>
      <c r="T639" s="1"/>
    </row>
    <row r="640" spans="2:25" x14ac:dyDescent="0.25">
      <c r="B640" s="1"/>
      <c r="C640" s="2"/>
      <c r="K640" s="1"/>
      <c r="T640" s="1"/>
    </row>
    <row r="641" spans="2:25" x14ac:dyDescent="0.25">
      <c r="B641" s="1"/>
      <c r="C641" s="2"/>
      <c r="K641" s="1"/>
      <c r="T641" s="1"/>
    </row>
    <row r="642" spans="2:25" x14ac:dyDescent="0.25">
      <c r="B642" s="1"/>
      <c r="C642" s="2"/>
      <c r="K642" s="1"/>
      <c r="T642" s="1"/>
    </row>
    <row r="643" spans="2:25" x14ac:dyDescent="0.25">
      <c r="B643" s="1"/>
      <c r="C643" s="2"/>
      <c r="K643" s="1"/>
      <c r="T643" s="1"/>
    </row>
    <row r="644" spans="2:25" x14ac:dyDescent="0.25">
      <c r="B644" s="1"/>
      <c r="C644" s="2"/>
      <c r="K644" s="1"/>
      <c r="T644" s="1"/>
      <c r="Y644" s="10"/>
    </row>
    <row r="645" spans="2:25" x14ac:dyDescent="0.25">
      <c r="B645" s="1"/>
      <c r="C645" s="2"/>
      <c r="K645" s="1"/>
      <c r="T645" s="1"/>
    </row>
    <row r="646" spans="2:25" x14ac:dyDescent="0.25">
      <c r="B646" s="1"/>
      <c r="C646" s="2"/>
      <c r="K646" s="1"/>
      <c r="T646" s="1"/>
    </row>
    <row r="647" spans="2:25" x14ac:dyDescent="0.25">
      <c r="B647" s="1"/>
      <c r="C647" s="2"/>
      <c r="K647" s="1"/>
      <c r="T647" s="1"/>
    </row>
    <row r="648" spans="2:25" x14ac:dyDescent="0.25">
      <c r="B648" s="1"/>
      <c r="C648" s="2"/>
      <c r="K648" s="1"/>
      <c r="T648" s="1"/>
    </row>
    <row r="649" spans="2:25" x14ac:dyDescent="0.25">
      <c r="B649" s="1"/>
      <c r="C649" s="2"/>
      <c r="K649" s="1"/>
      <c r="T649" s="1"/>
    </row>
    <row r="650" spans="2:25" x14ac:dyDescent="0.25">
      <c r="B650" s="1"/>
      <c r="C650" s="2"/>
      <c r="K650" s="1"/>
      <c r="T650" s="1"/>
      <c r="Y650" s="10"/>
    </row>
    <row r="651" spans="2:25" x14ac:dyDescent="0.25">
      <c r="B651" s="1"/>
      <c r="C651" s="2"/>
      <c r="K651" s="1"/>
      <c r="T651" s="1"/>
    </row>
    <row r="652" spans="2:25" x14ac:dyDescent="0.25">
      <c r="B652" s="1"/>
      <c r="C652" s="2"/>
      <c r="K652" s="1"/>
      <c r="T652" s="1"/>
      <c r="Y652" s="10"/>
    </row>
    <row r="653" spans="2:25" x14ac:dyDescent="0.25">
      <c r="B653" s="1"/>
      <c r="C653" s="2"/>
      <c r="K653" s="1"/>
      <c r="T653" s="1"/>
    </row>
    <row r="654" spans="2:25" x14ac:dyDescent="0.25">
      <c r="B654" s="1"/>
      <c r="C654" s="2"/>
      <c r="K654" s="1"/>
      <c r="T654" s="1"/>
    </row>
    <row r="655" spans="2:25" x14ac:dyDescent="0.25">
      <c r="B655" s="1"/>
      <c r="C655" s="2"/>
      <c r="K655" s="1"/>
      <c r="T655" s="1"/>
    </row>
    <row r="656" spans="2:25" x14ac:dyDescent="0.25">
      <c r="B656" s="1"/>
      <c r="C656" s="2"/>
      <c r="K656" s="1"/>
      <c r="T656" s="1"/>
    </row>
    <row r="657" spans="2:25" x14ac:dyDescent="0.25">
      <c r="B657" s="1"/>
      <c r="C657" s="2"/>
      <c r="K657" s="1"/>
      <c r="T657" s="1"/>
    </row>
    <row r="658" spans="2:25" x14ac:dyDescent="0.25">
      <c r="B658" s="1"/>
      <c r="C658" s="2"/>
      <c r="K658" s="1"/>
      <c r="T658" s="1"/>
    </row>
    <row r="659" spans="2:25" x14ac:dyDescent="0.25">
      <c r="B659" s="1"/>
      <c r="C659" s="2"/>
      <c r="K659" s="1"/>
      <c r="T659" s="1"/>
      <c r="Y659" s="10"/>
    </row>
    <row r="660" spans="2:25" x14ac:dyDescent="0.25">
      <c r="B660" s="1"/>
      <c r="C660" s="2"/>
      <c r="K660" s="1"/>
      <c r="T660" s="1"/>
    </row>
    <row r="661" spans="2:25" x14ac:dyDescent="0.25">
      <c r="B661" s="1"/>
      <c r="C661" s="2"/>
      <c r="K661" s="1"/>
      <c r="T661" s="1"/>
    </row>
    <row r="662" spans="2:25" x14ac:dyDescent="0.25">
      <c r="B662" s="1"/>
      <c r="C662" s="2"/>
      <c r="K662" s="1"/>
      <c r="T662" s="1"/>
    </row>
    <row r="663" spans="2:25" x14ac:dyDescent="0.25">
      <c r="B663" s="1"/>
      <c r="C663" s="2"/>
      <c r="K663" s="1"/>
      <c r="T663" s="1"/>
      <c r="Y663" s="10"/>
    </row>
    <row r="664" spans="2:25" x14ac:dyDescent="0.25">
      <c r="B664" s="1"/>
      <c r="C664" s="2"/>
      <c r="K664" s="1"/>
      <c r="T664" s="1"/>
    </row>
    <row r="665" spans="2:25" x14ac:dyDescent="0.25">
      <c r="B665" s="1"/>
      <c r="C665" s="2"/>
      <c r="K665" s="1"/>
      <c r="T665" s="1"/>
    </row>
    <row r="666" spans="2:25" x14ac:dyDescent="0.25">
      <c r="B666" s="1"/>
      <c r="C666" s="2"/>
      <c r="K666" s="1"/>
      <c r="T666" s="1"/>
      <c r="Y666" s="10"/>
    </row>
    <row r="667" spans="2:25" x14ac:dyDescent="0.25">
      <c r="B667" s="1"/>
      <c r="C667" s="2"/>
      <c r="K667" s="1"/>
      <c r="T667" s="1"/>
      <c r="Y667" s="10"/>
    </row>
    <row r="668" spans="2:25" x14ac:dyDescent="0.25">
      <c r="B668" s="1"/>
      <c r="C668" s="2"/>
      <c r="K668" s="1"/>
      <c r="T668" s="1"/>
      <c r="Y668" s="10"/>
    </row>
    <row r="669" spans="2:25" x14ac:dyDescent="0.25">
      <c r="B669" s="1"/>
      <c r="C669" s="2"/>
      <c r="K669" s="1"/>
      <c r="T669" s="1"/>
      <c r="Y669" s="10"/>
    </row>
    <row r="670" spans="2:25" x14ac:dyDescent="0.25">
      <c r="B670" s="1"/>
      <c r="C670" s="2"/>
      <c r="K670" s="1"/>
      <c r="T670" s="1"/>
    </row>
    <row r="671" spans="2:25" x14ac:dyDescent="0.25">
      <c r="B671" s="1"/>
      <c r="C671" s="2"/>
      <c r="K671" s="1"/>
      <c r="T671" s="1"/>
    </row>
    <row r="672" spans="2:25" x14ac:dyDescent="0.25">
      <c r="B672" s="1"/>
      <c r="C672" s="2"/>
      <c r="K672" s="1"/>
      <c r="T672" s="1"/>
    </row>
    <row r="673" spans="2:25" x14ac:dyDescent="0.25">
      <c r="B673" s="1"/>
      <c r="C673" s="2"/>
      <c r="K673" s="1"/>
      <c r="T673" s="1"/>
    </row>
    <row r="674" spans="2:25" x14ac:dyDescent="0.25">
      <c r="B674" s="1"/>
      <c r="C674" s="2"/>
      <c r="K674" s="1"/>
      <c r="T674" s="1"/>
    </row>
    <row r="675" spans="2:25" x14ac:dyDescent="0.25">
      <c r="B675" s="1"/>
      <c r="C675" s="2"/>
      <c r="K675" s="1"/>
      <c r="T675" s="1"/>
    </row>
    <row r="676" spans="2:25" x14ac:dyDescent="0.25">
      <c r="B676" s="1"/>
      <c r="C676" s="2"/>
      <c r="K676" s="1"/>
      <c r="T676" s="1"/>
    </row>
    <row r="677" spans="2:25" x14ac:dyDescent="0.25">
      <c r="B677" s="1"/>
      <c r="C677" s="2"/>
      <c r="K677" s="1"/>
      <c r="T677" s="1"/>
    </row>
    <row r="678" spans="2:25" x14ac:dyDescent="0.25">
      <c r="B678" s="1"/>
      <c r="C678" s="2"/>
      <c r="K678" s="1"/>
      <c r="T678" s="1"/>
    </row>
    <row r="679" spans="2:25" x14ac:dyDescent="0.25">
      <c r="B679" s="1"/>
      <c r="C679" s="2"/>
      <c r="K679" s="1"/>
      <c r="T679" s="1"/>
      <c r="Y679" s="10"/>
    </row>
    <row r="680" spans="2:25" x14ac:dyDescent="0.25">
      <c r="B680" s="1"/>
      <c r="C680" s="2"/>
      <c r="K680" s="1"/>
      <c r="T680" s="1"/>
    </row>
    <row r="681" spans="2:25" x14ac:dyDescent="0.25">
      <c r="B681" s="1"/>
      <c r="C681" s="2"/>
      <c r="K681" s="1"/>
      <c r="T681" s="1"/>
      <c r="Y681" s="10"/>
    </row>
    <row r="682" spans="2:25" x14ac:dyDescent="0.25">
      <c r="B682" s="1"/>
      <c r="C682" s="2"/>
      <c r="K682" s="1"/>
      <c r="T682" s="1"/>
      <c r="Y682" s="10"/>
    </row>
    <row r="683" spans="2:25" x14ac:dyDescent="0.25">
      <c r="B683" s="1"/>
      <c r="C683" s="2"/>
      <c r="K683" s="1"/>
      <c r="T683" s="1"/>
    </row>
    <row r="684" spans="2:25" x14ac:dyDescent="0.25">
      <c r="B684" s="1"/>
      <c r="C684" s="2"/>
      <c r="K684" s="1"/>
      <c r="T684" s="1"/>
    </row>
    <row r="685" spans="2:25" x14ac:dyDescent="0.25">
      <c r="B685" s="1"/>
      <c r="C685" s="2"/>
      <c r="K685" s="1"/>
      <c r="T685" s="1"/>
      <c r="Y685" s="10"/>
    </row>
    <row r="686" spans="2:25" x14ac:dyDescent="0.25">
      <c r="B686" s="1"/>
      <c r="C686" s="2"/>
      <c r="K686" s="1"/>
      <c r="T686" s="1"/>
    </row>
    <row r="687" spans="2:25" x14ac:dyDescent="0.25">
      <c r="B687" s="1"/>
      <c r="C687" s="2"/>
      <c r="K687" s="1"/>
      <c r="T687" s="1"/>
      <c r="Y687" s="10"/>
    </row>
    <row r="688" spans="2:25" x14ac:dyDescent="0.25">
      <c r="B688" s="1"/>
      <c r="C688" s="2"/>
      <c r="K688" s="1"/>
      <c r="T688" s="1"/>
    </row>
    <row r="689" spans="2:25" x14ac:dyDescent="0.25">
      <c r="B689" s="1"/>
      <c r="C689" s="2"/>
      <c r="K689" s="1"/>
      <c r="T689" s="1"/>
      <c r="Y689" s="10"/>
    </row>
    <row r="690" spans="2:25" x14ac:dyDescent="0.25">
      <c r="B690" s="1"/>
      <c r="C690" s="2"/>
      <c r="K690" s="1"/>
      <c r="T690" s="1"/>
    </row>
    <row r="691" spans="2:25" x14ac:dyDescent="0.25">
      <c r="B691" s="1"/>
      <c r="C691" s="2"/>
      <c r="K691" s="1"/>
      <c r="T691" s="1"/>
    </row>
    <row r="692" spans="2:25" x14ac:dyDescent="0.25">
      <c r="B692" s="1"/>
      <c r="C692" s="2"/>
      <c r="K692" s="1"/>
      <c r="T692" s="1"/>
    </row>
    <row r="693" spans="2:25" x14ac:dyDescent="0.25">
      <c r="B693" s="1"/>
      <c r="C693" s="2"/>
      <c r="K693" s="1"/>
      <c r="T693" s="1"/>
    </row>
    <row r="694" spans="2:25" x14ac:dyDescent="0.25">
      <c r="B694" s="1"/>
      <c r="C694" s="2"/>
      <c r="K694" s="1"/>
      <c r="T694" s="1"/>
    </row>
    <row r="695" spans="2:25" x14ac:dyDescent="0.25">
      <c r="B695" s="1"/>
      <c r="C695" s="2"/>
      <c r="K695" s="1"/>
      <c r="T695" s="1"/>
    </row>
    <row r="696" spans="2:25" x14ac:dyDescent="0.25">
      <c r="B696" s="1"/>
      <c r="C696" s="2"/>
      <c r="K696" s="1"/>
      <c r="T696" s="1"/>
      <c r="Y696" s="10"/>
    </row>
    <row r="697" spans="2:25" x14ac:dyDescent="0.25">
      <c r="B697" s="1"/>
      <c r="C697" s="2"/>
      <c r="K697" s="1"/>
      <c r="T697" s="1"/>
    </row>
    <row r="698" spans="2:25" x14ac:dyDescent="0.25">
      <c r="B698" s="1"/>
      <c r="C698" s="2"/>
      <c r="K698" s="1"/>
      <c r="T698" s="1"/>
    </row>
    <row r="699" spans="2:25" x14ac:dyDescent="0.25">
      <c r="B699" s="1"/>
      <c r="C699" s="2"/>
      <c r="K699" s="1"/>
      <c r="T699" s="1"/>
    </row>
    <row r="700" spans="2:25" x14ac:dyDescent="0.25">
      <c r="B700" s="1"/>
      <c r="C700" s="2"/>
      <c r="K700" s="1"/>
      <c r="T700" s="1"/>
    </row>
    <row r="701" spans="2:25" x14ac:dyDescent="0.25">
      <c r="B701" s="1"/>
      <c r="C701" s="2"/>
      <c r="K701" s="1"/>
      <c r="T701" s="1"/>
    </row>
    <row r="702" spans="2:25" x14ac:dyDescent="0.25">
      <c r="B702" s="1"/>
      <c r="C702" s="2"/>
      <c r="K702" s="1"/>
      <c r="T702" s="1"/>
      <c r="Y702" s="10"/>
    </row>
    <row r="703" spans="2:25" x14ac:dyDescent="0.25">
      <c r="B703" s="1"/>
      <c r="C703" s="2"/>
      <c r="K703" s="1"/>
      <c r="T703" s="1"/>
      <c r="Y703" s="10"/>
    </row>
    <row r="704" spans="2:25" x14ac:dyDescent="0.25">
      <c r="B704" s="1"/>
      <c r="C704" s="2"/>
      <c r="K704" s="1"/>
      <c r="T704" s="1"/>
    </row>
    <row r="705" spans="2:25" x14ac:dyDescent="0.25">
      <c r="B705" s="1"/>
      <c r="C705" s="2"/>
      <c r="K705" s="1"/>
      <c r="T705" s="1"/>
    </row>
    <row r="706" spans="2:25" x14ac:dyDescent="0.25">
      <c r="B706" s="1"/>
      <c r="C706" s="2"/>
      <c r="K706" s="1"/>
      <c r="T706" s="1"/>
      <c r="Y706" s="10"/>
    </row>
    <row r="707" spans="2:25" x14ac:dyDescent="0.25">
      <c r="B707" s="1"/>
      <c r="C707" s="2"/>
      <c r="K707" s="1"/>
      <c r="T707" s="1"/>
    </row>
    <row r="708" spans="2:25" x14ac:dyDescent="0.25">
      <c r="B708" s="1"/>
      <c r="C708" s="2"/>
      <c r="K708" s="1"/>
      <c r="T708" s="1"/>
    </row>
    <row r="709" spans="2:25" x14ac:dyDescent="0.25">
      <c r="B709" s="1"/>
      <c r="C709" s="2"/>
      <c r="K709" s="1"/>
      <c r="T709" s="1"/>
      <c r="Y709" s="10"/>
    </row>
    <row r="710" spans="2:25" x14ac:dyDescent="0.25">
      <c r="B710" s="1"/>
      <c r="C710" s="2"/>
      <c r="K710" s="1"/>
      <c r="T710" s="1"/>
    </row>
    <row r="711" spans="2:25" x14ac:dyDescent="0.25">
      <c r="B711" s="1"/>
      <c r="C711" s="2"/>
      <c r="K711" s="1"/>
      <c r="T711" s="1"/>
    </row>
    <row r="712" spans="2:25" x14ac:dyDescent="0.25">
      <c r="B712" s="1"/>
      <c r="C712" s="2"/>
      <c r="K712" s="1"/>
      <c r="T712" s="1"/>
    </row>
    <row r="713" spans="2:25" x14ac:dyDescent="0.25">
      <c r="B713" s="1"/>
      <c r="C713" s="2"/>
      <c r="K713" s="1"/>
      <c r="T713" s="1"/>
    </row>
    <row r="714" spans="2:25" x14ac:dyDescent="0.25">
      <c r="B714" s="1"/>
      <c r="C714" s="2"/>
      <c r="K714" s="1"/>
      <c r="T714" s="1"/>
    </row>
    <row r="715" spans="2:25" x14ac:dyDescent="0.25">
      <c r="B715" s="1"/>
      <c r="C715" s="2"/>
      <c r="K715" s="1"/>
      <c r="T715" s="1"/>
      <c r="Y715" s="10"/>
    </row>
    <row r="716" spans="2:25" x14ac:dyDescent="0.25">
      <c r="B716" s="1"/>
      <c r="C716" s="2"/>
      <c r="K716" s="1"/>
      <c r="T716" s="1"/>
    </row>
    <row r="717" spans="2:25" x14ac:dyDescent="0.25">
      <c r="B717" s="1"/>
      <c r="C717" s="2"/>
      <c r="K717" s="1"/>
      <c r="T717" s="1"/>
    </row>
    <row r="718" spans="2:25" x14ac:dyDescent="0.25">
      <c r="B718" s="1"/>
      <c r="C718" s="2"/>
      <c r="K718" s="1"/>
      <c r="T718" s="1"/>
    </row>
    <row r="719" spans="2:25" x14ac:dyDescent="0.25">
      <c r="B719" s="1"/>
      <c r="C719" s="2"/>
      <c r="K719" s="1"/>
      <c r="T719" s="1"/>
      <c r="Y719" s="10"/>
    </row>
    <row r="720" spans="2:25" x14ac:dyDescent="0.25">
      <c r="B720" s="1"/>
      <c r="C720" s="2"/>
      <c r="K720" s="1"/>
      <c r="T720" s="1"/>
    </row>
    <row r="721" spans="2:25" x14ac:dyDescent="0.25">
      <c r="B721" s="1"/>
      <c r="C721" s="2"/>
      <c r="K721" s="1"/>
      <c r="T721" s="1"/>
    </row>
    <row r="722" spans="2:25" x14ac:dyDescent="0.25">
      <c r="B722" s="1"/>
      <c r="C722" s="2"/>
      <c r="K722" s="1"/>
      <c r="T722" s="1"/>
    </row>
    <row r="723" spans="2:25" x14ac:dyDescent="0.25">
      <c r="B723" s="1"/>
      <c r="C723" s="2"/>
      <c r="K723" s="1"/>
      <c r="T723" s="1"/>
    </row>
    <row r="724" spans="2:25" x14ac:dyDescent="0.25">
      <c r="B724" s="1"/>
      <c r="C724" s="2"/>
      <c r="K724" s="1"/>
      <c r="T724" s="1"/>
    </row>
    <row r="725" spans="2:25" x14ac:dyDescent="0.25">
      <c r="B725" s="1"/>
      <c r="C725" s="2"/>
      <c r="K725" s="1"/>
      <c r="T725" s="1"/>
    </row>
    <row r="726" spans="2:25" x14ac:dyDescent="0.25">
      <c r="B726" s="1"/>
      <c r="C726" s="2"/>
      <c r="K726" s="1"/>
      <c r="T726" s="1"/>
      <c r="Y726" s="10"/>
    </row>
    <row r="727" spans="2:25" x14ac:dyDescent="0.25">
      <c r="B727" s="1"/>
      <c r="C727" s="2"/>
      <c r="K727" s="1"/>
      <c r="T727" s="1"/>
      <c r="Y727" s="10"/>
    </row>
    <row r="728" spans="2:25" x14ac:dyDescent="0.25">
      <c r="B728" s="1"/>
      <c r="C728" s="2"/>
      <c r="K728" s="1"/>
      <c r="T728" s="1"/>
    </row>
    <row r="729" spans="2:25" x14ac:dyDescent="0.25">
      <c r="B729" s="1"/>
      <c r="C729" s="2"/>
      <c r="K729" s="1"/>
      <c r="T729" s="1"/>
    </row>
    <row r="730" spans="2:25" x14ac:dyDescent="0.25">
      <c r="B730" s="1"/>
      <c r="C730" s="2"/>
      <c r="K730" s="1"/>
      <c r="T730" s="1"/>
    </row>
    <row r="731" spans="2:25" x14ac:dyDescent="0.25">
      <c r="B731" s="1"/>
      <c r="C731" s="2"/>
      <c r="K731" s="1"/>
      <c r="T731" s="1"/>
      <c r="Y731" s="10"/>
    </row>
    <row r="732" spans="2:25" x14ac:dyDescent="0.25">
      <c r="B732" s="1"/>
      <c r="C732" s="2"/>
      <c r="K732" s="1"/>
      <c r="T732" s="1"/>
    </row>
    <row r="733" spans="2:25" x14ac:dyDescent="0.25">
      <c r="B733" s="1"/>
      <c r="C733" s="2"/>
      <c r="K733" s="1"/>
      <c r="T733" s="1"/>
    </row>
    <row r="734" spans="2:25" x14ac:dyDescent="0.25">
      <c r="B734" s="1"/>
      <c r="C734" s="2"/>
      <c r="K734" s="1"/>
      <c r="T734" s="1"/>
    </row>
    <row r="735" spans="2:25" x14ac:dyDescent="0.25">
      <c r="B735" s="1"/>
      <c r="C735" s="2"/>
      <c r="K735" s="1"/>
      <c r="T735" s="1"/>
    </row>
    <row r="736" spans="2:25" x14ac:dyDescent="0.25">
      <c r="B736" s="1"/>
      <c r="C736" s="2"/>
      <c r="K736" s="1"/>
      <c r="T736" s="1"/>
    </row>
    <row r="737" spans="2:25" x14ac:dyDescent="0.25">
      <c r="B737" s="1"/>
      <c r="C737" s="2"/>
      <c r="K737" s="1"/>
      <c r="T737" s="1"/>
    </row>
    <row r="738" spans="2:25" x14ac:dyDescent="0.25">
      <c r="B738" s="1"/>
      <c r="C738" s="2"/>
      <c r="K738" s="1"/>
      <c r="T738" s="1"/>
    </row>
    <row r="739" spans="2:25" x14ac:dyDescent="0.25">
      <c r="B739" s="1"/>
      <c r="C739" s="2"/>
      <c r="K739" s="1"/>
      <c r="T739" s="1"/>
    </row>
    <row r="740" spans="2:25" x14ac:dyDescent="0.25">
      <c r="B740" s="1"/>
      <c r="C740" s="2"/>
      <c r="K740" s="1"/>
      <c r="T740" s="1"/>
    </row>
    <row r="741" spans="2:25" x14ac:dyDescent="0.25">
      <c r="B741" s="1"/>
      <c r="C741" s="2"/>
      <c r="K741" s="1"/>
      <c r="T741" s="1"/>
    </row>
    <row r="742" spans="2:25" x14ac:dyDescent="0.25">
      <c r="B742" s="1"/>
      <c r="C742" s="2"/>
      <c r="K742" s="1"/>
      <c r="T742" s="1"/>
    </row>
    <row r="743" spans="2:25" x14ac:dyDescent="0.25">
      <c r="B743" s="1"/>
      <c r="C743" s="2"/>
      <c r="K743" s="1"/>
      <c r="T743" s="1"/>
    </row>
    <row r="744" spans="2:25" x14ac:dyDescent="0.25">
      <c r="B744" s="1"/>
      <c r="C744" s="2"/>
      <c r="K744" s="1"/>
      <c r="T744" s="1"/>
    </row>
    <row r="745" spans="2:25" x14ac:dyDescent="0.25">
      <c r="B745" s="1"/>
      <c r="C745" s="2"/>
      <c r="K745" s="1"/>
      <c r="T745" s="1"/>
    </row>
    <row r="746" spans="2:25" x14ac:dyDescent="0.25">
      <c r="B746" s="1"/>
      <c r="C746" s="2"/>
      <c r="K746" s="1"/>
      <c r="T746" s="1"/>
      <c r="Y746" s="10"/>
    </row>
    <row r="747" spans="2:25" x14ac:dyDescent="0.25">
      <c r="B747" s="1"/>
      <c r="C747" s="2"/>
      <c r="K747" s="1"/>
      <c r="T747" s="1"/>
    </row>
    <row r="748" spans="2:25" x14ac:dyDescent="0.25">
      <c r="B748" s="1"/>
      <c r="C748" s="2"/>
      <c r="K748" s="1"/>
      <c r="T748" s="1"/>
    </row>
    <row r="749" spans="2:25" x14ac:dyDescent="0.25">
      <c r="B749" s="1"/>
      <c r="C749" s="2"/>
      <c r="K749" s="1"/>
      <c r="T749" s="1"/>
    </row>
    <row r="750" spans="2:25" x14ac:dyDescent="0.25">
      <c r="B750" s="1"/>
      <c r="C750" s="2"/>
      <c r="K750" s="1"/>
      <c r="T750" s="1"/>
    </row>
    <row r="751" spans="2:25" x14ac:dyDescent="0.25">
      <c r="B751" s="1"/>
      <c r="C751" s="2"/>
      <c r="K751" s="1"/>
      <c r="T751" s="1"/>
    </row>
    <row r="752" spans="2:25" x14ac:dyDescent="0.25">
      <c r="B752" s="1"/>
      <c r="C752" s="2"/>
      <c r="K752" s="1"/>
      <c r="T752" s="1"/>
    </row>
    <row r="753" spans="2:25" x14ac:dyDescent="0.25">
      <c r="B753" s="1"/>
      <c r="C753" s="2"/>
      <c r="K753" s="1"/>
      <c r="T753" s="1"/>
    </row>
    <row r="754" spans="2:25" x14ac:dyDescent="0.25">
      <c r="B754" s="1"/>
      <c r="C754" s="2"/>
      <c r="K754" s="1"/>
      <c r="T754" s="1"/>
    </row>
    <row r="755" spans="2:25" x14ac:dyDescent="0.25">
      <c r="B755" s="1"/>
      <c r="C755" s="2"/>
      <c r="K755" s="1"/>
      <c r="T755" s="1"/>
    </row>
    <row r="756" spans="2:25" x14ac:dyDescent="0.25">
      <c r="B756" s="1"/>
      <c r="C756" s="2"/>
      <c r="K756" s="1"/>
      <c r="T756" s="1"/>
    </row>
    <row r="757" spans="2:25" x14ac:dyDescent="0.25">
      <c r="B757" s="1"/>
      <c r="C757" s="2"/>
      <c r="K757" s="1"/>
      <c r="T757" s="1"/>
      <c r="Y757" s="10"/>
    </row>
    <row r="758" spans="2:25" x14ac:dyDescent="0.25">
      <c r="B758" s="1"/>
      <c r="C758" s="2"/>
      <c r="K758" s="1"/>
      <c r="T758" s="1"/>
    </row>
    <row r="759" spans="2:25" x14ac:dyDescent="0.25">
      <c r="B759" s="1"/>
      <c r="C759" s="2"/>
      <c r="K759" s="1"/>
      <c r="T759" s="1"/>
    </row>
    <row r="760" spans="2:25" x14ac:dyDescent="0.25">
      <c r="B760" s="1"/>
      <c r="C760" s="2"/>
      <c r="K760" s="1"/>
      <c r="T760" s="1"/>
      <c r="Y760" s="10"/>
    </row>
    <row r="761" spans="2:25" x14ac:dyDescent="0.25">
      <c r="B761" s="1"/>
      <c r="C761" s="2"/>
      <c r="K761" s="1"/>
      <c r="T761" s="1"/>
      <c r="Y761" s="10"/>
    </row>
    <row r="762" spans="2:25" x14ac:dyDescent="0.25">
      <c r="B762" s="1"/>
      <c r="C762" s="2"/>
      <c r="K762" s="1"/>
      <c r="T762" s="1"/>
    </row>
    <row r="763" spans="2:25" x14ac:dyDescent="0.25">
      <c r="B763" s="1"/>
      <c r="C763" s="2"/>
      <c r="K763" s="1"/>
      <c r="T763" s="1"/>
      <c r="Y763" s="10"/>
    </row>
    <row r="764" spans="2:25" x14ac:dyDescent="0.25">
      <c r="B764" s="1"/>
      <c r="C764" s="2"/>
      <c r="K764" s="1"/>
      <c r="T764" s="1"/>
    </row>
    <row r="765" spans="2:25" x14ac:dyDescent="0.25">
      <c r="B765" s="1"/>
      <c r="C765" s="2"/>
      <c r="K765" s="1"/>
      <c r="T765" s="1"/>
    </row>
    <row r="766" spans="2:25" x14ac:dyDescent="0.25">
      <c r="B766" s="1"/>
      <c r="C766" s="2"/>
      <c r="K766" s="1"/>
      <c r="T766" s="1"/>
      <c r="Y766" s="10"/>
    </row>
    <row r="767" spans="2:25" x14ac:dyDescent="0.25">
      <c r="B767" s="1"/>
      <c r="C767" s="2"/>
      <c r="K767" s="1"/>
      <c r="T767" s="1"/>
      <c r="Y767" s="10"/>
    </row>
    <row r="768" spans="2:25" x14ac:dyDescent="0.25">
      <c r="B768" s="1"/>
      <c r="C768" s="2"/>
      <c r="K768" s="1"/>
      <c r="T768" s="1"/>
    </row>
    <row r="769" spans="2:25" x14ac:dyDescent="0.25">
      <c r="B769" s="1"/>
      <c r="C769" s="2"/>
      <c r="K769" s="1"/>
      <c r="T769" s="1"/>
    </row>
    <row r="770" spans="2:25" x14ac:dyDescent="0.25">
      <c r="B770" s="1"/>
      <c r="C770" s="2"/>
      <c r="K770" s="1"/>
      <c r="T770" s="1"/>
    </row>
    <row r="771" spans="2:25" x14ac:dyDescent="0.25">
      <c r="B771" s="1"/>
      <c r="C771" s="2"/>
      <c r="K771" s="1"/>
      <c r="T771" s="1"/>
    </row>
    <row r="772" spans="2:25" x14ac:dyDescent="0.25">
      <c r="B772" s="1"/>
      <c r="C772" s="2"/>
      <c r="K772" s="1"/>
      <c r="T772" s="1"/>
    </row>
    <row r="773" spans="2:25" x14ac:dyDescent="0.25">
      <c r="B773" s="1"/>
      <c r="C773" s="2"/>
      <c r="K773" s="1"/>
      <c r="T773" s="1"/>
      <c r="Y773" s="10"/>
    </row>
    <row r="774" spans="2:25" x14ac:dyDescent="0.25">
      <c r="B774" s="1"/>
      <c r="C774" s="2"/>
      <c r="K774" s="1"/>
      <c r="T774" s="1"/>
    </row>
    <row r="775" spans="2:25" x14ac:dyDescent="0.25">
      <c r="B775" s="1"/>
      <c r="C775" s="2"/>
      <c r="K775" s="1"/>
      <c r="T775" s="1"/>
      <c r="Y775" s="10"/>
    </row>
    <row r="776" spans="2:25" x14ac:dyDescent="0.25">
      <c r="B776" s="1"/>
      <c r="C776" s="2"/>
      <c r="K776" s="1"/>
      <c r="T776" s="1"/>
    </row>
    <row r="777" spans="2:25" x14ac:dyDescent="0.25">
      <c r="B777" s="1"/>
      <c r="C777" s="2"/>
      <c r="K777" s="1"/>
      <c r="T777" s="1"/>
    </row>
    <row r="778" spans="2:25" x14ac:dyDescent="0.25">
      <c r="B778" s="1"/>
      <c r="C778" s="2"/>
      <c r="K778" s="1"/>
      <c r="T778" s="1"/>
    </row>
    <row r="779" spans="2:25" x14ac:dyDescent="0.25">
      <c r="B779" s="1"/>
      <c r="C779" s="2"/>
      <c r="K779" s="1"/>
      <c r="T779" s="1"/>
    </row>
    <row r="780" spans="2:25" x14ac:dyDescent="0.25">
      <c r="B780" s="1"/>
      <c r="C780" s="2"/>
      <c r="K780" s="1"/>
      <c r="T780" s="1"/>
    </row>
    <row r="781" spans="2:25" x14ac:dyDescent="0.25">
      <c r="B781" s="1"/>
      <c r="C781" s="2"/>
      <c r="K781" s="1"/>
      <c r="T781" s="1"/>
    </row>
    <row r="782" spans="2:25" x14ac:dyDescent="0.25">
      <c r="B782" s="1"/>
      <c r="C782" s="2"/>
      <c r="K782" s="1"/>
      <c r="T782" s="1"/>
      <c r="Y782" s="10"/>
    </row>
    <row r="783" spans="2:25" x14ac:dyDescent="0.25">
      <c r="B783" s="1"/>
      <c r="C783" s="2"/>
      <c r="K783" s="1"/>
      <c r="T783" s="1"/>
    </row>
    <row r="784" spans="2:25" x14ac:dyDescent="0.25">
      <c r="B784" s="1"/>
      <c r="C784" s="2"/>
      <c r="K784" s="1"/>
      <c r="T784" s="1"/>
      <c r="Y784" s="10"/>
    </row>
    <row r="785" spans="2:25" x14ac:dyDescent="0.25">
      <c r="B785" s="1"/>
      <c r="C785" s="2"/>
      <c r="K785" s="1"/>
      <c r="T785" s="1"/>
    </row>
    <row r="786" spans="2:25" x14ac:dyDescent="0.25">
      <c r="B786" s="1"/>
      <c r="C786" s="2"/>
      <c r="K786" s="1"/>
      <c r="T786" s="1"/>
    </row>
    <row r="787" spans="2:25" x14ac:dyDescent="0.25">
      <c r="B787" s="1"/>
      <c r="C787" s="2"/>
      <c r="K787" s="1"/>
      <c r="T787" s="1"/>
    </row>
    <row r="788" spans="2:25" x14ac:dyDescent="0.25">
      <c r="B788" s="1"/>
      <c r="C788" s="2"/>
      <c r="K788" s="1"/>
      <c r="T788" s="1"/>
      <c r="Y788" s="10"/>
    </row>
    <row r="789" spans="2:25" x14ac:dyDescent="0.25">
      <c r="B789" s="1"/>
      <c r="C789" s="2"/>
      <c r="K789" s="1"/>
      <c r="T789" s="1"/>
    </row>
    <row r="790" spans="2:25" x14ac:dyDescent="0.25">
      <c r="B790" s="1"/>
      <c r="C790" s="2"/>
      <c r="K790" s="1"/>
      <c r="T790" s="1"/>
    </row>
    <row r="791" spans="2:25" x14ac:dyDescent="0.25">
      <c r="B791" s="1"/>
      <c r="C791" s="2"/>
      <c r="K791" s="1"/>
      <c r="T791" s="1"/>
    </row>
    <row r="792" spans="2:25" x14ac:dyDescent="0.25">
      <c r="B792" s="1"/>
      <c r="C792" s="2"/>
      <c r="K792" s="1"/>
      <c r="T792" s="1"/>
    </row>
    <row r="793" spans="2:25" x14ac:dyDescent="0.25">
      <c r="B793" s="1"/>
      <c r="C793" s="2"/>
      <c r="K793" s="1"/>
      <c r="T793" s="1"/>
    </row>
    <row r="794" spans="2:25" x14ac:dyDescent="0.25">
      <c r="B794" s="1"/>
      <c r="C794" s="2"/>
      <c r="K794" s="1"/>
      <c r="T794" s="1"/>
    </row>
    <row r="795" spans="2:25" x14ac:dyDescent="0.25">
      <c r="B795" s="1"/>
      <c r="C795" s="2"/>
      <c r="K795" s="1"/>
      <c r="T795" s="1"/>
      <c r="Y795" s="10"/>
    </row>
    <row r="796" spans="2:25" x14ac:dyDescent="0.25">
      <c r="B796" s="1"/>
      <c r="C796" s="2"/>
      <c r="K796" s="1"/>
      <c r="T796" s="1"/>
    </row>
    <row r="797" spans="2:25" x14ac:dyDescent="0.25">
      <c r="B797" s="1"/>
      <c r="C797" s="2"/>
      <c r="K797" s="1"/>
      <c r="T797" s="1"/>
    </row>
    <row r="798" spans="2:25" x14ac:dyDescent="0.25">
      <c r="B798" s="1"/>
      <c r="C798" s="2"/>
      <c r="K798" s="1"/>
      <c r="T798" s="1"/>
    </row>
    <row r="799" spans="2:25" x14ac:dyDescent="0.25">
      <c r="B799" s="1"/>
      <c r="C799" s="2"/>
      <c r="K799" s="1"/>
      <c r="T799" s="1"/>
    </row>
    <row r="800" spans="2:25" x14ac:dyDescent="0.25">
      <c r="B800" s="1"/>
      <c r="C800" s="2"/>
      <c r="K800" s="1"/>
      <c r="T800" s="1"/>
    </row>
    <row r="801" spans="2:25" x14ac:dyDescent="0.25">
      <c r="B801" s="1"/>
      <c r="C801" s="2"/>
      <c r="K801" s="1"/>
      <c r="T801" s="1"/>
      <c r="Y801" s="10"/>
    </row>
    <row r="802" spans="2:25" x14ac:dyDescent="0.25">
      <c r="B802" s="1"/>
      <c r="C802" s="2"/>
      <c r="K802" s="1"/>
      <c r="T802" s="1"/>
    </row>
    <row r="803" spans="2:25" x14ac:dyDescent="0.25">
      <c r="B803" s="1"/>
      <c r="C803" s="2"/>
      <c r="K803" s="1"/>
      <c r="T803" s="1"/>
    </row>
    <row r="804" spans="2:25" x14ac:dyDescent="0.25">
      <c r="B804" s="1"/>
      <c r="C804" s="2"/>
      <c r="K804" s="1"/>
      <c r="T804" s="1"/>
    </row>
    <row r="805" spans="2:25" x14ac:dyDescent="0.25">
      <c r="B805" s="1"/>
      <c r="C805" s="2"/>
      <c r="K805" s="1"/>
      <c r="T805" s="1"/>
    </row>
    <row r="806" spans="2:25" x14ac:dyDescent="0.25">
      <c r="B806" s="1"/>
      <c r="C806" s="2"/>
      <c r="K806" s="1"/>
      <c r="T806" s="1"/>
    </row>
    <row r="807" spans="2:25" x14ac:dyDescent="0.25">
      <c r="B807" s="1"/>
      <c r="C807" s="2"/>
      <c r="K807" s="1"/>
      <c r="T807" s="1"/>
      <c r="Y807" s="10"/>
    </row>
    <row r="808" spans="2:25" x14ac:dyDescent="0.25">
      <c r="B808" s="1"/>
      <c r="C808" s="2"/>
      <c r="K808" s="1"/>
      <c r="T808" s="1"/>
    </row>
    <row r="809" spans="2:25" x14ac:dyDescent="0.25">
      <c r="B809" s="1"/>
      <c r="C809" s="2"/>
      <c r="K809" s="1"/>
      <c r="T809" s="1"/>
    </row>
    <row r="810" spans="2:25" x14ac:dyDescent="0.25">
      <c r="B810" s="1"/>
      <c r="C810" s="2"/>
      <c r="K810" s="1"/>
      <c r="T810" s="1"/>
    </row>
    <row r="811" spans="2:25" x14ac:dyDescent="0.25">
      <c r="B811" s="1"/>
      <c r="C811" s="2"/>
      <c r="K811" s="1"/>
      <c r="T811" s="1"/>
      <c r="Y811" s="10"/>
    </row>
    <row r="812" spans="2:25" x14ac:dyDescent="0.25">
      <c r="B812" s="1"/>
      <c r="C812" s="2"/>
      <c r="K812" s="1"/>
      <c r="T812" s="1"/>
    </row>
    <row r="813" spans="2:25" x14ac:dyDescent="0.25">
      <c r="B813" s="1"/>
      <c r="C813" s="2"/>
      <c r="K813" s="1"/>
      <c r="T813" s="1"/>
    </row>
    <row r="814" spans="2:25" x14ac:dyDescent="0.25">
      <c r="B814" s="1"/>
      <c r="C814" s="2"/>
      <c r="K814" s="1"/>
      <c r="T814" s="1"/>
      <c r="Y814" s="10"/>
    </row>
    <row r="815" spans="2:25" x14ac:dyDescent="0.25">
      <c r="B815" s="1"/>
      <c r="C815" s="2"/>
      <c r="K815" s="1"/>
      <c r="T815" s="1"/>
    </row>
    <row r="816" spans="2:25" x14ac:dyDescent="0.25">
      <c r="B816" s="1"/>
      <c r="C816" s="2"/>
      <c r="K816" s="1"/>
      <c r="T816" s="1"/>
    </row>
    <row r="817" spans="2:25" x14ac:dyDescent="0.25">
      <c r="B817" s="1"/>
      <c r="C817" s="2"/>
      <c r="K817" s="1"/>
      <c r="T817" s="1"/>
    </row>
    <row r="818" spans="2:25" x14ac:dyDescent="0.25">
      <c r="B818" s="1"/>
      <c r="C818" s="2"/>
      <c r="K818" s="1"/>
      <c r="T818" s="1"/>
    </row>
    <row r="819" spans="2:25" x14ac:dyDescent="0.25">
      <c r="B819" s="1"/>
      <c r="C819" s="2"/>
      <c r="K819" s="1"/>
      <c r="T819" s="1"/>
    </row>
    <row r="820" spans="2:25" x14ac:dyDescent="0.25">
      <c r="B820" s="1"/>
      <c r="C820" s="2"/>
      <c r="K820" s="1"/>
      <c r="T820" s="1"/>
    </row>
    <row r="821" spans="2:25" x14ac:dyDescent="0.25">
      <c r="B821" s="1"/>
      <c r="C821" s="2"/>
      <c r="K821" s="1"/>
      <c r="T821" s="1"/>
    </row>
    <row r="822" spans="2:25" x14ac:dyDescent="0.25">
      <c r="B822" s="1"/>
      <c r="C822" s="2"/>
      <c r="K822" s="1"/>
      <c r="T822" s="1"/>
      <c r="Y822" s="10"/>
    </row>
    <row r="823" spans="2:25" x14ac:dyDescent="0.25">
      <c r="B823" s="1"/>
      <c r="C823" s="2"/>
      <c r="K823" s="1"/>
      <c r="T823" s="1"/>
      <c r="Y823" s="10"/>
    </row>
    <row r="824" spans="2:25" x14ac:dyDescent="0.25">
      <c r="B824" s="1"/>
      <c r="C824" s="2"/>
      <c r="K824" s="1"/>
      <c r="T824" s="1"/>
    </row>
    <row r="825" spans="2:25" x14ac:dyDescent="0.25">
      <c r="B825" s="1"/>
      <c r="C825" s="2"/>
      <c r="K825" s="1"/>
      <c r="T825" s="1"/>
    </row>
    <row r="826" spans="2:25" x14ac:dyDescent="0.25">
      <c r="B826" s="1"/>
      <c r="C826" s="2"/>
      <c r="K826" s="1"/>
      <c r="T826" s="1"/>
    </row>
    <row r="827" spans="2:25" x14ac:dyDescent="0.25">
      <c r="B827" s="1"/>
      <c r="C827" s="2"/>
      <c r="K827" s="1"/>
      <c r="T827" s="1"/>
    </row>
    <row r="828" spans="2:25" x14ac:dyDescent="0.25">
      <c r="B828" s="1"/>
      <c r="C828" s="2"/>
      <c r="K828" s="1"/>
      <c r="T828" s="1"/>
      <c r="Y828" s="10"/>
    </row>
    <row r="829" spans="2:25" x14ac:dyDescent="0.25">
      <c r="B829" s="1"/>
      <c r="C829" s="2"/>
      <c r="K829" s="1"/>
      <c r="T829" s="1"/>
    </row>
    <row r="830" spans="2:25" x14ac:dyDescent="0.25">
      <c r="B830" s="1"/>
      <c r="C830" s="2"/>
      <c r="K830" s="1"/>
      <c r="T830" s="1"/>
    </row>
    <row r="831" spans="2:25" x14ac:dyDescent="0.25">
      <c r="B831" s="1"/>
      <c r="C831" s="2"/>
      <c r="K831" s="1"/>
      <c r="T831" s="1"/>
    </row>
    <row r="832" spans="2:25" x14ac:dyDescent="0.25">
      <c r="B832" s="1"/>
      <c r="C832" s="2"/>
      <c r="K832" s="1"/>
      <c r="T832" s="1"/>
    </row>
    <row r="833" spans="2:25" x14ac:dyDescent="0.25">
      <c r="B833" s="1"/>
      <c r="C833" s="2"/>
      <c r="K833" s="1"/>
      <c r="T833" s="1"/>
      <c r="Y833" s="10"/>
    </row>
    <row r="834" spans="2:25" x14ac:dyDescent="0.25">
      <c r="B834" s="1"/>
      <c r="C834" s="2"/>
      <c r="K834" s="1"/>
      <c r="T834" s="1"/>
    </row>
    <row r="835" spans="2:25" x14ac:dyDescent="0.25">
      <c r="B835" s="1"/>
      <c r="C835" s="2"/>
      <c r="K835" s="1"/>
      <c r="T835" s="1"/>
    </row>
    <row r="836" spans="2:25" x14ac:dyDescent="0.25">
      <c r="B836" s="1"/>
      <c r="C836" s="2"/>
      <c r="K836" s="1"/>
      <c r="T836" s="1"/>
    </row>
    <row r="837" spans="2:25" x14ac:dyDescent="0.25">
      <c r="B837" s="1"/>
      <c r="C837" s="2"/>
      <c r="K837" s="1"/>
      <c r="T837" s="1"/>
    </row>
    <row r="838" spans="2:25" x14ac:dyDescent="0.25">
      <c r="B838" s="1"/>
      <c r="C838" s="2"/>
      <c r="K838" s="1"/>
      <c r="T838" s="1"/>
      <c r="Y838" s="10"/>
    </row>
    <row r="839" spans="2:25" x14ac:dyDescent="0.25">
      <c r="B839" s="1"/>
      <c r="C839" s="2"/>
      <c r="K839" s="1"/>
      <c r="T839" s="1"/>
      <c r="Y839" s="10"/>
    </row>
    <row r="840" spans="2:25" x14ac:dyDescent="0.25">
      <c r="B840" s="1"/>
      <c r="C840" s="2"/>
      <c r="K840" s="1"/>
      <c r="T840" s="1"/>
    </row>
    <row r="841" spans="2:25" x14ac:dyDescent="0.25">
      <c r="B841" s="1"/>
      <c r="C841" s="2"/>
      <c r="K841" s="1"/>
      <c r="T841" s="1"/>
    </row>
    <row r="842" spans="2:25" x14ac:dyDescent="0.25">
      <c r="B842" s="1"/>
      <c r="C842" s="2"/>
      <c r="K842" s="1"/>
      <c r="T842" s="1"/>
    </row>
    <row r="843" spans="2:25" x14ac:dyDescent="0.25">
      <c r="B843" s="1"/>
      <c r="C843" s="2"/>
      <c r="K843" s="1"/>
      <c r="T843" s="1"/>
      <c r="Y843" s="10"/>
    </row>
    <row r="844" spans="2:25" x14ac:dyDescent="0.25">
      <c r="B844" s="1"/>
      <c r="C844" s="2"/>
      <c r="K844" s="1"/>
      <c r="T844" s="1"/>
    </row>
    <row r="845" spans="2:25" x14ac:dyDescent="0.25">
      <c r="B845" s="1"/>
      <c r="C845" s="2"/>
      <c r="K845" s="1"/>
      <c r="T845" s="1"/>
    </row>
    <row r="846" spans="2:25" x14ac:dyDescent="0.25">
      <c r="B846" s="1"/>
      <c r="C846" s="2"/>
      <c r="K846" s="1"/>
      <c r="T846" s="1"/>
    </row>
    <row r="847" spans="2:25" x14ac:dyDescent="0.25">
      <c r="B847" s="1"/>
      <c r="C847" s="2"/>
      <c r="K847" s="1"/>
      <c r="T847" s="1"/>
    </row>
    <row r="848" spans="2:25" x14ac:dyDescent="0.25">
      <c r="B848" s="1"/>
      <c r="C848" s="2"/>
      <c r="K848" s="1"/>
      <c r="T848" s="1"/>
    </row>
    <row r="849" spans="2:25" x14ac:dyDescent="0.25">
      <c r="B849" s="1"/>
      <c r="C849" s="2"/>
      <c r="K849" s="1"/>
      <c r="T849" s="1"/>
    </row>
    <row r="850" spans="2:25" x14ac:dyDescent="0.25">
      <c r="B850" s="1"/>
      <c r="C850" s="2"/>
      <c r="K850" s="1"/>
      <c r="T850" s="1"/>
    </row>
    <row r="851" spans="2:25" x14ac:dyDescent="0.25">
      <c r="B851" s="1"/>
      <c r="C851" s="2"/>
      <c r="K851" s="1"/>
      <c r="T851" s="1"/>
    </row>
    <row r="852" spans="2:25" x14ac:dyDescent="0.25">
      <c r="B852" s="1"/>
      <c r="C852" s="2"/>
      <c r="K852" s="1"/>
      <c r="T852" s="1"/>
    </row>
    <row r="853" spans="2:25" x14ac:dyDescent="0.25">
      <c r="B853" s="1"/>
      <c r="C853" s="2"/>
      <c r="K853" s="1"/>
      <c r="T853" s="1"/>
    </row>
    <row r="854" spans="2:25" x14ac:dyDescent="0.25">
      <c r="B854" s="1"/>
      <c r="C854" s="2"/>
      <c r="K854" s="1"/>
      <c r="T854" s="1"/>
    </row>
    <row r="855" spans="2:25" x14ac:dyDescent="0.25">
      <c r="B855" s="1"/>
      <c r="C855" s="2"/>
      <c r="K855" s="1"/>
      <c r="T855" s="1"/>
    </row>
    <row r="856" spans="2:25" x14ac:dyDescent="0.25">
      <c r="B856" s="1"/>
      <c r="C856" s="2"/>
      <c r="K856" s="1"/>
      <c r="T856" s="1"/>
    </row>
    <row r="857" spans="2:25" x14ac:dyDescent="0.25">
      <c r="B857" s="1"/>
      <c r="C857" s="2"/>
      <c r="K857" s="1"/>
      <c r="T857" s="1"/>
      <c r="Y857" s="10"/>
    </row>
    <row r="858" spans="2:25" x14ac:dyDescent="0.25">
      <c r="B858" s="1"/>
      <c r="C858" s="2"/>
      <c r="K858" s="1"/>
      <c r="T858" s="1"/>
    </row>
    <row r="859" spans="2:25" x14ac:dyDescent="0.25">
      <c r="B859" s="1"/>
      <c r="C859" s="2"/>
      <c r="K859" s="1"/>
      <c r="T859" s="1"/>
    </row>
    <row r="860" spans="2:25" x14ac:dyDescent="0.25">
      <c r="B860" s="1"/>
      <c r="C860" s="2"/>
      <c r="K860" s="1"/>
      <c r="T860" s="1"/>
      <c r="Y860" s="10"/>
    </row>
    <row r="861" spans="2:25" x14ac:dyDescent="0.25">
      <c r="B861" s="1"/>
      <c r="C861" s="2"/>
      <c r="K861" s="1"/>
      <c r="T861" s="1"/>
    </row>
    <row r="862" spans="2:25" s="6" customFormat="1" x14ac:dyDescent="0.25">
      <c r="B862" s="7"/>
      <c r="C862" s="8"/>
      <c r="K862" s="7"/>
      <c r="T862" s="7"/>
      <c r="Y862" s="9"/>
    </row>
    <row r="863" spans="2:25" s="6" customFormat="1" x14ac:dyDescent="0.25">
      <c r="B863" s="7"/>
      <c r="C863" s="8"/>
      <c r="K863" s="7"/>
      <c r="T863" s="7"/>
      <c r="Y863" s="9"/>
    </row>
    <row r="864" spans="2:25" s="6" customFormat="1" x14ac:dyDescent="0.25">
      <c r="B864" s="7"/>
      <c r="C864" s="8"/>
      <c r="K864" s="7"/>
      <c r="T864" s="7"/>
      <c r="Y864" s="11"/>
    </row>
    <row r="865" spans="2:25" s="6" customFormat="1" x14ac:dyDescent="0.25">
      <c r="B865" s="7"/>
      <c r="C865" s="8"/>
      <c r="K865" s="7"/>
      <c r="T865" s="7"/>
      <c r="Y865" s="9"/>
    </row>
    <row r="866" spans="2:25" s="6" customFormat="1" x14ac:dyDescent="0.25">
      <c r="B866" s="7"/>
      <c r="C866" s="8"/>
      <c r="K866" s="7"/>
      <c r="T866" s="7"/>
      <c r="Y866" s="11"/>
    </row>
    <row r="867" spans="2:25" s="6" customFormat="1" x14ac:dyDescent="0.25">
      <c r="B867" s="7"/>
      <c r="C867" s="8"/>
      <c r="K867" s="7"/>
      <c r="T867" s="7"/>
      <c r="Y867" s="11"/>
    </row>
    <row r="868" spans="2:25" s="6" customFormat="1" x14ac:dyDescent="0.25">
      <c r="B868" s="7"/>
      <c r="C868" s="8"/>
      <c r="K868" s="7"/>
      <c r="T868" s="7"/>
      <c r="Y868" s="9"/>
    </row>
    <row r="869" spans="2:25" s="6" customFormat="1" x14ac:dyDescent="0.25">
      <c r="B869" s="7"/>
      <c r="C869" s="8"/>
      <c r="K869" s="7"/>
      <c r="T869" s="7"/>
      <c r="Y869" s="9"/>
    </row>
    <row r="870" spans="2:25" s="6" customFormat="1" x14ac:dyDescent="0.25">
      <c r="B870" s="7"/>
      <c r="C870" s="8"/>
      <c r="K870" s="7"/>
      <c r="T870" s="7"/>
      <c r="Y870" s="11"/>
    </row>
    <row r="871" spans="2:25" s="6" customFormat="1" x14ac:dyDescent="0.25">
      <c r="B871" s="7"/>
      <c r="C871" s="8"/>
      <c r="K871" s="7"/>
      <c r="T871" s="7"/>
      <c r="Y871" s="9"/>
    </row>
    <row r="872" spans="2:25" s="6" customFormat="1" x14ac:dyDescent="0.25">
      <c r="B872" s="7"/>
      <c r="C872" s="8"/>
      <c r="K872" s="7"/>
      <c r="T872" s="7"/>
      <c r="Y872" s="9"/>
    </row>
    <row r="873" spans="2:25" s="6" customFormat="1" x14ac:dyDescent="0.25">
      <c r="B873" s="7"/>
      <c r="C873" s="8"/>
      <c r="K873" s="7"/>
      <c r="T873" s="7"/>
      <c r="Y873" s="11"/>
    </row>
    <row r="874" spans="2:25" s="6" customFormat="1" x14ac:dyDescent="0.25">
      <c r="B874" s="7"/>
      <c r="C874" s="8"/>
      <c r="K874" s="7"/>
      <c r="T874" s="7"/>
      <c r="Y874" s="11"/>
    </row>
    <row r="875" spans="2:25" s="6" customFormat="1" x14ac:dyDescent="0.25">
      <c r="B875" s="7"/>
      <c r="C875" s="8"/>
      <c r="K875" s="7"/>
      <c r="T875" s="7"/>
      <c r="Y875" s="9"/>
    </row>
    <row r="876" spans="2:25" s="6" customFormat="1" x14ac:dyDescent="0.25">
      <c r="B876" s="7"/>
      <c r="C876" s="8"/>
      <c r="K876" s="7"/>
      <c r="T876" s="7"/>
      <c r="Y876" s="9"/>
    </row>
    <row r="877" spans="2:25" s="6" customFormat="1" x14ac:dyDescent="0.25">
      <c r="B877" s="7"/>
      <c r="C877" s="8"/>
      <c r="K877" s="7"/>
      <c r="T877" s="7"/>
      <c r="Y877" s="9"/>
    </row>
    <row r="878" spans="2:25" s="6" customFormat="1" x14ac:dyDescent="0.25">
      <c r="B878" s="7"/>
      <c r="C878" s="8"/>
      <c r="K878" s="7"/>
      <c r="T878" s="7"/>
      <c r="Y878" s="11"/>
    </row>
    <row r="879" spans="2:25" s="6" customFormat="1" x14ac:dyDescent="0.25">
      <c r="B879" s="7"/>
      <c r="C879" s="8"/>
      <c r="K879" s="7"/>
      <c r="T879" s="7"/>
      <c r="Y879" s="9"/>
    </row>
    <row r="880" spans="2:25" s="6" customFormat="1" x14ac:dyDescent="0.25">
      <c r="B880" s="7"/>
      <c r="C880" s="8"/>
      <c r="K880" s="7"/>
      <c r="T880" s="7"/>
      <c r="Y880" s="11"/>
    </row>
    <row r="881" spans="2:25" s="6" customFormat="1" x14ac:dyDescent="0.25">
      <c r="B881" s="7"/>
      <c r="C881" s="8"/>
      <c r="K881" s="7"/>
      <c r="T881" s="7"/>
      <c r="Y881" s="11"/>
    </row>
    <row r="882" spans="2:25" s="6" customFormat="1" x14ac:dyDescent="0.25">
      <c r="B882" s="7"/>
      <c r="C882" s="8"/>
      <c r="K882" s="7"/>
      <c r="T882" s="7"/>
      <c r="Y882" s="11"/>
    </row>
    <row r="883" spans="2:25" s="6" customFormat="1" x14ac:dyDescent="0.25">
      <c r="B883" s="7"/>
      <c r="C883" s="8"/>
      <c r="K883" s="7"/>
      <c r="T883" s="7"/>
      <c r="Y883" s="11"/>
    </row>
    <row r="884" spans="2:25" s="6" customFormat="1" x14ac:dyDescent="0.25">
      <c r="B884" s="7"/>
      <c r="C884" s="8"/>
      <c r="K884" s="7"/>
      <c r="T884" s="7"/>
      <c r="Y884" s="9"/>
    </row>
    <row r="885" spans="2:25" s="6" customFormat="1" x14ac:dyDescent="0.25">
      <c r="B885" s="7"/>
      <c r="C885" s="8"/>
      <c r="K885" s="7"/>
      <c r="T885" s="7"/>
      <c r="Y885" s="9"/>
    </row>
    <row r="886" spans="2:25" s="6" customFormat="1" x14ac:dyDescent="0.25">
      <c r="B886" s="7"/>
      <c r="C886" s="8"/>
      <c r="K886" s="7"/>
      <c r="T886" s="7"/>
      <c r="Y886" s="9"/>
    </row>
    <row r="887" spans="2:25" s="6" customFormat="1" x14ac:dyDescent="0.25">
      <c r="B887" s="7"/>
      <c r="C887" s="8"/>
      <c r="K887" s="7"/>
      <c r="T887" s="7"/>
      <c r="Y887" s="9"/>
    </row>
    <row r="888" spans="2:25" s="6" customFormat="1" x14ac:dyDescent="0.25">
      <c r="B888" s="7"/>
      <c r="C888" s="8"/>
      <c r="K888" s="7"/>
      <c r="T888" s="7"/>
      <c r="Y888" s="11"/>
    </row>
    <row r="889" spans="2:25" s="6" customFormat="1" x14ac:dyDescent="0.25">
      <c r="B889" s="7"/>
      <c r="C889" s="8"/>
      <c r="K889" s="7"/>
      <c r="T889" s="7"/>
      <c r="Y889" s="9"/>
    </row>
    <row r="890" spans="2:25" s="6" customFormat="1" x14ac:dyDescent="0.25">
      <c r="B890" s="7"/>
      <c r="C890" s="8"/>
      <c r="K890" s="7"/>
      <c r="T890" s="7"/>
      <c r="Y890" s="9"/>
    </row>
    <row r="891" spans="2:25" s="6" customFormat="1" x14ac:dyDescent="0.25">
      <c r="B891" s="7"/>
      <c r="C891" s="8"/>
      <c r="K891" s="7"/>
      <c r="T891" s="7"/>
      <c r="Y891" s="9"/>
    </row>
    <row r="892" spans="2:25" s="6" customFormat="1" x14ac:dyDescent="0.25">
      <c r="B892" s="7"/>
      <c r="C892" s="8"/>
      <c r="K892" s="7"/>
      <c r="T892" s="7"/>
      <c r="Y892" s="9"/>
    </row>
    <row r="893" spans="2:25" s="6" customFormat="1" x14ac:dyDescent="0.25">
      <c r="B893" s="7"/>
      <c r="C893" s="8"/>
      <c r="K893" s="7"/>
      <c r="T893" s="7"/>
      <c r="Y893" s="9"/>
    </row>
    <row r="894" spans="2:25" s="6" customFormat="1" x14ac:dyDescent="0.25">
      <c r="B894" s="7"/>
      <c r="C894" s="8"/>
      <c r="K894" s="7"/>
      <c r="T894" s="7"/>
      <c r="Y894" s="9"/>
    </row>
    <row r="895" spans="2:25" s="6" customFormat="1" x14ac:dyDescent="0.25">
      <c r="B895" s="7"/>
      <c r="C895" s="8"/>
      <c r="K895" s="7"/>
      <c r="T895" s="7"/>
      <c r="Y895" s="9"/>
    </row>
    <row r="896" spans="2:25" s="6" customFormat="1" x14ac:dyDescent="0.25">
      <c r="B896" s="7"/>
      <c r="C896" s="8"/>
      <c r="K896" s="7"/>
      <c r="T896" s="7"/>
      <c r="Y896" s="11"/>
    </row>
    <row r="897" spans="2:25" s="6" customFormat="1" x14ac:dyDescent="0.25">
      <c r="B897" s="7"/>
      <c r="C897" s="8"/>
      <c r="K897" s="7"/>
      <c r="T897" s="7"/>
      <c r="Y897" s="9"/>
    </row>
    <row r="898" spans="2:25" s="6" customFormat="1" x14ac:dyDescent="0.25">
      <c r="B898" s="7"/>
      <c r="C898" s="8"/>
      <c r="K898" s="7"/>
      <c r="T898" s="7"/>
      <c r="Y898" s="9"/>
    </row>
    <row r="899" spans="2:25" s="6" customFormat="1" x14ac:dyDescent="0.25">
      <c r="B899" s="7"/>
      <c r="C899" s="8"/>
      <c r="K899" s="7"/>
      <c r="T899" s="7"/>
      <c r="Y899" s="9"/>
    </row>
    <row r="900" spans="2:25" s="6" customFormat="1" x14ac:dyDescent="0.25">
      <c r="B900" s="7"/>
      <c r="C900" s="8"/>
      <c r="K900" s="7"/>
      <c r="T900" s="7"/>
      <c r="Y900" s="9"/>
    </row>
    <row r="901" spans="2:25" s="6" customFormat="1" x14ac:dyDescent="0.25">
      <c r="B901" s="7"/>
      <c r="C901" s="8"/>
      <c r="K901" s="7"/>
      <c r="T901" s="7"/>
      <c r="Y901" s="9"/>
    </row>
    <row r="902" spans="2:25" s="6" customFormat="1" x14ac:dyDescent="0.25">
      <c r="B902" s="7"/>
      <c r="C902" s="8"/>
      <c r="K902" s="7"/>
      <c r="T902" s="7"/>
      <c r="Y902" s="9"/>
    </row>
    <row r="903" spans="2:25" s="6" customFormat="1" x14ac:dyDescent="0.25">
      <c r="B903" s="7"/>
      <c r="C903" s="8"/>
      <c r="K903" s="7"/>
      <c r="T903" s="7"/>
      <c r="Y903" s="11"/>
    </row>
    <row r="904" spans="2:25" s="6" customFormat="1" x14ac:dyDescent="0.25">
      <c r="B904" s="7"/>
      <c r="C904" s="8"/>
      <c r="K904" s="7"/>
      <c r="T904" s="7"/>
      <c r="Y904" s="11"/>
    </row>
    <row r="905" spans="2:25" s="6" customFormat="1" x14ac:dyDescent="0.25">
      <c r="B905" s="7"/>
      <c r="C905" s="8"/>
      <c r="K905" s="7"/>
      <c r="T905" s="7"/>
      <c r="Y905" s="11"/>
    </row>
    <row r="906" spans="2:25" s="6" customFormat="1" x14ac:dyDescent="0.25">
      <c r="B906" s="7"/>
      <c r="C906" s="8"/>
      <c r="K906" s="7"/>
      <c r="T906" s="7"/>
      <c r="Y906" s="9"/>
    </row>
    <row r="907" spans="2:25" s="6" customFormat="1" x14ac:dyDescent="0.25">
      <c r="B907" s="7"/>
      <c r="C907" s="8"/>
      <c r="K907" s="7"/>
      <c r="T907" s="7"/>
      <c r="Y907" s="9"/>
    </row>
    <row r="908" spans="2:25" s="6" customFormat="1" x14ac:dyDescent="0.25">
      <c r="B908" s="7"/>
      <c r="C908" s="8"/>
      <c r="K908" s="7"/>
      <c r="T908" s="7"/>
      <c r="Y908" s="11"/>
    </row>
    <row r="909" spans="2:25" s="6" customFormat="1" x14ac:dyDescent="0.25">
      <c r="B909" s="7"/>
      <c r="C909" s="8"/>
      <c r="K909" s="7"/>
      <c r="T909" s="7"/>
      <c r="Y909" s="9"/>
    </row>
    <row r="910" spans="2:25" s="6" customFormat="1" x14ac:dyDescent="0.25">
      <c r="B910" s="7"/>
      <c r="C910" s="8"/>
      <c r="K910" s="7"/>
      <c r="T910" s="7"/>
      <c r="Y910" s="9"/>
    </row>
    <row r="911" spans="2:25" s="6" customFormat="1" x14ac:dyDescent="0.25">
      <c r="B911" s="7"/>
      <c r="C911" s="8"/>
      <c r="K911" s="7"/>
      <c r="T911" s="7"/>
      <c r="Y911" s="9"/>
    </row>
    <row r="912" spans="2:25" s="6" customFormat="1" x14ac:dyDescent="0.25">
      <c r="B912" s="7"/>
      <c r="C912" s="8"/>
      <c r="K912" s="7"/>
      <c r="T912" s="7"/>
      <c r="Y912" s="9"/>
    </row>
    <row r="913" spans="2:25" s="6" customFormat="1" x14ac:dyDescent="0.25">
      <c r="B913" s="7"/>
      <c r="C913" s="8"/>
      <c r="K913" s="7"/>
      <c r="T913" s="7"/>
      <c r="Y913" s="9"/>
    </row>
    <row r="914" spans="2:25" s="6" customFormat="1" x14ac:dyDescent="0.25">
      <c r="B914" s="7"/>
      <c r="C914" s="8"/>
      <c r="K914" s="7"/>
      <c r="T914" s="7"/>
      <c r="Y914" s="9"/>
    </row>
    <row r="915" spans="2:25" s="6" customFormat="1" x14ac:dyDescent="0.25">
      <c r="B915" s="7"/>
      <c r="C915" s="8"/>
      <c r="K915" s="7"/>
      <c r="T915" s="7"/>
      <c r="Y915" s="9"/>
    </row>
    <row r="916" spans="2:25" s="6" customFormat="1" x14ac:dyDescent="0.25">
      <c r="B916" s="7"/>
      <c r="C916" s="8"/>
      <c r="K916" s="7"/>
      <c r="T916" s="7"/>
      <c r="Y916" s="11"/>
    </row>
    <row r="917" spans="2:25" s="6" customFormat="1" x14ac:dyDescent="0.25">
      <c r="B917" s="7"/>
      <c r="C917" s="8"/>
      <c r="K917" s="7"/>
      <c r="T917" s="7"/>
      <c r="Y917" s="9"/>
    </row>
    <row r="918" spans="2:25" s="6" customFormat="1" x14ac:dyDescent="0.25">
      <c r="B918" s="7"/>
      <c r="C918" s="8"/>
      <c r="K918" s="7"/>
      <c r="T918" s="7"/>
      <c r="Y918" s="11"/>
    </row>
    <row r="919" spans="2:25" s="6" customFormat="1" x14ac:dyDescent="0.25">
      <c r="B919" s="7"/>
      <c r="C919" s="8"/>
      <c r="K919" s="7"/>
      <c r="T919" s="7"/>
      <c r="Y919" s="9"/>
    </row>
    <row r="920" spans="2:25" s="6" customFormat="1" x14ac:dyDescent="0.25">
      <c r="B920" s="7"/>
      <c r="C920" s="8"/>
      <c r="K920" s="7"/>
      <c r="T920" s="7"/>
      <c r="Y920" s="11"/>
    </row>
    <row r="921" spans="2:25" s="6" customFormat="1" x14ac:dyDescent="0.25">
      <c r="B921" s="7"/>
      <c r="C921" s="8"/>
      <c r="K921" s="7"/>
      <c r="T921" s="7"/>
      <c r="Y921" s="9"/>
    </row>
    <row r="922" spans="2:25" s="6" customFormat="1" x14ac:dyDescent="0.25">
      <c r="B922" s="7"/>
      <c r="C922" s="8"/>
      <c r="K922" s="7"/>
      <c r="T922" s="7"/>
      <c r="Y922" s="9"/>
    </row>
    <row r="923" spans="2:25" s="6" customFormat="1" x14ac:dyDescent="0.25">
      <c r="B923" s="7"/>
      <c r="C923" s="8"/>
      <c r="K923" s="7"/>
      <c r="T923" s="7"/>
      <c r="Y923" s="9"/>
    </row>
    <row r="924" spans="2:25" s="6" customFormat="1" x14ac:dyDescent="0.25">
      <c r="B924" s="7"/>
      <c r="C924" s="8"/>
      <c r="K924" s="7"/>
      <c r="T924" s="7"/>
      <c r="Y924" s="11"/>
    </row>
    <row r="925" spans="2:25" s="6" customFormat="1" x14ac:dyDescent="0.25">
      <c r="B925" s="7"/>
      <c r="C925" s="8"/>
      <c r="K925" s="7"/>
      <c r="T925" s="7"/>
      <c r="Y925" s="11"/>
    </row>
    <row r="926" spans="2:25" s="6" customFormat="1" x14ac:dyDescent="0.25">
      <c r="B926" s="7"/>
      <c r="C926" s="8"/>
      <c r="K926" s="7"/>
      <c r="T926" s="7"/>
      <c r="Y926" s="9"/>
    </row>
    <row r="927" spans="2:25" s="6" customFormat="1" x14ac:dyDescent="0.25">
      <c r="B927" s="7"/>
      <c r="C927" s="8"/>
      <c r="K927" s="7"/>
      <c r="T927" s="7"/>
      <c r="Y927" s="9"/>
    </row>
    <row r="928" spans="2:25" s="6" customFormat="1" x14ac:dyDescent="0.25">
      <c r="B928" s="7"/>
      <c r="C928" s="8"/>
      <c r="K928" s="7"/>
      <c r="T928" s="7"/>
      <c r="Y928" s="11"/>
    </row>
    <row r="929" spans="2:25" s="6" customFormat="1" x14ac:dyDescent="0.25">
      <c r="B929" s="7"/>
      <c r="C929" s="8"/>
      <c r="K929" s="7"/>
      <c r="T929" s="7"/>
      <c r="Y929" s="9"/>
    </row>
    <row r="930" spans="2:25" s="6" customFormat="1" x14ac:dyDescent="0.25">
      <c r="B930" s="7"/>
      <c r="C930" s="8"/>
      <c r="K930" s="7"/>
      <c r="T930" s="7"/>
      <c r="Y930" s="9"/>
    </row>
    <row r="931" spans="2:25" s="6" customFormat="1" x14ac:dyDescent="0.25">
      <c r="B931" s="7"/>
      <c r="C931" s="8"/>
      <c r="K931" s="7"/>
      <c r="T931" s="7"/>
      <c r="Y931" s="9"/>
    </row>
    <row r="932" spans="2:25" s="6" customFormat="1" x14ac:dyDescent="0.25">
      <c r="B932" s="7"/>
      <c r="C932" s="8"/>
      <c r="K932" s="7"/>
      <c r="T932" s="7"/>
      <c r="Y932" s="9"/>
    </row>
    <row r="933" spans="2:25" s="6" customFormat="1" x14ac:dyDescent="0.25">
      <c r="B933" s="7"/>
      <c r="C933" s="8"/>
      <c r="K933" s="7"/>
      <c r="T933" s="7"/>
      <c r="Y933" s="9"/>
    </row>
    <row r="934" spans="2:25" s="6" customFormat="1" x14ac:dyDescent="0.25">
      <c r="B934" s="7"/>
      <c r="C934" s="8"/>
      <c r="K934" s="7"/>
      <c r="T934" s="7"/>
      <c r="Y934" s="11"/>
    </row>
    <row r="935" spans="2:25" s="6" customFormat="1" x14ac:dyDescent="0.25">
      <c r="B935" s="7"/>
      <c r="C935" s="8"/>
      <c r="K935" s="7"/>
      <c r="T935" s="7"/>
      <c r="Y935" s="9"/>
    </row>
    <row r="936" spans="2:25" s="6" customFormat="1" x14ac:dyDescent="0.25">
      <c r="B936" s="7"/>
      <c r="C936" s="8"/>
      <c r="K936" s="7"/>
      <c r="T936" s="7"/>
      <c r="Y936" s="11"/>
    </row>
    <row r="937" spans="2:25" s="6" customFormat="1" x14ac:dyDescent="0.25">
      <c r="B937" s="7"/>
      <c r="C937" s="8"/>
      <c r="K937" s="7"/>
      <c r="T937" s="7"/>
      <c r="Y937" s="9"/>
    </row>
    <row r="938" spans="2:25" s="6" customFormat="1" x14ac:dyDescent="0.25">
      <c r="B938" s="7"/>
      <c r="C938" s="8"/>
      <c r="K938" s="7"/>
      <c r="T938" s="7"/>
      <c r="Y938" s="11"/>
    </row>
    <row r="939" spans="2:25" s="6" customFormat="1" x14ac:dyDescent="0.25">
      <c r="B939" s="7"/>
      <c r="C939" s="8"/>
      <c r="K939" s="7"/>
      <c r="T939" s="7"/>
      <c r="Y939" s="9"/>
    </row>
    <row r="940" spans="2:25" s="6" customFormat="1" x14ac:dyDescent="0.25">
      <c r="B940" s="7"/>
      <c r="C940" s="8"/>
      <c r="K940" s="7"/>
      <c r="T940" s="7"/>
      <c r="Y940" s="9"/>
    </row>
    <row r="941" spans="2:25" s="6" customFormat="1" x14ac:dyDescent="0.25">
      <c r="B941" s="7"/>
      <c r="C941" s="8"/>
      <c r="K941" s="7"/>
      <c r="T941" s="7"/>
      <c r="Y941" s="9"/>
    </row>
    <row r="942" spans="2:25" s="6" customFormat="1" x14ac:dyDescent="0.25">
      <c r="B942" s="7"/>
      <c r="C942" s="8"/>
      <c r="K942" s="7"/>
      <c r="T942" s="7"/>
      <c r="Y942" s="9"/>
    </row>
    <row r="943" spans="2:25" s="6" customFormat="1" x14ac:dyDescent="0.25">
      <c r="B943" s="7"/>
      <c r="C943" s="8"/>
      <c r="K943" s="7"/>
      <c r="T943" s="7"/>
      <c r="Y943" s="9"/>
    </row>
    <row r="944" spans="2:25" s="6" customFormat="1" x14ac:dyDescent="0.25">
      <c r="B944" s="7"/>
      <c r="C944" s="8"/>
      <c r="K944" s="7"/>
      <c r="T944" s="7"/>
      <c r="Y944" s="11"/>
    </row>
    <row r="945" spans="2:25" s="6" customFormat="1" x14ac:dyDescent="0.25">
      <c r="B945" s="7"/>
      <c r="C945" s="8"/>
      <c r="K945" s="7"/>
      <c r="T945" s="7"/>
      <c r="Y945" s="9"/>
    </row>
    <row r="946" spans="2:25" s="6" customFormat="1" x14ac:dyDescent="0.25">
      <c r="B946" s="7"/>
      <c r="C946" s="8"/>
      <c r="K946" s="7"/>
      <c r="T946" s="7"/>
      <c r="Y946" s="9"/>
    </row>
    <row r="947" spans="2:25" s="6" customFormat="1" x14ac:dyDescent="0.25">
      <c r="B947" s="7"/>
      <c r="C947" s="8"/>
      <c r="K947" s="7"/>
      <c r="T947" s="7"/>
      <c r="Y947" s="11"/>
    </row>
    <row r="948" spans="2:25" s="6" customFormat="1" x14ac:dyDescent="0.25">
      <c r="B948" s="7"/>
      <c r="C948" s="8"/>
      <c r="K948" s="7"/>
      <c r="T948" s="7"/>
      <c r="Y948" s="9"/>
    </row>
    <row r="949" spans="2:25" s="6" customFormat="1" x14ac:dyDescent="0.25">
      <c r="B949" s="7"/>
      <c r="C949" s="8"/>
      <c r="K949" s="7"/>
      <c r="T949" s="7"/>
      <c r="Y949" s="9"/>
    </row>
    <row r="950" spans="2:25" s="6" customFormat="1" x14ac:dyDescent="0.25">
      <c r="B950" s="7"/>
      <c r="C950" s="8"/>
      <c r="K950" s="7"/>
      <c r="T950" s="7"/>
      <c r="Y950" s="9"/>
    </row>
    <row r="951" spans="2:25" s="6" customFormat="1" x14ac:dyDescent="0.25">
      <c r="B951" s="7"/>
      <c r="C951" s="8"/>
      <c r="K951" s="7"/>
      <c r="T951" s="7"/>
      <c r="Y951" s="11"/>
    </row>
    <row r="952" spans="2:25" s="6" customFormat="1" x14ac:dyDescent="0.25">
      <c r="B952" s="7"/>
      <c r="C952" s="8"/>
      <c r="K952" s="7"/>
      <c r="T952" s="7"/>
      <c r="Y952" s="9"/>
    </row>
    <row r="953" spans="2:25" s="6" customFormat="1" x14ac:dyDescent="0.25">
      <c r="B953" s="7"/>
      <c r="C953" s="8"/>
      <c r="K953" s="7"/>
      <c r="T953" s="7"/>
      <c r="Y953" s="11"/>
    </row>
    <row r="954" spans="2:25" s="6" customFormat="1" x14ac:dyDescent="0.25">
      <c r="B954" s="7"/>
      <c r="C954" s="8"/>
      <c r="K954" s="7"/>
      <c r="T954" s="7"/>
      <c r="Y954" s="9"/>
    </row>
    <row r="955" spans="2:25" s="6" customFormat="1" x14ac:dyDescent="0.25">
      <c r="B955" s="7"/>
      <c r="C955" s="8"/>
      <c r="K955" s="7"/>
      <c r="T955" s="7"/>
      <c r="Y955" s="11"/>
    </row>
    <row r="956" spans="2:25" s="6" customFormat="1" x14ac:dyDescent="0.25">
      <c r="B956" s="7"/>
      <c r="C956" s="8"/>
      <c r="K956" s="7"/>
      <c r="T956" s="7"/>
      <c r="Y956" s="9"/>
    </row>
    <row r="957" spans="2:25" s="6" customFormat="1" x14ac:dyDescent="0.25">
      <c r="B957" s="7"/>
      <c r="C957" s="8"/>
      <c r="K957" s="7"/>
      <c r="T957" s="7"/>
      <c r="Y957" s="9"/>
    </row>
    <row r="958" spans="2:25" s="6" customFormat="1" x14ac:dyDescent="0.25">
      <c r="B958" s="7"/>
      <c r="C958" s="8"/>
      <c r="K958" s="7"/>
      <c r="T958" s="7"/>
      <c r="Y958" s="9"/>
    </row>
    <row r="959" spans="2:25" s="6" customFormat="1" x14ac:dyDescent="0.25">
      <c r="B959" s="7"/>
      <c r="C959" s="8"/>
      <c r="K959" s="7"/>
      <c r="T959" s="7"/>
      <c r="Y959" s="11"/>
    </row>
    <row r="960" spans="2:25" s="6" customFormat="1" x14ac:dyDescent="0.25">
      <c r="B960" s="7"/>
      <c r="C960" s="8"/>
      <c r="K960" s="7"/>
      <c r="T960" s="7"/>
      <c r="Y960" s="11"/>
    </row>
    <row r="961" spans="2:25" s="6" customFormat="1" x14ac:dyDescent="0.25">
      <c r="B961" s="7"/>
      <c r="C961" s="8"/>
      <c r="K961" s="7"/>
      <c r="T961" s="7"/>
      <c r="Y961" s="11"/>
    </row>
    <row r="962" spans="2:25" s="6" customFormat="1" x14ac:dyDescent="0.25">
      <c r="B962" s="7"/>
      <c r="C962" s="8"/>
      <c r="K962" s="7"/>
      <c r="T962" s="7"/>
      <c r="Y962" s="9"/>
    </row>
    <row r="963" spans="2:25" s="6" customFormat="1" x14ac:dyDescent="0.25">
      <c r="B963" s="7"/>
      <c r="C963" s="8"/>
      <c r="K963" s="7"/>
      <c r="T963" s="7"/>
      <c r="Y963" s="9"/>
    </row>
    <row r="964" spans="2:25" s="6" customFormat="1" x14ac:dyDescent="0.25">
      <c r="B964" s="7"/>
      <c r="C964" s="8"/>
      <c r="K964" s="7"/>
      <c r="T964" s="7"/>
      <c r="Y964" s="11"/>
    </row>
    <row r="965" spans="2:25" s="6" customFormat="1" x14ac:dyDescent="0.25">
      <c r="B965" s="7"/>
      <c r="C965" s="8"/>
      <c r="K965" s="7"/>
      <c r="T965" s="7"/>
      <c r="Y965" s="11"/>
    </row>
    <row r="966" spans="2:25" s="6" customFormat="1" x14ac:dyDescent="0.25">
      <c r="B966" s="7"/>
      <c r="C966" s="8"/>
      <c r="K966" s="7"/>
      <c r="T966" s="7"/>
      <c r="Y966" s="9"/>
    </row>
    <row r="967" spans="2:25" s="6" customFormat="1" x14ac:dyDescent="0.25">
      <c r="B967" s="7"/>
      <c r="C967" s="8"/>
      <c r="K967" s="7"/>
      <c r="T967" s="7"/>
      <c r="Y967" s="9"/>
    </row>
    <row r="968" spans="2:25" s="6" customFormat="1" x14ac:dyDescent="0.25">
      <c r="B968" s="7"/>
      <c r="C968" s="8"/>
      <c r="K968" s="7"/>
      <c r="T968" s="7"/>
      <c r="Y968" s="9"/>
    </row>
    <row r="969" spans="2:25" s="6" customFormat="1" x14ac:dyDescent="0.25">
      <c r="B969" s="7"/>
      <c r="C969" s="8"/>
      <c r="K969" s="7"/>
      <c r="T969" s="7"/>
      <c r="Y969" s="11"/>
    </row>
    <row r="970" spans="2:25" s="6" customFormat="1" x14ac:dyDescent="0.25">
      <c r="B970" s="7"/>
      <c r="C970" s="8"/>
      <c r="K970" s="7"/>
      <c r="T970" s="7"/>
      <c r="Y970" s="9"/>
    </row>
    <row r="971" spans="2:25" s="6" customFormat="1" x14ac:dyDescent="0.25">
      <c r="B971" s="7"/>
      <c r="C971" s="8"/>
      <c r="K971" s="7"/>
      <c r="T971" s="7"/>
      <c r="Y971" s="11"/>
    </row>
    <row r="972" spans="2:25" s="6" customFormat="1" x14ac:dyDescent="0.25">
      <c r="B972" s="7"/>
      <c r="C972" s="8"/>
      <c r="K972" s="7"/>
      <c r="T972" s="7"/>
      <c r="Y972" s="9"/>
    </row>
    <row r="973" spans="2:25" s="6" customFormat="1" x14ac:dyDescent="0.25">
      <c r="B973" s="7"/>
      <c r="C973" s="8"/>
      <c r="K973" s="7"/>
      <c r="T973" s="7"/>
      <c r="Y973" s="9"/>
    </row>
    <row r="974" spans="2:25" s="6" customFormat="1" x14ac:dyDescent="0.25">
      <c r="B974" s="7"/>
      <c r="C974" s="8"/>
      <c r="K974" s="7"/>
      <c r="T974" s="7"/>
      <c r="Y974" s="9"/>
    </row>
    <row r="975" spans="2:25" s="6" customFormat="1" x14ac:dyDescent="0.25">
      <c r="B975" s="7"/>
      <c r="C975" s="8"/>
      <c r="K975" s="7"/>
      <c r="T975" s="7"/>
      <c r="Y975" s="9"/>
    </row>
    <row r="976" spans="2:25" s="6" customFormat="1" x14ac:dyDescent="0.25">
      <c r="B976" s="7"/>
      <c r="C976" s="8"/>
      <c r="K976" s="7"/>
      <c r="T976" s="7"/>
      <c r="Y976" s="9"/>
    </row>
    <row r="977" spans="2:25" s="6" customFormat="1" x14ac:dyDescent="0.25">
      <c r="B977" s="7"/>
      <c r="C977" s="8"/>
      <c r="K977" s="7"/>
      <c r="T977" s="7"/>
      <c r="Y977" s="9"/>
    </row>
    <row r="978" spans="2:25" s="6" customFormat="1" x14ac:dyDescent="0.25">
      <c r="B978" s="7"/>
      <c r="C978" s="8"/>
      <c r="K978" s="7"/>
      <c r="T978" s="7"/>
      <c r="Y978" s="9"/>
    </row>
    <row r="979" spans="2:25" s="6" customFormat="1" x14ac:dyDescent="0.25">
      <c r="B979" s="7"/>
      <c r="C979" s="8"/>
      <c r="K979" s="7"/>
      <c r="T979" s="7"/>
      <c r="Y979" s="9"/>
    </row>
    <row r="980" spans="2:25" s="6" customFormat="1" x14ac:dyDescent="0.25">
      <c r="B980" s="7"/>
      <c r="C980" s="8"/>
      <c r="K980" s="7"/>
      <c r="T980" s="7"/>
      <c r="Y980" s="11"/>
    </row>
    <row r="981" spans="2:25" s="6" customFormat="1" x14ac:dyDescent="0.25">
      <c r="B981" s="7"/>
      <c r="C981" s="8"/>
      <c r="K981" s="7"/>
      <c r="T981" s="7"/>
      <c r="Y981" s="9"/>
    </row>
    <row r="982" spans="2:25" s="6" customFormat="1" x14ac:dyDescent="0.25">
      <c r="B982" s="7"/>
      <c r="C982" s="8"/>
      <c r="K982" s="7"/>
      <c r="T982" s="7"/>
      <c r="Y982" s="9"/>
    </row>
    <row r="983" spans="2:25" s="6" customFormat="1" x14ac:dyDescent="0.25">
      <c r="B983" s="7"/>
      <c r="C983" s="8"/>
      <c r="K983" s="7"/>
      <c r="T983" s="7"/>
      <c r="Y983" s="9"/>
    </row>
    <row r="984" spans="2:25" s="6" customFormat="1" x14ac:dyDescent="0.25">
      <c r="B984" s="7"/>
      <c r="C984" s="8"/>
      <c r="K984" s="7"/>
      <c r="T984" s="7"/>
      <c r="Y984" s="9"/>
    </row>
    <row r="985" spans="2:25" s="6" customFormat="1" x14ac:dyDescent="0.25">
      <c r="B985" s="7"/>
      <c r="C985" s="8"/>
      <c r="K985" s="7"/>
      <c r="T985" s="7"/>
      <c r="Y985" s="9"/>
    </row>
    <row r="986" spans="2:25" s="6" customFormat="1" x14ac:dyDescent="0.25">
      <c r="B986" s="7"/>
      <c r="C986" s="8"/>
      <c r="K986" s="7"/>
      <c r="T986" s="7"/>
      <c r="Y986" s="9"/>
    </row>
  </sheetData>
  <autoFilter ref="A1:AA134" xr:uid="{BE2600A4-A7F7-4E7C-82F9-9C4478AF2AE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182BA-AF12-4B59-B4D2-09CA8BDD5B35}">
  <dimension ref="A1:C9"/>
  <sheetViews>
    <sheetView workbookViewId="0">
      <selection activeCell="B1" sqref="B1"/>
    </sheetView>
  </sheetViews>
  <sheetFormatPr defaultRowHeight="14.25" x14ac:dyDescent="0.2"/>
  <cols>
    <col min="1" max="1" width="20.42578125" style="18" bestFit="1" customWidth="1"/>
    <col min="2" max="2" width="11" style="18" bestFit="1" customWidth="1"/>
    <col min="3" max="3" width="12.7109375" style="18" bestFit="1" customWidth="1"/>
    <col min="4" max="16384" width="9.140625" style="18"/>
  </cols>
  <sheetData>
    <row r="1" spans="1:3" s="143" customFormat="1" x14ac:dyDescent="0.2">
      <c r="A1" s="36" t="s">
        <v>14</v>
      </c>
      <c r="B1" s="36" t="s">
        <v>116</v>
      </c>
      <c r="C1" s="148" t="s">
        <v>117</v>
      </c>
    </row>
    <row r="2" spans="1:3" x14ac:dyDescent="0.2">
      <c r="A2" s="115" t="s">
        <v>899</v>
      </c>
      <c r="B2" s="24">
        <v>88</v>
      </c>
      <c r="C2" s="24">
        <v>698.14</v>
      </c>
    </row>
    <row r="3" spans="1:3" x14ac:dyDescent="0.2">
      <c r="A3" s="115" t="s">
        <v>900</v>
      </c>
      <c r="B3" s="24">
        <v>4</v>
      </c>
      <c r="C3" s="24">
        <v>13.25</v>
      </c>
    </row>
    <row r="4" spans="1:3" x14ac:dyDescent="0.2">
      <c r="A4" s="115" t="s">
        <v>901</v>
      </c>
      <c r="B4" s="24">
        <v>154</v>
      </c>
      <c r="C4" s="24">
        <v>815.23509999999999</v>
      </c>
    </row>
    <row r="5" spans="1:3" x14ac:dyDescent="0.2">
      <c r="A5" s="115" t="s">
        <v>903</v>
      </c>
      <c r="B5" s="24">
        <v>45</v>
      </c>
      <c r="C5" s="24">
        <v>320.33000000000004</v>
      </c>
    </row>
    <row r="6" spans="1:3" x14ac:dyDescent="0.2">
      <c r="A6" s="115" t="s">
        <v>904</v>
      </c>
      <c r="B6" s="24">
        <v>41</v>
      </c>
      <c r="C6" s="24">
        <v>578.39607000000001</v>
      </c>
    </row>
    <row r="7" spans="1:3" x14ac:dyDescent="0.2">
      <c r="A7" s="115" t="s">
        <v>905</v>
      </c>
      <c r="B7" s="24">
        <v>1</v>
      </c>
      <c r="C7" s="24">
        <v>8</v>
      </c>
    </row>
    <row r="8" spans="1:3" x14ac:dyDescent="0.2">
      <c r="A8" s="115" t="s">
        <v>907</v>
      </c>
      <c r="B8" s="24">
        <v>0</v>
      </c>
      <c r="C8" s="24">
        <v>0</v>
      </c>
    </row>
    <row r="9" spans="1:3" x14ac:dyDescent="0.2">
      <c r="A9" s="115" t="s">
        <v>908</v>
      </c>
      <c r="B9" s="24">
        <v>0</v>
      </c>
      <c r="C9" s="24">
        <v>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F98BF-B5B2-481D-A8B3-9683AE16F2BD}">
  <dimension ref="A1:B6"/>
  <sheetViews>
    <sheetView workbookViewId="0">
      <selection activeCell="B4" sqref="B4"/>
    </sheetView>
  </sheetViews>
  <sheetFormatPr defaultRowHeight="14.25" x14ac:dyDescent="0.2"/>
  <cols>
    <col min="1" max="16384" width="9.140625" style="18"/>
  </cols>
  <sheetData>
    <row r="1" spans="1:2" x14ac:dyDescent="0.2">
      <c r="A1" s="82" t="s">
        <v>926</v>
      </c>
      <c r="B1" s="82" t="s">
        <v>928</v>
      </c>
    </row>
    <row r="2" spans="1:2" x14ac:dyDescent="0.2">
      <c r="A2" s="167" t="s">
        <v>878</v>
      </c>
      <c r="B2" s="47">
        <v>0.21488668983230097</v>
      </c>
    </row>
    <row r="3" spans="1:2" x14ac:dyDescent="0.2">
      <c r="A3" s="167" t="s">
        <v>879</v>
      </c>
      <c r="B3" s="47">
        <v>0.21277429899598821</v>
      </c>
    </row>
    <row r="4" spans="1:2" x14ac:dyDescent="0.2">
      <c r="A4" s="167" t="s">
        <v>880</v>
      </c>
      <c r="B4" s="47">
        <v>0.21067375377100991</v>
      </c>
    </row>
    <row r="5" spans="1:2" x14ac:dyDescent="0.2">
      <c r="A5" s="167" t="s">
        <v>881</v>
      </c>
      <c r="B5" s="47">
        <v>0.20303958542725148</v>
      </c>
    </row>
    <row r="6" spans="1:2" x14ac:dyDescent="0.2">
      <c r="A6" s="167" t="s">
        <v>882</v>
      </c>
      <c r="B6" s="47">
        <v>0.2043434306058611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8B17-F19F-4E50-B7CB-971CDE641520}">
  <dimension ref="A1:F9"/>
  <sheetViews>
    <sheetView workbookViewId="0">
      <selection activeCell="B1" sqref="B1"/>
    </sheetView>
  </sheetViews>
  <sheetFormatPr defaultRowHeight="14.25" x14ac:dyDescent="0.2"/>
  <cols>
    <col min="1" max="1" width="32.140625" style="18" bestFit="1" customWidth="1"/>
    <col min="2" max="6" width="9" style="18" bestFit="1" customWidth="1"/>
    <col min="7" max="16384" width="9.140625" style="18"/>
  </cols>
  <sheetData>
    <row r="1" spans="1:6" x14ac:dyDescent="0.2">
      <c r="A1" s="36" t="s">
        <v>888</v>
      </c>
      <c r="B1" s="150" t="s">
        <v>878</v>
      </c>
      <c r="C1" s="150" t="s">
        <v>879</v>
      </c>
      <c r="D1" s="150" t="s">
        <v>880</v>
      </c>
      <c r="E1" s="150" t="s">
        <v>881</v>
      </c>
      <c r="F1" s="150" t="s">
        <v>882</v>
      </c>
    </row>
    <row r="2" spans="1:6" x14ac:dyDescent="0.2">
      <c r="A2" s="115" t="s">
        <v>56</v>
      </c>
      <c r="B2" s="47">
        <v>0.22766388033435989</v>
      </c>
      <c r="C2" s="47">
        <v>0.20093019656399941</v>
      </c>
      <c r="D2" s="47">
        <v>0.22858108108108108</v>
      </c>
      <c r="E2" s="47">
        <v>0.21748966277680787</v>
      </c>
      <c r="F2" s="47">
        <v>0.20420307809324892</v>
      </c>
    </row>
    <row r="3" spans="1:6" x14ac:dyDescent="0.2">
      <c r="A3" s="115" t="s">
        <v>21</v>
      </c>
      <c r="B3" s="47">
        <v>0.20171211160431199</v>
      </c>
      <c r="C3" s="47">
        <v>0.2091717791411043</v>
      </c>
      <c r="D3" s="47">
        <v>0.20219730941704034</v>
      </c>
      <c r="E3" s="47">
        <v>0.20026143790849674</v>
      </c>
      <c r="F3" s="47">
        <v>0.21384297520661158</v>
      </c>
    </row>
    <row r="4" spans="1:6" x14ac:dyDescent="0.2">
      <c r="A4" s="115" t="s">
        <v>902</v>
      </c>
      <c r="B4" s="47">
        <v>0.21571428571428572</v>
      </c>
      <c r="C4" s="47">
        <v>0.21149328859060404</v>
      </c>
      <c r="D4" s="47">
        <v>0.19820061255742727</v>
      </c>
      <c r="E4" s="47">
        <v>0.1933382468553459</v>
      </c>
      <c r="F4" s="47">
        <v>0.19575402209200718</v>
      </c>
    </row>
    <row r="5" spans="1:6" x14ac:dyDescent="0.2">
      <c r="A5" s="115" t="s">
        <v>25</v>
      </c>
      <c r="B5" s="47">
        <v>0.22341654247391957</v>
      </c>
      <c r="C5" s="47">
        <v>0.2185024549918167</v>
      </c>
      <c r="D5" s="47">
        <v>0.20831257078142695</v>
      </c>
      <c r="E5" s="47">
        <v>0.19991711360312042</v>
      </c>
      <c r="F5" s="47">
        <v>0.19381380651434127</v>
      </c>
    </row>
    <row r="6" spans="1:6" x14ac:dyDescent="0.2">
      <c r="A6" s="115" t="s">
        <v>15</v>
      </c>
      <c r="B6" s="47">
        <v>0.22678381256656016</v>
      </c>
      <c r="C6" s="47">
        <v>0.21577100115074796</v>
      </c>
      <c r="D6" s="47">
        <v>0.22284757118927973</v>
      </c>
      <c r="E6" s="47">
        <v>0.21073001436093824</v>
      </c>
      <c r="F6" s="47">
        <v>0.20990704500978474</v>
      </c>
    </row>
    <row r="7" spans="1:6" x14ac:dyDescent="0.2">
      <c r="A7" s="115" t="s">
        <v>906</v>
      </c>
      <c r="B7" s="47">
        <v>0.2242902711323764</v>
      </c>
      <c r="C7" s="47">
        <v>0.22848571428571429</v>
      </c>
      <c r="D7" s="47">
        <v>0.24562500000000001</v>
      </c>
      <c r="E7" s="47">
        <v>0.20906947890818858</v>
      </c>
      <c r="F7" s="47">
        <v>0.23136363636363635</v>
      </c>
    </row>
    <row r="8" spans="1:6" x14ac:dyDescent="0.2">
      <c r="A8" s="115" t="s">
        <v>913</v>
      </c>
      <c r="B8" s="47">
        <v>0.23</v>
      </c>
      <c r="C8" s="47">
        <v>0.23</v>
      </c>
      <c r="D8" s="47">
        <v>0.22189375506893755</v>
      </c>
      <c r="E8" s="47">
        <v>0.19977777777777778</v>
      </c>
      <c r="F8" s="47">
        <v>0.21832390592438222</v>
      </c>
    </row>
    <row r="9" spans="1:6" x14ac:dyDescent="0.2">
      <c r="A9" s="115" t="s">
        <v>916</v>
      </c>
      <c r="B9" s="47">
        <v>0.18000000000000002</v>
      </c>
      <c r="C9" s="47">
        <v>0.18961748633879782</v>
      </c>
      <c r="D9" s="47">
        <v>0.19074141952682439</v>
      </c>
      <c r="E9" s="47">
        <v>0.19500000000000001</v>
      </c>
      <c r="F9" s="47">
        <v>0.18</v>
      </c>
    </row>
  </sheetData>
  <phoneticPr fontId="6" type="noConversion"/>
  <dataValidations count="1">
    <dataValidation showInputMessage="1" showErrorMessage="1" sqref="B1:F1" xr:uid="{DD7731EA-D8A3-4143-B060-50BF333D29DF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CFF7-B2B9-4101-8B60-FBEBB108B6B3}">
  <dimension ref="A1:B6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41" t="s">
        <v>926</v>
      </c>
      <c r="B1" s="141" t="s">
        <v>119</v>
      </c>
    </row>
    <row r="2" spans="1:2" x14ac:dyDescent="0.25">
      <c r="A2" s="164" t="s">
        <v>878</v>
      </c>
      <c r="B2" s="49">
        <v>510.25</v>
      </c>
    </row>
    <row r="3" spans="1:2" x14ac:dyDescent="0.25">
      <c r="A3" s="164" t="s">
        <v>879</v>
      </c>
      <c r="B3" s="49">
        <v>510.75000000000006</v>
      </c>
    </row>
    <row r="4" spans="1:2" x14ac:dyDescent="0.25">
      <c r="A4" s="164" t="s">
        <v>880</v>
      </c>
      <c r="B4" s="49">
        <v>513.67999999999995</v>
      </c>
    </row>
    <row r="5" spans="1:2" x14ac:dyDescent="0.25">
      <c r="A5" s="164" t="s">
        <v>881</v>
      </c>
      <c r="B5" s="49">
        <v>596.5</v>
      </c>
    </row>
    <row r="6" spans="1:2" x14ac:dyDescent="0.25">
      <c r="A6" s="164" t="s">
        <v>882</v>
      </c>
      <c r="B6" s="49">
        <v>560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EB5F-F210-44EA-9E99-711679DB144B}">
  <dimension ref="B1:M113"/>
  <sheetViews>
    <sheetView topLeftCell="C1" workbookViewId="0">
      <selection activeCell="M6" sqref="M6"/>
    </sheetView>
  </sheetViews>
  <sheetFormatPr defaultRowHeight="14.25" x14ac:dyDescent="0.2"/>
  <cols>
    <col min="1" max="1" width="9.140625" style="19"/>
    <col min="2" max="2" width="32.140625" style="19" bestFit="1" customWidth="1"/>
    <col min="3" max="3" width="11.140625" style="19" customWidth="1"/>
    <col min="4" max="4" width="30.28515625" style="19" bestFit="1" customWidth="1"/>
    <col min="5" max="5" width="30.28515625" style="19" customWidth="1"/>
    <col min="6" max="6" width="16" style="19" bestFit="1" customWidth="1"/>
    <col min="7" max="7" width="10.5703125" style="19" bestFit="1" customWidth="1"/>
    <col min="8" max="8" width="12.85546875" style="19" bestFit="1" customWidth="1"/>
    <col min="9" max="12" width="9.140625" style="19"/>
    <col min="13" max="13" width="15" style="19" bestFit="1" customWidth="1"/>
    <col min="14" max="16384" width="9.140625" style="19"/>
  </cols>
  <sheetData>
    <row r="1" spans="2:13" ht="15" thickBot="1" x14ac:dyDescent="0.25"/>
    <row r="2" spans="2:13" x14ac:dyDescent="0.2">
      <c r="B2" s="152" t="s">
        <v>684</v>
      </c>
      <c r="C2" s="155" t="s">
        <v>12</v>
      </c>
      <c r="D2" s="138" t="s">
        <v>13</v>
      </c>
      <c r="E2" s="138" t="s">
        <v>999</v>
      </c>
      <c r="F2" s="156" t="s">
        <v>685</v>
      </c>
      <c r="G2" s="138" t="s">
        <v>124</v>
      </c>
      <c r="H2" s="34">
        <v>45383</v>
      </c>
      <c r="I2" s="34">
        <v>45413</v>
      </c>
      <c r="J2" s="34">
        <v>45444</v>
      </c>
      <c r="K2" s="34">
        <v>45474</v>
      </c>
      <c r="L2" s="34">
        <v>45505</v>
      </c>
      <c r="M2" s="161" t="s">
        <v>117</v>
      </c>
    </row>
    <row r="3" spans="2:13" x14ac:dyDescent="0.2">
      <c r="B3" s="153" t="s">
        <v>56</v>
      </c>
      <c r="C3" s="23">
        <v>151654</v>
      </c>
      <c r="D3" s="23" t="s">
        <v>1000</v>
      </c>
      <c r="E3" s="23" t="s">
        <v>1001</v>
      </c>
      <c r="F3" s="154">
        <v>44736</v>
      </c>
      <c r="G3" s="23" t="s">
        <v>690</v>
      </c>
      <c r="H3" s="24">
        <v>4.3</v>
      </c>
      <c r="I3" s="24">
        <v>0</v>
      </c>
      <c r="J3" s="24">
        <v>0</v>
      </c>
      <c r="K3" s="24">
        <v>0</v>
      </c>
      <c r="L3" s="24">
        <v>0</v>
      </c>
      <c r="M3" s="160">
        <v>4.3</v>
      </c>
    </row>
    <row r="4" spans="2:13" x14ac:dyDescent="0.2">
      <c r="B4" s="153" t="s">
        <v>56</v>
      </c>
      <c r="C4" s="23">
        <v>151654</v>
      </c>
      <c r="D4" s="23" t="s">
        <v>1000</v>
      </c>
      <c r="E4" s="23" t="s">
        <v>1002</v>
      </c>
      <c r="F4" s="154">
        <v>44736</v>
      </c>
      <c r="G4" s="23" t="s">
        <v>690</v>
      </c>
      <c r="H4" s="24">
        <v>15</v>
      </c>
      <c r="I4" s="24">
        <v>0</v>
      </c>
      <c r="J4" s="24">
        <v>0</v>
      </c>
      <c r="K4" s="24">
        <v>0</v>
      </c>
      <c r="L4" s="24">
        <v>9.5</v>
      </c>
      <c r="M4" s="160">
        <v>24.5</v>
      </c>
    </row>
    <row r="5" spans="2:13" x14ac:dyDescent="0.2">
      <c r="B5" s="153" t="s">
        <v>56</v>
      </c>
      <c r="C5" s="23">
        <v>151638</v>
      </c>
      <c r="D5" s="23" t="s">
        <v>1003</v>
      </c>
      <c r="E5" s="23" t="s">
        <v>1004</v>
      </c>
      <c r="F5" s="154">
        <v>44734</v>
      </c>
      <c r="G5" s="23" t="s">
        <v>690</v>
      </c>
      <c r="H5" s="24">
        <v>12.25</v>
      </c>
      <c r="I5" s="24">
        <v>0</v>
      </c>
      <c r="J5" s="24">
        <v>0</v>
      </c>
      <c r="K5" s="24">
        <v>3.5</v>
      </c>
      <c r="L5" s="24">
        <v>0</v>
      </c>
      <c r="M5" s="160">
        <v>15.75</v>
      </c>
    </row>
    <row r="6" spans="2:13" x14ac:dyDescent="0.2">
      <c r="B6" s="153" t="s">
        <v>56</v>
      </c>
      <c r="C6" s="23">
        <v>151882</v>
      </c>
      <c r="D6" s="23" t="s">
        <v>1005</v>
      </c>
      <c r="E6" s="23" t="s">
        <v>1006</v>
      </c>
      <c r="F6" s="154">
        <v>44783</v>
      </c>
      <c r="G6" s="23" t="s">
        <v>690</v>
      </c>
      <c r="H6" s="24">
        <v>0</v>
      </c>
      <c r="I6" s="24">
        <v>11.6</v>
      </c>
      <c r="J6" s="24">
        <v>0</v>
      </c>
      <c r="K6" s="24">
        <v>13.5</v>
      </c>
      <c r="L6" s="24">
        <v>0</v>
      </c>
      <c r="M6" s="160">
        <v>25.1</v>
      </c>
    </row>
    <row r="7" spans="2:13" x14ac:dyDescent="0.2">
      <c r="B7" s="153" t="s">
        <v>56</v>
      </c>
      <c r="C7" s="23">
        <v>151765</v>
      </c>
      <c r="D7" s="23" t="s">
        <v>1007</v>
      </c>
      <c r="E7" s="23" t="s">
        <v>1008</v>
      </c>
      <c r="F7" s="154">
        <v>44761</v>
      </c>
      <c r="G7" s="23" t="s">
        <v>690</v>
      </c>
      <c r="H7" s="24">
        <v>0</v>
      </c>
      <c r="I7" s="24">
        <v>0</v>
      </c>
      <c r="J7" s="24">
        <v>9</v>
      </c>
      <c r="K7" s="24">
        <v>0</v>
      </c>
      <c r="L7" s="24">
        <v>0</v>
      </c>
      <c r="M7" s="160">
        <v>9</v>
      </c>
    </row>
    <row r="8" spans="2:13" x14ac:dyDescent="0.2">
      <c r="B8" s="153" t="s">
        <v>56</v>
      </c>
      <c r="C8" s="23">
        <v>151638</v>
      </c>
      <c r="D8" s="23" t="s">
        <v>1003</v>
      </c>
      <c r="E8" s="23" t="s">
        <v>1001</v>
      </c>
      <c r="F8" s="154">
        <v>44734</v>
      </c>
      <c r="G8" s="23" t="s">
        <v>690</v>
      </c>
      <c r="H8" s="24">
        <v>0</v>
      </c>
      <c r="I8" s="24">
        <v>0</v>
      </c>
      <c r="J8" s="24">
        <v>0</v>
      </c>
      <c r="K8" s="24">
        <v>10.5</v>
      </c>
      <c r="L8" s="24">
        <v>0</v>
      </c>
      <c r="M8" s="160">
        <v>10.5</v>
      </c>
    </row>
    <row r="9" spans="2:13" x14ac:dyDescent="0.2">
      <c r="B9" s="153" t="s">
        <v>56</v>
      </c>
      <c r="C9" s="23">
        <v>151638</v>
      </c>
      <c r="D9" s="23" t="s">
        <v>1003</v>
      </c>
      <c r="E9" s="23" t="s">
        <v>1009</v>
      </c>
      <c r="F9" s="154">
        <v>44734</v>
      </c>
      <c r="G9" s="23" t="s">
        <v>690</v>
      </c>
      <c r="H9" s="24">
        <v>0</v>
      </c>
      <c r="I9" s="24">
        <v>0</v>
      </c>
      <c r="J9" s="24">
        <v>9</v>
      </c>
      <c r="K9" s="24">
        <v>0</v>
      </c>
      <c r="L9" s="24">
        <v>0</v>
      </c>
      <c r="M9" s="160">
        <v>9</v>
      </c>
    </row>
    <row r="10" spans="2:13" x14ac:dyDescent="0.2">
      <c r="B10" s="153" t="s">
        <v>56</v>
      </c>
      <c r="C10" s="23">
        <v>151882</v>
      </c>
      <c r="D10" s="23" t="s">
        <v>1005</v>
      </c>
      <c r="E10" s="23" t="s">
        <v>1001</v>
      </c>
      <c r="F10" s="154">
        <v>44783</v>
      </c>
      <c r="G10" s="23" t="s">
        <v>690</v>
      </c>
      <c r="H10" s="24">
        <v>0</v>
      </c>
      <c r="I10" s="24">
        <v>0</v>
      </c>
      <c r="J10" s="24">
        <v>0</v>
      </c>
      <c r="K10" s="24">
        <v>0</v>
      </c>
      <c r="L10" s="24">
        <v>8.5</v>
      </c>
      <c r="M10" s="160">
        <v>8.5</v>
      </c>
    </row>
    <row r="11" spans="2:13" x14ac:dyDescent="0.2">
      <c r="B11" s="153" t="s">
        <v>56</v>
      </c>
      <c r="C11" s="23">
        <v>151765</v>
      </c>
      <c r="D11" s="23" t="s">
        <v>1007</v>
      </c>
      <c r="E11" s="23" t="s">
        <v>1010</v>
      </c>
      <c r="F11" s="154">
        <v>44761</v>
      </c>
      <c r="G11" s="23" t="s">
        <v>690</v>
      </c>
      <c r="H11" s="24">
        <v>0</v>
      </c>
      <c r="I11" s="24">
        <v>0</v>
      </c>
      <c r="J11" s="24">
        <v>0</v>
      </c>
      <c r="K11" s="24">
        <v>19</v>
      </c>
      <c r="L11" s="24">
        <v>0</v>
      </c>
      <c r="M11" s="160">
        <v>19</v>
      </c>
    </row>
    <row r="12" spans="2:13" x14ac:dyDescent="0.2">
      <c r="B12" s="153" t="s">
        <v>21</v>
      </c>
      <c r="C12" s="23">
        <v>152366</v>
      </c>
      <c r="D12" s="23" t="s">
        <v>948</v>
      </c>
      <c r="E12" s="23" t="s">
        <v>1011</v>
      </c>
      <c r="F12" s="154">
        <v>44868</v>
      </c>
      <c r="G12" s="23" t="s">
        <v>690</v>
      </c>
      <c r="H12" s="24">
        <v>17.2</v>
      </c>
      <c r="I12" s="24">
        <v>9.3000000000000007</v>
      </c>
      <c r="J12" s="24">
        <v>0</v>
      </c>
      <c r="K12" s="24">
        <v>0</v>
      </c>
      <c r="L12" s="24">
        <v>0</v>
      </c>
      <c r="M12" s="160">
        <v>26.5</v>
      </c>
    </row>
    <row r="13" spans="2:13" x14ac:dyDescent="0.2">
      <c r="B13" s="153" t="s">
        <v>21</v>
      </c>
      <c r="C13" s="23">
        <v>153050</v>
      </c>
      <c r="D13" s="23" t="s">
        <v>1012</v>
      </c>
      <c r="E13" s="23" t="s">
        <v>1013</v>
      </c>
      <c r="F13" s="154">
        <v>45091</v>
      </c>
      <c r="G13" s="23" t="s">
        <v>690</v>
      </c>
      <c r="H13" s="24">
        <v>8</v>
      </c>
      <c r="I13" s="24">
        <v>22.4</v>
      </c>
      <c r="J13" s="24">
        <v>5</v>
      </c>
      <c r="K13" s="24">
        <v>7.8</v>
      </c>
      <c r="L13" s="24">
        <v>31</v>
      </c>
      <c r="M13" s="160">
        <v>74.199999999999989</v>
      </c>
    </row>
    <row r="14" spans="2:13" x14ac:dyDescent="0.2">
      <c r="B14" s="153" t="s">
        <v>21</v>
      </c>
      <c r="C14" s="23">
        <v>152366</v>
      </c>
      <c r="D14" s="23" t="s">
        <v>948</v>
      </c>
      <c r="E14" s="23" t="s">
        <v>1014</v>
      </c>
      <c r="F14" s="154">
        <v>44868</v>
      </c>
      <c r="G14" s="23" t="s">
        <v>690</v>
      </c>
      <c r="H14" s="24">
        <v>10.5</v>
      </c>
      <c r="I14" s="24">
        <v>7.5</v>
      </c>
      <c r="J14" s="24">
        <v>7.5</v>
      </c>
      <c r="K14" s="24">
        <v>0</v>
      </c>
      <c r="L14" s="24">
        <v>4.8</v>
      </c>
      <c r="M14" s="160">
        <v>30.3</v>
      </c>
    </row>
    <row r="15" spans="2:13" x14ac:dyDescent="0.2">
      <c r="B15" s="153" t="s">
        <v>21</v>
      </c>
      <c r="C15" s="23">
        <v>152223</v>
      </c>
      <c r="D15" s="23" t="s">
        <v>1015</v>
      </c>
      <c r="E15" s="23" t="s">
        <v>1016</v>
      </c>
      <c r="F15" s="154">
        <v>44848</v>
      </c>
      <c r="G15" s="23" t="s">
        <v>690</v>
      </c>
      <c r="H15" s="24">
        <v>18.5</v>
      </c>
      <c r="I15" s="24">
        <v>11</v>
      </c>
      <c r="J15" s="24">
        <v>0</v>
      </c>
      <c r="K15" s="24">
        <v>0</v>
      </c>
      <c r="L15" s="24">
        <v>0</v>
      </c>
      <c r="M15" s="160">
        <v>29.5</v>
      </c>
    </row>
    <row r="16" spans="2:13" x14ac:dyDescent="0.2">
      <c r="B16" s="153" t="s">
        <v>21</v>
      </c>
      <c r="C16" s="23">
        <v>152366</v>
      </c>
      <c r="D16" s="23" t="s">
        <v>948</v>
      </c>
      <c r="E16" s="23" t="s">
        <v>1013</v>
      </c>
      <c r="F16" s="154">
        <v>44868</v>
      </c>
      <c r="G16" s="23" t="s">
        <v>690</v>
      </c>
      <c r="H16" s="24">
        <v>0</v>
      </c>
      <c r="I16" s="24">
        <v>14.7</v>
      </c>
      <c r="J16" s="24">
        <v>25.5</v>
      </c>
      <c r="K16" s="24">
        <v>0</v>
      </c>
      <c r="L16" s="24">
        <v>0</v>
      </c>
      <c r="M16" s="160">
        <v>40.200000000000003</v>
      </c>
    </row>
    <row r="17" spans="2:13" x14ac:dyDescent="0.2">
      <c r="B17" s="153" t="s">
        <v>21</v>
      </c>
      <c r="C17" s="23">
        <v>153423</v>
      </c>
      <c r="D17" s="23" t="s">
        <v>1017</v>
      </c>
      <c r="E17" s="23" t="s">
        <v>1018</v>
      </c>
      <c r="F17" s="154">
        <v>45217</v>
      </c>
      <c r="G17" s="23" t="s">
        <v>994</v>
      </c>
      <c r="H17" s="24">
        <v>20</v>
      </c>
      <c r="I17" s="24">
        <v>0</v>
      </c>
      <c r="J17" s="24">
        <v>0</v>
      </c>
      <c r="K17" s="24">
        <v>12.9</v>
      </c>
      <c r="L17" s="24">
        <v>0</v>
      </c>
      <c r="M17" s="160">
        <v>32.9</v>
      </c>
    </row>
    <row r="18" spans="2:13" x14ac:dyDescent="0.2">
      <c r="B18" s="153" t="s">
        <v>21</v>
      </c>
      <c r="C18" s="23">
        <v>150051</v>
      </c>
      <c r="D18" s="23" t="s">
        <v>1019</v>
      </c>
      <c r="E18" s="23" t="s">
        <v>1020</v>
      </c>
      <c r="F18" s="154">
        <v>44288</v>
      </c>
      <c r="G18" s="23" t="s">
        <v>690</v>
      </c>
      <c r="H18" s="24">
        <v>42</v>
      </c>
      <c r="I18" s="24">
        <v>20</v>
      </c>
      <c r="J18" s="24">
        <v>15</v>
      </c>
      <c r="K18" s="24">
        <v>0</v>
      </c>
      <c r="L18" s="24">
        <v>23.6</v>
      </c>
      <c r="M18" s="160">
        <v>100.6</v>
      </c>
    </row>
    <row r="19" spans="2:13" x14ac:dyDescent="0.2">
      <c r="B19" s="153" t="s">
        <v>21</v>
      </c>
      <c r="C19" s="23">
        <v>152366</v>
      </c>
      <c r="D19" s="23" t="s">
        <v>948</v>
      </c>
      <c r="E19" s="23" t="s">
        <v>1016</v>
      </c>
      <c r="F19" s="154">
        <v>44868</v>
      </c>
      <c r="G19" s="23" t="s">
        <v>690</v>
      </c>
      <c r="H19" s="24">
        <v>0</v>
      </c>
      <c r="I19" s="24">
        <v>6.7</v>
      </c>
      <c r="J19" s="24">
        <v>0</v>
      </c>
      <c r="K19" s="24">
        <v>0</v>
      </c>
      <c r="L19" s="24">
        <v>0</v>
      </c>
      <c r="M19" s="160">
        <v>6.7</v>
      </c>
    </row>
    <row r="20" spans="2:13" x14ac:dyDescent="0.2">
      <c r="B20" s="153" t="s">
        <v>21</v>
      </c>
      <c r="C20" s="23">
        <v>152223</v>
      </c>
      <c r="D20" s="23" t="s">
        <v>1015</v>
      </c>
      <c r="E20" s="23" t="s">
        <v>1021</v>
      </c>
      <c r="F20" s="154">
        <v>44848</v>
      </c>
      <c r="G20" s="23" t="s">
        <v>690</v>
      </c>
      <c r="H20" s="24">
        <v>0</v>
      </c>
      <c r="I20" s="24">
        <v>0</v>
      </c>
      <c r="J20" s="24">
        <v>19.899999999999999</v>
      </c>
      <c r="K20" s="24">
        <v>0</v>
      </c>
      <c r="L20" s="24">
        <v>0</v>
      </c>
      <c r="M20" s="160">
        <v>19.899999999999999</v>
      </c>
    </row>
    <row r="21" spans="2:13" x14ac:dyDescent="0.2">
      <c r="B21" s="153" t="s">
        <v>21</v>
      </c>
      <c r="C21" s="23">
        <v>154049</v>
      </c>
      <c r="D21" s="23" t="s">
        <v>947</v>
      </c>
      <c r="E21" s="23" t="s">
        <v>1021</v>
      </c>
      <c r="F21" s="154">
        <v>45384</v>
      </c>
      <c r="G21" s="23" t="s">
        <v>690</v>
      </c>
      <c r="H21" s="24">
        <v>0</v>
      </c>
      <c r="I21" s="24">
        <v>0</v>
      </c>
      <c r="J21" s="24">
        <v>7</v>
      </c>
      <c r="K21" s="24">
        <v>0</v>
      </c>
      <c r="L21" s="24">
        <v>0</v>
      </c>
      <c r="M21" s="160">
        <v>7</v>
      </c>
    </row>
    <row r="22" spans="2:13" x14ac:dyDescent="0.2">
      <c r="B22" s="153" t="s">
        <v>21</v>
      </c>
      <c r="C22" s="23">
        <v>154048</v>
      </c>
      <c r="D22" s="23" t="s">
        <v>1022</v>
      </c>
      <c r="E22" s="23" t="s">
        <v>1021</v>
      </c>
      <c r="F22" s="154">
        <v>45384</v>
      </c>
      <c r="G22" s="23" t="s">
        <v>690</v>
      </c>
      <c r="H22" s="24">
        <v>0</v>
      </c>
      <c r="I22" s="24">
        <v>0</v>
      </c>
      <c r="J22" s="24">
        <v>0</v>
      </c>
      <c r="K22" s="24">
        <v>7</v>
      </c>
      <c r="L22" s="24">
        <v>0</v>
      </c>
      <c r="M22" s="160">
        <v>7</v>
      </c>
    </row>
    <row r="23" spans="2:13" x14ac:dyDescent="0.2">
      <c r="B23" s="153" t="s">
        <v>21</v>
      </c>
      <c r="C23" s="23">
        <v>153950</v>
      </c>
      <c r="D23" s="23" t="s">
        <v>1023</v>
      </c>
      <c r="E23" s="23" t="s">
        <v>1024</v>
      </c>
      <c r="F23" s="154">
        <v>45362</v>
      </c>
      <c r="G23" s="23" t="s">
        <v>690</v>
      </c>
      <c r="H23" s="24">
        <v>0</v>
      </c>
      <c r="I23" s="24">
        <v>0</v>
      </c>
      <c r="J23" s="24">
        <v>0</v>
      </c>
      <c r="K23" s="24">
        <v>4.4000000000000004</v>
      </c>
      <c r="L23" s="24">
        <v>3.5</v>
      </c>
      <c r="M23" s="160">
        <v>7.9</v>
      </c>
    </row>
    <row r="24" spans="2:13" x14ac:dyDescent="0.2">
      <c r="B24" s="153" t="s">
        <v>902</v>
      </c>
      <c r="C24" s="23">
        <v>150646</v>
      </c>
      <c r="D24" s="23" t="s">
        <v>1025</v>
      </c>
      <c r="E24" s="23" t="s">
        <v>940</v>
      </c>
      <c r="F24" s="154">
        <v>44449</v>
      </c>
      <c r="G24" s="23" t="s">
        <v>690</v>
      </c>
      <c r="H24" s="24">
        <v>15.6</v>
      </c>
      <c r="I24" s="24">
        <v>5.2</v>
      </c>
      <c r="J24" s="24">
        <v>5.2</v>
      </c>
      <c r="K24" s="24">
        <v>10.4</v>
      </c>
      <c r="L24" s="24">
        <v>7</v>
      </c>
      <c r="M24" s="160">
        <v>43.4</v>
      </c>
    </row>
    <row r="25" spans="2:13" x14ac:dyDescent="0.2">
      <c r="B25" s="153" t="s">
        <v>902</v>
      </c>
      <c r="C25" s="23">
        <v>150644</v>
      </c>
      <c r="D25" s="23" t="s">
        <v>1026</v>
      </c>
      <c r="E25" s="23" t="s">
        <v>1027</v>
      </c>
      <c r="F25" s="154">
        <v>44449</v>
      </c>
      <c r="G25" s="23" t="s">
        <v>690</v>
      </c>
      <c r="H25" s="24">
        <v>14.5</v>
      </c>
      <c r="I25" s="24">
        <v>13.4</v>
      </c>
      <c r="J25" s="24">
        <v>0</v>
      </c>
      <c r="K25" s="24">
        <v>32.5</v>
      </c>
      <c r="L25" s="24">
        <v>0</v>
      </c>
      <c r="M25" s="160">
        <v>60.4</v>
      </c>
    </row>
    <row r="26" spans="2:13" x14ac:dyDescent="0.2">
      <c r="B26" s="153" t="s">
        <v>902</v>
      </c>
      <c r="C26" s="23">
        <v>150645</v>
      </c>
      <c r="D26" s="23" t="s">
        <v>1028</v>
      </c>
      <c r="E26" s="23" t="s">
        <v>1029</v>
      </c>
      <c r="F26" s="154">
        <v>44449</v>
      </c>
      <c r="G26" s="23" t="s">
        <v>690</v>
      </c>
      <c r="H26" s="24">
        <v>7</v>
      </c>
      <c r="I26" s="24">
        <v>0</v>
      </c>
      <c r="J26" s="24">
        <v>8</v>
      </c>
      <c r="K26" s="24">
        <v>2</v>
      </c>
      <c r="L26" s="24">
        <v>12.7</v>
      </c>
      <c r="M26" s="160">
        <v>29.7</v>
      </c>
    </row>
    <row r="27" spans="2:13" x14ac:dyDescent="0.2">
      <c r="B27" s="153" t="s">
        <v>902</v>
      </c>
      <c r="C27" s="23">
        <v>29392</v>
      </c>
      <c r="D27" s="23" t="s">
        <v>1030</v>
      </c>
      <c r="E27" s="23" t="s">
        <v>1031</v>
      </c>
      <c r="F27" s="154">
        <v>44098</v>
      </c>
      <c r="G27" s="23" t="s">
        <v>690</v>
      </c>
      <c r="H27" s="24">
        <v>5.5</v>
      </c>
      <c r="I27" s="24">
        <v>10.199999999999999</v>
      </c>
      <c r="J27" s="24">
        <v>4</v>
      </c>
      <c r="K27" s="24">
        <v>9.5</v>
      </c>
      <c r="L27" s="24">
        <v>30.900099999999998</v>
      </c>
      <c r="M27" s="160">
        <v>60.100099999999998</v>
      </c>
    </row>
    <row r="28" spans="2:13" x14ac:dyDescent="0.2">
      <c r="B28" s="153" t="s">
        <v>902</v>
      </c>
      <c r="C28" s="23">
        <v>29392</v>
      </c>
      <c r="D28" s="23" t="s">
        <v>1030</v>
      </c>
      <c r="E28" s="23" t="s">
        <v>1032</v>
      </c>
      <c r="F28" s="154">
        <v>44098</v>
      </c>
      <c r="G28" s="23" t="s">
        <v>690</v>
      </c>
      <c r="H28" s="24">
        <v>6.3</v>
      </c>
      <c r="I28" s="24">
        <v>6.4</v>
      </c>
      <c r="J28" s="24">
        <v>17.3</v>
      </c>
      <c r="K28" s="24">
        <v>6.56</v>
      </c>
      <c r="L28" s="24">
        <v>20.25</v>
      </c>
      <c r="M28" s="160">
        <v>56.81</v>
      </c>
    </row>
    <row r="29" spans="2:13" x14ac:dyDescent="0.2">
      <c r="B29" s="153" t="s">
        <v>902</v>
      </c>
      <c r="C29" s="23">
        <v>151645</v>
      </c>
      <c r="D29" s="23" t="s">
        <v>1033</v>
      </c>
      <c r="E29" s="23" t="s">
        <v>1034</v>
      </c>
      <c r="F29" s="154">
        <v>44735</v>
      </c>
      <c r="G29" s="23" t="s">
        <v>690</v>
      </c>
      <c r="H29" s="24">
        <v>5</v>
      </c>
      <c r="I29" s="24">
        <v>0</v>
      </c>
      <c r="J29" s="24">
        <v>8.3000000000000007</v>
      </c>
      <c r="K29" s="24">
        <v>10.5</v>
      </c>
      <c r="L29" s="24">
        <v>0</v>
      </c>
      <c r="M29" s="160">
        <v>23.8</v>
      </c>
    </row>
    <row r="30" spans="2:13" x14ac:dyDescent="0.2">
      <c r="B30" s="153" t="s">
        <v>902</v>
      </c>
      <c r="C30" s="23">
        <v>151645</v>
      </c>
      <c r="D30" s="23" t="s">
        <v>1033</v>
      </c>
      <c r="E30" s="23" t="s">
        <v>1035</v>
      </c>
      <c r="F30" s="154">
        <v>44735</v>
      </c>
      <c r="G30" s="23" t="s">
        <v>690</v>
      </c>
      <c r="H30" s="24">
        <v>6.2</v>
      </c>
      <c r="I30" s="24">
        <v>4</v>
      </c>
      <c r="J30" s="24">
        <v>0</v>
      </c>
      <c r="K30" s="24">
        <v>0</v>
      </c>
      <c r="L30" s="24">
        <v>0</v>
      </c>
      <c r="M30" s="160">
        <v>10.199999999999999</v>
      </c>
    </row>
    <row r="31" spans="2:13" x14ac:dyDescent="0.2">
      <c r="B31" s="153" t="s">
        <v>902</v>
      </c>
      <c r="C31" s="23">
        <v>29392</v>
      </c>
      <c r="D31" s="23" t="s">
        <v>1030</v>
      </c>
      <c r="E31" s="23" t="s">
        <v>1036</v>
      </c>
      <c r="F31" s="154">
        <v>44098</v>
      </c>
      <c r="G31" s="23" t="s">
        <v>690</v>
      </c>
      <c r="H31" s="24">
        <v>0</v>
      </c>
      <c r="I31" s="24">
        <v>6.4</v>
      </c>
      <c r="J31" s="24">
        <v>0</v>
      </c>
      <c r="K31" s="24">
        <v>0</v>
      </c>
      <c r="L31" s="24">
        <v>0</v>
      </c>
      <c r="M31" s="160">
        <v>6.4</v>
      </c>
    </row>
    <row r="32" spans="2:13" x14ac:dyDescent="0.2">
      <c r="B32" s="153" t="s">
        <v>902</v>
      </c>
      <c r="C32" s="23">
        <v>150547</v>
      </c>
      <c r="D32" s="23" t="s">
        <v>1037</v>
      </c>
      <c r="E32" s="23" t="s">
        <v>1038</v>
      </c>
      <c r="F32" s="154">
        <v>44422</v>
      </c>
      <c r="G32" s="23" t="s">
        <v>690</v>
      </c>
      <c r="H32" s="24">
        <v>0</v>
      </c>
      <c r="I32" s="24">
        <v>7</v>
      </c>
      <c r="J32" s="24">
        <v>8.5</v>
      </c>
      <c r="K32" s="24">
        <v>0</v>
      </c>
      <c r="L32" s="24">
        <v>0</v>
      </c>
      <c r="M32" s="160">
        <v>15.5</v>
      </c>
    </row>
    <row r="33" spans="2:13" x14ac:dyDescent="0.2">
      <c r="B33" s="153" t="s">
        <v>902</v>
      </c>
      <c r="C33" s="23">
        <v>150644</v>
      </c>
      <c r="D33" s="23" t="s">
        <v>1026</v>
      </c>
      <c r="E33" s="23" t="s">
        <v>1039</v>
      </c>
      <c r="F33" s="154">
        <v>44449</v>
      </c>
      <c r="G33" s="23" t="s">
        <v>690</v>
      </c>
      <c r="H33" s="24">
        <v>0</v>
      </c>
      <c r="I33" s="24">
        <v>0</v>
      </c>
      <c r="J33" s="24">
        <v>8</v>
      </c>
      <c r="K33" s="24">
        <v>8.8000000000000007</v>
      </c>
      <c r="L33" s="24">
        <v>0</v>
      </c>
      <c r="M33" s="160">
        <v>16.8</v>
      </c>
    </row>
    <row r="34" spans="2:13" x14ac:dyDescent="0.2">
      <c r="B34" s="153" t="s">
        <v>25</v>
      </c>
      <c r="C34" s="23">
        <v>150722</v>
      </c>
      <c r="D34" s="23" t="s">
        <v>1040</v>
      </c>
      <c r="E34" s="23" t="s">
        <v>1041</v>
      </c>
      <c r="F34" s="154">
        <v>44470</v>
      </c>
      <c r="G34" s="23" t="s">
        <v>690</v>
      </c>
      <c r="H34" s="24">
        <v>6.7</v>
      </c>
      <c r="I34" s="24">
        <v>0</v>
      </c>
      <c r="J34" s="24">
        <v>0</v>
      </c>
      <c r="K34" s="24">
        <v>9.6</v>
      </c>
      <c r="L34" s="24">
        <v>0</v>
      </c>
      <c r="M34" s="160">
        <v>16.3</v>
      </c>
    </row>
    <row r="35" spans="2:13" x14ac:dyDescent="0.2">
      <c r="B35" s="153" t="s">
        <v>25</v>
      </c>
      <c r="C35" s="23">
        <v>153328</v>
      </c>
      <c r="D35" s="23" t="s">
        <v>1042</v>
      </c>
      <c r="E35" s="23" t="s">
        <v>1043</v>
      </c>
      <c r="F35" s="154">
        <v>45189</v>
      </c>
      <c r="G35" s="23" t="s">
        <v>996</v>
      </c>
      <c r="H35" s="24">
        <v>6.9</v>
      </c>
      <c r="I35" s="24">
        <v>0</v>
      </c>
      <c r="J35" s="24">
        <v>0</v>
      </c>
      <c r="K35" s="24">
        <v>0</v>
      </c>
      <c r="L35" s="24">
        <v>0</v>
      </c>
      <c r="M35" s="160">
        <v>6.9</v>
      </c>
    </row>
    <row r="36" spans="2:13" x14ac:dyDescent="0.2">
      <c r="B36" s="153" t="s">
        <v>25</v>
      </c>
      <c r="C36" s="23">
        <v>150545</v>
      </c>
      <c r="D36" s="23" t="s">
        <v>1044</v>
      </c>
      <c r="E36" s="23" t="s">
        <v>1045</v>
      </c>
      <c r="F36" s="154">
        <v>44422</v>
      </c>
      <c r="G36" s="23" t="s">
        <v>690</v>
      </c>
      <c r="H36" s="24">
        <v>6.5</v>
      </c>
      <c r="I36" s="24">
        <v>0</v>
      </c>
      <c r="J36" s="24">
        <v>0</v>
      </c>
      <c r="K36" s="24">
        <v>0</v>
      </c>
      <c r="L36" s="24">
        <v>0</v>
      </c>
      <c r="M36" s="160">
        <v>6.5</v>
      </c>
    </row>
    <row r="37" spans="2:13" x14ac:dyDescent="0.2">
      <c r="B37" s="153" t="s">
        <v>25</v>
      </c>
      <c r="C37" s="23">
        <v>150545</v>
      </c>
      <c r="D37" s="23" t="s">
        <v>1044</v>
      </c>
      <c r="E37" s="23" t="s">
        <v>1046</v>
      </c>
      <c r="F37" s="154">
        <v>44422</v>
      </c>
      <c r="G37" s="23" t="s">
        <v>690</v>
      </c>
      <c r="H37" s="24">
        <v>0</v>
      </c>
      <c r="I37" s="24">
        <v>4.75</v>
      </c>
      <c r="J37" s="24">
        <v>0</v>
      </c>
      <c r="K37" s="24">
        <v>4.5999999999999996</v>
      </c>
      <c r="L37" s="24">
        <v>0</v>
      </c>
      <c r="M37" s="160">
        <v>9.35</v>
      </c>
    </row>
    <row r="38" spans="2:13" x14ac:dyDescent="0.2">
      <c r="B38" s="153" t="s">
        <v>25</v>
      </c>
      <c r="C38" s="23">
        <v>150722</v>
      </c>
      <c r="D38" s="23" t="s">
        <v>1040</v>
      </c>
      <c r="E38" s="23" t="s">
        <v>1047</v>
      </c>
      <c r="F38" s="154">
        <v>44470</v>
      </c>
      <c r="G38" s="23" t="s">
        <v>690</v>
      </c>
      <c r="H38" s="24">
        <v>0</v>
      </c>
      <c r="I38" s="24">
        <v>0</v>
      </c>
      <c r="J38" s="24">
        <v>0</v>
      </c>
      <c r="K38" s="24">
        <v>5.75</v>
      </c>
      <c r="L38" s="24">
        <v>0</v>
      </c>
      <c r="M38" s="160">
        <v>5.75</v>
      </c>
    </row>
    <row r="39" spans="2:13" x14ac:dyDescent="0.2">
      <c r="B39" s="153" t="s">
        <v>25</v>
      </c>
      <c r="C39" s="23">
        <v>151649</v>
      </c>
      <c r="D39" s="23" t="s">
        <v>1048</v>
      </c>
      <c r="E39" s="23" t="s">
        <v>1049</v>
      </c>
      <c r="F39" s="154">
        <v>44736</v>
      </c>
      <c r="G39" s="23" t="s">
        <v>690</v>
      </c>
      <c r="H39" s="24">
        <v>0</v>
      </c>
      <c r="I39" s="24">
        <v>6.2</v>
      </c>
      <c r="J39" s="24">
        <v>0</v>
      </c>
      <c r="K39" s="24">
        <v>0</v>
      </c>
      <c r="L39" s="24">
        <v>0</v>
      </c>
      <c r="M39" s="160">
        <v>6.2</v>
      </c>
    </row>
    <row r="40" spans="2:13" x14ac:dyDescent="0.2">
      <c r="B40" s="153" t="s">
        <v>25</v>
      </c>
      <c r="C40" s="23">
        <v>153556</v>
      </c>
      <c r="D40" s="23" t="s">
        <v>1003</v>
      </c>
      <c r="E40" s="23" t="s">
        <v>1050</v>
      </c>
      <c r="F40" s="154">
        <v>45246</v>
      </c>
      <c r="G40" s="23" t="s">
        <v>690</v>
      </c>
      <c r="H40" s="24">
        <v>0</v>
      </c>
      <c r="I40" s="24">
        <v>6.9</v>
      </c>
      <c r="J40" s="24">
        <v>6.55</v>
      </c>
      <c r="K40" s="24">
        <v>13.35</v>
      </c>
      <c r="L40" s="24">
        <v>0</v>
      </c>
      <c r="M40" s="160">
        <v>26.799999999999997</v>
      </c>
    </row>
    <row r="41" spans="2:13" x14ac:dyDescent="0.2">
      <c r="B41" s="153" t="s">
        <v>25</v>
      </c>
      <c r="C41" s="23">
        <v>151649</v>
      </c>
      <c r="D41" s="23" t="s">
        <v>1048</v>
      </c>
      <c r="E41" s="23" t="s">
        <v>1051</v>
      </c>
      <c r="F41" s="154">
        <v>44736</v>
      </c>
      <c r="G41" s="23" t="s">
        <v>690</v>
      </c>
      <c r="H41" s="24">
        <v>0</v>
      </c>
      <c r="I41" s="24">
        <v>3</v>
      </c>
      <c r="J41" s="24">
        <v>0</v>
      </c>
      <c r="K41" s="24">
        <v>0</v>
      </c>
      <c r="L41" s="24">
        <v>0</v>
      </c>
      <c r="M41" s="160">
        <v>3</v>
      </c>
    </row>
    <row r="42" spans="2:13" x14ac:dyDescent="0.2">
      <c r="B42" s="153" t="s">
        <v>25</v>
      </c>
      <c r="C42" s="23">
        <v>153328</v>
      </c>
      <c r="D42" s="23" t="s">
        <v>1042</v>
      </c>
      <c r="E42" s="23" t="s">
        <v>1049</v>
      </c>
      <c r="F42" s="154">
        <v>45189</v>
      </c>
      <c r="G42" s="23" t="s">
        <v>996</v>
      </c>
      <c r="H42" s="24">
        <v>0</v>
      </c>
      <c r="I42" s="24">
        <v>9</v>
      </c>
      <c r="J42" s="24">
        <v>0</v>
      </c>
      <c r="K42" s="24">
        <v>0</v>
      </c>
      <c r="L42" s="24">
        <v>0</v>
      </c>
      <c r="M42" s="160">
        <v>9</v>
      </c>
    </row>
    <row r="43" spans="2:13" x14ac:dyDescent="0.2">
      <c r="B43" s="153" t="s">
        <v>25</v>
      </c>
      <c r="C43" s="23">
        <v>151649</v>
      </c>
      <c r="D43" s="23" t="s">
        <v>1048</v>
      </c>
      <c r="E43" s="23" t="s">
        <v>1041</v>
      </c>
      <c r="F43" s="154">
        <v>44736</v>
      </c>
      <c r="G43" s="23" t="s">
        <v>690</v>
      </c>
      <c r="H43" s="24">
        <v>0</v>
      </c>
      <c r="I43" s="24">
        <v>0</v>
      </c>
      <c r="J43" s="24">
        <v>6.1</v>
      </c>
      <c r="K43" s="24">
        <v>0</v>
      </c>
      <c r="L43" s="24">
        <v>5.75</v>
      </c>
      <c r="M43" s="160">
        <v>11.85</v>
      </c>
    </row>
    <row r="44" spans="2:13" x14ac:dyDescent="0.2">
      <c r="B44" s="153" t="s">
        <v>25</v>
      </c>
      <c r="C44" s="23">
        <v>150722</v>
      </c>
      <c r="D44" s="23" t="s">
        <v>1040</v>
      </c>
      <c r="E44" s="23" t="s">
        <v>1049</v>
      </c>
      <c r="F44" s="154">
        <v>44470</v>
      </c>
      <c r="G44" s="23" t="s">
        <v>690</v>
      </c>
      <c r="H44" s="24">
        <v>0</v>
      </c>
      <c r="I44" s="24">
        <v>0</v>
      </c>
      <c r="J44" s="24">
        <v>5.8</v>
      </c>
      <c r="K44" s="24">
        <v>6</v>
      </c>
      <c r="L44" s="24">
        <v>0</v>
      </c>
      <c r="M44" s="160">
        <v>11.8</v>
      </c>
    </row>
    <row r="45" spans="2:13" x14ac:dyDescent="0.2">
      <c r="B45" s="153" t="s">
        <v>25</v>
      </c>
      <c r="C45" s="23">
        <v>153328</v>
      </c>
      <c r="D45" s="23" t="s">
        <v>1042</v>
      </c>
      <c r="E45" s="23" t="s">
        <v>1052</v>
      </c>
      <c r="F45" s="154">
        <v>45189</v>
      </c>
      <c r="G45" s="23" t="s">
        <v>996</v>
      </c>
      <c r="H45" s="24">
        <v>0</v>
      </c>
      <c r="I45" s="24">
        <v>0</v>
      </c>
      <c r="J45" s="24">
        <v>5.7</v>
      </c>
      <c r="K45" s="24">
        <v>0</v>
      </c>
      <c r="L45" s="24">
        <v>0</v>
      </c>
      <c r="M45" s="160">
        <v>5.7</v>
      </c>
    </row>
    <row r="46" spans="2:13" x14ac:dyDescent="0.2">
      <c r="B46" s="153" t="s">
        <v>25</v>
      </c>
      <c r="C46" s="23">
        <v>150722</v>
      </c>
      <c r="D46" s="23" t="s">
        <v>1040</v>
      </c>
      <c r="E46" s="23" t="s">
        <v>1053</v>
      </c>
      <c r="F46" s="154">
        <v>44470</v>
      </c>
      <c r="G46" s="23" t="s">
        <v>690</v>
      </c>
      <c r="H46" s="24">
        <v>0</v>
      </c>
      <c r="I46" s="24">
        <v>0</v>
      </c>
      <c r="J46" s="24">
        <v>0</v>
      </c>
      <c r="K46" s="24">
        <v>7.6</v>
      </c>
      <c r="L46" s="24">
        <v>7.5</v>
      </c>
      <c r="M46" s="160">
        <v>15.1</v>
      </c>
    </row>
    <row r="47" spans="2:13" x14ac:dyDescent="0.2">
      <c r="B47" s="153" t="s">
        <v>25</v>
      </c>
      <c r="C47" s="23">
        <v>151649</v>
      </c>
      <c r="D47" s="23" t="s">
        <v>1048</v>
      </c>
      <c r="E47" s="23" t="s">
        <v>1054</v>
      </c>
      <c r="F47" s="154">
        <v>44736</v>
      </c>
      <c r="G47" s="23" t="s">
        <v>690</v>
      </c>
      <c r="H47" s="24">
        <v>0</v>
      </c>
      <c r="I47" s="24">
        <v>0</v>
      </c>
      <c r="J47" s="24">
        <v>0</v>
      </c>
      <c r="K47" s="24">
        <v>5.4</v>
      </c>
      <c r="L47" s="24">
        <v>0</v>
      </c>
      <c r="M47" s="160">
        <v>5.4</v>
      </c>
    </row>
    <row r="48" spans="2:13" x14ac:dyDescent="0.2">
      <c r="B48" s="153" t="s">
        <v>25</v>
      </c>
      <c r="C48" s="23">
        <v>150722</v>
      </c>
      <c r="D48" s="23" t="s">
        <v>1040</v>
      </c>
      <c r="E48" s="23" t="s">
        <v>1055</v>
      </c>
      <c r="F48" s="154">
        <v>44470</v>
      </c>
      <c r="G48" s="23" t="s">
        <v>690</v>
      </c>
      <c r="H48" s="24">
        <v>0</v>
      </c>
      <c r="I48" s="24">
        <v>0</v>
      </c>
      <c r="J48" s="24">
        <v>0</v>
      </c>
      <c r="K48" s="24">
        <v>8.5500000000000007</v>
      </c>
      <c r="L48" s="24">
        <v>26.75</v>
      </c>
      <c r="M48" s="160">
        <v>35.299999999999997</v>
      </c>
    </row>
    <row r="49" spans="2:13" x14ac:dyDescent="0.2">
      <c r="B49" s="153" t="s">
        <v>15</v>
      </c>
      <c r="C49" s="23">
        <v>151548</v>
      </c>
      <c r="D49" s="23" t="s">
        <v>1056</v>
      </c>
      <c r="E49" s="23" t="s">
        <v>1057</v>
      </c>
      <c r="F49" s="154">
        <v>44706</v>
      </c>
      <c r="G49" s="23" t="s">
        <v>690</v>
      </c>
      <c r="H49" s="24">
        <v>11</v>
      </c>
      <c r="I49" s="24">
        <v>8.1</v>
      </c>
      <c r="J49" s="24">
        <v>16.8</v>
      </c>
      <c r="K49" s="24">
        <v>6.35</v>
      </c>
      <c r="L49" s="24">
        <v>14</v>
      </c>
      <c r="M49" s="160">
        <v>56.250000000000007</v>
      </c>
    </row>
    <row r="50" spans="2:13" x14ac:dyDescent="0.2">
      <c r="B50" s="153" t="s">
        <v>15</v>
      </c>
      <c r="C50" s="23">
        <v>150497</v>
      </c>
      <c r="D50" s="23" t="s">
        <v>977</v>
      </c>
      <c r="E50" s="23" t="s">
        <v>1058</v>
      </c>
      <c r="F50" s="154">
        <v>44412</v>
      </c>
      <c r="G50" s="23" t="s">
        <v>690</v>
      </c>
      <c r="H50" s="24">
        <v>6.3</v>
      </c>
      <c r="I50" s="24">
        <v>2.5</v>
      </c>
      <c r="J50" s="24">
        <v>6.9</v>
      </c>
      <c r="K50" s="24">
        <v>0</v>
      </c>
      <c r="L50" s="24">
        <v>0</v>
      </c>
      <c r="M50" s="160">
        <v>15.700000000000001</v>
      </c>
    </row>
    <row r="51" spans="2:13" x14ac:dyDescent="0.2">
      <c r="B51" s="153" t="s">
        <v>15</v>
      </c>
      <c r="C51" s="23">
        <v>29037</v>
      </c>
      <c r="D51" s="23" t="s">
        <v>1059</v>
      </c>
      <c r="E51" s="23" t="s">
        <v>1060</v>
      </c>
      <c r="F51" s="154">
        <v>43721</v>
      </c>
      <c r="G51" s="23" t="s">
        <v>690</v>
      </c>
      <c r="H51" s="24">
        <v>4</v>
      </c>
      <c r="I51" s="24">
        <v>4</v>
      </c>
      <c r="J51" s="24">
        <v>0</v>
      </c>
      <c r="K51" s="24">
        <v>18.8</v>
      </c>
      <c r="L51" s="24">
        <v>6.7</v>
      </c>
      <c r="M51" s="160">
        <v>33.5</v>
      </c>
    </row>
    <row r="52" spans="2:13" x14ac:dyDescent="0.2">
      <c r="B52" s="153" t="s">
        <v>15</v>
      </c>
      <c r="C52" s="23">
        <v>150112</v>
      </c>
      <c r="D52" s="23" t="s">
        <v>1061</v>
      </c>
      <c r="E52" s="23" t="s">
        <v>1062</v>
      </c>
      <c r="F52" s="154">
        <v>44301</v>
      </c>
      <c r="G52" s="23" t="s">
        <v>690</v>
      </c>
      <c r="H52" s="24">
        <v>2.5</v>
      </c>
      <c r="I52" s="24">
        <v>2.7</v>
      </c>
      <c r="J52" s="24">
        <v>5</v>
      </c>
      <c r="K52" s="24">
        <v>7.6</v>
      </c>
      <c r="L52" s="24">
        <v>15.1</v>
      </c>
      <c r="M52" s="160">
        <v>32.9</v>
      </c>
    </row>
    <row r="53" spans="2:13" x14ac:dyDescent="0.2">
      <c r="B53" s="153" t="s">
        <v>15</v>
      </c>
      <c r="C53" s="23">
        <v>150733</v>
      </c>
      <c r="D53" s="23" t="s">
        <v>1063</v>
      </c>
      <c r="E53" s="23" t="s">
        <v>1064</v>
      </c>
      <c r="F53" s="154">
        <v>44475</v>
      </c>
      <c r="G53" s="23" t="s">
        <v>690</v>
      </c>
      <c r="H53" s="24">
        <v>2.5</v>
      </c>
      <c r="I53" s="24">
        <v>17.350000000000001</v>
      </c>
      <c r="J53" s="24">
        <v>3.8</v>
      </c>
      <c r="K53" s="24">
        <v>11.6</v>
      </c>
      <c r="L53" s="24">
        <v>22</v>
      </c>
      <c r="M53" s="160">
        <v>57.25</v>
      </c>
    </row>
    <row r="54" spans="2:13" x14ac:dyDescent="0.2">
      <c r="B54" s="153" t="s">
        <v>15</v>
      </c>
      <c r="C54" s="23">
        <v>151713</v>
      </c>
      <c r="D54" s="23" t="s">
        <v>1065</v>
      </c>
      <c r="E54" s="23" t="s">
        <v>1066</v>
      </c>
      <c r="F54" s="154">
        <v>44749</v>
      </c>
      <c r="G54" s="23" t="s">
        <v>690</v>
      </c>
      <c r="H54" s="24">
        <v>5</v>
      </c>
      <c r="I54" s="24">
        <v>11.5</v>
      </c>
      <c r="J54" s="24">
        <v>4</v>
      </c>
      <c r="K54" s="24">
        <v>14.8</v>
      </c>
      <c r="L54" s="24">
        <v>5.5</v>
      </c>
      <c r="M54" s="160">
        <v>40.799999999999997</v>
      </c>
    </row>
    <row r="55" spans="2:13" x14ac:dyDescent="0.2">
      <c r="B55" s="153" t="s">
        <v>15</v>
      </c>
      <c r="C55" s="23">
        <v>154160</v>
      </c>
      <c r="D55" s="23" t="s">
        <v>1067</v>
      </c>
      <c r="E55" s="23" t="s">
        <v>1060</v>
      </c>
      <c r="F55" s="154">
        <v>45418</v>
      </c>
      <c r="G55" s="23" t="s">
        <v>690</v>
      </c>
      <c r="H55" s="24">
        <v>0</v>
      </c>
      <c r="I55" s="24">
        <v>7.2</v>
      </c>
      <c r="J55" s="24">
        <v>0</v>
      </c>
      <c r="K55" s="24">
        <v>0</v>
      </c>
      <c r="L55" s="24">
        <v>0</v>
      </c>
      <c r="M55" s="160">
        <v>7.2</v>
      </c>
    </row>
    <row r="56" spans="2:13" x14ac:dyDescent="0.2">
      <c r="B56" s="153" t="s">
        <v>15</v>
      </c>
      <c r="C56" s="23">
        <v>153472</v>
      </c>
      <c r="D56" s="23" t="s">
        <v>1068</v>
      </c>
      <c r="E56" s="23" t="s">
        <v>1069</v>
      </c>
      <c r="F56" s="154">
        <v>45230</v>
      </c>
      <c r="G56" s="23" t="s">
        <v>690</v>
      </c>
      <c r="H56" s="24">
        <v>0</v>
      </c>
      <c r="I56" s="24">
        <v>2.8</v>
      </c>
      <c r="J56" s="24">
        <v>0</v>
      </c>
      <c r="K56" s="24">
        <v>0</v>
      </c>
      <c r="L56" s="24">
        <v>0</v>
      </c>
      <c r="M56" s="160">
        <v>2.8</v>
      </c>
    </row>
    <row r="57" spans="2:13" x14ac:dyDescent="0.2">
      <c r="B57" s="153" t="s">
        <v>15</v>
      </c>
      <c r="C57" s="23">
        <v>29037</v>
      </c>
      <c r="D57" s="23" t="s">
        <v>1059</v>
      </c>
      <c r="E57" s="23" t="s">
        <v>1070</v>
      </c>
      <c r="F57" s="154">
        <v>43721</v>
      </c>
      <c r="G57" s="23" t="s">
        <v>690</v>
      </c>
      <c r="H57" s="24">
        <v>0</v>
      </c>
      <c r="I57" s="24">
        <v>0</v>
      </c>
      <c r="J57" s="24">
        <v>3.8</v>
      </c>
      <c r="K57" s="24">
        <v>0</v>
      </c>
      <c r="L57" s="24">
        <v>0</v>
      </c>
      <c r="M57" s="160">
        <v>3.8</v>
      </c>
    </row>
    <row r="58" spans="2:13" x14ac:dyDescent="0.2">
      <c r="B58" s="153" t="s">
        <v>15</v>
      </c>
      <c r="C58" s="23">
        <v>151548</v>
      </c>
      <c r="D58" s="23" t="s">
        <v>1056</v>
      </c>
      <c r="E58" s="23" t="s">
        <v>1071</v>
      </c>
      <c r="F58" s="154">
        <v>44706</v>
      </c>
      <c r="G58" s="23" t="s">
        <v>690</v>
      </c>
      <c r="H58" s="24">
        <v>0</v>
      </c>
      <c r="I58" s="24">
        <v>0</v>
      </c>
      <c r="J58" s="24">
        <v>4.8</v>
      </c>
      <c r="K58" s="24">
        <v>3</v>
      </c>
      <c r="L58" s="24">
        <v>0</v>
      </c>
      <c r="M58" s="160">
        <v>7.8</v>
      </c>
    </row>
    <row r="59" spans="2:13" x14ac:dyDescent="0.2">
      <c r="B59" s="153" t="s">
        <v>15</v>
      </c>
      <c r="C59" s="23">
        <v>29037</v>
      </c>
      <c r="D59" s="23" t="s">
        <v>1059</v>
      </c>
      <c r="E59" s="23" t="s">
        <v>1072</v>
      </c>
      <c r="F59" s="154">
        <v>43721</v>
      </c>
      <c r="G59" s="23" t="s">
        <v>690</v>
      </c>
      <c r="H59" s="24">
        <v>0</v>
      </c>
      <c r="I59" s="24">
        <v>0</v>
      </c>
      <c r="J59" s="24">
        <v>0</v>
      </c>
      <c r="K59" s="24">
        <v>4.8</v>
      </c>
      <c r="L59" s="24">
        <v>0</v>
      </c>
      <c r="M59" s="160">
        <v>4.8</v>
      </c>
    </row>
    <row r="60" spans="2:13" x14ac:dyDescent="0.2">
      <c r="B60" s="153" t="s">
        <v>15</v>
      </c>
      <c r="C60" s="23">
        <v>153472</v>
      </c>
      <c r="D60" s="23" t="s">
        <v>1068</v>
      </c>
      <c r="E60" s="23" t="s">
        <v>1073</v>
      </c>
      <c r="F60" s="154">
        <v>45230</v>
      </c>
      <c r="G60" s="23" t="s">
        <v>690</v>
      </c>
      <c r="H60" s="24">
        <v>0</v>
      </c>
      <c r="I60" s="24">
        <v>0</v>
      </c>
      <c r="J60" s="24">
        <v>0</v>
      </c>
      <c r="K60" s="24">
        <v>6.4</v>
      </c>
      <c r="L60" s="24">
        <v>7.7</v>
      </c>
      <c r="M60" s="160">
        <v>14.100000000000001</v>
      </c>
    </row>
    <row r="61" spans="2:13" x14ac:dyDescent="0.2">
      <c r="B61" s="153" t="s">
        <v>15</v>
      </c>
      <c r="C61" s="23">
        <v>154160</v>
      </c>
      <c r="D61" s="23" t="s">
        <v>1067</v>
      </c>
      <c r="E61" s="23" t="s">
        <v>1044</v>
      </c>
      <c r="F61" s="154">
        <v>45418</v>
      </c>
      <c r="G61" s="23" t="s">
        <v>690</v>
      </c>
      <c r="H61" s="24">
        <v>0</v>
      </c>
      <c r="I61" s="24">
        <v>0</v>
      </c>
      <c r="J61" s="24">
        <v>0</v>
      </c>
      <c r="K61" s="24">
        <v>3.2</v>
      </c>
      <c r="L61" s="24">
        <v>0</v>
      </c>
      <c r="M61" s="160">
        <v>3.2</v>
      </c>
    </row>
    <row r="62" spans="2:13" x14ac:dyDescent="0.2">
      <c r="B62" s="153" t="s">
        <v>906</v>
      </c>
      <c r="C62" s="23">
        <v>152159</v>
      </c>
      <c r="D62" s="23" t="s">
        <v>1074</v>
      </c>
      <c r="E62" s="23" t="s">
        <v>1075</v>
      </c>
      <c r="F62" s="154">
        <v>44840</v>
      </c>
      <c r="G62" s="23" t="s">
        <v>690</v>
      </c>
      <c r="H62" s="24">
        <v>3.5</v>
      </c>
      <c r="I62" s="24">
        <v>0</v>
      </c>
      <c r="J62" s="24">
        <v>0</v>
      </c>
      <c r="K62" s="24">
        <v>0</v>
      </c>
      <c r="L62" s="24">
        <v>0</v>
      </c>
      <c r="M62" s="160">
        <v>3.5</v>
      </c>
    </row>
    <row r="63" spans="2:13" x14ac:dyDescent="0.2">
      <c r="B63" s="153" t="s">
        <v>906</v>
      </c>
      <c r="C63" s="23">
        <v>29852</v>
      </c>
      <c r="D63" s="23" t="s">
        <v>931</v>
      </c>
      <c r="E63" s="23" t="s">
        <v>1076</v>
      </c>
      <c r="F63" s="154">
        <v>44244</v>
      </c>
      <c r="G63" s="23" t="s">
        <v>690</v>
      </c>
      <c r="H63" s="24">
        <v>2.5499999999999998</v>
      </c>
      <c r="I63" s="24">
        <v>0</v>
      </c>
      <c r="J63" s="24">
        <v>0</v>
      </c>
      <c r="K63" s="24">
        <v>0</v>
      </c>
      <c r="L63" s="24">
        <v>0</v>
      </c>
      <c r="M63" s="160">
        <v>2.5499999999999998</v>
      </c>
    </row>
    <row r="64" spans="2:13" x14ac:dyDescent="0.2">
      <c r="B64" s="153" t="s">
        <v>906</v>
      </c>
      <c r="C64" s="23">
        <v>29998</v>
      </c>
      <c r="D64" s="23" t="s">
        <v>1077</v>
      </c>
      <c r="E64" s="23" t="s">
        <v>1076</v>
      </c>
      <c r="F64" s="154">
        <v>44272</v>
      </c>
      <c r="G64" s="23" t="s">
        <v>690</v>
      </c>
      <c r="H64" s="24">
        <v>3.9</v>
      </c>
      <c r="I64" s="24">
        <v>0</v>
      </c>
      <c r="J64" s="24">
        <v>0</v>
      </c>
      <c r="K64" s="24">
        <v>0</v>
      </c>
      <c r="L64" s="24">
        <v>0</v>
      </c>
      <c r="M64" s="160">
        <v>3.9</v>
      </c>
    </row>
    <row r="65" spans="2:13" x14ac:dyDescent="0.2">
      <c r="B65" s="153" t="s">
        <v>906</v>
      </c>
      <c r="C65" s="23">
        <v>152159</v>
      </c>
      <c r="D65" s="23" t="s">
        <v>1074</v>
      </c>
      <c r="E65" s="23" t="s">
        <v>1078</v>
      </c>
      <c r="F65" s="154">
        <v>44840</v>
      </c>
      <c r="G65" s="23" t="s">
        <v>690</v>
      </c>
      <c r="H65" s="24">
        <v>0</v>
      </c>
      <c r="I65" s="24">
        <v>3.8</v>
      </c>
      <c r="J65" s="24">
        <v>0</v>
      </c>
      <c r="K65" s="24">
        <v>0</v>
      </c>
      <c r="L65" s="24">
        <v>4</v>
      </c>
      <c r="M65" s="160">
        <v>7.8</v>
      </c>
    </row>
    <row r="66" spans="2:13" x14ac:dyDescent="0.2">
      <c r="B66" s="153" t="s">
        <v>906</v>
      </c>
      <c r="C66" s="23">
        <v>29852</v>
      </c>
      <c r="D66" s="23" t="s">
        <v>931</v>
      </c>
      <c r="E66" s="23" t="s">
        <v>1079</v>
      </c>
      <c r="F66" s="154">
        <v>44244</v>
      </c>
      <c r="G66" s="23" t="s">
        <v>690</v>
      </c>
      <c r="H66" s="24">
        <v>0</v>
      </c>
      <c r="I66" s="24">
        <v>7.6</v>
      </c>
      <c r="J66" s="24">
        <v>0</v>
      </c>
      <c r="K66" s="24">
        <v>4.8</v>
      </c>
      <c r="L66" s="24">
        <v>0</v>
      </c>
      <c r="M66" s="160">
        <v>12.399999999999999</v>
      </c>
    </row>
    <row r="67" spans="2:13" x14ac:dyDescent="0.2">
      <c r="B67" s="153" t="s">
        <v>906</v>
      </c>
      <c r="C67" s="23">
        <v>152159</v>
      </c>
      <c r="D67" s="23" t="s">
        <v>1074</v>
      </c>
      <c r="E67" s="23" t="s">
        <v>1080</v>
      </c>
      <c r="F67" s="154">
        <v>44840</v>
      </c>
      <c r="G67" s="23" t="s">
        <v>690</v>
      </c>
      <c r="H67" s="24">
        <v>0</v>
      </c>
      <c r="I67" s="24">
        <v>0</v>
      </c>
      <c r="J67" s="24">
        <v>2</v>
      </c>
      <c r="K67" s="24">
        <v>0</v>
      </c>
      <c r="L67" s="24">
        <v>0</v>
      </c>
      <c r="M67" s="160">
        <v>2</v>
      </c>
    </row>
    <row r="68" spans="2:13" x14ac:dyDescent="0.2">
      <c r="B68" s="153" t="s">
        <v>913</v>
      </c>
      <c r="C68" s="23">
        <v>151609</v>
      </c>
      <c r="D68" s="23" t="s">
        <v>1081</v>
      </c>
      <c r="E68" s="23" t="s">
        <v>1082</v>
      </c>
      <c r="F68" s="154">
        <v>44725</v>
      </c>
      <c r="G68" s="23" t="s">
        <v>870</v>
      </c>
      <c r="H68" s="24">
        <v>12</v>
      </c>
      <c r="I68" s="24">
        <v>0</v>
      </c>
      <c r="J68" s="24">
        <v>0</v>
      </c>
      <c r="K68" s="24">
        <v>0</v>
      </c>
      <c r="L68" s="24">
        <v>0</v>
      </c>
      <c r="M68" s="160">
        <v>12</v>
      </c>
    </row>
    <row r="69" spans="2:13" x14ac:dyDescent="0.2">
      <c r="B69" s="153" t="s">
        <v>913</v>
      </c>
      <c r="C69" s="23">
        <v>153946</v>
      </c>
      <c r="D69" s="23" t="s">
        <v>1083</v>
      </c>
      <c r="E69" s="23" t="s">
        <v>1084</v>
      </c>
      <c r="F69" s="154">
        <v>45360</v>
      </c>
      <c r="G69" s="23" t="s">
        <v>690</v>
      </c>
      <c r="H69" s="24">
        <v>0</v>
      </c>
      <c r="I69" s="24">
        <v>14</v>
      </c>
      <c r="J69" s="24">
        <v>0</v>
      </c>
      <c r="K69" s="24">
        <v>0</v>
      </c>
      <c r="L69" s="24">
        <v>0</v>
      </c>
      <c r="M69" s="160">
        <v>14</v>
      </c>
    </row>
    <row r="70" spans="2:13" x14ac:dyDescent="0.2">
      <c r="B70" s="153" t="s">
        <v>913</v>
      </c>
      <c r="C70" s="23">
        <v>153512</v>
      </c>
      <c r="D70" s="23" t="s">
        <v>929</v>
      </c>
      <c r="E70" s="23" t="s">
        <v>1085</v>
      </c>
      <c r="F70" s="154">
        <v>45237</v>
      </c>
      <c r="G70" s="23" t="s">
        <v>690</v>
      </c>
      <c r="H70" s="24">
        <v>0</v>
      </c>
      <c r="I70" s="24">
        <v>0</v>
      </c>
      <c r="J70" s="24">
        <v>3</v>
      </c>
      <c r="K70" s="24">
        <v>0</v>
      </c>
      <c r="L70" s="24">
        <v>0</v>
      </c>
      <c r="M70" s="160">
        <v>3</v>
      </c>
    </row>
    <row r="71" spans="2:13" x14ac:dyDescent="0.2">
      <c r="B71" s="153" t="s">
        <v>913</v>
      </c>
      <c r="C71" s="23">
        <v>151609</v>
      </c>
      <c r="D71" s="23" t="s">
        <v>1081</v>
      </c>
      <c r="E71" s="23" t="s">
        <v>1086</v>
      </c>
      <c r="F71" s="154">
        <v>44725</v>
      </c>
      <c r="G71" s="23" t="s">
        <v>870</v>
      </c>
      <c r="H71" s="24">
        <v>0</v>
      </c>
      <c r="I71" s="24">
        <v>0</v>
      </c>
      <c r="J71" s="24">
        <v>19.989999999999998</v>
      </c>
      <c r="K71" s="24">
        <v>0</v>
      </c>
      <c r="L71" s="24">
        <v>0</v>
      </c>
      <c r="M71" s="160">
        <v>19.989999999999998</v>
      </c>
    </row>
    <row r="72" spans="2:13" s="146" customFormat="1" x14ac:dyDescent="0.2">
      <c r="B72" s="153" t="s">
        <v>913</v>
      </c>
      <c r="C72" s="23">
        <v>154181</v>
      </c>
      <c r="D72" s="23" t="s">
        <v>958</v>
      </c>
      <c r="E72" s="23" t="s">
        <v>1084</v>
      </c>
      <c r="F72" s="154">
        <v>45421</v>
      </c>
      <c r="G72" s="23" t="s">
        <v>690</v>
      </c>
      <c r="H72" s="24">
        <v>0</v>
      </c>
      <c r="I72" s="24">
        <v>0</v>
      </c>
      <c r="J72" s="24">
        <v>5</v>
      </c>
      <c r="K72" s="24">
        <v>0</v>
      </c>
      <c r="L72" s="24">
        <v>0</v>
      </c>
      <c r="M72" s="160">
        <v>5</v>
      </c>
    </row>
    <row r="73" spans="2:13" x14ac:dyDescent="0.2">
      <c r="B73" s="153" t="s">
        <v>913</v>
      </c>
      <c r="C73" s="23">
        <v>154267</v>
      </c>
      <c r="D73" s="23" t="s">
        <v>975</v>
      </c>
      <c r="E73" s="23" t="s">
        <v>1084</v>
      </c>
      <c r="F73" s="154">
        <v>45434</v>
      </c>
      <c r="G73" s="23" t="s">
        <v>690</v>
      </c>
      <c r="H73" s="24">
        <v>0</v>
      </c>
      <c r="I73" s="24">
        <v>0</v>
      </c>
      <c r="J73" s="24">
        <v>0</v>
      </c>
      <c r="K73" s="24">
        <v>5.5</v>
      </c>
      <c r="L73" s="24">
        <v>0</v>
      </c>
      <c r="M73" s="160">
        <v>5.5</v>
      </c>
    </row>
    <row r="74" spans="2:13" x14ac:dyDescent="0.2">
      <c r="B74" s="153" t="s">
        <v>916</v>
      </c>
      <c r="C74" s="23">
        <v>153501</v>
      </c>
      <c r="D74" s="23" t="s">
        <v>1087</v>
      </c>
      <c r="E74" s="23" t="s">
        <v>1088</v>
      </c>
      <c r="F74" s="154">
        <v>45234</v>
      </c>
      <c r="G74" s="23" t="s">
        <v>690</v>
      </c>
      <c r="H74" s="24">
        <v>7.47</v>
      </c>
      <c r="I74" s="24">
        <v>0</v>
      </c>
      <c r="J74" s="24">
        <v>7</v>
      </c>
      <c r="K74" s="24">
        <v>0</v>
      </c>
      <c r="L74" s="24">
        <v>8.06</v>
      </c>
      <c r="M74" s="160">
        <v>22.53</v>
      </c>
    </row>
    <row r="75" spans="2:13" x14ac:dyDescent="0.2">
      <c r="B75" s="153" t="s">
        <v>916</v>
      </c>
      <c r="C75" s="23">
        <v>153369</v>
      </c>
      <c r="D75" s="23" t="s">
        <v>989</v>
      </c>
      <c r="E75" s="23" t="s">
        <v>1089</v>
      </c>
      <c r="F75" s="154">
        <v>45203</v>
      </c>
      <c r="G75" s="23" t="s">
        <v>690</v>
      </c>
      <c r="H75" s="24">
        <v>0</v>
      </c>
      <c r="I75" s="24">
        <v>3.2</v>
      </c>
      <c r="J75" s="24">
        <v>0</v>
      </c>
      <c r="K75" s="24">
        <v>0</v>
      </c>
      <c r="L75" s="24">
        <v>0</v>
      </c>
      <c r="M75" s="160">
        <v>3.2</v>
      </c>
    </row>
    <row r="76" spans="2:13" x14ac:dyDescent="0.2">
      <c r="B76" s="153" t="s">
        <v>916</v>
      </c>
      <c r="C76" s="23">
        <v>152561</v>
      </c>
      <c r="D76" s="23" t="s">
        <v>966</v>
      </c>
      <c r="E76" s="23" t="s">
        <v>1090</v>
      </c>
      <c r="F76" s="154">
        <v>44896</v>
      </c>
      <c r="G76" s="23" t="s">
        <v>690</v>
      </c>
      <c r="H76" s="24">
        <v>0</v>
      </c>
      <c r="I76" s="24">
        <v>7.1</v>
      </c>
      <c r="J76" s="24">
        <v>6.25</v>
      </c>
      <c r="K76" s="24">
        <v>0</v>
      </c>
      <c r="L76" s="24">
        <v>0</v>
      </c>
      <c r="M76" s="160">
        <v>13.35</v>
      </c>
    </row>
    <row r="77" spans="2:13" x14ac:dyDescent="0.2">
      <c r="B77" s="153" t="s">
        <v>916</v>
      </c>
      <c r="C77" s="23">
        <v>152746</v>
      </c>
      <c r="D77" s="23" t="s">
        <v>1048</v>
      </c>
      <c r="E77" s="23" t="s">
        <v>1088</v>
      </c>
      <c r="F77" s="154">
        <v>44935</v>
      </c>
      <c r="G77" s="23" t="s">
        <v>690</v>
      </c>
      <c r="H77" s="24">
        <v>0</v>
      </c>
      <c r="I77" s="24">
        <v>0</v>
      </c>
      <c r="J77" s="24">
        <v>0</v>
      </c>
      <c r="K77" s="24">
        <v>7.63</v>
      </c>
      <c r="L77" s="24">
        <v>0</v>
      </c>
      <c r="M77" s="160">
        <v>7.63</v>
      </c>
    </row>
    <row r="78" spans="2:13" x14ac:dyDescent="0.2">
      <c r="B78" s="153" t="s">
        <v>56</v>
      </c>
      <c r="C78" s="23">
        <v>151882</v>
      </c>
      <c r="D78" s="23" t="s">
        <v>1005</v>
      </c>
      <c r="E78" s="23" t="s">
        <v>1091</v>
      </c>
      <c r="F78" s="154">
        <v>44783</v>
      </c>
      <c r="G78" s="23" t="s">
        <v>690</v>
      </c>
      <c r="H78" s="24">
        <v>0</v>
      </c>
      <c r="I78" s="24">
        <v>0</v>
      </c>
      <c r="J78" s="24">
        <v>0</v>
      </c>
      <c r="K78" s="24">
        <v>6.415</v>
      </c>
      <c r="L78" s="24">
        <v>0</v>
      </c>
      <c r="M78" s="160">
        <v>6.415</v>
      </c>
    </row>
    <row r="79" spans="2:13" x14ac:dyDescent="0.2">
      <c r="B79" s="153" t="s">
        <v>56</v>
      </c>
      <c r="C79" s="23">
        <v>151654</v>
      </c>
      <c r="D79" s="23" t="s">
        <v>1000</v>
      </c>
      <c r="E79" s="23" t="s">
        <v>1092</v>
      </c>
      <c r="F79" s="154">
        <v>44736</v>
      </c>
      <c r="G79" s="23" t="s">
        <v>690</v>
      </c>
      <c r="H79" s="24">
        <v>0</v>
      </c>
      <c r="I79" s="24">
        <v>0</v>
      </c>
      <c r="J79" s="24">
        <v>0</v>
      </c>
      <c r="K79" s="24">
        <v>0</v>
      </c>
      <c r="L79" s="24">
        <v>6.25</v>
      </c>
      <c r="M79" s="160">
        <v>6.25</v>
      </c>
    </row>
    <row r="80" spans="2:13" x14ac:dyDescent="0.2">
      <c r="B80" s="153" t="s">
        <v>56</v>
      </c>
      <c r="C80" s="23">
        <v>153473</v>
      </c>
      <c r="D80" s="23" t="s">
        <v>974</v>
      </c>
      <c r="E80" s="23" t="s">
        <v>1002</v>
      </c>
      <c r="F80" s="154">
        <v>45230</v>
      </c>
      <c r="G80" s="23" t="s">
        <v>690</v>
      </c>
      <c r="H80" s="24">
        <v>0</v>
      </c>
      <c r="I80" s="24">
        <v>0</v>
      </c>
      <c r="J80" s="24">
        <v>0</v>
      </c>
      <c r="K80" s="24">
        <v>0</v>
      </c>
      <c r="L80" s="24">
        <v>8.3000000000000007</v>
      </c>
      <c r="M80" s="160">
        <v>8.3000000000000007</v>
      </c>
    </row>
    <row r="81" spans="2:13" x14ac:dyDescent="0.2">
      <c r="B81" s="153" t="s">
        <v>56</v>
      </c>
      <c r="C81" s="23">
        <v>151765</v>
      </c>
      <c r="D81" s="23" t="s">
        <v>1007</v>
      </c>
      <c r="E81" s="23" t="s">
        <v>1093</v>
      </c>
      <c r="F81" s="154">
        <v>44761</v>
      </c>
      <c r="G81" s="23" t="s">
        <v>690</v>
      </c>
      <c r="H81" s="24">
        <v>0</v>
      </c>
      <c r="I81" s="24">
        <v>0</v>
      </c>
      <c r="J81" s="24">
        <v>0</v>
      </c>
      <c r="K81" s="24">
        <v>0</v>
      </c>
      <c r="L81" s="24">
        <v>11.3</v>
      </c>
      <c r="M81" s="160">
        <v>11.3</v>
      </c>
    </row>
    <row r="82" spans="2:13" x14ac:dyDescent="0.2">
      <c r="B82" s="153" t="s">
        <v>56</v>
      </c>
      <c r="C82" s="23">
        <v>151654</v>
      </c>
      <c r="D82" s="23" t="s">
        <v>1000</v>
      </c>
      <c r="E82" s="23" t="s">
        <v>1008</v>
      </c>
      <c r="F82" s="154">
        <v>44736</v>
      </c>
      <c r="G82" s="23" t="s">
        <v>690</v>
      </c>
      <c r="H82" s="24">
        <v>0</v>
      </c>
      <c r="I82" s="24">
        <v>0</v>
      </c>
      <c r="J82" s="24">
        <v>0</v>
      </c>
      <c r="K82" s="24">
        <v>0</v>
      </c>
      <c r="L82" s="24">
        <v>7.51</v>
      </c>
      <c r="M82" s="160">
        <v>7.51</v>
      </c>
    </row>
    <row r="83" spans="2:13" x14ac:dyDescent="0.2">
      <c r="B83" s="153" t="s">
        <v>21</v>
      </c>
      <c r="C83" s="23">
        <v>154047</v>
      </c>
      <c r="D83" s="23" t="s">
        <v>945</v>
      </c>
      <c r="E83" s="23" t="s">
        <v>1021</v>
      </c>
      <c r="F83" s="154">
        <v>45384</v>
      </c>
      <c r="G83" s="23" t="s">
        <v>690</v>
      </c>
      <c r="H83" s="24">
        <v>0</v>
      </c>
      <c r="I83" s="24">
        <v>0</v>
      </c>
      <c r="J83" s="24">
        <v>0</v>
      </c>
      <c r="K83" s="24">
        <v>5.5</v>
      </c>
      <c r="L83" s="24">
        <v>7.2</v>
      </c>
      <c r="M83" s="160">
        <v>12.7</v>
      </c>
    </row>
    <row r="84" spans="2:13" x14ac:dyDescent="0.2">
      <c r="B84" s="153" t="s">
        <v>21</v>
      </c>
      <c r="C84" s="23">
        <v>154049</v>
      </c>
      <c r="D84" s="23" t="s">
        <v>947</v>
      </c>
      <c r="E84" s="23" t="s">
        <v>1094</v>
      </c>
      <c r="F84" s="154">
        <v>45384</v>
      </c>
      <c r="G84" s="23" t="s">
        <v>690</v>
      </c>
      <c r="H84" s="24">
        <v>0</v>
      </c>
      <c r="I84" s="24">
        <v>0</v>
      </c>
      <c r="J84" s="24">
        <v>0</v>
      </c>
      <c r="K84" s="24">
        <v>7.4</v>
      </c>
      <c r="L84" s="24">
        <v>0</v>
      </c>
      <c r="M84" s="160">
        <v>7.4</v>
      </c>
    </row>
    <row r="85" spans="2:13" x14ac:dyDescent="0.2">
      <c r="B85" s="153" t="s">
        <v>21</v>
      </c>
      <c r="C85" s="23">
        <v>152366</v>
      </c>
      <c r="D85" s="23" t="s">
        <v>948</v>
      </c>
      <c r="E85" s="23" t="s">
        <v>1095</v>
      </c>
      <c r="F85" s="154">
        <v>44868</v>
      </c>
      <c r="G85" s="23" t="s">
        <v>690</v>
      </c>
      <c r="H85" s="24">
        <v>0</v>
      </c>
      <c r="I85" s="24">
        <v>0</v>
      </c>
      <c r="J85" s="24">
        <v>0</v>
      </c>
      <c r="K85" s="24">
        <v>18.8</v>
      </c>
      <c r="L85" s="24">
        <v>0</v>
      </c>
      <c r="M85" s="160">
        <v>18.8</v>
      </c>
    </row>
    <row r="86" spans="2:13" x14ac:dyDescent="0.2">
      <c r="B86" s="153" t="s">
        <v>21</v>
      </c>
      <c r="C86" s="23">
        <v>153992</v>
      </c>
      <c r="D86" s="23" t="s">
        <v>954</v>
      </c>
      <c r="E86" s="23" t="s">
        <v>1094</v>
      </c>
      <c r="F86" s="154">
        <v>45371</v>
      </c>
      <c r="G86" s="23" t="s">
        <v>690</v>
      </c>
      <c r="H86" s="24">
        <v>0</v>
      </c>
      <c r="I86" s="24">
        <v>0</v>
      </c>
      <c r="J86" s="24">
        <v>0</v>
      </c>
      <c r="K86" s="24">
        <v>8</v>
      </c>
      <c r="L86" s="24">
        <v>0</v>
      </c>
      <c r="M86" s="160">
        <v>8</v>
      </c>
    </row>
    <row r="87" spans="2:13" x14ac:dyDescent="0.2">
      <c r="B87" s="153" t="s">
        <v>21</v>
      </c>
      <c r="C87" s="23">
        <v>152223</v>
      </c>
      <c r="D87" s="23" t="s">
        <v>1015</v>
      </c>
      <c r="E87" s="23" t="s">
        <v>1094</v>
      </c>
      <c r="F87" s="154">
        <v>44848</v>
      </c>
      <c r="G87" s="23" t="s">
        <v>690</v>
      </c>
      <c r="H87" s="24">
        <v>0</v>
      </c>
      <c r="I87" s="24">
        <v>0</v>
      </c>
      <c r="J87" s="24">
        <v>0</v>
      </c>
      <c r="K87" s="24">
        <v>20</v>
      </c>
      <c r="L87" s="24">
        <v>0</v>
      </c>
      <c r="M87" s="160">
        <v>20</v>
      </c>
    </row>
    <row r="88" spans="2:13" x14ac:dyDescent="0.2">
      <c r="B88" s="153" t="s">
        <v>21</v>
      </c>
      <c r="C88" s="23">
        <v>153949</v>
      </c>
      <c r="D88" s="23" t="s">
        <v>1096</v>
      </c>
      <c r="E88" s="23" t="s">
        <v>1097</v>
      </c>
      <c r="F88" s="154">
        <v>45362</v>
      </c>
      <c r="G88" s="23" t="s">
        <v>690</v>
      </c>
      <c r="H88" s="24">
        <v>0</v>
      </c>
      <c r="I88" s="24">
        <v>0</v>
      </c>
      <c r="J88" s="24">
        <v>0</v>
      </c>
      <c r="K88" s="24">
        <v>0</v>
      </c>
      <c r="L88" s="24">
        <v>2.8</v>
      </c>
      <c r="M88" s="160">
        <v>2.8</v>
      </c>
    </row>
    <row r="89" spans="2:13" x14ac:dyDescent="0.2">
      <c r="B89" s="153" t="s">
        <v>21</v>
      </c>
      <c r="C89" s="23">
        <v>154099</v>
      </c>
      <c r="D89" s="23" t="s">
        <v>953</v>
      </c>
      <c r="E89" s="23" t="s">
        <v>1097</v>
      </c>
      <c r="F89" s="154">
        <v>45401</v>
      </c>
      <c r="G89" s="23" t="s">
        <v>690</v>
      </c>
      <c r="H89" s="24">
        <v>0</v>
      </c>
      <c r="I89" s="24">
        <v>0</v>
      </c>
      <c r="J89" s="24">
        <v>0</v>
      </c>
      <c r="K89" s="24">
        <v>0</v>
      </c>
      <c r="L89" s="24">
        <v>8.5</v>
      </c>
      <c r="M89" s="160">
        <v>8.5</v>
      </c>
    </row>
    <row r="90" spans="2:13" x14ac:dyDescent="0.2">
      <c r="B90" s="153" t="s">
        <v>21</v>
      </c>
      <c r="C90" s="23">
        <v>150051</v>
      </c>
      <c r="D90" s="23" t="s">
        <v>1019</v>
      </c>
      <c r="E90" s="23" t="s">
        <v>1098</v>
      </c>
      <c r="F90" s="154">
        <v>44288</v>
      </c>
      <c r="G90" s="23" t="s">
        <v>690</v>
      </c>
      <c r="H90" s="24">
        <v>0</v>
      </c>
      <c r="I90" s="24">
        <v>0</v>
      </c>
      <c r="J90" s="24">
        <v>0</v>
      </c>
      <c r="K90" s="24">
        <v>0</v>
      </c>
      <c r="L90" s="24">
        <v>3.3</v>
      </c>
      <c r="M90" s="160">
        <v>3.3</v>
      </c>
    </row>
    <row r="91" spans="2:13" x14ac:dyDescent="0.2">
      <c r="B91" s="153" t="s">
        <v>902</v>
      </c>
      <c r="C91" s="23">
        <v>151645</v>
      </c>
      <c r="D91" s="23" t="s">
        <v>1033</v>
      </c>
      <c r="E91" s="23" t="s">
        <v>980</v>
      </c>
      <c r="F91" s="154">
        <v>44735</v>
      </c>
      <c r="G91" s="23" t="s">
        <v>690</v>
      </c>
      <c r="H91" s="24">
        <v>0</v>
      </c>
      <c r="I91" s="24">
        <v>0</v>
      </c>
      <c r="J91" s="24">
        <v>0</v>
      </c>
      <c r="K91" s="24">
        <v>17</v>
      </c>
      <c r="L91" s="24">
        <v>7.8</v>
      </c>
      <c r="M91" s="160">
        <v>24.8</v>
      </c>
    </row>
    <row r="92" spans="2:13" x14ac:dyDescent="0.2">
      <c r="B92" s="153" t="s">
        <v>902</v>
      </c>
      <c r="C92" s="23">
        <v>150547</v>
      </c>
      <c r="D92" s="23" t="s">
        <v>1037</v>
      </c>
      <c r="E92" s="23" t="s">
        <v>1099</v>
      </c>
      <c r="F92" s="154">
        <v>44422</v>
      </c>
      <c r="G92" s="23" t="s">
        <v>690</v>
      </c>
      <c r="H92" s="24">
        <v>0</v>
      </c>
      <c r="I92" s="24">
        <v>0</v>
      </c>
      <c r="J92" s="24">
        <v>0</v>
      </c>
      <c r="K92" s="24">
        <v>0</v>
      </c>
      <c r="L92" s="24">
        <v>10.1</v>
      </c>
      <c r="M92" s="160">
        <v>10.1</v>
      </c>
    </row>
    <row r="93" spans="2:13" x14ac:dyDescent="0.2">
      <c r="B93" s="153" t="s">
        <v>25</v>
      </c>
      <c r="C93" s="23">
        <v>152439</v>
      </c>
      <c r="D93" s="23" t="s">
        <v>938</v>
      </c>
      <c r="E93" s="23" t="s">
        <v>1041</v>
      </c>
      <c r="F93" s="154">
        <v>44879</v>
      </c>
      <c r="G93" s="23" t="s">
        <v>690</v>
      </c>
      <c r="H93" s="24">
        <v>0</v>
      </c>
      <c r="I93" s="24">
        <v>0</v>
      </c>
      <c r="J93" s="24">
        <v>0</v>
      </c>
      <c r="K93" s="24">
        <v>5</v>
      </c>
      <c r="L93" s="24">
        <v>0</v>
      </c>
      <c r="M93" s="160">
        <v>5</v>
      </c>
    </row>
    <row r="94" spans="2:13" x14ac:dyDescent="0.2">
      <c r="B94" s="153" t="s">
        <v>25</v>
      </c>
      <c r="C94" s="23">
        <v>150722</v>
      </c>
      <c r="D94" s="23" t="s">
        <v>1040</v>
      </c>
      <c r="E94" s="23" t="s">
        <v>1100</v>
      </c>
      <c r="F94" s="154">
        <v>44470</v>
      </c>
      <c r="G94" s="23" t="s">
        <v>690</v>
      </c>
      <c r="H94" s="24">
        <v>0</v>
      </c>
      <c r="I94" s="24">
        <v>0</v>
      </c>
      <c r="J94" s="24">
        <v>0</v>
      </c>
      <c r="K94" s="24">
        <v>6.15</v>
      </c>
      <c r="L94" s="24">
        <v>0</v>
      </c>
      <c r="M94" s="160">
        <v>6.15</v>
      </c>
    </row>
    <row r="95" spans="2:13" x14ac:dyDescent="0.2">
      <c r="B95" s="153" t="s">
        <v>25</v>
      </c>
      <c r="C95" s="23">
        <v>150722</v>
      </c>
      <c r="D95" s="23" t="s">
        <v>1040</v>
      </c>
      <c r="E95" s="23" t="s">
        <v>1052</v>
      </c>
      <c r="F95" s="154">
        <v>44470</v>
      </c>
      <c r="G95" s="23" t="s">
        <v>690</v>
      </c>
      <c r="H95" s="24">
        <v>0</v>
      </c>
      <c r="I95" s="24">
        <v>0</v>
      </c>
      <c r="J95" s="24">
        <v>0</v>
      </c>
      <c r="K95" s="24">
        <v>6.75</v>
      </c>
      <c r="L95" s="24">
        <v>0</v>
      </c>
      <c r="M95" s="160">
        <v>6.75</v>
      </c>
    </row>
    <row r="96" spans="2:13" x14ac:dyDescent="0.2">
      <c r="B96" s="153" t="s">
        <v>25</v>
      </c>
      <c r="C96" s="23">
        <v>150722</v>
      </c>
      <c r="D96" s="23" t="s">
        <v>1040</v>
      </c>
      <c r="E96" s="23" t="s">
        <v>1101</v>
      </c>
      <c r="F96" s="154">
        <v>44470</v>
      </c>
      <c r="G96" s="23" t="s">
        <v>690</v>
      </c>
      <c r="H96" s="24">
        <v>0</v>
      </c>
      <c r="I96" s="24">
        <v>0</v>
      </c>
      <c r="J96" s="24">
        <v>0</v>
      </c>
      <c r="K96" s="24">
        <v>7.05</v>
      </c>
      <c r="L96" s="24">
        <v>0</v>
      </c>
      <c r="M96" s="160">
        <v>7.05</v>
      </c>
    </row>
    <row r="97" spans="2:13" x14ac:dyDescent="0.2">
      <c r="B97" s="153" t="s">
        <v>25</v>
      </c>
      <c r="C97" s="23">
        <v>152439</v>
      </c>
      <c r="D97" s="23" t="s">
        <v>938</v>
      </c>
      <c r="E97" s="23" t="s">
        <v>1102</v>
      </c>
      <c r="F97" s="154">
        <v>44879</v>
      </c>
      <c r="G97" s="23" t="s">
        <v>690</v>
      </c>
      <c r="H97" s="24">
        <v>0</v>
      </c>
      <c r="I97" s="24">
        <v>0</v>
      </c>
      <c r="J97" s="24">
        <v>0</v>
      </c>
      <c r="K97" s="24">
        <v>5</v>
      </c>
      <c r="L97" s="24">
        <v>0</v>
      </c>
      <c r="M97" s="160">
        <v>5</v>
      </c>
    </row>
    <row r="98" spans="2:13" x14ac:dyDescent="0.2">
      <c r="B98" s="153" t="s">
        <v>25</v>
      </c>
      <c r="C98" s="23">
        <v>151649</v>
      </c>
      <c r="D98" s="23" t="s">
        <v>1048</v>
      </c>
      <c r="E98" s="23" t="s">
        <v>1103</v>
      </c>
      <c r="F98" s="154">
        <v>44736</v>
      </c>
      <c r="G98" s="23" t="s">
        <v>690</v>
      </c>
      <c r="H98" s="24">
        <v>0</v>
      </c>
      <c r="I98" s="24">
        <v>0</v>
      </c>
      <c r="J98" s="24">
        <v>0</v>
      </c>
      <c r="K98" s="24">
        <v>5</v>
      </c>
      <c r="L98" s="24">
        <v>0</v>
      </c>
      <c r="M98" s="160">
        <v>5</v>
      </c>
    </row>
    <row r="99" spans="2:13" x14ac:dyDescent="0.2">
      <c r="B99" s="153" t="s">
        <v>25</v>
      </c>
      <c r="C99" s="23">
        <v>150722</v>
      </c>
      <c r="D99" s="23" t="s">
        <v>1040</v>
      </c>
      <c r="E99" s="23" t="s">
        <v>1104</v>
      </c>
      <c r="F99" s="154">
        <v>44470</v>
      </c>
      <c r="G99" s="23" t="s">
        <v>690</v>
      </c>
      <c r="H99" s="24">
        <v>0</v>
      </c>
      <c r="I99" s="24">
        <v>0</v>
      </c>
      <c r="J99" s="24">
        <v>0</v>
      </c>
      <c r="K99" s="24">
        <v>0</v>
      </c>
      <c r="L99" s="24">
        <v>8</v>
      </c>
      <c r="M99" s="160">
        <v>8</v>
      </c>
    </row>
    <row r="100" spans="2:13" x14ac:dyDescent="0.2">
      <c r="B100" s="153" t="s">
        <v>15</v>
      </c>
      <c r="C100" s="23">
        <v>151548</v>
      </c>
      <c r="D100" s="23" t="s">
        <v>1056</v>
      </c>
      <c r="E100" s="23" t="s">
        <v>1105</v>
      </c>
      <c r="F100" s="154">
        <v>44706</v>
      </c>
      <c r="G100" s="23" t="s">
        <v>690</v>
      </c>
      <c r="H100" s="24">
        <v>0</v>
      </c>
      <c r="I100" s="24">
        <v>0</v>
      </c>
      <c r="J100" s="24">
        <v>0</v>
      </c>
      <c r="K100" s="24">
        <v>0</v>
      </c>
      <c r="L100" s="24">
        <v>2</v>
      </c>
      <c r="M100" s="160">
        <v>2</v>
      </c>
    </row>
    <row r="101" spans="2:13" x14ac:dyDescent="0.2">
      <c r="B101" s="153" t="s">
        <v>15</v>
      </c>
      <c r="C101" s="23">
        <v>151548</v>
      </c>
      <c r="D101" s="23" t="s">
        <v>1056</v>
      </c>
      <c r="E101" s="23" t="s">
        <v>1106</v>
      </c>
      <c r="F101" s="154">
        <v>44706</v>
      </c>
      <c r="G101" s="23" t="s">
        <v>690</v>
      </c>
      <c r="H101" s="24">
        <v>0</v>
      </c>
      <c r="I101" s="24">
        <v>0</v>
      </c>
      <c r="J101" s="24">
        <v>0</v>
      </c>
      <c r="K101" s="24">
        <v>0</v>
      </c>
      <c r="L101" s="24">
        <v>7</v>
      </c>
      <c r="M101" s="160">
        <v>7</v>
      </c>
    </row>
    <row r="102" spans="2:13" x14ac:dyDescent="0.2">
      <c r="B102" s="153" t="s">
        <v>906</v>
      </c>
      <c r="C102" s="23">
        <v>152159</v>
      </c>
      <c r="D102" s="23" t="s">
        <v>1074</v>
      </c>
      <c r="E102" s="23" t="s">
        <v>1107</v>
      </c>
      <c r="F102" s="154">
        <v>44840</v>
      </c>
      <c r="G102" s="23" t="s">
        <v>690</v>
      </c>
      <c r="H102" s="24">
        <v>0</v>
      </c>
      <c r="I102" s="24">
        <v>0</v>
      </c>
      <c r="J102" s="24">
        <v>0</v>
      </c>
      <c r="K102" s="24">
        <v>4</v>
      </c>
      <c r="L102" s="24">
        <v>0</v>
      </c>
      <c r="M102" s="160">
        <v>4</v>
      </c>
    </row>
    <row r="103" spans="2:13" x14ac:dyDescent="0.2">
      <c r="B103" s="153" t="s">
        <v>906</v>
      </c>
      <c r="C103" s="23">
        <v>29868</v>
      </c>
      <c r="D103" s="23" t="s">
        <v>1108</v>
      </c>
      <c r="E103" s="23" t="s">
        <v>1109</v>
      </c>
      <c r="F103" s="154">
        <v>44246</v>
      </c>
      <c r="G103" s="23" t="s">
        <v>690</v>
      </c>
      <c r="H103" s="24">
        <v>0</v>
      </c>
      <c r="I103" s="24">
        <v>0</v>
      </c>
      <c r="J103" s="24">
        <v>0</v>
      </c>
      <c r="K103" s="24">
        <v>0</v>
      </c>
      <c r="L103" s="24">
        <v>3</v>
      </c>
      <c r="M103" s="160">
        <v>3</v>
      </c>
    </row>
    <row r="104" spans="2:13" x14ac:dyDescent="0.2">
      <c r="B104" s="153" t="s">
        <v>913</v>
      </c>
      <c r="C104" s="23">
        <v>151609</v>
      </c>
      <c r="D104" s="23" t="s">
        <v>1081</v>
      </c>
      <c r="E104" s="23" t="s">
        <v>1110</v>
      </c>
      <c r="F104" s="154">
        <v>44725</v>
      </c>
      <c r="G104" s="23" t="s">
        <v>870</v>
      </c>
      <c r="H104" s="24">
        <v>0</v>
      </c>
      <c r="I104" s="24">
        <v>0</v>
      </c>
      <c r="J104" s="24">
        <v>0</v>
      </c>
      <c r="K104" s="24">
        <v>7</v>
      </c>
      <c r="L104" s="24">
        <v>0</v>
      </c>
      <c r="M104" s="160">
        <v>7</v>
      </c>
    </row>
    <row r="105" spans="2:13" x14ac:dyDescent="0.2">
      <c r="B105" s="153" t="s">
        <v>913</v>
      </c>
      <c r="C105" s="23">
        <v>154244</v>
      </c>
      <c r="D105" s="79" t="s">
        <v>941</v>
      </c>
      <c r="E105" s="23" t="s">
        <v>1111</v>
      </c>
      <c r="F105" s="154">
        <v>45429</v>
      </c>
      <c r="G105" s="23" t="s">
        <v>690</v>
      </c>
      <c r="H105" s="24">
        <v>0</v>
      </c>
      <c r="I105" s="24">
        <v>0</v>
      </c>
      <c r="J105" s="24">
        <v>0</v>
      </c>
      <c r="K105" s="24">
        <v>0</v>
      </c>
      <c r="L105" s="24">
        <v>21.6</v>
      </c>
      <c r="M105" s="160">
        <v>21.6</v>
      </c>
    </row>
    <row r="106" spans="2:13" x14ac:dyDescent="0.2">
      <c r="B106" s="153" t="s">
        <v>916</v>
      </c>
      <c r="C106" s="23">
        <v>152561</v>
      </c>
      <c r="D106" s="23" t="s">
        <v>966</v>
      </c>
      <c r="E106" s="23" t="s">
        <v>1088</v>
      </c>
      <c r="F106" s="154">
        <v>44896</v>
      </c>
      <c r="G106" s="23" t="s">
        <v>690</v>
      </c>
      <c r="H106" s="24">
        <v>0</v>
      </c>
      <c r="I106" s="24">
        <v>0</v>
      </c>
      <c r="J106" s="24">
        <v>0</v>
      </c>
      <c r="K106" s="24">
        <v>9.6999999999999993</v>
      </c>
      <c r="L106" s="24">
        <v>0</v>
      </c>
      <c r="M106" s="160">
        <v>9.6999999999999993</v>
      </c>
    </row>
    <row r="107" spans="2:13" x14ac:dyDescent="0.2">
      <c r="B107" s="153" t="s">
        <v>56</v>
      </c>
      <c r="C107" s="23">
        <v>151638</v>
      </c>
      <c r="D107" s="23" t="s">
        <v>1003</v>
      </c>
      <c r="E107" s="23" t="s">
        <v>1112</v>
      </c>
      <c r="F107" s="154">
        <v>44734</v>
      </c>
      <c r="G107" s="23" t="s">
        <v>690</v>
      </c>
      <c r="H107" s="24">
        <v>0</v>
      </c>
      <c r="I107" s="24">
        <v>0</v>
      </c>
      <c r="J107" s="24">
        <v>0</v>
      </c>
      <c r="K107" s="24">
        <v>0</v>
      </c>
      <c r="L107" s="24">
        <v>13.25</v>
      </c>
      <c r="M107" s="160">
        <v>13.25</v>
      </c>
    </row>
    <row r="108" spans="2:13" x14ac:dyDescent="0.2">
      <c r="B108" s="153" t="s">
        <v>56</v>
      </c>
      <c r="C108" s="23">
        <v>151638</v>
      </c>
      <c r="D108" s="23" t="s">
        <v>1003</v>
      </c>
      <c r="E108" s="23" t="s">
        <v>1113</v>
      </c>
      <c r="F108" s="154">
        <v>44734</v>
      </c>
      <c r="G108" s="23" t="s">
        <v>690</v>
      </c>
      <c r="H108" s="24">
        <v>0</v>
      </c>
      <c r="I108" s="24">
        <v>0</v>
      </c>
      <c r="J108" s="24">
        <v>0</v>
      </c>
      <c r="K108" s="24">
        <v>0</v>
      </c>
      <c r="L108" s="24">
        <v>20</v>
      </c>
      <c r="M108" s="160">
        <v>20</v>
      </c>
    </row>
    <row r="109" spans="2:13" x14ac:dyDescent="0.2">
      <c r="B109" s="153" t="s">
        <v>25</v>
      </c>
      <c r="C109" s="23">
        <v>151649</v>
      </c>
      <c r="D109" s="23" t="s">
        <v>1048</v>
      </c>
      <c r="E109" s="23" t="s">
        <v>1114</v>
      </c>
      <c r="F109" s="154">
        <v>44736</v>
      </c>
      <c r="G109" s="23" t="s">
        <v>690</v>
      </c>
      <c r="H109" s="24">
        <v>0</v>
      </c>
      <c r="I109" s="24">
        <v>0</v>
      </c>
      <c r="J109" s="24">
        <v>0</v>
      </c>
      <c r="K109" s="24">
        <v>0</v>
      </c>
      <c r="L109" s="24">
        <v>5.4</v>
      </c>
      <c r="M109" s="160">
        <v>5.4</v>
      </c>
    </row>
    <row r="110" spans="2:13" x14ac:dyDescent="0.2">
      <c r="B110" s="153" t="s">
        <v>913</v>
      </c>
      <c r="C110" s="23">
        <v>154211</v>
      </c>
      <c r="D110" s="23" t="s">
        <v>86</v>
      </c>
      <c r="E110" s="23" t="s">
        <v>1084</v>
      </c>
      <c r="F110" s="154">
        <v>45426</v>
      </c>
      <c r="G110" s="23" t="s">
        <v>690</v>
      </c>
      <c r="H110" s="24">
        <v>0</v>
      </c>
      <c r="I110" s="24">
        <v>0</v>
      </c>
      <c r="J110" s="24">
        <v>0</v>
      </c>
      <c r="K110" s="24">
        <v>0</v>
      </c>
      <c r="L110" s="24">
        <v>10</v>
      </c>
      <c r="M110" s="160">
        <v>10</v>
      </c>
    </row>
    <row r="111" spans="2:13" x14ac:dyDescent="0.2">
      <c r="B111" s="153" t="s">
        <v>25</v>
      </c>
      <c r="C111" s="23">
        <v>152439</v>
      </c>
      <c r="D111" s="23" t="s">
        <v>938</v>
      </c>
      <c r="E111" s="23" t="s">
        <v>1026</v>
      </c>
      <c r="F111" s="154">
        <v>44879</v>
      </c>
      <c r="G111" s="23" t="s">
        <v>690</v>
      </c>
      <c r="H111" s="24">
        <v>0</v>
      </c>
      <c r="I111" s="24">
        <v>0</v>
      </c>
      <c r="J111" s="24">
        <v>0</v>
      </c>
      <c r="K111" s="24">
        <v>0</v>
      </c>
      <c r="L111" s="24">
        <v>5.5</v>
      </c>
      <c r="M111" s="160">
        <v>5.5</v>
      </c>
    </row>
    <row r="112" spans="2:13" x14ac:dyDescent="0.2">
      <c r="B112" s="153" t="s">
        <v>56</v>
      </c>
      <c r="C112" s="23">
        <v>154411</v>
      </c>
      <c r="D112" s="79" t="s">
        <v>986</v>
      </c>
      <c r="E112" s="23" t="s">
        <v>1115</v>
      </c>
      <c r="F112" s="154">
        <v>45481</v>
      </c>
      <c r="G112" s="23" t="s">
        <v>690</v>
      </c>
      <c r="H112" s="24">
        <v>0</v>
      </c>
      <c r="I112" s="24">
        <v>0</v>
      </c>
      <c r="J112" s="24">
        <v>0</v>
      </c>
      <c r="K112" s="24">
        <v>0</v>
      </c>
      <c r="L112" s="24">
        <v>9.6</v>
      </c>
      <c r="M112" s="160">
        <v>9.6</v>
      </c>
    </row>
    <row r="113" spans="2:13" x14ac:dyDescent="0.2">
      <c r="B113" s="153" t="s">
        <v>906</v>
      </c>
      <c r="C113" s="23">
        <v>153641</v>
      </c>
      <c r="D113" s="23" t="s">
        <v>1116</v>
      </c>
      <c r="E113" s="23" t="s">
        <v>1117</v>
      </c>
      <c r="F113" s="154">
        <v>45266</v>
      </c>
      <c r="G113" s="23" t="s">
        <v>690</v>
      </c>
      <c r="H113" s="24">
        <v>0</v>
      </c>
      <c r="I113" s="24">
        <v>0</v>
      </c>
      <c r="J113" s="24">
        <v>0</v>
      </c>
      <c r="K113" s="24">
        <v>0</v>
      </c>
      <c r="L113" s="24">
        <v>9</v>
      </c>
      <c r="M113" s="160">
        <v>9</v>
      </c>
    </row>
  </sheetData>
  <conditionalFormatting sqref="C3:C67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2936A-00F8-4F52-977C-A4994254B137}">
  <dimension ref="B1:L72"/>
  <sheetViews>
    <sheetView workbookViewId="0"/>
  </sheetViews>
  <sheetFormatPr defaultRowHeight="15" x14ac:dyDescent="0.25"/>
  <cols>
    <col min="2" max="2" width="32.140625" bestFit="1" customWidth="1"/>
    <col min="3" max="3" width="11.140625" customWidth="1"/>
    <col min="4" max="4" width="30.28515625" bestFit="1" customWidth="1"/>
    <col min="5" max="5" width="16" bestFit="1" customWidth="1"/>
    <col min="6" max="6" width="10.5703125" bestFit="1" customWidth="1"/>
    <col min="12" max="12" width="15" bestFit="1" customWidth="1"/>
  </cols>
  <sheetData>
    <row r="1" spans="2:12" ht="15.75" thickBot="1" x14ac:dyDescent="0.3"/>
    <row r="2" spans="2:12" x14ac:dyDescent="0.25">
      <c r="B2" s="70" t="s">
        <v>883</v>
      </c>
      <c r="C2" s="71" t="s">
        <v>12</v>
      </c>
      <c r="D2" s="71" t="s">
        <v>877</v>
      </c>
      <c r="E2" s="72" t="s">
        <v>685</v>
      </c>
      <c r="F2" s="72" t="s">
        <v>124</v>
      </c>
      <c r="G2" s="72" t="s">
        <v>878</v>
      </c>
      <c r="H2" s="72" t="s">
        <v>879</v>
      </c>
      <c r="I2" s="72" t="s">
        <v>880</v>
      </c>
      <c r="J2" s="72" t="s">
        <v>881</v>
      </c>
      <c r="K2" s="72" t="s">
        <v>882</v>
      </c>
      <c r="L2" s="74" t="s">
        <v>117</v>
      </c>
    </row>
    <row r="3" spans="2:12" x14ac:dyDescent="0.25">
      <c r="B3" s="153" t="s">
        <v>913</v>
      </c>
      <c r="C3" s="79">
        <v>153512</v>
      </c>
      <c r="D3" s="79" t="s">
        <v>929</v>
      </c>
      <c r="E3" s="154">
        <v>45237</v>
      </c>
      <c r="F3" s="23" t="s">
        <v>690</v>
      </c>
      <c r="G3" s="24">
        <v>0</v>
      </c>
      <c r="H3" s="24">
        <v>0</v>
      </c>
      <c r="I3" s="24">
        <v>3</v>
      </c>
      <c r="J3" s="24">
        <v>0</v>
      </c>
      <c r="K3" s="24">
        <v>0</v>
      </c>
      <c r="L3" s="24">
        <f t="shared" ref="L3:L34" si="0">G3+H3+I3+J3+K3</f>
        <v>3</v>
      </c>
    </row>
    <row r="4" spans="2:12" x14ac:dyDescent="0.25">
      <c r="B4" s="153" t="s">
        <v>906</v>
      </c>
      <c r="C4" s="79">
        <v>153611</v>
      </c>
      <c r="D4" s="79" t="s">
        <v>930</v>
      </c>
      <c r="E4" s="154">
        <v>45260</v>
      </c>
      <c r="F4" s="23" t="s">
        <v>690</v>
      </c>
      <c r="G4" s="24">
        <v>0</v>
      </c>
      <c r="H4" s="24">
        <v>0</v>
      </c>
      <c r="I4" s="24">
        <v>2.5</v>
      </c>
      <c r="J4" s="24">
        <v>4.5</v>
      </c>
      <c r="K4" s="24">
        <v>0</v>
      </c>
      <c r="L4" s="24">
        <f t="shared" si="0"/>
        <v>7</v>
      </c>
    </row>
    <row r="5" spans="2:12" x14ac:dyDescent="0.25">
      <c r="B5" s="153" t="s">
        <v>906</v>
      </c>
      <c r="C5" s="79">
        <v>29852</v>
      </c>
      <c r="D5" s="79" t="s">
        <v>931</v>
      </c>
      <c r="E5" s="154">
        <v>44244</v>
      </c>
      <c r="F5" s="23" t="s">
        <v>690</v>
      </c>
      <c r="G5" s="24">
        <v>2.5499999999999998</v>
      </c>
      <c r="H5" s="24">
        <v>7.6</v>
      </c>
      <c r="I5" s="24">
        <v>0</v>
      </c>
      <c r="J5" s="24">
        <v>4.8</v>
      </c>
      <c r="K5" s="24">
        <v>0</v>
      </c>
      <c r="L5" s="24">
        <f t="shared" si="0"/>
        <v>14.95</v>
      </c>
    </row>
    <row r="6" spans="2:12" x14ac:dyDescent="0.25">
      <c r="B6" s="153" t="s">
        <v>913</v>
      </c>
      <c r="C6" s="79">
        <v>154136</v>
      </c>
      <c r="D6" s="79" t="s">
        <v>932</v>
      </c>
      <c r="E6" s="154">
        <v>45411</v>
      </c>
      <c r="F6" s="23" t="s">
        <v>690</v>
      </c>
      <c r="G6" s="24">
        <v>0</v>
      </c>
      <c r="H6" s="24">
        <v>0</v>
      </c>
      <c r="I6" s="24">
        <v>9</v>
      </c>
      <c r="J6" s="24">
        <v>0</v>
      </c>
      <c r="K6" s="24">
        <v>0</v>
      </c>
      <c r="L6" s="24">
        <f t="shared" si="0"/>
        <v>9</v>
      </c>
    </row>
    <row r="7" spans="2:12" x14ac:dyDescent="0.25">
      <c r="B7" s="153" t="s">
        <v>916</v>
      </c>
      <c r="C7" s="79">
        <v>153501</v>
      </c>
      <c r="D7" s="79" t="s">
        <v>933</v>
      </c>
      <c r="E7" s="154">
        <v>45234</v>
      </c>
      <c r="F7" s="23" t="s">
        <v>690</v>
      </c>
      <c r="G7" s="24">
        <v>7.47</v>
      </c>
      <c r="H7" s="24">
        <v>0</v>
      </c>
      <c r="I7" s="24">
        <v>7</v>
      </c>
      <c r="J7" s="24">
        <v>0</v>
      </c>
      <c r="K7" s="24">
        <v>8.06</v>
      </c>
      <c r="L7" s="24">
        <f t="shared" si="0"/>
        <v>22.53</v>
      </c>
    </row>
    <row r="8" spans="2:12" x14ac:dyDescent="0.25">
      <c r="B8" s="153" t="s">
        <v>906</v>
      </c>
      <c r="C8" s="79">
        <v>29868</v>
      </c>
      <c r="D8" s="79" t="s">
        <v>934</v>
      </c>
      <c r="E8" s="154">
        <v>44246</v>
      </c>
      <c r="F8" s="23" t="s">
        <v>690</v>
      </c>
      <c r="G8" s="24">
        <v>17.399999999999999</v>
      </c>
      <c r="H8" s="24">
        <v>0</v>
      </c>
      <c r="I8" s="24">
        <v>0</v>
      </c>
      <c r="J8" s="24">
        <v>0</v>
      </c>
      <c r="K8" s="24">
        <v>3</v>
      </c>
      <c r="L8" s="24">
        <f t="shared" si="0"/>
        <v>20.399999999999999</v>
      </c>
    </row>
    <row r="9" spans="2:12" x14ac:dyDescent="0.25">
      <c r="B9" s="153" t="s">
        <v>25</v>
      </c>
      <c r="C9" s="79">
        <v>150722</v>
      </c>
      <c r="D9" s="79" t="s">
        <v>935</v>
      </c>
      <c r="E9" s="154">
        <v>44470</v>
      </c>
      <c r="F9" s="23" t="s">
        <v>690</v>
      </c>
      <c r="G9" s="24">
        <v>27.9</v>
      </c>
      <c r="H9" s="24">
        <v>10</v>
      </c>
      <c r="I9" s="24">
        <v>16.8</v>
      </c>
      <c r="J9" s="24">
        <v>51.7</v>
      </c>
      <c r="K9" s="24">
        <v>60.75</v>
      </c>
      <c r="L9" s="24">
        <f t="shared" si="0"/>
        <v>167.15</v>
      </c>
    </row>
    <row r="10" spans="2:12" x14ac:dyDescent="0.25">
      <c r="B10" s="153" t="e">
        <v>#N/A</v>
      </c>
      <c r="C10" s="79">
        <v>154530</v>
      </c>
      <c r="D10" s="79" t="s">
        <v>936</v>
      </c>
      <c r="E10" s="154">
        <v>45512</v>
      </c>
      <c r="F10" s="23" t="s">
        <v>690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f t="shared" si="0"/>
        <v>0</v>
      </c>
    </row>
    <row r="11" spans="2:12" x14ac:dyDescent="0.25">
      <c r="B11" s="153" t="s">
        <v>25</v>
      </c>
      <c r="C11" s="79">
        <v>150545</v>
      </c>
      <c r="D11" s="79" t="s">
        <v>937</v>
      </c>
      <c r="E11" s="154">
        <v>44422</v>
      </c>
      <c r="F11" s="23" t="s">
        <v>690</v>
      </c>
      <c r="G11" s="24">
        <v>6.5</v>
      </c>
      <c r="H11" s="24">
        <v>4.75</v>
      </c>
      <c r="I11" s="24">
        <v>0</v>
      </c>
      <c r="J11" s="24">
        <v>4.5999999999999996</v>
      </c>
      <c r="K11" s="24">
        <v>7</v>
      </c>
      <c r="L11" s="24">
        <f t="shared" si="0"/>
        <v>22.85</v>
      </c>
    </row>
    <row r="12" spans="2:12" x14ac:dyDescent="0.25">
      <c r="B12" s="153" t="s">
        <v>25</v>
      </c>
      <c r="C12" s="79">
        <v>152439</v>
      </c>
      <c r="D12" s="79" t="s">
        <v>938</v>
      </c>
      <c r="E12" s="154">
        <v>44879</v>
      </c>
      <c r="F12" s="23" t="s">
        <v>690</v>
      </c>
      <c r="G12" s="24">
        <v>0</v>
      </c>
      <c r="H12" s="24">
        <v>7.25</v>
      </c>
      <c r="I12" s="24">
        <v>9</v>
      </c>
      <c r="J12" s="24">
        <v>10</v>
      </c>
      <c r="K12" s="24">
        <v>15.35</v>
      </c>
      <c r="L12" s="24">
        <f t="shared" si="0"/>
        <v>41.6</v>
      </c>
    </row>
    <row r="13" spans="2:12" x14ac:dyDescent="0.25">
      <c r="B13" s="153" t="s">
        <v>25</v>
      </c>
      <c r="C13" s="79">
        <v>153556</v>
      </c>
      <c r="D13" s="79" t="s">
        <v>939</v>
      </c>
      <c r="E13" s="154">
        <v>45246</v>
      </c>
      <c r="F13" s="23" t="s">
        <v>690</v>
      </c>
      <c r="G13" s="24">
        <v>0</v>
      </c>
      <c r="H13" s="24">
        <v>17.899999999999999</v>
      </c>
      <c r="I13" s="24">
        <v>6.55</v>
      </c>
      <c r="J13" s="24">
        <v>13.35</v>
      </c>
      <c r="K13" s="24">
        <v>16.100000000000001</v>
      </c>
      <c r="L13" s="24">
        <f t="shared" si="0"/>
        <v>53.9</v>
      </c>
    </row>
    <row r="14" spans="2:12" x14ac:dyDescent="0.25">
      <c r="B14" s="153" t="s">
        <v>25</v>
      </c>
      <c r="C14" s="79">
        <v>151649</v>
      </c>
      <c r="D14" s="79" t="s">
        <v>940</v>
      </c>
      <c r="E14" s="154">
        <v>44736</v>
      </c>
      <c r="F14" s="23" t="s">
        <v>690</v>
      </c>
      <c r="G14" s="24">
        <v>7.75</v>
      </c>
      <c r="H14" s="24">
        <v>9.1999999999999993</v>
      </c>
      <c r="I14" s="24">
        <v>6.1</v>
      </c>
      <c r="J14" s="24">
        <v>15.4</v>
      </c>
      <c r="K14" s="24">
        <v>11.15</v>
      </c>
      <c r="L14" s="24">
        <f t="shared" si="0"/>
        <v>49.599999999999994</v>
      </c>
    </row>
    <row r="15" spans="2:12" x14ac:dyDescent="0.25">
      <c r="B15" s="153" t="s">
        <v>913</v>
      </c>
      <c r="C15" s="79">
        <v>154244</v>
      </c>
      <c r="D15" s="79" t="s">
        <v>941</v>
      </c>
      <c r="E15" s="154">
        <v>45429</v>
      </c>
      <c r="F15" s="23" t="s">
        <v>690</v>
      </c>
      <c r="G15" s="24">
        <v>0</v>
      </c>
      <c r="H15" s="24">
        <v>0</v>
      </c>
      <c r="I15" s="24">
        <v>0</v>
      </c>
      <c r="J15" s="24">
        <v>0</v>
      </c>
      <c r="K15" s="24">
        <v>21.6</v>
      </c>
      <c r="L15" s="24">
        <f t="shared" si="0"/>
        <v>21.6</v>
      </c>
    </row>
    <row r="16" spans="2:12" x14ac:dyDescent="0.25">
      <c r="B16" s="153" t="s">
        <v>913</v>
      </c>
      <c r="C16" s="79">
        <v>154211</v>
      </c>
      <c r="D16" s="79" t="s">
        <v>86</v>
      </c>
      <c r="E16" s="154">
        <v>45426</v>
      </c>
      <c r="F16" s="23" t="s">
        <v>690</v>
      </c>
      <c r="G16" s="24">
        <v>0</v>
      </c>
      <c r="H16" s="24">
        <v>0</v>
      </c>
      <c r="I16" s="24">
        <v>0</v>
      </c>
      <c r="J16" s="24">
        <v>0</v>
      </c>
      <c r="K16" s="24">
        <v>10</v>
      </c>
      <c r="L16" s="24">
        <f t="shared" si="0"/>
        <v>10</v>
      </c>
    </row>
    <row r="17" spans="2:12" x14ac:dyDescent="0.25">
      <c r="B17" s="153" t="e">
        <v>#N/A</v>
      </c>
      <c r="C17" s="79">
        <v>153781</v>
      </c>
      <c r="D17" s="79" t="s">
        <v>942</v>
      </c>
      <c r="E17" s="154">
        <v>45311</v>
      </c>
      <c r="F17" s="23" t="s">
        <v>690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f t="shared" si="0"/>
        <v>0</v>
      </c>
    </row>
    <row r="18" spans="2:12" x14ac:dyDescent="0.25">
      <c r="B18" s="153" t="s">
        <v>913</v>
      </c>
      <c r="C18" s="79">
        <v>153946</v>
      </c>
      <c r="D18" s="79" t="s">
        <v>943</v>
      </c>
      <c r="E18" s="154">
        <v>45360</v>
      </c>
      <c r="F18" s="23" t="s">
        <v>690</v>
      </c>
      <c r="G18" s="24">
        <v>0</v>
      </c>
      <c r="H18" s="24">
        <v>14</v>
      </c>
      <c r="I18" s="24">
        <v>0</v>
      </c>
      <c r="J18" s="24">
        <v>0</v>
      </c>
      <c r="K18" s="24">
        <v>0</v>
      </c>
      <c r="L18" s="24">
        <f t="shared" si="0"/>
        <v>14</v>
      </c>
    </row>
    <row r="19" spans="2:12" x14ac:dyDescent="0.25">
      <c r="B19" s="153" t="s">
        <v>21</v>
      </c>
      <c r="C19" s="79">
        <v>150051</v>
      </c>
      <c r="D19" s="79" t="s">
        <v>944</v>
      </c>
      <c r="E19" s="154">
        <v>44288</v>
      </c>
      <c r="F19" s="23" t="s">
        <v>690</v>
      </c>
      <c r="G19" s="24">
        <v>0</v>
      </c>
      <c r="H19" s="24">
        <v>49</v>
      </c>
      <c r="I19" s="24">
        <v>0</v>
      </c>
      <c r="J19" s="24">
        <v>0</v>
      </c>
      <c r="K19" s="24">
        <v>26.9</v>
      </c>
      <c r="L19" s="24">
        <f t="shared" si="0"/>
        <v>75.900000000000006</v>
      </c>
    </row>
    <row r="20" spans="2:12" x14ac:dyDescent="0.25">
      <c r="B20" s="153" t="s">
        <v>21</v>
      </c>
      <c r="C20" s="79">
        <v>154047</v>
      </c>
      <c r="D20" s="79" t="s">
        <v>945</v>
      </c>
      <c r="E20" s="154">
        <v>45384</v>
      </c>
      <c r="F20" s="23" t="s">
        <v>690</v>
      </c>
      <c r="G20" s="24">
        <v>0</v>
      </c>
      <c r="H20" s="24">
        <v>0</v>
      </c>
      <c r="I20" s="24">
        <v>2</v>
      </c>
      <c r="J20" s="24">
        <v>5.5</v>
      </c>
      <c r="K20" s="24">
        <v>7.2</v>
      </c>
      <c r="L20" s="24">
        <f t="shared" si="0"/>
        <v>14.7</v>
      </c>
    </row>
    <row r="21" spans="2:12" x14ac:dyDescent="0.25">
      <c r="B21" s="153" t="s">
        <v>21</v>
      </c>
      <c r="C21" s="79">
        <v>154048</v>
      </c>
      <c r="D21" s="79" t="s">
        <v>946</v>
      </c>
      <c r="E21" s="154">
        <v>45384</v>
      </c>
      <c r="F21" s="23" t="s">
        <v>690</v>
      </c>
      <c r="G21" s="24">
        <v>0</v>
      </c>
      <c r="H21" s="24">
        <v>0</v>
      </c>
      <c r="I21" s="24">
        <v>0</v>
      </c>
      <c r="J21" s="24">
        <v>7</v>
      </c>
      <c r="K21" s="24">
        <v>0</v>
      </c>
      <c r="L21" s="24">
        <f t="shared" si="0"/>
        <v>7</v>
      </c>
    </row>
    <row r="22" spans="2:12" x14ac:dyDescent="0.25">
      <c r="B22" s="153" t="s">
        <v>21</v>
      </c>
      <c r="C22" s="79">
        <v>154049</v>
      </c>
      <c r="D22" s="79" t="s">
        <v>947</v>
      </c>
      <c r="E22" s="154">
        <v>45384</v>
      </c>
      <c r="F22" s="23" t="s">
        <v>690</v>
      </c>
      <c r="G22" s="24">
        <v>0</v>
      </c>
      <c r="H22" s="24">
        <v>0</v>
      </c>
      <c r="I22" s="24">
        <v>7</v>
      </c>
      <c r="J22" s="24">
        <v>7.4</v>
      </c>
      <c r="K22" s="24">
        <v>0</v>
      </c>
      <c r="L22" s="24">
        <f t="shared" si="0"/>
        <v>14.4</v>
      </c>
    </row>
    <row r="23" spans="2:12" x14ac:dyDescent="0.25">
      <c r="B23" s="153" t="s">
        <v>21</v>
      </c>
      <c r="C23" s="79">
        <v>152366</v>
      </c>
      <c r="D23" s="79" t="s">
        <v>948</v>
      </c>
      <c r="E23" s="154">
        <v>44868</v>
      </c>
      <c r="F23" s="23" t="s">
        <v>690</v>
      </c>
      <c r="G23" s="24">
        <v>47.2</v>
      </c>
      <c r="H23" s="24">
        <v>31.7</v>
      </c>
      <c r="I23" s="24">
        <v>33</v>
      </c>
      <c r="J23" s="24">
        <v>18.8</v>
      </c>
      <c r="K23" s="24">
        <v>4.8</v>
      </c>
      <c r="L23" s="24">
        <f t="shared" si="0"/>
        <v>135.50000000000003</v>
      </c>
    </row>
    <row r="24" spans="2:12" x14ac:dyDescent="0.25">
      <c r="B24" s="153" t="s">
        <v>21</v>
      </c>
      <c r="C24" s="79">
        <v>153949</v>
      </c>
      <c r="D24" s="79" t="s">
        <v>949</v>
      </c>
      <c r="E24" s="154">
        <v>45362</v>
      </c>
      <c r="F24" s="23" t="s">
        <v>690</v>
      </c>
      <c r="G24" s="24">
        <v>0</v>
      </c>
      <c r="H24" s="24">
        <v>0</v>
      </c>
      <c r="I24" s="24">
        <v>0</v>
      </c>
      <c r="J24" s="24">
        <v>0</v>
      </c>
      <c r="K24" s="24">
        <v>2.8</v>
      </c>
      <c r="L24" s="24">
        <f t="shared" si="0"/>
        <v>2.8</v>
      </c>
    </row>
    <row r="25" spans="2:12" x14ac:dyDescent="0.25">
      <c r="B25" s="153" t="s">
        <v>21</v>
      </c>
      <c r="C25" s="79">
        <v>153950</v>
      </c>
      <c r="D25" s="79" t="s">
        <v>950</v>
      </c>
      <c r="E25" s="154">
        <v>45362</v>
      </c>
      <c r="F25" s="23" t="s">
        <v>690</v>
      </c>
      <c r="G25" s="24">
        <v>0</v>
      </c>
      <c r="H25" s="24">
        <v>0</v>
      </c>
      <c r="I25" s="24">
        <v>0</v>
      </c>
      <c r="J25" s="24">
        <v>4.4000000000000004</v>
      </c>
      <c r="K25" s="24">
        <v>3.5</v>
      </c>
      <c r="L25" s="24">
        <f t="shared" si="0"/>
        <v>7.9</v>
      </c>
    </row>
    <row r="26" spans="2:12" x14ac:dyDescent="0.25">
      <c r="B26" s="153" t="s">
        <v>21</v>
      </c>
      <c r="C26" s="79">
        <v>153050</v>
      </c>
      <c r="D26" s="79" t="s">
        <v>951</v>
      </c>
      <c r="E26" s="154">
        <v>45091</v>
      </c>
      <c r="F26" s="23" t="s">
        <v>690</v>
      </c>
      <c r="G26" s="24">
        <v>8</v>
      </c>
      <c r="H26" s="24">
        <v>22.4</v>
      </c>
      <c r="I26" s="24">
        <v>5</v>
      </c>
      <c r="J26" s="24">
        <v>7.8</v>
      </c>
      <c r="K26" s="24">
        <v>31</v>
      </c>
      <c r="L26" s="24">
        <f t="shared" si="0"/>
        <v>74.199999999999989</v>
      </c>
    </row>
    <row r="27" spans="2:12" x14ac:dyDescent="0.25">
      <c r="B27" s="153" t="s">
        <v>21</v>
      </c>
      <c r="C27" s="79">
        <v>152223</v>
      </c>
      <c r="D27" s="79" t="s">
        <v>952</v>
      </c>
      <c r="E27" s="154">
        <v>44848</v>
      </c>
      <c r="F27" s="23" t="s">
        <v>690</v>
      </c>
      <c r="G27" s="24">
        <v>18.5</v>
      </c>
      <c r="H27" s="24">
        <v>11</v>
      </c>
      <c r="I27" s="24">
        <v>19.899999999999999</v>
      </c>
      <c r="J27" s="24">
        <v>20</v>
      </c>
      <c r="K27" s="24">
        <v>0</v>
      </c>
      <c r="L27" s="24">
        <f t="shared" si="0"/>
        <v>69.400000000000006</v>
      </c>
    </row>
    <row r="28" spans="2:12" x14ac:dyDescent="0.25">
      <c r="B28" s="153" t="s">
        <v>21</v>
      </c>
      <c r="C28" s="79">
        <v>154099</v>
      </c>
      <c r="D28" s="79" t="s">
        <v>953</v>
      </c>
      <c r="E28" s="154">
        <v>45401</v>
      </c>
      <c r="F28" s="23" t="s">
        <v>690</v>
      </c>
      <c r="G28" s="24">
        <v>0</v>
      </c>
      <c r="H28" s="24">
        <v>0</v>
      </c>
      <c r="I28" s="24">
        <v>0</v>
      </c>
      <c r="J28" s="24">
        <v>0</v>
      </c>
      <c r="K28" s="24">
        <v>8.5</v>
      </c>
      <c r="L28" s="24">
        <f t="shared" si="0"/>
        <v>8.5</v>
      </c>
    </row>
    <row r="29" spans="2:12" x14ac:dyDescent="0.25">
      <c r="B29" s="153" t="s">
        <v>21</v>
      </c>
      <c r="C29" s="79">
        <v>153992</v>
      </c>
      <c r="D29" s="79" t="s">
        <v>954</v>
      </c>
      <c r="E29" s="154">
        <v>45371</v>
      </c>
      <c r="F29" s="23" t="s">
        <v>690</v>
      </c>
      <c r="G29" s="24">
        <v>0</v>
      </c>
      <c r="H29" s="24">
        <v>0</v>
      </c>
      <c r="I29" s="24">
        <v>0</v>
      </c>
      <c r="J29" s="24">
        <v>0</v>
      </c>
      <c r="K29" s="24">
        <v>8</v>
      </c>
      <c r="L29" s="24">
        <f t="shared" si="0"/>
        <v>8</v>
      </c>
    </row>
    <row r="30" spans="2:12" x14ac:dyDescent="0.25">
      <c r="B30" s="153" t="e">
        <v>#N/A</v>
      </c>
      <c r="C30" s="79">
        <v>154479</v>
      </c>
      <c r="D30" s="79" t="s">
        <v>955</v>
      </c>
      <c r="E30" s="154">
        <v>45498</v>
      </c>
      <c r="F30" s="23" t="s">
        <v>690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f t="shared" si="0"/>
        <v>0</v>
      </c>
    </row>
    <row r="31" spans="2:12" x14ac:dyDescent="0.25">
      <c r="B31" s="153" t="s">
        <v>906</v>
      </c>
      <c r="C31" s="79">
        <v>152159</v>
      </c>
      <c r="D31" s="79" t="s">
        <v>956</v>
      </c>
      <c r="E31" s="154">
        <v>44840</v>
      </c>
      <c r="F31" s="23" t="s">
        <v>690</v>
      </c>
      <c r="G31" s="24">
        <v>3.5</v>
      </c>
      <c r="H31" s="24">
        <v>3.8</v>
      </c>
      <c r="I31" s="24">
        <v>2</v>
      </c>
      <c r="J31" s="24">
        <v>8</v>
      </c>
      <c r="K31" s="24">
        <v>8</v>
      </c>
      <c r="L31" s="24">
        <f t="shared" si="0"/>
        <v>25.3</v>
      </c>
    </row>
    <row r="32" spans="2:12" x14ac:dyDescent="0.25">
      <c r="B32" s="153" t="s">
        <v>913</v>
      </c>
      <c r="C32" s="79">
        <v>154341</v>
      </c>
      <c r="D32" s="79" t="s">
        <v>957</v>
      </c>
      <c r="E32" s="154">
        <v>45456</v>
      </c>
      <c r="F32" s="23" t="s">
        <v>690</v>
      </c>
      <c r="G32" s="24">
        <v>0</v>
      </c>
      <c r="H32" s="24">
        <v>0</v>
      </c>
      <c r="I32" s="24">
        <v>0</v>
      </c>
      <c r="J32" s="24">
        <v>10</v>
      </c>
      <c r="K32" s="24">
        <v>0</v>
      </c>
      <c r="L32" s="24">
        <f t="shared" si="0"/>
        <v>10</v>
      </c>
    </row>
    <row r="33" spans="2:12" x14ac:dyDescent="0.25">
      <c r="B33" s="153" t="s">
        <v>913</v>
      </c>
      <c r="C33" s="79">
        <v>154181</v>
      </c>
      <c r="D33" s="79" t="s">
        <v>958</v>
      </c>
      <c r="E33" s="154">
        <v>45421</v>
      </c>
      <c r="F33" s="23" t="s">
        <v>690</v>
      </c>
      <c r="G33" s="24">
        <v>0</v>
      </c>
      <c r="H33" s="24">
        <v>0</v>
      </c>
      <c r="I33" s="24">
        <v>5</v>
      </c>
      <c r="J33" s="24">
        <v>0</v>
      </c>
      <c r="K33" s="24">
        <v>0</v>
      </c>
      <c r="L33" s="24">
        <f t="shared" si="0"/>
        <v>5</v>
      </c>
    </row>
    <row r="34" spans="2:12" x14ac:dyDescent="0.25">
      <c r="B34" s="153" t="s">
        <v>902</v>
      </c>
      <c r="C34" s="79">
        <v>150644</v>
      </c>
      <c r="D34" s="79" t="s">
        <v>959</v>
      </c>
      <c r="E34" s="154">
        <v>44449</v>
      </c>
      <c r="F34" s="23" t="s">
        <v>690</v>
      </c>
      <c r="G34" s="24">
        <v>14.5</v>
      </c>
      <c r="H34" s="24">
        <v>13.4</v>
      </c>
      <c r="I34" s="24">
        <v>8</v>
      </c>
      <c r="J34" s="24">
        <v>41.3</v>
      </c>
      <c r="K34" s="24">
        <v>12</v>
      </c>
      <c r="L34" s="24">
        <f t="shared" si="0"/>
        <v>89.199999999999989</v>
      </c>
    </row>
    <row r="35" spans="2:12" x14ac:dyDescent="0.25">
      <c r="B35" s="153" t="s">
        <v>902</v>
      </c>
      <c r="C35" s="79">
        <v>150645</v>
      </c>
      <c r="D35" s="79" t="s">
        <v>960</v>
      </c>
      <c r="E35" s="154">
        <v>44449</v>
      </c>
      <c r="F35" s="23" t="s">
        <v>690</v>
      </c>
      <c r="G35" s="24">
        <v>25.6</v>
      </c>
      <c r="H35" s="24">
        <v>7</v>
      </c>
      <c r="I35" s="24">
        <v>8</v>
      </c>
      <c r="J35" s="24">
        <v>2</v>
      </c>
      <c r="K35" s="24">
        <v>12.7</v>
      </c>
      <c r="L35" s="24">
        <f t="shared" ref="L35:L66" si="1">G35+H35+I35+J35+K35</f>
        <v>55.3</v>
      </c>
    </row>
    <row r="36" spans="2:12" x14ac:dyDescent="0.25">
      <c r="B36" s="153" t="s">
        <v>902</v>
      </c>
      <c r="C36" s="79">
        <v>150646</v>
      </c>
      <c r="D36" s="79" t="s">
        <v>961</v>
      </c>
      <c r="E36" s="154">
        <v>44449</v>
      </c>
      <c r="F36" s="23" t="s">
        <v>690</v>
      </c>
      <c r="G36" s="24">
        <v>15.6</v>
      </c>
      <c r="H36" s="24">
        <v>5.2</v>
      </c>
      <c r="I36" s="24">
        <v>5.2</v>
      </c>
      <c r="J36" s="24">
        <v>10.4</v>
      </c>
      <c r="K36" s="24">
        <v>16</v>
      </c>
      <c r="L36" s="24">
        <f t="shared" si="1"/>
        <v>52.4</v>
      </c>
    </row>
    <row r="37" spans="2:12" x14ac:dyDescent="0.25">
      <c r="B37" s="153" t="s">
        <v>902</v>
      </c>
      <c r="C37" s="79">
        <v>150547</v>
      </c>
      <c r="D37" s="79" t="s">
        <v>962</v>
      </c>
      <c r="E37" s="154">
        <v>44422</v>
      </c>
      <c r="F37" s="23" t="s">
        <v>690</v>
      </c>
      <c r="G37" s="24">
        <v>6.5</v>
      </c>
      <c r="H37" s="24">
        <v>7</v>
      </c>
      <c r="I37" s="24">
        <v>8.5</v>
      </c>
      <c r="J37" s="24">
        <v>0</v>
      </c>
      <c r="K37" s="24">
        <v>10.1</v>
      </c>
      <c r="L37" s="24">
        <f t="shared" si="1"/>
        <v>32.1</v>
      </c>
    </row>
    <row r="38" spans="2:12" x14ac:dyDescent="0.25">
      <c r="B38" s="153" t="s">
        <v>902</v>
      </c>
      <c r="C38" s="79">
        <v>151645</v>
      </c>
      <c r="D38" s="79" t="s">
        <v>963</v>
      </c>
      <c r="E38" s="154">
        <v>44735</v>
      </c>
      <c r="F38" s="23" t="s">
        <v>690</v>
      </c>
      <c r="G38" s="24">
        <v>16.3</v>
      </c>
      <c r="H38" s="24">
        <v>4</v>
      </c>
      <c r="I38" s="24">
        <v>8.3000000000000007</v>
      </c>
      <c r="J38" s="24">
        <v>27.5</v>
      </c>
      <c r="K38" s="24">
        <v>7.8</v>
      </c>
      <c r="L38" s="24">
        <f t="shared" si="1"/>
        <v>63.9</v>
      </c>
    </row>
    <row r="39" spans="2:12" x14ac:dyDescent="0.25">
      <c r="B39" s="153" t="s">
        <v>902</v>
      </c>
      <c r="C39" s="79">
        <v>29392</v>
      </c>
      <c r="D39" s="79" t="s">
        <v>964</v>
      </c>
      <c r="E39" s="154">
        <v>44098</v>
      </c>
      <c r="F39" s="23" t="s">
        <v>690</v>
      </c>
      <c r="G39" s="24">
        <v>11.8</v>
      </c>
      <c r="H39" s="24">
        <v>23</v>
      </c>
      <c r="I39" s="24">
        <v>27.3</v>
      </c>
      <c r="J39" s="24">
        <v>20.56</v>
      </c>
      <c r="K39" s="24">
        <v>51.150100000000002</v>
      </c>
      <c r="L39" s="24">
        <f t="shared" si="1"/>
        <v>133.81010000000001</v>
      </c>
    </row>
    <row r="40" spans="2:12" x14ac:dyDescent="0.25">
      <c r="B40" s="153" t="s">
        <v>56</v>
      </c>
      <c r="C40" s="79">
        <v>151765</v>
      </c>
      <c r="D40" s="79" t="s">
        <v>965</v>
      </c>
      <c r="E40" s="154">
        <v>44761</v>
      </c>
      <c r="F40" s="23" t="s">
        <v>690</v>
      </c>
      <c r="G40" s="24">
        <v>3.81</v>
      </c>
      <c r="H40" s="24">
        <v>9.3000000000000007</v>
      </c>
      <c r="I40" s="24">
        <v>9</v>
      </c>
      <c r="J40" s="24">
        <v>19</v>
      </c>
      <c r="K40" s="24">
        <v>11.3</v>
      </c>
      <c r="L40" s="24">
        <f t="shared" si="1"/>
        <v>52.41</v>
      </c>
    </row>
    <row r="41" spans="2:12" x14ac:dyDescent="0.25">
      <c r="B41" s="153" t="s">
        <v>916</v>
      </c>
      <c r="C41" s="79">
        <v>152561</v>
      </c>
      <c r="D41" s="79" t="s">
        <v>966</v>
      </c>
      <c r="E41" s="154">
        <v>44896</v>
      </c>
      <c r="F41" s="23" t="s">
        <v>690</v>
      </c>
      <c r="G41" s="24">
        <v>0</v>
      </c>
      <c r="H41" s="24">
        <v>7.1</v>
      </c>
      <c r="I41" s="24">
        <v>6.25</v>
      </c>
      <c r="J41" s="24">
        <v>9.6999999999999993</v>
      </c>
      <c r="K41" s="24">
        <v>0</v>
      </c>
      <c r="L41" s="24">
        <f t="shared" si="1"/>
        <v>23.049999999999997</v>
      </c>
    </row>
    <row r="42" spans="2:12" x14ac:dyDescent="0.25">
      <c r="B42" s="153" t="s">
        <v>916</v>
      </c>
      <c r="C42" s="79">
        <v>154265</v>
      </c>
      <c r="D42" s="79" t="s">
        <v>967</v>
      </c>
      <c r="E42" s="154">
        <v>45434</v>
      </c>
      <c r="F42" s="23" t="s">
        <v>690</v>
      </c>
      <c r="G42" s="24">
        <v>0</v>
      </c>
      <c r="H42" s="24">
        <v>0</v>
      </c>
      <c r="I42" s="24">
        <v>1.5</v>
      </c>
      <c r="J42" s="24">
        <v>0</v>
      </c>
      <c r="K42" s="24">
        <v>0</v>
      </c>
      <c r="L42" s="24">
        <f t="shared" si="1"/>
        <v>1.5</v>
      </c>
    </row>
    <row r="43" spans="2:12" x14ac:dyDescent="0.25">
      <c r="B43" s="153" t="s">
        <v>906</v>
      </c>
      <c r="C43" s="79">
        <v>153470</v>
      </c>
      <c r="D43" s="79" t="s">
        <v>968</v>
      </c>
      <c r="E43" s="154">
        <v>45230</v>
      </c>
      <c r="F43" s="23" t="s">
        <v>690</v>
      </c>
      <c r="G43" s="24">
        <v>4</v>
      </c>
      <c r="H43" s="24">
        <v>6.3</v>
      </c>
      <c r="I43" s="24">
        <v>3.5</v>
      </c>
      <c r="J43" s="24">
        <v>0</v>
      </c>
      <c r="K43" s="24">
        <v>0</v>
      </c>
      <c r="L43" s="24">
        <f t="shared" si="1"/>
        <v>13.8</v>
      </c>
    </row>
    <row r="44" spans="2:12" x14ac:dyDescent="0.25">
      <c r="B44" s="153" t="s">
        <v>913</v>
      </c>
      <c r="C44" s="79">
        <v>154450</v>
      </c>
      <c r="D44" s="79" t="s">
        <v>969</v>
      </c>
      <c r="E44" s="154">
        <v>45491</v>
      </c>
      <c r="F44" s="23" t="s">
        <v>690</v>
      </c>
      <c r="G44" s="24">
        <v>0</v>
      </c>
      <c r="H44" s="24">
        <v>0</v>
      </c>
      <c r="I44" s="24">
        <v>0</v>
      </c>
      <c r="J44" s="24">
        <v>0</v>
      </c>
      <c r="K44" s="24">
        <v>1.99</v>
      </c>
      <c r="L44" s="24">
        <f t="shared" si="1"/>
        <v>1.99</v>
      </c>
    </row>
    <row r="45" spans="2:12" x14ac:dyDescent="0.25">
      <c r="B45" s="153" t="e">
        <v>#N/A</v>
      </c>
      <c r="C45" s="79">
        <v>154190</v>
      </c>
      <c r="D45" s="79" t="s">
        <v>970</v>
      </c>
      <c r="E45" s="154">
        <v>45423</v>
      </c>
      <c r="F45" s="23" t="s">
        <v>690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f t="shared" si="1"/>
        <v>0</v>
      </c>
    </row>
    <row r="46" spans="2:12" x14ac:dyDescent="0.25">
      <c r="B46" s="153" t="s">
        <v>906</v>
      </c>
      <c r="C46" s="79">
        <v>153641</v>
      </c>
      <c r="D46" s="79" t="s">
        <v>971</v>
      </c>
      <c r="E46" s="154">
        <v>45266</v>
      </c>
      <c r="F46" s="23" t="s">
        <v>690</v>
      </c>
      <c r="G46" s="24">
        <v>0</v>
      </c>
      <c r="H46" s="24">
        <v>0</v>
      </c>
      <c r="I46" s="24">
        <v>0</v>
      </c>
      <c r="J46" s="24">
        <v>3</v>
      </c>
      <c r="K46" s="24">
        <v>22</v>
      </c>
      <c r="L46" s="24">
        <f t="shared" si="1"/>
        <v>25</v>
      </c>
    </row>
    <row r="47" spans="2:12" x14ac:dyDescent="0.25">
      <c r="B47" s="153" t="s">
        <v>906</v>
      </c>
      <c r="C47" s="79">
        <v>29998</v>
      </c>
      <c r="D47" s="79" t="s">
        <v>972</v>
      </c>
      <c r="E47" s="154">
        <v>44272</v>
      </c>
      <c r="F47" s="23" t="s">
        <v>690</v>
      </c>
      <c r="G47" s="24">
        <v>3.9</v>
      </c>
      <c r="H47" s="24">
        <v>9.5</v>
      </c>
      <c r="I47" s="24">
        <v>0</v>
      </c>
      <c r="J47" s="24">
        <v>20</v>
      </c>
      <c r="K47" s="24">
        <v>0</v>
      </c>
      <c r="L47" s="24">
        <f t="shared" si="1"/>
        <v>33.4</v>
      </c>
    </row>
    <row r="48" spans="2:12" x14ac:dyDescent="0.25">
      <c r="B48" s="153" t="s">
        <v>56</v>
      </c>
      <c r="C48" s="79">
        <v>151654</v>
      </c>
      <c r="D48" s="79" t="s">
        <v>973</v>
      </c>
      <c r="E48" s="154">
        <v>44736</v>
      </c>
      <c r="F48" s="23" t="s">
        <v>690</v>
      </c>
      <c r="G48" s="24">
        <v>19.3</v>
      </c>
      <c r="H48" s="24">
        <v>0</v>
      </c>
      <c r="I48" s="24">
        <v>0</v>
      </c>
      <c r="J48" s="24">
        <v>0</v>
      </c>
      <c r="K48" s="24">
        <v>23.26</v>
      </c>
      <c r="L48" s="24">
        <f t="shared" si="1"/>
        <v>42.56</v>
      </c>
    </row>
    <row r="49" spans="2:12" x14ac:dyDescent="0.25">
      <c r="B49" s="153" t="s">
        <v>56</v>
      </c>
      <c r="C49" s="79">
        <v>153473</v>
      </c>
      <c r="D49" s="79" t="s">
        <v>974</v>
      </c>
      <c r="E49" s="154">
        <v>45230</v>
      </c>
      <c r="F49" s="23" t="s">
        <v>690</v>
      </c>
      <c r="G49" s="24">
        <v>0</v>
      </c>
      <c r="H49" s="24">
        <v>6.69</v>
      </c>
      <c r="I49" s="24">
        <v>0</v>
      </c>
      <c r="J49" s="24">
        <v>0</v>
      </c>
      <c r="K49" s="24">
        <v>8.3000000000000007</v>
      </c>
      <c r="L49" s="24">
        <f t="shared" si="1"/>
        <v>14.990000000000002</v>
      </c>
    </row>
    <row r="50" spans="2:12" x14ac:dyDescent="0.25">
      <c r="B50" s="153" t="s">
        <v>913</v>
      </c>
      <c r="C50" s="79">
        <v>154267</v>
      </c>
      <c r="D50" s="79" t="s">
        <v>975</v>
      </c>
      <c r="E50" s="154">
        <v>45434</v>
      </c>
      <c r="F50" s="23" t="s">
        <v>690</v>
      </c>
      <c r="G50" s="24">
        <v>0</v>
      </c>
      <c r="H50" s="24">
        <v>0</v>
      </c>
      <c r="I50" s="24">
        <v>0</v>
      </c>
      <c r="J50" s="24">
        <v>5.5</v>
      </c>
      <c r="K50" s="24">
        <v>0</v>
      </c>
      <c r="L50" s="24">
        <f t="shared" si="1"/>
        <v>5.5</v>
      </c>
    </row>
    <row r="51" spans="2:12" x14ac:dyDescent="0.25">
      <c r="B51" s="153" t="e">
        <v>#N/A</v>
      </c>
      <c r="C51" s="79">
        <v>154324</v>
      </c>
      <c r="D51" s="79" t="s">
        <v>976</v>
      </c>
      <c r="E51" s="154">
        <v>45450</v>
      </c>
      <c r="F51" s="23" t="s">
        <v>690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f t="shared" si="1"/>
        <v>0</v>
      </c>
    </row>
    <row r="52" spans="2:12" x14ac:dyDescent="0.25">
      <c r="B52" s="153" t="s">
        <v>15</v>
      </c>
      <c r="C52" s="79">
        <v>150497</v>
      </c>
      <c r="D52" s="79" t="s">
        <v>977</v>
      </c>
      <c r="E52" s="154">
        <v>44412</v>
      </c>
      <c r="F52" s="23" t="s">
        <v>690</v>
      </c>
      <c r="G52" s="24">
        <v>6.3</v>
      </c>
      <c r="H52" s="24">
        <v>6.65</v>
      </c>
      <c r="I52" s="24">
        <v>6.9</v>
      </c>
      <c r="J52" s="24">
        <v>4</v>
      </c>
      <c r="K52" s="24">
        <v>14.8</v>
      </c>
      <c r="L52" s="24">
        <f t="shared" si="1"/>
        <v>38.650000000000006</v>
      </c>
    </row>
    <row r="53" spans="2:12" x14ac:dyDescent="0.25">
      <c r="B53" s="153" t="s">
        <v>15</v>
      </c>
      <c r="C53" s="79">
        <v>154160</v>
      </c>
      <c r="D53" s="79" t="s">
        <v>978</v>
      </c>
      <c r="E53" s="154">
        <v>45418</v>
      </c>
      <c r="F53" s="23" t="s">
        <v>690</v>
      </c>
      <c r="G53" s="24">
        <v>0</v>
      </c>
      <c r="H53" s="24">
        <v>7.2</v>
      </c>
      <c r="I53" s="24">
        <v>2</v>
      </c>
      <c r="J53" s="24">
        <v>3.2</v>
      </c>
      <c r="K53" s="24">
        <v>0</v>
      </c>
      <c r="L53" s="24">
        <f t="shared" si="1"/>
        <v>12.399999999999999</v>
      </c>
    </row>
    <row r="54" spans="2:12" x14ac:dyDescent="0.25">
      <c r="B54" s="153" t="s">
        <v>15</v>
      </c>
      <c r="C54" s="79">
        <v>150733</v>
      </c>
      <c r="D54" s="79" t="s">
        <v>979</v>
      </c>
      <c r="E54" s="154">
        <v>44475</v>
      </c>
      <c r="F54" s="23" t="s">
        <v>690</v>
      </c>
      <c r="G54" s="24">
        <v>2.5</v>
      </c>
      <c r="H54" s="24">
        <v>29.8</v>
      </c>
      <c r="I54" s="24">
        <v>11.6</v>
      </c>
      <c r="J54" s="24">
        <v>14.1</v>
      </c>
      <c r="K54" s="24">
        <v>22</v>
      </c>
      <c r="L54" s="24">
        <f t="shared" si="1"/>
        <v>80</v>
      </c>
    </row>
    <row r="55" spans="2:12" x14ac:dyDescent="0.25">
      <c r="B55" s="153" t="s">
        <v>15</v>
      </c>
      <c r="C55" s="79">
        <v>151713</v>
      </c>
      <c r="D55" s="79" t="s">
        <v>980</v>
      </c>
      <c r="E55" s="154">
        <v>44749</v>
      </c>
      <c r="F55" s="23" t="s">
        <v>690</v>
      </c>
      <c r="G55" s="24">
        <v>10.1</v>
      </c>
      <c r="H55" s="24">
        <v>11.5</v>
      </c>
      <c r="I55" s="24">
        <v>4</v>
      </c>
      <c r="J55" s="24">
        <v>16.3</v>
      </c>
      <c r="K55" s="24">
        <v>9.5</v>
      </c>
      <c r="L55" s="24">
        <f t="shared" si="1"/>
        <v>51.400000000000006</v>
      </c>
    </row>
    <row r="56" spans="2:12" x14ac:dyDescent="0.25">
      <c r="B56" s="153" t="s">
        <v>15</v>
      </c>
      <c r="C56" s="79">
        <v>154191</v>
      </c>
      <c r="D56" s="79" t="s">
        <v>981</v>
      </c>
      <c r="E56" s="154">
        <v>45423</v>
      </c>
      <c r="F56" s="23" t="s">
        <v>690</v>
      </c>
      <c r="G56" s="24">
        <v>0</v>
      </c>
      <c r="H56" s="24">
        <v>0</v>
      </c>
      <c r="I56" s="24">
        <v>0</v>
      </c>
      <c r="J56" s="24">
        <v>4.8</v>
      </c>
      <c r="K56" s="24">
        <v>0</v>
      </c>
      <c r="L56" s="24">
        <f t="shared" si="1"/>
        <v>4.8</v>
      </c>
    </row>
    <row r="57" spans="2:12" x14ac:dyDescent="0.25">
      <c r="B57" s="153" t="s">
        <v>15</v>
      </c>
      <c r="C57" s="79">
        <v>29037</v>
      </c>
      <c r="D57" s="79" t="s">
        <v>982</v>
      </c>
      <c r="E57" s="154">
        <v>43721</v>
      </c>
      <c r="F57" s="23" t="s">
        <v>690</v>
      </c>
      <c r="G57" s="24">
        <v>8</v>
      </c>
      <c r="H57" s="24">
        <v>4</v>
      </c>
      <c r="I57" s="24">
        <v>8.6</v>
      </c>
      <c r="J57" s="24">
        <v>21.5</v>
      </c>
      <c r="K57" s="24">
        <v>6.7</v>
      </c>
      <c r="L57" s="24">
        <f t="shared" si="1"/>
        <v>48.800000000000004</v>
      </c>
    </row>
    <row r="58" spans="2:12" x14ac:dyDescent="0.25">
      <c r="B58" s="153" t="s">
        <v>15</v>
      </c>
      <c r="C58" s="79">
        <v>150112</v>
      </c>
      <c r="D58" s="79" t="s">
        <v>983</v>
      </c>
      <c r="E58" s="154">
        <v>44301</v>
      </c>
      <c r="F58" s="23" t="s">
        <v>690</v>
      </c>
      <c r="G58" s="24">
        <v>2.5</v>
      </c>
      <c r="H58" s="24">
        <v>9.5</v>
      </c>
      <c r="I58" s="24">
        <v>5</v>
      </c>
      <c r="J58" s="24">
        <v>17.600000000000001</v>
      </c>
      <c r="K58" s="24">
        <v>18.5</v>
      </c>
      <c r="L58" s="24">
        <f t="shared" si="1"/>
        <v>53.1</v>
      </c>
    </row>
    <row r="59" spans="2:12" x14ac:dyDescent="0.25">
      <c r="B59" s="153" t="s">
        <v>15</v>
      </c>
      <c r="C59" s="79">
        <v>151548</v>
      </c>
      <c r="D59" s="79" t="s">
        <v>984</v>
      </c>
      <c r="E59" s="154">
        <v>44706</v>
      </c>
      <c r="F59" s="23" t="s">
        <v>690</v>
      </c>
      <c r="G59" s="24">
        <v>11</v>
      </c>
      <c r="H59" s="24">
        <v>17.399999999999999</v>
      </c>
      <c r="I59" s="24">
        <v>21.6</v>
      </c>
      <c r="J59" s="24">
        <v>16.55</v>
      </c>
      <c r="K59" s="24">
        <v>23</v>
      </c>
      <c r="L59" s="24">
        <f t="shared" si="1"/>
        <v>89.55</v>
      </c>
    </row>
    <row r="60" spans="2:12" x14ac:dyDescent="0.25">
      <c r="B60" s="153" t="s">
        <v>15</v>
      </c>
      <c r="C60" s="79">
        <v>153472</v>
      </c>
      <c r="D60" s="79" t="s">
        <v>985</v>
      </c>
      <c r="E60" s="154">
        <v>45230</v>
      </c>
      <c r="F60" s="23" t="s">
        <v>690</v>
      </c>
      <c r="G60" s="24">
        <v>0</v>
      </c>
      <c r="H60" s="24">
        <v>7.4</v>
      </c>
      <c r="I60" s="24">
        <v>0</v>
      </c>
      <c r="J60" s="24">
        <v>6.4</v>
      </c>
      <c r="K60" s="24">
        <v>7.7</v>
      </c>
      <c r="L60" s="24">
        <f t="shared" si="1"/>
        <v>21.5</v>
      </c>
    </row>
    <row r="61" spans="2:12" x14ac:dyDescent="0.25">
      <c r="B61" s="153" t="s">
        <v>56</v>
      </c>
      <c r="C61" s="79">
        <v>154411</v>
      </c>
      <c r="D61" s="79" t="s">
        <v>986</v>
      </c>
      <c r="E61" s="154">
        <v>45481</v>
      </c>
      <c r="F61" s="23" t="s">
        <v>690</v>
      </c>
      <c r="G61" s="24">
        <v>0</v>
      </c>
      <c r="H61" s="24">
        <v>0</v>
      </c>
      <c r="I61" s="24">
        <v>0</v>
      </c>
      <c r="J61" s="24">
        <v>12</v>
      </c>
      <c r="K61" s="24">
        <v>9.6</v>
      </c>
      <c r="L61" s="24">
        <f t="shared" si="1"/>
        <v>21.6</v>
      </c>
    </row>
    <row r="62" spans="2:12" x14ac:dyDescent="0.25">
      <c r="B62" s="153" t="s">
        <v>56</v>
      </c>
      <c r="C62" s="79">
        <v>151882</v>
      </c>
      <c r="D62" s="79" t="s">
        <v>987</v>
      </c>
      <c r="E62" s="154">
        <v>44783</v>
      </c>
      <c r="F62" s="23" t="s">
        <v>690</v>
      </c>
      <c r="G62" s="24">
        <v>0</v>
      </c>
      <c r="H62" s="24">
        <v>11.6</v>
      </c>
      <c r="I62" s="24">
        <v>8.5</v>
      </c>
      <c r="J62" s="24">
        <v>19.914999999999999</v>
      </c>
      <c r="K62" s="24">
        <v>28.356069999999999</v>
      </c>
      <c r="L62" s="24">
        <f t="shared" si="1"/>
        <v>68.371070000000003</v>
      </c>
    </row>
    <row r="63" spans="2:12" x14ac:dyDescent="0.25">
      <c r="B63" s="153" t="s">
        <v>56</v>
      </c>
      <c r="C63" s="79">
        <v>151638</v>
      </c>
      <c r="D63" s="79" t="s">
        <v>988</v>
      </c>
      <c r="E63" s="154">
        <v>44734</v>
      </c>
      <c r="F63" s="23" t="s">
        <v>690</v>
      </c>
      <c r="G63" s="24">
        <v>22.35</v>
      </c>
      <c r="H63" s="24">
        <v>37.020000000000003</v>
      </c>
      <c r="I63" s="24">
        <v>19.5</v>
      </c>
      <c r="J63" s="24">
        <v>3.5</v>
      </c>
      <c r="K63" s="24">
        <v>33.25</v>
      </c>
      <c r="L63" s="24">
        <f t="shared" si="1"/>
        <v>115.62</v>
      </c>
    </row>
    <row r="64" spans="2:12" x14ac:dyDescent="0.25">
      <c r="B64" s="153" t="s">
        <v>916</v>
      </c>
      <c r="C64" s="79">
        <v>153369</v>
      </c>
      <c r="D64" s="79" t="s">
        <v>989</v>
      </c>
      <c r="E64" s="154">
        <v>45203</v>
      </c>
      <c r="F64" s="23" t="s">
        <v>690</v>
      </c>
      <c r="G64" s="24">
        <v>0</v>
      </c>
      <c r="H64" s="24">
        <v>3.2</v>
      </c>
      <c r="I64" s="24">
        <v>0</v>
      </c>
      <c r="J64" s="24">
        <v>0</v>
      </c>
      <c r="K64" s="24">
        <v>0</v>
      </c>
      <c r="L64" s="24">
        <f t="shared" si="1"/>
        <v>3.2</v>
      </c>
    </row>
    <row r="65" spans="2:12" x14ac:dyDescent="0.25">
      <c r="B65" s="153" t="s">
        <v>916</v>
      </c>
      <c r="C65" s="79">
        <v>152746</v>
      </c>
      <c r="D65" s="79" t="s">
        <v>990</v>
      </c>
      <c r="E65" s="154">
        <v>44935</v>
      </c>
      <c r="F65" s="23" t="s">
        <v>690</v>
      </c>
      <c r="G65" s="24">
        <v>0</v>
      </c>
      <c r="H65" s="24">
        <v>8</v>
      </c>
      <c r="I65" s="24">
        <v>15.26</v>
      </c>
      <c r="J65" s="24">
        <v>14.77</v>
      </c>
      <c r="K65" s="24">
        <v>9.82</v>
      </c>
      <c r="L65" s="24">
        <f t="shared" si="1"/>
        <v>47.85</v>
      </c>
    </row>
    <row r="66" spans="2:12" x14ac:dyDescent="0.25">
      <c r="B66" s="153" t="s">
        <v>916</v>
      </c>
      <c r="C66" s="79">
        <v>154276</v>
      </c>
      <c r="D66" s="79" t="s">
        <v>991</v>
      </c>
      <c r="E66" s="154">
        <v>45436</v>
      </c>
      <c r="F66" s="23" t="s">
        <v>690</v>
      </c>
      <c r="G66" s="24">
        <v>0</v>
      </c>
      <c r="H66" s="24">
        <v>0</v>
      </c>
      <c r="I66" s="24">
        <v>0</v>
      </c>
      <c r="J66" s="24">
        <v>0</v>
      </c>
      <c r="K66" s="24">
        <v>10.58</v>
      </c>
      <c r="L66" s="24">
        <f t="shared" si="1"/>
        <v>10.58</v>
      </c>
    </row>
    <row r="67" spans="2:12" x14ac:dyDescent="0.25">
      <c r="B67" s="153" t="e">
        <v>#N/A</v>
      </c>
      <c r="C67" s="79">
        <v>154496</v>
      </c>
      <c r="D67" s="79" t="s">
        <v>992</v>
      </c>
      <c r="E67" s="154">
        <v>45502</v>
      </c>
      <c r="F67" s="23" t="s">
        <v>690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s="24">
        <f t="shared" ref="L67:L98" si="2">G67+H67+I67+J67+K67</f>
        <v>0</v>
      </c>
    </row>
    <row r="68" spans="2:12" x14ac:dyDescent="0.25">
      <c r="B68" s="153" t="s">
        <v>21</v>
      </c>
      <c r="C68" s="23">
        <v>153423</v>
      </c>
      <c r="D68" s="23" t="s">
        <v>993</v>
      </c>
      <c r="E68" s="154">
        <v>45217</v>
      </c>
      <c r="F68" s="23" t="s">
        <v>994</v>
      </c>
      <c r="G68" s="24">
        <v>20</v>
      </c>
      <c r="H68" s="24">
        <v>0</v>
      </c>
      <c r="I68" s="24">
        <v>0</v>
      </c>
      <c r="J68" s="24">
        <v>12.9</v>
      </c>
      <c r="K68" s="24">
        <v>0</v>
      </c>
      <c r="L68" s="24">
        <f t="shared" si="2"/>
        <v>32.9</v>
      </c>
    </row>
    <row r="69" spans="2:12" x14ac:dyDescent="0.25">
      <c r="B69" s="153" t="s">
        <v>25</v>
      </c>
      <c r="C69" s="23">
        <v>153328</v>
      </c>
      <c r="D69" s="23" t="s">
        <v>995</v>
      </c>
      <c r="E69" s="154">
        <v>45189</v>
      </c>
      <c r="F69" s="23" t="s">
        <v>996</v>
      </c>
      <c r="G69" s="24">
        <v>6.9</v>
      </c>
      <c r="H69" s="24">
        <v>12</v>
      </c>
      <c r="I69" s="24">
        <v>5.7</v>
      </c>
      <c r="J69" s="24">
        <v>0</v>
      </c>
      <c r="K69" s="24">
        <v>0</v>
      </c>
      <c r="L69" s="24">
        <f t="shared" si="2"/>
        <v>24.599999999999998</v>
      </c>
    </row>
    <row r="70" spans="2:12" x14ac:dyDescent="0.25">
      <c r="B70" s="153" t="s">
        <v>906</v>
      </c>
      <c r="C70" s="23">
        <v>150045</v>
      </c>
      <c r="D70" s="23" t="s">
        <v>997</v>
      </c>
      <c r="E70" s="154">
        <v>44286</v>
      </c>
      <c r="F70" s="23" t="s">
        <v>870</v>
      </c>
      <c r="G70" s="24">
        <v>0</v>
      </c>
      <c r="H70" s="24">
        <v>25.3</v>
      </c>
      <c r="I70" s="24">
        <v>0</v>
      </c>
      <c r="J70" s="24">
        <v>0</v>
      </c>
      <c r="K70" s="24">
        <v>0</v>
      </c>
      <c r="L70" s="24">
        <f t="shared" si="2"/>
        <v>25.3</v>
      </c>
    </row>
    <row r="71" spans="2:12" x14ac:dyDescent="0.25">
      <c r="B71" s="153" t="s">
        <v>913</v>
      </c>
      <c r="C71" s="23">
        <v>151609</v>
      </c>
      <c r="D71" s="23" t="s">
        <v>998</v>
      </c>
      <c r="E71" s="154">
        <v>44725</v>
      </c>
      <c r="F71" s="23" t="s">
        <v>870</v>
      </c>
      <c r="G71" s="24">
        <v>17</v>
      </c>
      <c r="H71" s="24">
        <v>0</v>
      </c>
      <c r="I71" s="24">
        <v>19.989999999999998</v>
      </c>
      <c r="J71" s="24">
        <v>7</v>
      </c>
      <c r="K71" s="24">
        <v>0</v>
      </c>
      <c r="L71" s="24">
        <f t="shared" si="2"/>
        <v>43.989999999999995</v>
      </c>
    </row>
    <row r="72" spans="2:12" x14ac:dyDescent="0.25">
      <c r="L72" s="39"/>
    </row>
  </sheetData>
  <conditionalFormatting sqref="C3:C67">
    <cfRule type="duplicateValues" dxfId="3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B5A97-4851-440A-A890-EFE5DBA4B382}">
  <sheetPr>
    <tabColor theme="6" tint="0.39997558519241921"/>
  </sheetPr>
  <dimension ref="A1:M125"/>
  <sheetViews>
    <sheetView topLeftCell="A8" workbookViewId="0">
      <selection activeCell="B14" sqref="B14"/>
    </sheetView>
  </sheetViews>
  <sheetFormatPr defaultRowHeight="15" x14ac:dyDescent="0.25"/>
  <cols>
    <col min="1" max="1" width="32.28515625" style="38" bestFit="1" customWidth="1"/>
    <col min="2" max="2" width="15.85546875" style="19" customWidth="1"/>
    <col min="3" max="3" width="35.7109375" style="18" bestFit="1" customWidth="1"/>
    <col min="4" max="4" width="35.7109375" style="18" customWidth="1"/>
    <col min="5" max="5" width="17.28515625" bestFit="1" customWidth="1"/>
    <col min="6" max="10" width="17.28515625" customWidth="1"/>
    <col min="11" max="11" width="12.5703125" style="39" bestFit="1" customWidth="1"/>
    <col min="12" max="12" width="17.28515625" bestFit="1" customWidth="1"/>
    <col min="14" max="14" width="32.140625" bestFit="1" customWidth="1"/>
    <col min="15" max="19" width="8.140625" bestFit="1" customWidth="1"/>
    <col min="20" max="20" width="12.5703125" bestFit="1" customWidth="1"/>
    <col min="21" max="21" width="15" bestFit="1" customWidth="1"/>
  </cols>
  <sheetData>
    <row r="1" spans="1:13" x14ac:dyDescent="0.25">
      <c r="A1" s="19"/>
      <c r="M1" s="19"/>
    </row>
    <row r="2" spans="1:13" x14ac:dyDescent="0.25">
      <c r="A2" s="19"/>
      <c r="M2" s="19"/>
    </row>
    <row r="3" spans="1:13" x14ac:dyDescent="0.25">
      <c r="A3" s="19"/>
      <c r="M3" s="19"/>
    </row>
    <row r="4" spans="1:13" x14ac:dyDescent="0.25">
      <c r="A4" s="19"/>
      <c r="M4" s="19"/>
    </row>
    <row r="5" spans="1:13" x14ac:dyDescent="0.25">
      <c r="A5" s="19"/>
      <c r="M5" s="19"/>
    </row>
    <row r="6" spans="1:13" x14ac:dyDescent="0.25">
      <c r="A6" s="19"/>
      <c r="M6" s="19"/>
    </row>
    <row r="7" spans="1:13" x14ac:dyDescent="0.25">
      <c r="A7" s="19"/>
      <c r="M7" s="19"/>
    </row>
    <row r="8" spans="1:13" x14ac:dyDescent="0.25">
      <c r="A8"/>
      <c r="M8" s="19"/>
    </row>
    <row r="9" spans="1:13" x14ac:dyDescent="0.25">
      <c r="A9" s="19"/>
      <c r="M9" s="19"/>
    </row>
    <row r="10" spans="1:13" x14ac:dyDescent="0.25">
      <c r="M10" s="19"/>
    </row>
    <row r="11" spans="1:13" x14ac:dyDescent="0.25">
      <c r="M11" s="19"/>
    </row>
    <row r="12" spans="1:13" ht="15.75" thickBot="1" x14ac:dyDescent="0.3">
      <c r="M12" s="19"/>
    </row>
    <row r="13" spans="1:13" x14ac:dyDescent="0.25">
      <c r="A13" s="70" t="s">
        <v>0</v>
      </c>
      <c r="B13" s="71" t="s">
        <v>12</v>
      </c>
      <c r="C13" s="71" t="s">
        <v>877</v>
      </c>
      <c r="D13" s="72" t="s">
        <v>685</v>
      </c>
      <c r="E13" s="72" t="s">
        <v>124</v>
      </c>
      <c r="F13" s="72" t="s">
        <v>878</v>
      </c>
      <c r="G13" s="72" t="s">
        <v>879</v>
      </c>
      <c r="H13" s="72" t="s">
        <v>880</v>
      </c>
      <c r="I13" s="72" t="s">
        <v>881</v>
      </c>
      <c r="J13" s="72" t="s">
        <v>882</v>
      </c>
      <c r="K13" s="74" t="s">
        <v>116</v>
      </c>
      <c r="L13" s="74" t="s">
        <v>117</v>
      </c>
      <c r="M13" s="19"/>
    </row>
    <row r="14" spans="1:13" x14ac:dyDescent="0.25">
      <c r="A14" s="23" t="s">
        <v>31</v>
      </c>
      <c r="B14" s="28">
        <v>29755</v>
      </c>
      <c r="C14" s="28" t="s">
        <v>44</v>
      </c>
      <c r="D14" s="80">
        <v>44233</v>
      </c>
      <c r="E14" s="28" t="s">
        <v>690</v>
      </c>
      <c r="F14" s="29">
        <v>4</v>
      </c>
      <c r="G14" s="29">
        <v>7</v>
      </c>
      <c r="H14" s="29">
        <v>6</v>
      </c>
      <c r="I14" s="29">
        <v>7</v>
      </c>
      <c r="J14" s="29">
        <v>4.5</v>
      </c>
      <c r="K14" s="43">
        <v>6</v>
      </c>
      <c r="L14" s="29">
        <v>28.5</v>
      </c>
      <c r="M14" s="48"/>
    </row>
    <row r="15" spans="1:13" x14ac:dyDescent="0.25">
      <c r="A15" s="23" t="s">
        <v>31</v>
      </c>
      <c r="B15" s="23">
        <v>150215</v>
      </c>
      <c r="C15" s="23" t="s">
        <v>68</v>
      </c>
      <c r="D15" s="80">
        <v>44327</v>
      </c>
      <c r="E15" s="23" t="s">
        <v>690</v>
      </c>
      <c r="F15" s="24">
        <v>6.7</v>
      </c>
      <c r="G15" s="24">
        <v>12.5</v>
      </c>
      <c r="H15" s="24">
        <v>10</v>
      </c>
      <c r="I15" s="24">
        <v>9.5</v>
      </c>
      <c r="J15" s="24">
        <v>8</v>
      </c>
      <c r="K15" s="46">
        <v>10</v>
      </c>
      <c r="L15" s="24">
        <v>46.7</v>
      </c>
      <c r="M15" s="19"/>
    </row>
    <row r="16" spans="1:13" x14ac:dyDescent="0.25">
      <c r="A16" s="23" t="s">
        <v>31</v>
      </c>
      <c r="B16" s="23">
        <v>150537</v>
      </c>
      <c r="C16" s="23" t="s">
        <v>35</v>
      </c>
      <c r="D16" s="80">
        <v>44420</v>
      </c>
      <c r="E16" s="23" t="s">
        <v>690</v>
      </c>
      <c r="F16" s="24">
        <v>5</v>
      </c>
      <c r="G16" s="24">
        <v>4.5</v>
      </c>
      <c r="H16" s="24">
        <v>9</v>
      </c>
      <c r="I16" s="24">
        <v>9.5</v>
      </c>
      <c r="J16" s="24">
        <v>10</v>
      </c>
      <c r="K16" s="46">
        <v>7</v>
      </c>
      <c r="L16" s="24">
        <v>38</v>
      </c>
      <c r="M16" s="19"/>
    </row>
    <row r="17" spans="1:13" x14ac:dyDescent="0.25">
      <c r="A17" s="23" t="s">
        <v>31</v>
      </c>
      <c r="B17" s="23">
        <v>150615</v>
      </c>
      <c r="C17" s="23" t="s">
        <v>55</v>
      </c>
      <c r="D17" s="80">
        <v>44442</v>
      </c>
      <c r="E17" s="23" t="s">
        <v>690</v>
      </c>
      <c r="F17" s="24">
        <v>5</v>
      </c>
      <c r="G17" s="24">
        <v>4.5</v>
      </c>
      <c r="H17" s="24">
        <v>3.5</v>
      </c>
      <c r="I17" s="24">
        <v>5</v>
      </c>
      <c r="J17" s="24">
        <v>7.5</v>
      </c>
      <c r="K17" s="46">
        <v>6</v>
      </c>
      <c r="L17" s="24">
        <v>25.5</v>
      </c>
      <c r="M17" s="19"/>
    </row>
    <row r="18" spans="1:13" x14ac:dyDescent="0.25">
      <c r="A18" s="23" t="s">
        <v>31</v>
      </c>
      <c r="B18" s="23">
        <v>151035</v>
      </c>
      <c r="C18" s="23" t="s">
        <v>695</v>
      </c>
      <c r="D18" s="80">
        <v>44539</v>
      </c>
      <c r="E18" s="23" t="s">
        <v>690</v>
      </c>
      <c r="F18" s="24">
        <v>4</v>
      </c>
      <c r="G18" s="24">
        <v>7</v>
      </c>
      <c r="H18" s="24">
        <v>3</v>
      </c>
      <c r="I18" s="24">
        <v>4</v>
      </c>
      <c r="J18" s="24">
        <v>8</v>
      </c>
      <c r="K18" s="46">
        <v>7</v>
      </c>
      <c r="L18" s="24">
        <v>26</v>
      </c>
      <c r="M18" s="19"/>
    </row>
    <row r="19" spans="1:13" x14ac:dyDescent="0.25">
      <c r="A19" s="23" t="s">
        <v>31</v>
      </c>
      <c r="B19" s="23">
        <v>151400</v>
      </c>
      <c r="C19" s="23" t="s">
        <v>697</v>
      </c>
      <c r="D19" s="80">
        <v>44650</v>
      </c>
      <c r="E19" s="23" t="s">
        <v>690</v>
      </c>
      <c r="F19" s="24">
        <v>2.2000000000000002</v>
      </c>
      <c r="G19" s="24">
        <v>8</v>
      </c>
      <c r="H19" s="24">
        <v>4</v>
      </c>
      <c r="I19" s="24">
        <v>5</v>
      </c>
      <c r="J19" s="24">
        <v>5</v>
      </c>
      <c r="K19" s="46">
        <v>5</v>
      </c>
      <c r="L19" s="24">
        <v>24.2</v>
      </c>
      <c r="M19" s="19"/>
    </row>
    <row r="20" spans="1:13" x14ac:dyDescent="0.25">
      <c r="A20" s="23" t="s">
        <v>31</v>
      </c>
      <c r="B20" s="23">
        <v>151711</v>
      </c>
      <c r="C20" s="23" t="s">
        <v>51</v>
      </c>
      <c r="D20" s="80">
        <v>44748</v>
      </c>
      <c r="E20" s="23" t="s">
        <v>690</v>
      </c>
      <c r="F20" s="24">
        <v>2</v>
      </c>
      <c r="G20" s="24">
        <v>0</v>
      </c>
      <c r="H20" s="24">
        <v>3.5</v>
      </c>
      <c r="I20" s="24">
        <v>5</v>
      </c>
      <c r="J20" s="24">
        <v>4</v>
      </c>
      <c r="K20" s="46">
        <v>4</v>
      </c>
      <c r="L20" s="24">
        <v>14.5</v>
      </c>
      <c r="M20" s="19"/>
    </row>
    <row r="21" spans="1:13" x14ac:dyDescent="0.25">
      <c r="A21" s="23" t="s">
        <v>31</v>
      </c>
      <c r="B21" s="23">
        <v>152156</v>
      </c>
      <c r="C21" s="23" t="s">
        <v>700</v>
      </c>
      <c r="D21" s="80">
        <v>44840</v>
      </c>
      <c r="E21" s="23" t="s">
        <v>690</v>
      </c>
      <c r="F21" s="24">
        <v>4.2</v>
      </c>
      <c r="G21" s="24">
        <v>5</v>
      </c>
      <c r="H21" s="24">
        <v>5</v>
      </c>
      <c r="I21" s="24">
        <v>5</v>
      </c>
      <c r="J21" s="24">
        <v>7.5</v>
      </c>
      <c r="K21" s="46">
        <v>5</v>
      </c>
      <c r="L21" s="24">
        <v>26.7</v>
      </c>
      <c r="M21" s="19"/>
    </row>
    <row r="22" spans="1:13" x14ac:dyDescent="0.25">
      <c r="A22" s="23" t="s">
        <v>31</v>
      </c>
      <c r="B22" s="23">
        <v>152158</v>
      </c>
      <c r="C22" s="23" t="s">
        <v>702</v>
      </c>
      <c r="D22" s="80">
        <v>44840</v>
      </c>
      <c r="E22" s="23" t="s">
        <v>690</v>
      </c>
      <c r="F22" s="24">
        <v>0</v>
      </c>
      <c r="G22" s="24">
        <v>5</v>
      </c>
      <c r="H22" s="24">
        <v>3</v>
      </c>
      <c r="I22" s="24">
        <v>7</v>
      </c>
      <c r="J22" s="24">
        <v>6.5</v>
      </c>
      <c r="K22" s="46">
        <v>5</v>
      </c>
      <c r="L22" s="24">
        <v>21.5</v>
      </c>
      <c r="M22" s="19"/>
    </row>
    <row r="23" spans="1:13" x14ac:dyDescent="0.25">
      <c r="A23" s="23" t="s">
        <v>31</v>
      </c>
      <c r="B23" s="23">
        <v>152358</v>
      </c>
      <c r="C23" s="23" t="s">
        <v>58</v>
      </c>
      <c r="D23" s="80">
        <v>44867</v>
      </c>
      <c r="E23" s="23" t="s">
        <v>690</v>
      </c>
      <c r="F23" s="24">
        <v>15</v>
      </c>
      <c r="G23" s="24">
        <v>5</v>
      </c>
      <c r="H23" s="24">
        <v>4</v>
      </c>
      <c r="I23" s="24">
        <v>7</v>
      </c>
      <c r="J23" s="24">
        <v>5</v>
      </c>
      <c r="K23" s="46">
        <v>7</v>
      </c>
      <c r="L23" s="24">
        <v>36</v>
      </c>
      <c r="M23" s="19"/>
    </row>
    <row r="24" spans="1:13" x14ac:dyDescent="0.25">
      <c r="A24" s="23" t="s">
        <v>31</v>
      </c>
      <c r="B24" s="23">
        <v>152384</v>
      </c>
      <c r="C24" s="23" t="s">
        <v>705</v>
      </c>
      <c r="D24" s="80">
        <v>44872</v>
      </c>
      <c r="E24" s="23" t="s">
        <v>690</v>
      </c>
      <c r="F24" s="24">
        <v>3</v>
      </c>
      <c r="G24" s="24">
        <v>4.3</v>
      </c>
      <c r="H24" s="24">
        <v>3.6</v>
      </c>
      <c r="I24" s="24">
        <v>5</v>
      </c>
      <c r="J24" s="24">
        <v>4.3</v>
      </c>
      <c r="K24" s="46">
        <v>7</v>
      </c>
      <c r="L24" s="24">
        <v>20.2</v>
      </c>
      <c r="M24" s="19"/>
    </row>
    <row r="25" spans="1:13" x14ac:dyDescent="0.25">
      <c r="A25" s="23" t="s">
        <v>31</v>
      </c>
      <c r="B25" s="23">
        <v>152671</v>
      </c>
      <c r="C25" s="23" t="s">
        <v>707</v>
      </c>
      <c r="D25" s="80">
        <v>44917</v>
      </c>
      <c r="E25" s="23" t="s">
        <v>690</v>
      </c>
      <c r="F25" s="24">
        <v>9.5</v>
      </c>
      <c r="G25" s="24">
        <v>3</v>
      </c>
      <c r="H25" s="24">
        <v>2.2000000000000002</v>
      </c>
      <c r="I25" s="24">
        <v>5</v>
      </c>
      <c r="J25" s="24">
        <v>5</v>
      </c>
      <c r="K25" s="46">
        <v>6</v>
      </c>
      <c r="L25" s="24">
        <v>24.7</v>
      </c>
      <c r="M25" s="19"/>
    </row>
    <row r="26" spans="1:13" x14ac:dyDescent="0.25">
      <c r="A26" s="23" t="s">
        <v>31</v>
      </c>
      <c r="B26" s="23">
        <v>154101</v>
      </c>
      <c r="C26" s="23" t="s">
        <v>710</v>
      </c>
      <c r="D26" s="80">
        <v>45402</v>
      </c>
      <c r="E26" s="23" t="s">
        <v>690</v>
      </c>
      <c r="F26" s="24">
        <v>0</v>
      </c>
      <c r="G26" s="24">
        <v>0</v>
      </c>
      <c r="H26" s="24">
        <v>3.5</v>
      </c>
      <c r="I26" s="24">
        <v>3.5</v>
      </c>
      <c r="J26" s="24">
        <v>7.1</v>
      </c>
      <c r="K26" s="46">
        <v>4</v>
      </c>
      <c r="L26" s="24">
        <v>14.1</v>
      </c>
      <c r="M26" s="19"/>
    </row>
    <row r="27" spans="1:13" x14ac:dyDescent="0.25">
      <c r="A27" s="23" t="s">
        <v>31</v>
      </c>
      <c r="B27" s="23">
        <v>154128</v>
      </c>
      <c r="C27" s="23" t="s">
        <v>713</v>
      </c>
      <c r="D27" s="80">
        <v>45408</v>
      </c>
      <c r="E27" s="23" t="s">
        <v>690</v>
      </c>
      <c r="F27" s="24">
        <v>0</v>
      </c>
      <c r="G27" s="24">
        <v>0</v>
      </c>
      <c r="H27" s="24">
        <v>2.8</v>
      </c>
      <c r="I27" s="24">
        <v>6.5</v>
      </c>
      <c r="J27" s="24">
        <v>9.5</v>
      </c>
      <c r="K27" s="46">
        <v>7</v>
      </c>
      <c r="L27" s="24">
        <v>18.8</v>
      </c>
      <c r="M27" s="19"/>
    </row>
    <row r="28" spans="1:13" x14ac:dyDescent="0.25">
      <c r="A28" s="23" t="s">
        <v>31</v>
      </c>
      <c r="B28" s="23">
        <v>154159</v>
      </c>
      <c r="C28" s="23" t="s">
        <v>715</v>
      </c>
      <c r="D28" s="80">
        <v>45418</v>
      </c>
      <c r="E28" s="23" t="s">
        <v>690</v>
      </c>
      <c r="F28" s="24">
        <v>0</v>
      </c>
      <c r="G28" s="24">
        <v>0</v>
      </c>
      <c r="H28" s="24">
        <v>0</v>
      </c>
      <c r="I28" s="24">
        <v>5</v>
      </c>
      <c r="J28" s="24">
        <v>4</v>
      </c>
      <c r="K28" s="46">
        <v>2</v>
      </c>
      <c r="L28" s="24">
        <v>9</v>
      </c>
      <c r="M28" s="19"/>
    </row>
    <row r="29" spans="1:13" x14ac:dyDescent="0.25">
      <c r="A29" s="23" t="s">
        <v>31</v>
      </c>
      <c r="B29" s="23">
        <v>154174</v>
      </c>
      <c r="C29" s="23" t="s">
        <v>717</v>
      </c>
      <c r="D29" s="80">
        <v>45420</v>
      </c>
      <c r="E29" s="23" t="s">
        <v>690</v>
      </c>
      <c r="F29" s="24">
        <v>0</v>
      </c>
      <c r="G29" s="24">
        <v>0</v>
      </c>
      <c r="H29" s="24">
        <v>0</v>
      </c>
      <c r="I29" s="24">
        <v>4</v>
      </c>
      <c r="J29" s="24">
        <v>0</v>
      </c>
      <c r="K29" s="46">
        <v>1</v>
      </c>
      <c r="L29" s="24">
        <v>4</v>
      </c>
      <c r="M29" s="19"/>
    </row>
    <row r="30" spans="1:13" x14ac:dyDescent="0.25">
      <c r="A30" s="23" t="s">
        <v>18</v>
      </c>
      <c r="B30" s="23">
        <v>29492</v>
      </c>
      <c r="C30" s="23" t="s">
        <v>40</v>
      </c>
      <c r="D30" s="80">
        <v>44243</v>
      </c>
      <c r="E30" s="23" t="s">
        <v>690</v>
      </c>
      <c r="F30" s="24">
        <v>5</v>
      </c>
      <c r="G30" s="24">
        <v>18.5</v>
      </c>
      <c r="H30" s="24">
        <v>3.5</v>
      </c>
      <c r="I30" s="24">
        <v>3</v>
      </c>
      <c r="J30" s="24">
        <v>7</v>
      </c>
      <c r="K30" s="46">
        <v>8</v>
      </c>
      <c r="L30" s="24">
        <v>37</v>
      </c>
      <c r="M30" s="19"/>
    </row>
    <row r="31" spans="1:13" x14ac:dyDescent="0.25">
      <c r="A31" s="22" t="s">
        <v>18</v>
      </c>
      <c r="B31" s="23">
        <v>150031</v>
      </c>
      <c r="C31" s="23" t="s">
        <v>720</v>
      </c>
      <c r="D31" s="80">
        <v>44279</v>
      </c>
      <c r="E31" s="23" t="s">
        <v>690</v>
      </c>
      <c r="F31" s="24">
        <v>0</v>
      </c>
      <c r="G31" s="24">
        <v>3</v>
      </c>
      <c r="H31" s="24">
        <v>5</v>
      </c>
      <c r="I31" s="24">
        <v>4</v>
      </c>
      <c r="J31" s="24">
        <v>5</v>
      </c>
      <c r="K31" s="46">
        <v>4</v>
      </c>
      <c r="L31" s="24">
        <v>17</v>
      </c>
      <c r="M31" s="19"/>
    </row>
    <row r="32" spans="1:13" x14ac:dyDescent="0.25">
      <c r="A32" s="22" t="s">
        <v>18</v>
      </c>
      <c r="B32" s="23">
        <v>150499</v>
      </c>
      <c r="C32" s="23" t="s">
        <v>19</v>
      </c>
      <c r="D32" s="80">
        <v>44412</v>
      </c>
      <c r="E32" s="23" t="s">
        <v>690</v>
      </c>
      <c r="F32" s="24">
        <v>3.5</v>
      </c>
      <c r="G32" s="24">
        <v>0</v>
      </c>
      <c r="H32" s="24">
        <v>8.5</v>
      </c>
      <c r="I32" s="24">
        <v>0</v>
      </c>
      <c r="J32" s="24">
        <v>5</v>
      </c>
      <c r="K32" s="46">
        <v>4</v>
      </c>
      <c r="L32" s="24">
        <v>17</v>
      </c>
      <c r="M32" s="19"/>
    </row>
    <row r="33" spans="1:13" x14ac:dyDescent="0.25">
      <c r="A33" s="22" t="s">
        <v>18</v>
      </c>
      <c r="B33" s="23">
        <v>150724</v>
      </c>
      <c r="C33" s="23" t="s">
        <v>63</v>
      </c>
      <c r="D33" s="80">
        <v>44470</v>
      </c>
      <c r="E33" s="23" t="s">
        <v>690</v>
      </c>
      <c r="F33" s="24">
        <v>5</v>
      </c>
      <c r="G33" s="24">
        <v>0</v>
      </c>
      <c r="H33" s="24">
        <v>8</v>
      </c>
      <c r="I33" s="24">
        <v>2.2000000000000002</v>
      </c>
      <c r="J33" s="24">
        <v>4</v>
      </c>
      <c r="K33" s="46">
        <v>5</v>
      </c>
      <c r="L33" s="24">
        <v>19.2</v>
      </c>
      <c r="M33" s="19"/>
    </row>
    <row r="34" spans="1:13" x14ac:dyDescent="0.25">
      <c r="A34" s="22" t="s">
        <v>18</v>
      </c>
      <c r="B34" s="23">
        <v>151028</v>
      </c>
      <c r="C34" s="23" t="s">
        <v>724</v>
      </c>
      <c r="D34" s="80">
        <v>44537</v>
      </c>
      <c r="E34" s="23" t="s">
        <v>690</v>
      </c>
      <c r="F34" s="24">
        <v>4</v>
      </c>
      <c r="G34" s="24">
        <v>3.5</v>
      </c>
      <c r="H34" s="24">
        <v>0</v>
      </c>
      <c r="I34" s="24">
        <v>13.75</v>
      </c>
      <c r="J34" s="24">
        <v>0</v>
      </c>
      <c r="K34" s="46">
        <v>4</v>
      </c>
      <c r="L34" s="24">
        <v>21.25</v>
      </c>
      <c r="M34" s="19"/>
    </row>
    <row r="35" spans="1:13" x14ac:dyDescent="0.25">
      <c r="A35" s="22" t="s">
        <v>18</v>
      </c>
      <c r="B35" s="23">
        <v>151616</v>
      </c>
      <c r="C35" s="23" t="s">
        <v>72</v>
      </c>
      <c r="D35" s="80">
        <v>44727</v>
      </c>
      <c r="E35" s="23" t="s">
        <v>690</v>
      </c>
      <c r="F35" s="24">
        <v>3</v>
      </c>
      <c r="G35" s="24">
        <v>3</v>
      </c>
      <c r="H35" s="24">
        <v>0</v>
      </c>
      <c r="I35" s="24">
        <v>0</v>
      </c>
      <c r="J35" s="24">
        <v>5</v>
      </c>
      <c r="K35" s="46">
        <v>3</v>
      </c>
      <c r="L35" s="24">
        <v>11</v>
      </c>
      <c r="M35" s="19"/>
    </row>
    <row r="36" spans="1:13" x14ac:dyDescent="0.25">
      <c r="A36" s="22" t="s">
        <v>18</v>
      </c>
      <c r="B36" s="23">
        <v>153148</v>
      </c>
      <c r="C36" s="23" t="s">
        <v>727</v>
      </c>
      <c r="D36" s="80">
        <v>45127</v>
      </c>
      <c r="E36" s="23" t="s">
        <v>690</v>
      </c>
      <c r="F36" s="24">
        <v>0</v>
      </c>
      <c r="G36" s="24">
        <v>0</v>
      </c>
      <c r="H36" s="24">
        <v>4</v>
      </c>
      <c r="I36" s="24">
        <v>0</v>
      </c>
      <c r="J36" s="24">
        <v>3.5</v>
      </c>
      <c r="K36" s="46">
        <v>2</v>
      </c>
      <c r="L36" s="24">
        <v>7.5</v>
      </c>
      <c r="M36" s="19"/>
    </row>
    <row r="37" spans="1:13" x14ac:dyDescent="0.25">
      <c r="A37" s="22" t="s">
        <v>18</v>
      </c>
      <c r="B37" s="23">
        <v>153175</v>
      </c>
      <c r="C37" s="23" t="s">
        <v>86</v>
      </c>
      <c r="D37" s="80">
        <v>45135</v>
      </c>
      <c r="E37" s="23" t="s">
        <v>690</v>
      </c>
      <c r="F37" s="24">
        <v>3</v>
      </c>
      <c r="G37" s="24">
        <v>3</v>
      </c>
      <c r="H37" s="24">
        <v>0</v>
      </c>
      <c r="I37" s="24">
        <v>0</v>
      </c>
      <c r="J37" s="24">
        <v>5</v>
      </c>
      <c r="K37" s="46">
        <v>3</v>
      </c>
      <c r="L37" s="24">
        <v>11</v>
      </c>
      <c r="M37" s="19"/>
    </row>
    <row r="38" spans="1:13" x14ac:dyDescent="0.25">
      <c r="A38" s="22" t="s">
        <v>18</v>
      </c>
      <c r="B38" s="23">
        <v>153480</v>
      </c>
      <c r="C38" s="23" t="s">
        <v>730</v>
      </c>
      <c r="D38" s="80">
        <v>45231</v>
      </c>
      <c r="E38" s="23" t="s">
        <v>690</v>
      </c>
      <c r="F38" s="24">
        <v>4</v>
      </c>
      <c r="G38" s="24">
        <v>0</v>
      </c>
      <c r="H38" s="24">
        <v>4</v>
      </c>
      <c r="I38" s="24">
        <v>3</v>
      </c>
      <c r="J38" s="24">
        <v>5</v>
      </c>
      <c r="K38" s="46">
        <v>4</v>
      </c>
      <c r="L38" s="24">
        <v>16</v>
      </c>
      <c r="M38" s="19"/>
    </row>
    <row r="39" spans="1:13" x14ac:dyDescent="0.25">
      <c r="A39" s="22" t="s">
        <v>18</v>
      </c>
      <c r="B39" s="23">
        <v>153504</v>
      </c>
      <c r="C39" s="23" t="s">
        <v>732</v>
      </c>
      <c r="D39" s="80">
        <v>45234</v>
      </c>
      <c r="E39" s="23" t="s">
        <v>690</v>
      </c>
      <c r="F39" s="24">
        <v>0</v>
      </c>
      <c r="G39" s="24">
        <v>0</v>
      </c>
      <c r="H39" s="24">
        <v>0</v>
      </c>
      <c r="I39" s="24">
        <v>10</v>
      </c>
      <c r="J39" s="24">
        <v>0</v>
      </c>
      <c r="K39" s="46">
        <v>2</v>
      </c>
      <c r="L39" s="24">
        <v>10</v>
      </c>
      <c r="M39" s="19"/>
    </row>
    <row r="40" spans="1:13" x14ac:dyDescent="0.25">
      <c r="A40" s="22" t="s">
        <v>18</v>
      </c>
      <c r="B40" s="23">
        <v>153659</v>
      </c>
      <c r="C40" s="23" t="s">
        <v>111</v>
      </c>
      <c r="D40" s="80">
        <v>45273</v>
      </c>
      <c r="E40" s="23" t="s">
        <v>690</v>
      </c>
      <c r="F40" s="24">
        <v>5</v>
      </c>
      <c r="G40" s="24">
        <v>0</v>
      </c>
      <c r="H40" s="24">
        <v>5.18</v>
      </c>
      <c r="I40" s="24">
        <v>3.5</v>
      </c>
      <c r="J40" s="24">
        <v>0</v>
      </c>
      <c r="K40" s="46">
        <v>3</v>
      </c>
      <c r="L40" s="24">
        <v>13.68</v>
      </c>
      <c r="M40" s="19"/>
    </row>
    <row r="41" spans="1:13" x14ac:dyDescent="0.25">
      <c r="A41" s="22" t="s">
        <v>18</v>
      </c>
      <c r="B41" s="23">
        <v>153676</v>
      </c>
      <c r="C41" s="23" t="s">
        <v>735</v>
      </c>
      <c r="D41" s="80">
        <v>45276</v>
      </c>
      <c r="E41" s="23" t="s">
        <v>690</v>
      </c>
      <c r="F41" s="24">
        <v>0</v>
      </c>
      <c r="G41" s="24">
        <v>4</v>
      </c>
      <c r="H41" s="24">
        <v>2.5</v>
      </c>
      <c r="I41" s="24">
        <v>3</v>
      </c>
      <c r="J41" s="24">
        <v>7</v>
      </c>
      <c r="K41" s="46">
        <v>5</v>
      </c>
      <c r="L41" s="24">
        <v>16.5</v>
      </c>
      <c r="M41" s="19"/>
    </row>
    <row r="42" spans="1:13" x14ac:dyDescent="0.25">
      <c r="A42" s="22" t="s">
        <v>18</v>
      </c>
      <c r="B42" s="23">
        <v>153738</v>
      </c>
      <c r="C42" s="23" t="s">
        <v>107</v>
      </c>
      <c r="D42" s="80">
        <v>45301</v>
      </c>
      <c r="E42" s="23" t="s">
        <v>690</v>
      </c>
      <c r="F42" s="24">
        <v>0</v>
      </c>
      <c r="G42" s="24">
        <v>15</v>
      </c>
      <c r="H42" s="24">
        <v>9</v>
      </c>
      <c r="I42" s="24">
        <v>0</v>
      </c>
      <c r="J42" s="24">
        <v>10</v>
      </c>
      <c r="K42" s="46">
        <v>7</v>
      </c>
      <c r="L42" s="24">
        <v>34</v>
      </c>
      <c r="M42" s="19"/>
    </row>
    <row r="43" spans="1:13" x14ac:dyDescent="0.25">
      <c r="A43" s="22" t="s">
        <v>22</v>
      </c>
      <c r="B43" s="23">
        <v>29736</v>
      </c>
      <c r="C43" s="23" t="s">
        <v>23</v>
      </c>
      <c r="D43" s="80">
        <v>44233</v>
      </c>
      <c r="E43" s="23" t="s">
        <v>690</v>
      </c>
      <c r="F43" s="24">
        <v>7.7</v>
      </c>
      <c r="G43" s="24">
        <v>3.5</v>
      </c>
      <c r="H43" s="24">
        <v>9.9</v>
      </c>
      <c r="I43" s="24">
        <v>3.5</v>
      </c>
      <c r="J43" s="24">
        <v>12</v>
      </c>
      <c r="K43" s="46">
        <v>8</v>
      </c>
      <c r="L43" s="24">
        <v>36.6</v>
      </c>
      <c r="M43" s="19"/>
    </row>
    <row r="44" spans="1:13" x14ac:dyDescent="0.25">
      <c r="A44" s="22" t="s">
        <v>22</v>
      </c>
      <c r="B44" s="23">
        <v>29997</v>
      </c>
      <c r="C44" s="23" t="s">
        <v>739</v>
      </c>
      <c r="D44" s="80">
        <v>44272</v>
      </c>
      <c r="E44" s="23" t="s">
        <v>690</v>
      </c>
      <c r="F44" s="24">
        <v>8.1999999999999993</v>
      </c>
      <c r="G44" s="24">
        <v>7</v>
      </c>
      <c r="H44" s="24">
        <v>10.7</v>
      </c>
      <c r="I44" s="24">
        <v>9.5</v>
      </c>
      <c r="J44" s="24">
        <v>5</v>
      </c>
      <c r="K44" s="46">
        <v>10</v>
      </c>
      <c r="L44" s="24">
        <v>40.4</v>
      </c>
      <c r="M44" s="19"/>
    </row>
    <row r="45" spans="1:13" x14ac:dyDescent="0.25">
      <c r="A45" s="22" t="s">
        <v>22</v>
      </c>
      <c r="B45" s="23">
        <v>150471</v>
      </c>
      <c r="C45" s="23" t="s">
        <v>741</v>
      </c>
      <c r="D45" s="80">
        <v>44407</v>
      </c>
      <c r="E45" s="23" t="s">
        <v>690</v>
      </c>
      <c r="F45" s="24">
        <v>0</v>
      </c>
      <c r="G45" s="24">
        <v>4</v>
      </c>
      <c r="H45" s="24">
        <v>14.9</v>
      </c>
      <c r="I45" s="24">
        <v>0</v>
      </c>
      <c r="J45" s="24">
        <v>0</v>
      </c>
      <c r="K45" s="46">
        <v>3</v>
      </c>
      <c r="L45" s="24">
        <v>18.899999999999999</v>
      </c>
      <c r="M45" s="19"/>
    </row>
    <row r="46" spans="1:13" x14ac:dyDescent="0.25">
      <c r="A46" s="22" t="s">
        <v>22</v>
      </c>
      <c r="B46" s="23">
        <v>151804</v>
      </c>
      <c r="C46" s="23" t="s">
        <v>65</v>
      </c>
      <c r="D46" s="80">
        <v>44770</v>
      </c>
      <c r="E46" s="23" t="s">
        <v>690</v>
      </c>
      <c r="F46" s="24">
        <v>5</v>
      </c>
      <c r="G46" s="24">
        <v>2.1</v>
      </c>
      <c r="H46" s="24">
        <v>2.2000000000000002</v>
      </c>
      <c r="I46" s="24">
        <v>0</v>
      </c>
      <c r="J46" s="24">
        <v>4.2</v>
      </c>
      <c r="K46" s="46">
        <v>4</v>
      </c>
      <c r="L46" s="24">
        <v>13.5</v>
      </c>
      <c r="M46" s="19"/>
    </row>
    <row r="47" spans="1:13" x14ac:dyDescent="0.25">
      <c r="A47" s="22" t="s">
        <v>22</v>
      </c>
      <c r="B47" s="23">
        <v>152125</v>
      </c>
      <c r="C47" s="23" t="s">
        <v>744</v>
      </c>
      <c r="D47" s="80">
        <v>44834</v>
      </c>
      <c r="E47" s="23" t="s">
        <v>690</v>
      </c>
      <c r="F47" s="24">
        <v>8.1</v>
      </c>
      <c r="G47" s="24">
        <v>0</v>
      </c>
      <c r="H47" s="24">
        <v>3</v>
      </c>
      <c r="I47" s="24">
        <v>5</v>
      </c>
      <c r="J47" s="24">
        <v>9</v>
      </c>
      <c r="K47" s="46">
        <v>6</v>
      </c>
      <c r="L47" s="24">
        <v>25.1</v>
      </c>
      <c r="M47" s="19"/>
    </row>
    <row r="48" spans="1:13" x14ac:dyDescent="0.25">
      <c r="A48" s="22" t="s">
        <v>22</v>
      </c>
      <c r="B48" s="23">
        <v>152166</v>
      </c>
      <c r="C48" s="23" t="s">
        <v>29</v>
      </c>
      <c r="D48" s="80">
        <v>44841</v>
      </c>
      <c r="E48" s="23" t="s">
        <v>690</v>
      </c>
      <c r="F48" s="24">
        <v>4.2</v>
      </c>
      <c r="G48" s="24">
        <v>8.5</v>
      </c>
      <c r="H48" s="24">
        <v>0</v>
      </c>
      <c r="I48" s="24">
        <v>5</v>
      </c>
      <c r="J48" s="24">
        <v>6.5</v>
      </c>
      <c r="K48" s="46">
        <v>6</v>
      </c>
      <c r="L48" s="24">
        <v>24.2</v>
      </c>
      <c r="M48" s="19"/>
    </row>
    <row r="49" spans="1:13" x14ac:dyDescent="0.25">
      <c r="A49" s="22" t="s">
        <v>22</v>
      </c>
      <c r="B49" s="23">
        <v>152837</v>
      </c>
      <c r="C49" s="23" t="s">
        <v>747</v>
      </c>
      <c r="D49" s="80">
        <v>44959</v>
      </c>
      <c r="E49" s="23" t="s">
        <v>690</v>
      </c>
      <c r="F49" s="24">
        <v>0</v>
      </c>
      <c r="G49" s="24">
        <v>10</v>
      </c>
      <c r="H49" s="24">
        <v>4.0999999999999996</v>
      </c>
      <c r="I49" s="24">
        <v>8.1999999999999993</v>
      </c>
      <c r="J49" s="24">
        <v>5</v>
      </c>
      <c r="K49" s="46">
        <v>5</v>
      </c>
      <c r="L49" s="24">
        <v>27.3</v>
      </c>
      <c r="M49" s="19"/>
    </row>
    <row r="50" spans="1:13" x14ac:dyDescent="0.25">
      <c r="A50" s="22" t="s">
        <v>22</v>
      </c>
      <c r="B50" s="23">
        <v>153130</v>
      </c>
      <c r="C50" s="23" t="s">
        <v>85</v>
      </c>
      <c r="D50" s="80">
        <v>45120</v>
      </c>
      <c r="E50" s="23" t="s">
        <v>690</v>
      </c>
      <c r="F50" s="24">
        <v>3.5</v>
      </c>
      <c r="G50" s="24">
        <v>2.2000000000000002</v>
      </c>
      <c r="H50" s="24">
        <v>3.3</v>
      </c>
      <c r="I50" s="24">
        <v>0</v>
      </c>
      <c r="J50" s="24">
        <v>2.5</v>
      </c>
      <c r="K50" s="46">
        <v>4</v>
      </c>
      <c r="L50" s="24">
        <v>11.5</v>
      </c>
      <c r="M50" s="19"/>
    </row>
    <row r="51" spans="1:13" x14ac:dyDescent="0.25">
      <c r="A51" s="22" t="s">
        <v>22</v>
      </c>
      <c r="B51" s="23">
        <v>153517</v>
      </c>
      <c r="C51" s="23" t="s">
        <v>750</v>
      </c>
      <c r="D51" s="80">
        <v>45238</v>
      </c>
      <c r="E51" s="23" t="s">
        <v>690</v>
      </c>
      <c r="F51" s="24">
        <v>0</v>
      </c>
      <c r="G51" s="24">
        <v>8.3000000000000007</v>
      </c>
      <c r="H51" s="24">
        <v>3.3</v>
      </c>
      <c r="I51" s="24">
        <v>4.3</v>
      </c>
      <c r="J51" s="24">
        <v>0</v>
      </c>
      <c r="K51" s="46">
        <v>5</v>
      </c>
      <c r="L51" s="24">
        <v>15.900000000000002</v>
      </c>
      <c r="M51" s="19"/>
    </row>
    <row r="52" spans="1:13" x14ac:dyDescent="0.25">
      <c r="A52" s="22" t="s">
        <v>22</v>
      </c>
      <c r="B52" s="23">
        <v>153583</v>
      </c>
      <c r="C52" s="23" t="s">
        <v>102</v>
      </c>
      <c r="D52" s="80">
        <v>45253</v>
      </c>
      <c r="E52" s="23" t="s">
        <v>690</v>
      </c>
      <c r="F52" s="24">
        <v>4</v>
      </c>
      <c r="G52" s="24">
        <v>3.2</v>
      </c>
      <c r="H52" s="24">
        <v>0</v>
      </c>
      <c r="I52" s="24">
        <v>10</v>
      </c>
      <c r="J52" s="24">
        <v>3.5</v>
      </c>
      <c r="K52" s="46">
        <v>5</v>
      </c>
      <c r="L52" s="24">
        <v>20.7</v>
      </c>
      <c r="M52" s="19"/>
    </row>
    <row r="53" spans="1:13" x14ac:dyDescent="0.25">
      <c r="A53" s="22" t="s">
        <v>22</v>
      </c>
      <c r="B53" s="23">
        <v>153595</v>
      </c>
      <c r="C53" s="23" t="s">
        <v>753</v>
      </c>
      <c r="D53" s="80">
        <v>45257</v>
      </c>
      <c r="E53" s="23" t="s">
        <v>690</v>
      </c>
      <c r="F53" s="24">
        <v>5</v>
      </c>
      <c r="G53" s="24">
        <v>3.5</v>
      </c>
      <c r="H53" s="24">
        <v>0</v>
      </c>
      <c r="I53" s="24">
        <v>3</v>
      </c>
      <c r="J53" s="24">
        <v>0</v>
      </c>
      <c r="K53" s="46">
        <v>4</v>
      </c>
      <c r="L53" s="24">
        <v>11.5</v>
      </c>
      <c r="M53" s="19"/>
    </row>
    <row r="54" spans="1:13" x14ac:dyDescent="0.25">
      <c r="A54" s="22" t="s">
        <v>22</v>
      </c>
      <c r="B54" s="23">
        <v>153866</v>
      </c>
      <c r="C54" s="23" t="s">
        <v>489</v>
      </c>
      <c r="D54" s="80">
        <v>45334</v>
      </c>
      <c r="E54" s="23" t="s">
        <v>690</v>
      </c>
      <c r="F54" s="24">
        <v>5</v>
      </c>
      <c r="G54" s="24">
        <v>0</v>
      </c>
      <c r="H54" s="24">
        <v>8</v>
      </c>
      <c r="I54" s="24">
        <v>4</v>
      </c>
      <c r="J54" s="24">
        <v>0</v>
      </c>
      <c r="K54" s="46">
        <v>3</v>
      </c>
      <c r="L54" s="24">
        <v>17</v>
      </c>
      <c r="M54" s="19"/>
    </row>
    <row r="55" spans="1:13" x14ac:dyDescent="0.25">
      <c r="A55" s="22" t="s">
        <v>22</v>
      </c>
      <c r="B55" s="23">
        <v>154436</v>
      </c>
      <c r="C55" s="23" t="s">
        <v>756</v>
      </c>
      <c r="D55" s="80">
        <v>45488</v>
      </c>
      <c r="E55" s="23" t="s">
        <v>690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46">
        <v>0</v>
      </c>
      <c r="L55" s="24">
        <v>0</v>
      </c>
      <c r="M55" s="19"/>
    </row>
    <row r="56" spans="1:13" x14ac:dyDescent="0.25">
      <c r="A56" s="23" t="s">
        <v>25</v>
      </c>
      <c r="B56" s="23">
        <v>151838</v>
      </c>
      <c r="C56" s="23" t="s">
        <v>759</v>
      </c>
      <c r="D56" s="80">
        <v>44778</v>
      </c>
      <c r="E56" s="23" t="s">
        <v>690</v>
      </c>
      <c r="F56" s="24">
        <v>3</v>
      </c>
      <c r="G56" s="24">
        <v>14</v>
      </c>
      <c r="H56" s="24">
        <v>3.5</v>
      </c>
      <c r="I56" s="24">
        <v>5</v>
      </c>
      <c r="J56" s="24">
        <v>30</v>
      </c>
      <c r="K56" s="46">
        <v>7</v>
      </c>
      <c r="L56" s="24">
        <v>55.5</v>
      </c>
      <c r="M56" s="19"/>
    </row>
    <row r="57" spans="1:13" x14ac:dyDescent="0.25">
      <c r="A57" s="23" t="s">
        <v>25</v>
      </c>
      <c r="B57" s="23">
        <v>152122</v>
      </c>
      <c r="C57" s="23" t="s">
        <v>54</v>
      </c>
      <c r="D57" s="80">
        <v>44834</v>
      </c>
      <c r="E57" s="23" t="s">
        <v>690</v>
      </c>
      <c r="F57" s="24">
        <v>9.5</v>
      </c>
      <c r="G57" s="24">
        <v>5</v>
      </c>
      <c r="H57" s="24">
        <v>8.3000000000000007</v>
      </c>
      <c r="I57" s="24">
        <v>29.8</v>
      </c>
      <c r="J57" s="24">
        <v>4</v>
      </c>
      <c r="K57" s="46">
        <v>8</v>
      </c>
      <c r="L57" s="24">
        <v>56.6</v>
      </c>
      <c r="M57" s="19"/>
    </row>
    <row r="58" spans="1:13" x14ac:dyDescent="0.25">
      <c r="A58" s="23" t="s">
        <v>25</v>
      </c>
      <c r="B58" s="23">
        <v>152124</v>
      </c>
      <c r="C58" s="23" t="s">
        <v>26</v>
      </c>
      <c r="D58" s="80">
        <v>44834</v>
      </c>
      <c r="E58" s="23" t="s">
        <v>690</v>
      </c>
      <c r="F58" s="24">
        <v>7</v>
      </c>
      <c r="G58" s="24">
        <v>2.5</v>
      </c>
      <c r="H58" s="24">
        <v>4.8499999999999996</v>
      </c>
      <c r="I58" s="24">
        <v>0</v>
      </c>
      <c r="J58" s="24">
        <v>8</v>
      </c>
      <c r="K58" s="46">
        <v>6</v>
      </c>
      <c r="L58" s="24">
        <v>22.35</v>
      </c>
      <c r="M58" s="19"/>
    </row>
    <row r="59" spans="1:13" x14ac:dyDescent="0.25">
      <c r="A59" s="23" t="s">
        <v>25</v>
      </c>
      <c r="B59" s="23">
        <v>152180</v>
      </c>
      <c r="C59" s="23" t="s">
        <v>57</v>
      </c>
      <c r="D59" s="80">
        <v>44844</v>
      </c>
      <c r="E59" s="23" t="s">
        <v>690</v>
      </c>
      <c r="F59" s="24">
        <v>2.5</v>
      </c>
      <c r="G59" s="24">
        <v>0</v>
      </c>
      <c r="H59" s="24">
        <v>2</v>
      </c>
      <c r="I59" s="24">
        <v>4.7</v>
      </c>
      <c r="J59" s="24">
        <v>2.75</v>
      </c>
      <c r="K59" s="46">
        <v>4</v>
      </c>
      <c r="L59" s="24">
        <v>11.95</v>
      </c>
      <c r="M59" s="19"/>
    </row>
    <row r="60" spans="1:13" x14ac:dyDescent="0.25">
      <c r="A60" s="23" t="s">
        <v>25</v>
      </c>
      <c r="B60" s="23">
        <v>153920</v>
      </c>
      <c r="C60" s="23" t="s">
        <v>176</v>
      </c>
      <c r="D60" s="80">
        <v>45349</v>
      </c>
      <c r="E60" s="23" t="s">
        <v>690</v>
      </c>
      <c r="F60" s="24">
        <v>5</v>
      </c>
      <c r="G60" s="24">
        <v>13</v>
      </c>
      <c r="H60" s="24">
        <v>0</v>
      </c>
      <c r="I60" s="24">
        <v>0</v>
      </c>
      <c r="J60" s="24">
        <v>0</v>
      </c>
      <c r="K60" s="46">
        <v>4</v>
      </c>
      <c r="L60" s="24">
        <v>18</v>
      </c>
      <c r="M60" s="19"/>
    </row>
    <row r="61" spans="1:13" x14ac:dyDescent="0.25">
      <c r="A61" s="23" t="s">
        <v>25</v>
      </c>
      <c r="B61" s="23">
        <v>154139</v>
      </c>
      <c r="C61" s="23" t="s">
        <v>767</v>
      </c>
      <c r="D61" s="80">
        <v>45412</v>
      </c>
      <c r="E61" s="23" t="s">
        <v>690</v>
      </c>
      <c r="F61" s="24">
        <v>0</v>
      </c>
      <c r="G61" s="24">
        <v>0</v>
      </c>
      <c r="H61" s="24">
        <v>4</v>
      </c>
      <c r="I61" s="24">
        <v>3.3</v>
      </c>
      <c r="J61" s="24">
        <v>0</v>
      </c>
      <c r="K61" s="46">
        <v>2</v>
      </c>
      <c r="L61" s="24">
        <v>7.3</v>
      </c>
      <c r="M61" s="19"/>
    </row>
    <row r="62" spans="1:13" x14ac:dyDescent="0.25">
      <c r="A62" s="22" t="s">
        <v>38</v>
      </c>
      <c r="B62" s="23">
        <v>29694</v>
      </c>
      <c r="C62" s="23" t="s">
        <v>75</v>
      </c>
      <c r="D62" s="80">
        <v>44207</v>
      </c>
      <c r="E62" s="23" t="s">
        <v>690</v>
      </c>
      <c r="F62" s="24">
        <v>5</v>
      </c>
      <c r="G62" s="24">
        <v>4</v>
      </c>
      <c r="H62" s="24">
        <v>5</v>
      </c>
      <c r="I62" s="24">
        <v>0</v>
      </c>
      <c r="J62" s="24">
        <v>3</v>
      </c>
      <c r="K62" s="46">
        <v>4</v>
      </c>
      <c r="L62" s="24">
        <v>17</v>
      </c>
      <c r="M62" s="19"/>
    </row>
    <row r="63" spans="1:13" x14ac:dyDescent="0.25">
      <c r="A63" s="22" t="s">
        <v>38</v>
      </c>
      <c r="B63" s="23">
        <v>150003</v>
      </c>
      <c r="C63" s="23" t="s">
        <v>48</v>
      </c>
      <c r="D63" s="80">
        <v>44273</v>
      </c>
      <c r="E63" s="23" t="s">
        <v>690</v>
      </c>
      <c r="F63" s="24">
        <v>5</v>
      </c>
      <c r="G63" s="24">
        <v>0</v>
      </c>
      <c r="H63" s="24">
        <v>7</v>
      </c>
      <c r="I63" s="24">
        <v>0</v>
      </c>
      <c r="J63" s="24">
        <v>3</v>
      </c>
      <c r="K63" s="46">
        <v>4</v>
      </c>
      <c r="L63" s="24">
        <v>15</v>
      </c>
      <c r="M63" s="19"/>
    </row>
    <row r="64" spans="1:13" x14ac:dyDescent="0.25">
      <c r="A64" s="22" t="s">
        <v>38</v>
      </c>
      <c r="B64" s="23">
        <v>150050</v>
      </c>
      <c r="C64" s="23" t="s">
        <v>771</v>
      </c>
      <c r="D64" s="80">
        <v>44288</v>
      </c>
      <c r="E64" s="23" t="s">
        <v>690</v>
      </c>
      <c r="F64" s="24">
        <v>5</v>
      </c>
      <c r="G64" s="24">
        <v>10</v>
      </c>
      <c r="H64" s="24">
        <v>6</v>
      </c>
      <c r="I64" s="24">
        <v>14</v>
      </c>
      <c r="J64" s="24">
        <v>13</v>
      </c>
      <c r="K64" s="46">
        <v>14</v>
      </c>
      <c r="L64" s="24">
        <v>48</v>
      </c>
      <c r="M64" s="19"/>
    </row>
    <row r="65" spans="1:13" x14ac:dyDescent="0.25">
      <c r="A65" s="22" t="s">
        <v>38</v>
      </c>
      <c r="B65" s="23">
        <v>150058</v>
      </c>
      <c r="C65" s="23" t="s">
        <v>41</v>
      </c>
      <c r="D65" s="80">
        <v>44291</v>
      </c>
      <c r="E65" s="23" t="s">
        <v>690</v>
      </c>
      <c r="F65" s="24">
        <v>7</v>
      </c>
      <c r="G65" s="24">
        <v>5</v>
      </c>
      <c r="H65" s="24">
        <v>5.5</v>
      </c>
      <c r="I65" s="24">
        <v>8</v>
      </c>
      <c r="J65" s="24">
        <v>4.5</v>
      </c>
      <c r="K65" s="46">
        <v>11</v>
      </c>
      <c r="L65" s="24">
        <v>30</v>
      </c>
      <c r="M65" s="19"/>
    </row>
    <row r="66" spans="1:13" x14ac:dyDescent="0.25">
      <c r="A66" s="22" t="s">
        <v>38</v>
      </c>
      <c r="B66" s="23">
        <v>150094</v>
      </c>
      <c r="C66" s="23" t="s">
        <v>46</v>
      </c>
      <c r="D66" s="80">
        <v>44295</v>
      </c>
      <c r="E66" s="23" t="s">
        <v>690</v>
      </c>
      <c r="F66" s="24">
        <v>16.5</v>
      </c>
      <c r="G66" s="24">
        <v>10</v>
      </c>
      <c r="H66" s="24">
        <v>8</v>
      </c>
      <c r="I66" s="24">
        <v>6.5</v>
      </c>
      <c r="J66" s="24">
        <v>7.2</v>
      </c>
      <c r="K66" s="46">
        <v>14</v>
      </c>
      <c r="L66" s="24">
        <v>48.2</v>
      </c>
      <c r="M66" s="19"/>
    </row>
    <row r="67" spans="1:13" x14ac:dyDescent="0.25">
      <c r="A67" s="22" t="s">
        <v>38</v>
      </c>
      <c r="B67" s="23">
        <v>150616</v>
      </c>
      <c r="C67" s="23" t="s">
        <v>775</v>
      </c>
      <c r="D67" s="80">
        <v>44442</v>
      </c>
      <c r="E67" s="23" t="s">
        <v>690</v>
      </c>
      <c r="F67" s="24">
        <v>12.2</v>
      </c>
      <c r="G67" s="24">
        <v>5</v>
      </c>
      <c r="H67" s="24">
        <v>2</v>
      </c>
      <c r="I67" s="24">
        <v>5</v>
      </c>
      <c r="J67" s="24">
        <v>4.5</v>
      </c>
      <c r="K67" s="46">
        <v>7</v>
      </c>
      <c r="L67" s="24">
        <v>28.7</v>
      </c>
      <c r="M67" s="19"/>
    </row>
    <row r="68" spans="1:13" x14ac:dyDescent="0.25">
      <c r="A68" s="22" t="s">
        <v>38</v>
      </c>
      <c r="B68" s="23">
        <v>150617</v>
      </c>
      <c r="C68" s="23" t="s">
        <v>62</v>
      </c>
      <c r="D68" s="80">
        <v>44442</v>
      </c>
      <c r="E68" s="23" t="s">
        <v>690</v>
      </c>
      <c r="F68" s="24">
        <v>19</v>
      </c>
      <c r="G68" s="24">
        <v>14.9</v>
      </c>
      <c r="H68" s="24">
        <v>11.5</v>
      </c>
      <c r="I68" s="24">
        <v>3</v>
      </c>
      <c r="J68" s="24">
        <v>3</v>
      </c>
      <c r="K68" s="46">
        <v>12</v>
      </c>
      <c r="L68" s="24">
        <v>51.4</v>
      </c>
      <c r="M68" s="19"/>
    </row>
    <row r="69" spans="1:13" x14ac:dyDescent="0.25">
      <c r="A69" s="22" t="s">
        <v>38</v>
      </c>
      <c r="B69" s="23">
        <v>152083</v>
      </c>
      <c r="C69" s="23" t="s">
        <v>778</v>
      </c>
      <c r="D69" s="80">
        <v>44831</v>
      </c>
      <c r="E69" s="23" t="s">
        <v>690</v>
      </c>
      <c r="F69" s="24">
        <v>2</v>
      </c>
      <c r="G69" s="24">
        <v>7</v>
      </c>
      <c r="H69" s="24">
        <v>0</v>
      </c>
      <c r="I69" s="24">
        <v>3</v>
      </c>
      <c r="J69" s="24">
        <v>0</v>
      </c>
      <c r="K69" s="46">
        <v>4</v>
      </c>
      <c r="L69" s="24">
        <v>12</v>
      </c>
      <c r="M69" s="19"/>
    </row>
    <row r="70" spans="1:13" x14ac:dyDescent="0.25">
      <c r="A70" s="22" t="s">
        <v>38</v>
      </c>
      <c r="B70" s="23">
        <v>153136</v>
      </c>
      <c r="C70" s="23" t="s">
        <v>780</v>
      </c>
      <c r="D70" s="80">
        <v>45121</v>
      </c>
      <c r="E70" s="23" t="s">
        <v>690</v>
      </c>
      <c r="F70" s="24">
        <v>8</v>
      </c>
      <c r="G70" s="24">
        <v>0</v>
      </c>
      <c r="H70" s="24">
        <v>5</v>
      </c>
      <c r="I70" s="24">
        <v>7.2</v>
      </c>
      <c r="J70" s="24">
        <v>2.5</v>
      </c>
      <c r="K70" s="46">
        <v>6</v>
      </c>
      <c r="L70" s="24">
        <v>22.7</v>
      </c>
      <c r="M70" s="19"/>
    </row>
    <row r="71" spans="1:13" x14ac:dyDescent="0.25">
      <c r="A71" s="22" t="s">
        <v>38</v>
      </c>
      <c r="B71" s="23">
        <v>153682</v>
      </c>
      <c r="C71" s="23" t="s">
        <v>782</v>
      </c>
      <c r="D71" s="80">
        <v>45279</v>
      </c>
      <c r="E71" s="23" t="s">
        <v>690</v>
      </c>
      <c r="F71" s="24">
        <v>0</v>
      </c>
      <c r="G71" s="24">
        <v>5</v>
      </c>
      <c r="H71" s="24">
        <v>2.5</v>
      </c>
      <c r="I71" s="24">
        <v>0</v>
      </c>
      <c r="J71" s="24">
        <v>3.5</v>
      </c>
      <c r="K71" s="46">
        <v>4</v>
      </c>
      <c r="L71" s="24">
        <v>11</v>
      </c>
      <c r="M71" s="19"/>
    </row>
    <row r="72" spans="1:13" x14ac:dyDescent="0.25">
      <c r="A72" s="22" t="s">
        <v>38</v>
      </c>
      <c r="B72" s="23">
        <v>154094</v>
      </c>
      <c r="C72" s="23" t="s">
        <v>784</v>
      </c>
      <c r="D72" s="80">
        <v>45400</v>
      </c>
      <c r="E72" s="23" t="s">
        <v>690</v>
      </c>
      <c r="F72" s="24">
        <v>0</v>
      </c>
      <c r="G72" s="24">
        <v>0</v>
      </c>
      <c r="H72" s="24">
        <v>0</v>
      </c>
      <c r="I72" s="24">
        <v>2.5</v>
      </c>
      <c r="J72" s="24">
        <v>0</v>
      </c>
      <c r="K72" s="46">
        <v>1</v>
      </c>
      <c r="L72" s="24">
        <v>2.5</v>
      </c>
      <c r="M72" s="19"/>
    </row>
    <row r="73" spans="1:13" x14ac:dyDescent="0.25">
      <c r="A73" s="23" t="s">
        <v>21</v>
      </c>
      <c r="B73" s="23">
        <v>150077</v>
      </c>
      <c r="C73" s="23" t="s">
        <v>787</v>
      </c>
      <c r="D73" s="80">
        <v>44294</v>
      </c>
      <c r="E73" s="23" t="s">
        <v>690</v>
      </c>
      <c r="F73" s="24">
        <v>0</v>
      </c>
      <c r="G73" s="24">
        <v>0</v>
      </c>
      <c r="H73" s="24">
        <v>6.5</v>
      </c>
      <c r="I73" s="24">
        <v>0</v>
      </c>
      <c r="J73" s="24">
        <v>3</v>
      </c>
      <c r="K73" s="46">
        <v>2</v>
      </c>
      <c r="L73" s="24">
        <v>9.5</v>
      </c>
      <c r="M73" s="19"/>
    </row>
    <row r="74" spans="1:13" x14ac:dyDescent="0.25">
      <c r="A74" s="23" t="s">
        <v>21</v>
      </c>
      <c r="B74" s="23">
        <v>151546</v>
      </c>
      <c r="C74" s="23" t="s">
        <v>67</v>
      </c>
      <c r="D74" s="80">
        <v>44705</v>
      </c>
      <c r="E74" s="23" t="s">
        <v>690</v>
      </c>
      <c r="F74" s="24">
        <v>5</v>
      </c>
      <c r="G74" s="24">
        <v>0</v>
      </c>
      <c r="H74" s="24">
        <v>2.5</v>
      </c>
      <c r="I74" s="24">
        <v>0</v>
      </c>
      <c r="J74" s="24">
        <v>5</v>
      </c>
      <c r="K74" s="46">
        <v>3</v>
      </c>
      <c r="L74" s="24">
        <v>12.5</v>
      </c>
      <c r="M74" s="19"/>
    </row>
    <row r="75" spans="1:13" x14ac:dyDescent="0.25">
      <c r="A75" s="23" t="s">
        <v>21</v>
      </c>
      <c r="B75" s="23">
        <v>151997</v>
      </c>
      <c r="C75" s="23" t="s">
        <v>790</v>
      </c>
      <c r="D75" s="80">
        <v>44818</v>
      </c>
      <c r="E75" s="23" t="s">
        <v>690</v>
      </c>
      <c r="F75" s="24">
        <v>0</v>
      </c>
      <c r="G75" s="24">
        <v>2.5</v>
      </c>
      <c r="H75" s="24">
        <v>0</v>
      </c>
      <c r="I75" s="24">
        <v>4</v>
      </c>
      <c r="J75" s="24">
        <v>7</v>
      </c>
      <c r="K75" s="46">
        <v>3</v>
      </c>
      <c r="L75" s="24">
        <v>13.5</v>
      </c>
      <c r="M75" s="19"/>
    </row>
    <row r="76" spans="1:13" x14ac:dyDescent="0.25">
      <c r="A76" s="23" t="s">
        <v>21</v>
      </c>
      <c r="B76" s="23">
        <v>153004</v>
      </c>
      <c r="C76" s="23" t="s">
        <v>792</v>
      </c>
      <c r="D76" s="80">
        <v>45068</v>
      </c>
      <c r="E76" s="23" t="s">
        <v>690</v>
      </c>
      <c r="F76" s="24">
        <v>0</v>
      </c>
      <c r="G76" s="24">
        <v>0</v>
      </c>
      <c r="H76" s="24">
        <v>4</v>
      </c>
      <c r="I76" s="24">
        <v>13</v>
      </c>
      <c r="J76" s="24">
        <v>0</v>
      </c>
      <c r="K76" s="46">
        <v>2</v>
      </c>
      <c r="L76" s="24">
        <v>17</v>
      </c>
      <c r="M76" s="19"/>
    </row>
    <row r="77" spans="1:13" x14ac:dyDescent="0.25">
      <c r="A77" s="23" t="s">
        <v>21</v>
      </c>
      <c r="B77" s="23">
        <v>153049</v>
      </c>
      <c r="C77" s="23" t="s">
        <v>794</v>
      </c>
      <c r="D77" s="80">
        <v>45091</v>
      </c>
      <c r="E77" s="23" t="s">
        <v>690</v>
      </c>
      <c r="F77" s="24">
        <v>5</v>
      </c>
      <c r="G77" s="24">
        <v>11</v>
      </c>
      <c r="H77" s="24">
        <v>8</v>
      </c>
      <c r="I77" s="24">
        <v>4</v>
      </c>
      <c r="J77" s="24">
        <v>4</v>
      </c>
      <c r="K77" s="46">
        <v>6</v>
      </c>
      <c r="L77" s="24">
        <v>32</v>
      </c>
      <c r="M77" s="19"/>
    </row>
    <row r="78" spans="1:13" x14ac:dyDescent="0.25">
      <c r="A78" s="23" t="s">
        <v>21</v>
      </c>
      <c r="B78" s="23">
        <v>153083</v>
      </c>
      <c r="C78" s="23" t="s">
        <v>796</v>
      </c>
      <c r="D78" s="80">
        <v>45105</v>
      </c>
      <c r="E78" s="23" t="s">
        <v>690</v>
      </c>
      <c r="F78" s="24">
        <v>2.5</v>
      </c>
      <c r="G78" s="24">
        <v>4.5</v>
      </c>
      <c r="H78" s="24">
        <v>3.5</v>
      </c>
      <c r="I78" s="24">
        <v>0</v>
      </c>
      <c r="J78" s="24">
        <v>3</v>
      </c>
      <c r="K78" s="46">
        <v>4</v>
      </c>
      <c r="L78" s="24">
        <v>13.5</v>
      </c>
      <c r="M78" s="19"/>
    </row>
    <row r="79" spans="1:13" x14ac:dyDescent="0.25">
      <c r="A79" s="23" t="s">
        <v>21</v>
      </c>
      <c r="B79" s="23">
        <v>153117</v>
      </c>
      <c r="C79" s="23" t="s">
        <v>94</v>
      </c>
      <c r="D79" s="80">
        <v>45117</v>
      </c>
      <c r="E79" s="23" t="s">
        <v>690</v>
      </c>
      <c r="F79" s="24">
        <v>2</v>
      </c>
      <c r="G79" s="24">
        <v>0</v>
      </c>
      <c r="H79" s="24">
        <v>0</v>
      </c>
      <c r="I79" s="24">
        <v>4</v>
      </c>
      <c r="J79" s="24">
        <v>10</v>
      </c>
      <c r="K79" s="46">
        <v>3</v>
      </c>
      <c r="L79" s="24">
        <v>16</v>
      </c>
      <c r="M79" s="19"/>
    </row>
    <row r="80" spans="1:13" x14ac:dyDescent="0.25">
      <c r="A80" s="23" t="s">
        <v>21</v>
      </c>
      <c r="B80" s="23">
        <v>153140</v>
      </c>
      <c r="C80" s="23" t="s">
        <v>799</v>
      </c>
      <c r="D80" s="80">
        <v>45124</v>
      </c>
      <c r="E80" s="23" t="s">
        <v>690</v>
      </c>
      <c r="F80" s="24">
        <v>0</v>
      </c>
      <c r="G80" s="24">
        <v>4</v>
      </c>
      <c r="H80" s="24">
        <v>3.5</v>
      </c>
      <c r="I80" s="24">
        <v>25</v>
      </c>
      <c r="J80" s="24">
        <v>4</v>
      </c>
      <c r="K80" s="46">
        <v>4</v>
      </c>
      <c r="L80" s="24">
        <v>36.5</v>
      </c>
      <c r="M80" s="19"/>
    </row>
    <row r="81" spans="1:13" x14ac:dyDescent="0.25">
      <c r="A81" s="23" t="s">
        <v>21</v>
      </c>
      <c r="B81" s="23">
        <v>153166</v>
      </c>
      <c r="C81" s="23" t="s">
        <v>801</v>
      </c>
      <c r="D81" s="80">
        <v>45132</v>
      </c>
      <c r="E81" s="23" t="s">
        <v>690</v>
      </c>
      <c r="F81" s="24">
        <v>0</v>
      </c>
      <c r="G81" s="24">
        <v>4.5</v>
      </c>
      <c r="H81" s="24">
        <v>0</v>
      </c>
      <c r="I81" s="24">
        <v>3</v>
      </c>
      <c r="J81" s="24">
        <v>3</v>
      </c>
      <c r="K81" s="46">
        <v>3</v>
      </c>
      <c r="L81" s="24">
        <v>10.5</v>
      </c>
      <c r="M81" s="19"/>
    </row>
    <row r="82" spans="1:13" x14ac:dyDescent="0.25">
      <c r="A82" s="23" t="s">
        <v>21</v>
      </c>
      <c r="B82" s="23">
        <v>153838</v>
      </c>
      <c r="C82" s="23" t="s">
        <v>803</v>
      </c>
      <c r="D82" s="80">
        <v>45325</v>
      </c>
      <c r="E82" s="23" t="s">
        <v>690</v>
      </c>
      <c r="F82" s="24">
        <v>0</v>
      </c>
      <c r="G82" s="24">
        <v>0</v>
      </c>
      <c r="H82" s="24">
        <v>7.75</v>
      </c>
      <c r="I82" s="24">
        <v>4.75</v>
      </c>
      <c r="J82" s="24">
        <v>0</v>
      </c>
      <c r="K82" s="46">
        <v>2</v>
      </c>
      <c r="L82" s="24">
        <v>12.5</v>
      </c>
      <c r="M82" s="19"/>
    </row>
    <row r="83" spans="1:13" x14ac:dyDescent="0.25">
      <c r="A83" s="23" t="s">
        <v>21</v>
      </c>
      <c r="B83" s="23">
        <v>153958</v>
      </c>
      <c r="C83" s="23" t="s">
        <v>805</v>
      </c>
      <c r="D83" s="80">
        <v>45365</v>
      </c>
      <c r="E83" s="23" t="s">
        <v>690</v>
      </c>
      <c r="F83" s="24">
        <v>0</v>
      </c>
      <c r="G83" s="24">
        <v>0</v>
      </c>
      <c r="H83" s="24">
        <v>0</v>
      </c>
      <c r="I83" s="24">
        <v>3.5</v>
      </c>
      <c r="J83" s="24">
        <v>0</v>
      </c>
      <c r="K83" s="46">
        <v>1</v>
      </c>
      <c r="L83" s="24">
        <v>3.5</v>
      </c>
      <c r="M83" s="19"/>
    </row>
    <row r="84" spans="1:13" x14ac:dyDescent="0.25">
      <c r="A84" s="23" t="s">
        <v>21</v>
      </c>
      <c r="B84" s="23">
        <v>153993</v>
      </c>
      <c r="C84" s="23" t="s">
        <v>808</v>
      </c>
      <c r="D84" s="80">
        <v>45371</v>
      </c>
      <c r="E84" s="23" t="s">
        <v>690</v>
      </c>
      <c r="F84" s="24">
        <v>0</v>
      </c>
      <c r="G84" s="24">
        <v>0</v>
      </c>
      <c r="H84" s="24">
        <v>3.25</v>
      </c>
      <c r="I84" s="24">
        <v>0</v>
      </c>
      <c r="J84" s="24">
        <v>2.25</v>
      </c>
      <c r="K84" s="46">
        <v>2</v>
      </c>
      <c r="L84" s="24">
        <v>5.5</v>
      </c>
      <c r="M84" s="19"/>
    </row>
    <row r="85" spans="1:13" x14ac:dyDescent="0.25">
      <c r="A85" s="23" t="s">
        <v>89</v>
      </c>
      <c r="B85" s="23">
        <v>152696</v>
      </c>
      <c r="C85" s="23" t="s">
        <v>74</v>
      </c>
      <c r="D85" s="80">
        <v>44924</v>
      </c>
      <c r="E85" s="23" t="s">
        <v>690</v>
      </c>
      <c r="F85" s="24">
        <v>2.5</v>
      </c>
      <c r="G85" s="24">
        <v>0</v>
      </c>
      <c r="H85" s="24">
        <v>0</v>
      </c>
      <c r="I85" s="24">
        <v>8</v>
      </c>
      <c r="J85" s="24">
        <v>0</v>
      </c>
      <c r="K85" s="46">
        <v>2</v>
      </c>
      <c r="L85" s="24">
        <v>10.5</v>
      </c>
      <c r="M85" s="19"/>
    </row>
    <row r="86" spans="1:13" x14ac:dyDescent="0.25">
      <c r="A86" s="23" t="s">
        <v>89</v>
      </c>
      <c r="B86" s="23">
        <v>152821</v>
      </c>
      <c r="C86" s="23" t="s">
        <v>82</v>
      </c>
      <c r="D86" s="80">
        <v>44957</v>
      </c>
      <c r="E86" s="23" t="s">
        <v>690</v>
      </c>
      <c r="F86" s="24">
        <v>10</v>
      </c>
      <c r="G86" s="24">
        <v>0</v>
      </c>
      <c r="H86" s="24">
        <v>20</v>
      </c>
      <c r="I86" s="24">
        <v>5</v>
      </c>
      <c r="J86" s="24">
        <v>5</v>
      </c>
      <c r="K86" s="46">
        <v>4</v>
      </c>
      <c r="L86" s="24">
        <v>40</v>
      </c>
      <c r="M86" s="19"/>
    </row>
    <row r="87" spans="1:13" x14ac:dyDescent="0.25">
      <c r="A87" s="23" t="s">
        <v>89</v>
      </c>
      <c r="B87" s="23">
        <v>152547</v>
      </c>
      <c r="C87" s="23" t="s">
        <v>78</v>
      </c>
      <c r="D87" s="80">
        <v>45042</v>
      </c>
      <c r="E87" s="23" t="s">
        <v>690</v>
      </c>
      <c r="F87" s="24">
        <v>6</v>
      </c>
      <c r="G87" s="24">
        <v>6</v>
      </c>
      <c r="H87" s="24">
        <v>5</v>
      </c>
      <c r="I87" s="24">
        <v>12.5</v>
      </c>
      <c r="J87" s="24">
        <v>5</v>
      </c>
      <c r="K87" s="46">
        <v>6</v>
      </c>
      <c r="L87" s="24">
        <v>34.5</v>
      </c>
      <c r="M87" s="19"/>
    </row>
    <row r="88" spans="1:13" x14ac:dyDescent="0.25">
      <c r="A88" s="23" t="s">
        <v>89</v>
      </c>
      <c r="B88" s="23">
        <v>153356</v>
      </c>
      <c r="C88" s="23" t="s">
        <v>814</v>
      </c>
      <c r="D88" s="80">
        <v>45197</v>
      </c>
      <c r="E88" s="23" t="s">
        <v>690</v>
      </c>
      <c r="F88" s="24">
        <v>15</v>
      </c>
      <c r="G88" s="24">
        <v>4</v>
      </c>
      <c r="H88" s="24">
        <v>0</v>
      </c>
      <c r="I88" s="24">
        <v>4</v>
      </c>
      <c r="J88" s="24">
        <v>0</v>
      </c>
      <c r="K88" s="46">
        <v>3</v>
      </c>
      <c r="L88" s="24">
        <v>23</v>
      </c>
      <c r="M88" s="19"/>
    </row>
    <row r="89" spans="1:13" x14ac:dyDescent="0.25">
      <c r="A89" s="23" t="s">
        <v>89</v>
      </c>
      <c r="B89" s="23">
        <v>153358</v>
      </c>
      <c r="C89" s="23" t="s">
        <v>817</v>
      </c>
      <c r="D89" s="80">
        <v>45198</v>
      </c>
      <c r="E89" s="23" t="s">
        <v>690</v>
      </c>
      <c r="F89" s="24">
        <v>0</v>
      </c>
      <c r="G89" s="24">
        <v>9</v>
      </c>
      <c r="H89" s="24">
        <v>0</v>
      </c>
      <c r="I89" s="24">
        <v>5</v>
      </c>
      <c r="J89" s="24">
        <v>4</v>
      </c>
      <c r="K89" s="46">
        <v>4</v>
      </c>
      <c r="L89" s="24">
        <v>18</v>
      </c>
      <c r="M89" s="19"/>
    </row>
    <row r="90" spans="1:13" x14ac:dyDescent="0.25">
      <c r="A90" s="23" t="s">
        <v>89</v>
      </c>
      <c r="B90" s="23">
        <v>154370</v>
      </c>
      <c r="C90" s="23" t="s">
        <v>820</v>
      </c>
      <c r="D90" s="80">
        <v>45465</v>
      </c>
      <c r="E90" s="23" t="s">
        <v>690</v>
      </c>
      <c r="F90" s="24">
        <v>0</v>
      </c>
      <c r="G90" s="24">
        <v>0</v>
      </c>
      <c r="H90" s="24">
        <v>0</v>
      </c>
      <c r="I90" s="24">
        <v>0</v>
      </c>
      <c r="J90" s="24">
        <v>0</v>
      </c>
      <c r="K90" s="46">
        <v>0</v>
      </c>
      <c r="L90" s="24">
        <v>0</v>
      </c>
      <c r="M90" s="19"/>
    </row>
    <row r="91" spans="1:13" x14ac:dyDescent="0.25">
      <c r="A91" s="22" t="s">
        <v>15</v>
      </c>
      <c r="B91" s="23">
        <v>150870</v>
      </c>
      <c r="C91" s="23" t="s">
        <v>49</v>
      </c>
      <c r="D91" s="80">
        <v>44510</v>
      </c>
      <c r="E91" s="23" t="s">
        <v>690</v>
      </c>
      <c r="F91" s="24">
        <v>22.2</v>
      </c>
      <c r="G91" s="24">
        <v>3</v>
      </c>
      <c r="H91" s="24">
        <v>22</v>
      </c>
      <c r="I91" s="24">
        <v>7</v>
      </c>
      <c r="J91" s="24">
        <v>14.8</v>
      </c>
      <c r="K91" s="46">
        <v>13</v>
      </c>
      <c r="L91" s="24">
        <v>69</v>
      </c>
      <c r="M91" s="19"/>
    </row>
    <row r="92" spans="1:13" x14ac:dyDescent="0.25">
      <c r="A92" s="22" t="s">
        <v>15</v>
      </c>
      <c r="B92" s="23">
        <v>151119</v>
      </c>
      <c r="C92" s="23" t="s">
        <v>823</v>
      </c>
      <c r="D92" s="80">
        <v>44567</v>
      </c>
      <c r="E92" s="23" t="s">
        <v>690</v>
      </c>
      <c r="F92" s="24">
        <v>6</v>
      </c>
      <c r="G92" s="24">
        <v>15</v>
      </c>
      <c r="H92" s="24">
        <v>6</v>
      </c>
      <c r="I92" s="24">
        <v>12.7</v>
      </c>
      <c r="J92" s="24">
        <v>12.5</v>
      </c>
      <c r="K92" s="46">
        <v>14</v>
      </c>
      <c r="L92" s="24">
        <v>52.2</v>
      </c>
      <c r="M92" s="19"/>
    </row>
    <row r="93" spans="1:13" x14ac:dyDescent="0.25">
      <c r="A93" s="22" t="s">
        <v>15</v>
      </c>
      <c r="B93" s="23">
        <v>151429</v>
      </c>
      <c r="C93" s="23" t="s">
        <v>825</v>
      </c>
      <c r="D93" s="80">
        <v>44660</v>
      </c>
      <c r="E93" s="23" t="s">
        <v>690</v>
      </c>
      <c r="F93" s="24">
        <v>8.5</v>
      </c>
      <c r="G93" s="24">
        <v>20</v>
      </c>
      <c r="H93" s="24">
        <v>10</v>
      </c>
      <c r="I93" s="24">
        <v>14</v>
      </c>
      <c r="J93" s="24">
        <v>5</v>
      </c>
      <c r="K93" s="46">
        <v>10</v>
      </c>
      <c r="L93" s="24">
        <v>57.5</v>
      </c>
      <c r="M93" s="19"/>
    </row>
    <row r="94" spans="1:13" x14ac:dyDescent="0.25">
      <c r="A94" s="22" t="s">
        <v>15</v>
      </c>
      <c r="B94" s="23">
        <v>151528</v>
      </c>
      <c r="C94" s="23" t="s">
        <v>827</v>
      </c>
      <c r="D94" s="80">
        <v>44700</v>
      </c>
      <c r="E94" s="23" t="s">
        <v>690</v>
      </c>
      <c r="F94" s="24">
        <v>5</v>
      </c>
      <c r="G94" s="24">
        <v>13.3</v>
      </c>
      <c r="H94" s="24">
        <v>10</v>
      </c>
      <c r="I94" s="24">
        <v>19.8</v>
      </c>
      <c r="J94" s="24">
        <v>9.8000000000000007</v>
      </c>
      <c r="K94" s="46">
        <v>9</v>
      </c>
      <c r="L94" s="24">
        <v>57.900000000000006</v>
      </c>
      <c r="M94" s="19"/>
    </row>
    <row r="95" spans="1:13" x14ac:dyDescent="0.25">
      <c r="A95" s="22" t="s">
        <v>15</v>
      </c>
      <c r="B95" s="23">
        <v>152050</v>
      </c>
      <c r="C95" s="79" t="s">
        <v>66</v>
      </c>
      <c r="D95" s="80">
        <v>44827</v>
      </c>
      <c r="E95" s="23" t="s">
        <v>690</v>
      </c>
      <c r="F95" s="24">
        <v>13.8</v>
      </c>
      <c r="G95" s="24">
        <v>3</v>
      </c>
      <c r="H95" s="24">
        <v>20</v>
      </c>
      <c r="I95" s="24">
        <v>4</v>
      </c>
      <c r="J95" s="24">
        <v>5</v>
      </c>
      <c r="K95" s="46">
        <v>7</v>
      </c>
      <c r="L95" s="24">
        <v>45.8</v>
      </c>
      <c r="M95" s="19"/>
    </row>
    <row r="96" spans="1:13" x14ac:dyDescent="0.25">
      <c r="A96" s="22" t="s">
        <v>15</v>
      </c>
      <c r="B96" s="23">
        <v>152067</v>
      </c>
      <c r="C96" s="79" t="s">
        <v>830</v>
      </c>
      <c r="D96" s="80">
        <v>44830</v>
      </c>
      <c r="E96" s="23" t="s">
        <v>690</v>
      </c>
      <c r="F96" s="24">
        <v>12.9</v>
      </c>
      <c r="G96" s="24">
        <v>12</v>
      </c>
      <c r="H96" s="24">
        <v>8</v>
      </c>
      <c r="I96" s="24">
        <v>6</v>
      </c>
      <c r="J96" s="24">
        <v>5</v>
      </c>
      <c r="K96" s="46">
        <v>8</v>
      </c>
      <c r="L96" s="24">
        <v>43.9</v>
      </c>
      <c r="M96" s="19"/>
    </row>
    <row r="97" spans="1:13" x14ac:dyDescent="0.25">
      <c r="A97" s="22" t="s">
        <v>15</v>
      </c>
      <c r="B97" s="23">
        <v>29003</v>
      </c>
      <c r="C97" s="23" t="s">
        <v>832</v>
      </c>
      <c r="D97" s="80">
        <v>44505</v>
      </c>
      <c r="E97" s="23" t="s">
        <v>690</v>
      </c>
      <c r="F97" s="24">
        <v>5</v>
      </c>
      <c r="G97" s="24">
        <v>22.8</v>
      </c>
      <c r="H97" s="24">
        <v>9</v>
      </c>
      <c r="I97" s="24">
        <v>12.5</v>
      </c>
      <c r="J97" s="24">
        <v>56</v>
      </c>
      <c r="K97" s="46">
        <v>14</v>
      </c>
      <c r="L97" s="24">
        <v>105.3</v>
      </c>
      <c r="M97" s="19"/>
    </row>
    <row r="98" spans="1:13" x14ac:dyDescent="0.25">
      <c r="A98" s="22" t="s">
        <v>15</v>
      </c>
      <c r="B98" s="23">
        <v>29002</v>
      </c>
      <c r="C98" s="23" t="s">
        <v>83</v>
      </c>
      <c r="D98" s="80">
        <v>45135</v>
      </c>
      <c r="E98" s="23" t="s">
        <v>690</v>
      </c>
      <c r="F98" s="24">
        <v>8</v>
      </c>
      <c r="G98" s="24">
        <v>11</v>
      </c>
      <c r="H98" s="24">
        <v>8.5</v>
      </c>
      <c r="I98" s="24">
        <v>30</v>
      </c>
      <c r="J98" s="24">
        <v>30</v>
      </c>
      <c r="K98" s="46">
        <v>14</v>
      </c>
      <c r="L98" s="24">
        <v>87.5</v>
      </c>
      <c r="M98" s="19"/>
    </row>
    <row r="99" spans="1:13" x14ac:dyDescent="0.25">
      <c r="A99" s="22" t="s">
        <v>15</v>
      </c>
      <c r="B99" s="23">
        <v>153589</v>
      </c>
      <c r="C99" s="23" t="s">
        <v>101</v>
      </c>
      <c r="D99" s="80">
        <v>45254</v>
      </c>
      <c r="E99" s="23" t="s">
        <v>690</v>
      </c>
      <c r="F99" s="24">
        <v>14</v>
      </c>
      <c r="G99" s="24">
        <v>18</v>
      </c>
      <c r="H99" s="24">
        <v>9.8000000000000007</v>
      </c>
      <c r="I99" s="24">
        <v>23.8</v>
      </c>
      <c r="J99" s="24">
        <v>9.8000000000000007</v>
      </c>
      <c r="K99" s="46">
        <v>15</v>
      </c>
      <c r="L99" s="24">
        <v>75.400000000000006</v>
      </c>
      <c r="M99" s="19"/>
    </row>
    <row r="100" spans="1:13" x14ac:dyDescent="0.25">
      <c r="A100" s="22" t="s">
        <v>15</v>
      </c>
      <c r="B100" s="23">
        <v>153590</v>
      </c>
      <c r="C100" s="23" t="s">
        <v>836</v>
      </c>
      <c r="D100" s="80">
        <v>45255</v>
      </c>
      <c r="E100" s="23" t="s">
        <v>690</v>
      </c>
      <c r="F100" s="24">
        <v>9.8000000000000007</v>
      </c>
      <c r="G100" s="24">
        <v>9.8000000000000007</v>
      </c>
      <c r="H100" s="24">
        <v>9</v>
      </c>
      <c r="I100" s="24">
        <v>10.5</v>
      </c>
      <c r="J100" s="24">
        <v>3</v>
      </c>
      <c r="K100" s="46">
        <v>8</v>
      </c>
      <c r="L100" s="24">
        <v>42.1</v>
      </c>
      <c r="M100" s="19"/>
    </row>
    <row r="101" spans="1:13" x14ac:dyDescent="0.25">
      <c r="A101" s="22" t="s">
        <v>15</v>
      </c>
      <c r="B101" s="23">
        <v>153603</v>
      </c>
      <c r="C101" s="23" t="s">
        <v>105</v>
      </c>
      <c r="D101" s="80">
        <v>45258</v>
      </c>
      <c r="E101" s="23" t="s">
        <v>690</v>
      </c>
      <c r="F101" s="24">
        <v>9</v>
      </c>
      <c r="G101" s="24">
        <v>4</v>
      </c>
      <c r="H101" s="24">
        <v>17.3</v>
      </c>
      <c r="I101" s="24">
        <v>2.5</v>
      </c>
      <c r="J101" s="24">
        <v>4</v>
      </c>
      <c r="K101" s="46">
        <v>7</v>
      </c>
      <c r="L101" s="24">
        <v>36.799999999999997</v>
      </c>
      <c r="M101" s="19"/>
    </row>
    <row r="102" spans="1:13" x14ac:dyDescent="0.25">
      <c r="A102" s="22" t="s">
        <v>15</v>
      </c>
      <c r="B102" s="23">
        <v>153994</v>
      </c>
      <c r="C102" s="23" t="s">
        <v>177</v>
      </c>
      <c r="D102" s="80">
        <v>45371</v>
      </c>
      <c r="E102" s="23" t="s">
        <v>690</v>
      </c>
      <c r="F102" s="24">
        <v>2.5</v>
      </c>
      <c r="G102" s="24">
        <v>0</v>
      </c>
      <c r="H102" s="24">
        <v>2</v>
      </c>
      <c r="I102" s="24">
        <v>5</v>
      </c>
      <c r="J102" s="24">
        <v>3.5</v>
      </c>
      <c r="K102" s="46">
        <v>5</v>
      </c>
      <c r="L102" s="24">
        <v>13</v>
      </c>
      <c r="M102" s="19"/>
    </row>
    <row r="103" spans="1:13" x14ac:dyDescent="0.25">
      <c r="A103" s="22" t="s">
        <v>15</v>
      </c>
      <c r="B103" s="23">
        <v>154404</v>
      </c>
      <c r="C103" s="23" t="s">
        <v>841</v>
      </c>
      <c r="D103" s="80">
        <v>45477</v>
      </c>
      <c r="E103" s="23" t="s">
        <v>690</v>
      </c>
      <c r="F103" s="24">
        <v>0</v>
      </c>
      <c r="G103" s="24">
        <v>0</v>
      </c>
      <c r="H103" s="24">
        <v>0</v>
      </c>
      <c r="I103" s="24">
        <v>5</v>
      </c>
      <c r="J103" s="24">
        <v>4</v>
      </c>
      <c r="K103" s="46">
        <v>2</v>
      </c>
      <c r="L103" s="24">
        <v>9</v>
      </c>
      <c r="M103" s="19"/>
    </row>
    <row r="104" spans="1:13" x14ac:dyDescent="0.25">
      <c r="A104" s="23" t="s">
        <v>56</v>
      </c>
      <c r="B104" s="23">
        <v>152025</v>
      </c>
      <c r="C104" s="79" t="s">
        <v>844</v>
      </c>
      <c r="D104" s="80">
        <v>44825</v>
      </c>
      <c r="E104" s="23" t="s">
        <v>690</v>
      </c>
      <c r="F104" s="24">
        <v>5.25</v>
      </c>
      <c r="G104" s="24">
        <v>9</v>
      </c>
      <c r="H104" s="24">
        <v>5</v>
      </c>
      <c r="I104" s="24">
        <v>8</v>
      </c>
      <c r="J104" s="24">
        <v>4.5</v>
      </c>
      <c r="K104" s="46">
        <v>8</v>
      </c>
      <c r="L104" s="24">
        <v>31.75</v>
      </c>
      <c r="M104" s="19"/>
    </row>
    <row r="105" spans="1:13" x14ac:dyDescent="0.25">
      <c r="A105" s="23" t="s">
        <v>56</v>
      </c>
      <c r="B105" s="23">
        <v>152028</v>
      </c>
      <c r="C105" s="79" t="s">
        <v>846</v>
      </c>
      <c r="D105" s="80">
        <v>44825</v>
      </c>
      <c r="E105" s="23" t="s">
        <v>690</v>
      </c>
      <c r="F105" s="24">
        <v>0</v>
      </c>
      <c r="G105" s="24">
        <v>9</v>
      </c>
      <c r="H105" s="24">
        <v>9.75</v>
      </c>
      <c r="I105" s="24">
        <v>0</v>
      </c>
      <c r="J105" s="24">
        <v>0</v>
      </c>
      <c r="K105" s="46">
        <v>2</v>
      </c>
      <c r="L105" s="24">
        <v>18.75</v>
      </c>
      <c r="M105" s="19"/>
    </row>
    <row r="106" spans="1:13" x14ac:dyDescent="0.25">
      <c r="A106" s="23" t="s">
        <v>56</v>
      </c>
      <c r="B106" s="23">
        <v>152064</v>
      </c>
      <c r="C106" s="23" t="s">
        <v>64</v>
      </c>
      <c r="D106" s="80">
        <v>44830</v>
      </c>
      <c r="E106" s="23" t="s">
        <v>690</v>
      </c>
      <c r="F106" s="24">
        <v>4</v>
      </c>
      <c r="G106" s="24">
        <v>2.1</v>
      </c>
      <c r="H106" s="24">
        <v>9.75</v>
      </c>
      <c r="I106" s="24">
        <v>8</v>
      </c>
      <c r="J106" s="24">
        <v>8</v>
      </c>
      <c r="K106" s="46">
        <v>5</v>
      </c>
      <c r="L106" s="24">
        <v>31.85</v>
      </c>
      <c r="M106" s="19"/>
    </row>
    <row r="107" spans="1:13" x14ac:dyDescent="0.25">
      <c r="A107" s="23" t="s">
        <v>56</v>
      </c>
      <c r="B107" s="23">
        <v>153642</v>
      </c>
      <c r="C107" s="23" t="s">
        <v>113</v>
      </c>
      <c r="D107" s="80">
        <v>45266</v>
      </c>
      <c r="E107" s="23" t="s">
        <v>690</v>
      </c>
      <c r="F107" s="24">
        <v>15</v>
      </c>
      <c r="G107" s="24">
        <v>8</v>
      </c>
      <c r="H107" s="24">
        <v>13.75</v>
      </c>
      <c r="I107" s="24">
        <v>19.5</v>
      </c>
      <c r="J107" s="24">
        <v>10</v>
      </c>
      <c r="K107" s="46">
        <v>7</v>
      </c>
      <c r="L107" s="24">
        <v>66.25</v>
      </c>
      <c r="M107" s="19"/>
    </row>
    <row r="108" spans="1:13" x14ac:dyDescent="0.25">
      <c r="A108" s="23" t="s">
        <v>56</v>
      </c>
      <c r="B108" s="23">
        <v>154399</v>
      </c>
      <c r="C108" s="23" t="s">
        <v>850</v>
      </c>
      <c r="D108" s="80">
        <v>45477</v>
      </c>
      <c r="E108" s="23" t="s">
        <v>690</v>
      </c>
      <c r="F108" s="24">
        <v>0</v>
      </c>
      <c r="G108" s="24">
        <v>0</v>
      </c>
      <c r="H108" s="24">
        <v>0</v>
      </c>
      <c r="I108" s="24">
        <v>3.5</v>
      </c>
      <c r="J108" s="24">
        <v>7.8</v>
      </c>
      <c r="K108" s="46">
        <v>2</v>
      </c>
      <c r="L108" s="24">
        <v>11.3</v>
      </c>
      <c r="M108" s="19"/>
    </row>
    <row r="109" spans="1:13" x14ac:dyDescent="0.25">
      <c r="A109" s="22" t="s">
        <v>851</v>
      </c>
      <c r="B109" s="23">
        <v>153778</v>
      </c>
      <c r="C109" s="23" t="s">
        <v>853</v>
      </c>
      <c r="D109" s="80">
        <v>45311</v>
      </c>
      <c r="E109" s="23" t="s">
        <v>690</v>
      </c>
      <c r="F109" s="24">
        <v>0</v>
      </c>
      <c r="G109" s="24">
        <v>3</v>
      </c>
      <c r="H109" s="24">
        <v>0</v>
      </c>
      <c r="I109" s="24">
        <v>0</v>
      </c>
      <c r="J109" s="24">
        <v>0</v>
      </c>
      <c r="K109" s="46">
        <v>1</v>
      </c>
      <c r="L109" s="24">
        <v>3</v>
      </c>
      <c r="M109" s="19"/>
    </row>
    <row r="110" spans="1:13" x14ac:dyDescent="0.25">
      <c r="A110" s="22" t="s">
        <v>851</v>
      </c>
      <c r="B110" s="23">
        <v>153964</v>
      </c>
      <c r="C110" s="23" t="s">
        <v>179</v>
      </c>
      <c r="D110" s="80">
        <v>45366</v>
      </c>
      <c r="E110" s="23" t="s">
        <v>690</v>
      </c>
      <c r="F110" s="24">
        <v>10</v>
      </c>
      <c r="G110" s="24">
        <v>0</v>
      </c>
      <c r="H110" s="24">
        <v>0</v>
      </c>
      <c r="I110" s="24">
        <v>3.5</v>
      </c>
      <c r="J110" s="24">
        <v>0</v>
      </c>
      <c r="K110" s="46">
        <v>3</v>
      </c>
      <c r="L110" s="24">
        <v>13.5</v>
      </c>
      <c r="M110" s="19"/>
    </row>
    <row r="111" spans="1:13" x14ac:dyDescent="0.25">
      <c r="A111" s="22" t="s">
        <v>851</v>
      </c>
      <c r="B111" s="23">
        <v>154090</v>
      </c>
      <c r="C111" s="23" t="s">
        <v>541</v>
      </c>
      <c r="D111" s="80">
        <v>45399</v>
      </c>
      <c r="E111" s="23" t="s">
        <v>690</v>
      </c>
      <c r="F111" s="24">
        <v>3</v>
      </c>
      <c r="G111" s="24">
        <v>14</v>
      </c>
      <c r="H111" s="24">
        <v>5</v>
      </c>
      <c r="I111" s="24">
        <v>8</v>
      </c>
      <c r="J111" s="24">
        <v>3</v>
      </c>
      <c r="K111" s="46">
        <v>8</v>
      </c>
      <c r="L111" s="24">
        <v>33</v>
      </c>
      <c r="M111" s="19"/>
    </row>
    <row r="112" spans="1:13" x14ac:dyDescent="0.25">
      <c r="A112" s="22" t="s">
        <v>851</v>
      </c>
      <c r="B112" s="23">
        <v>154264</v>
      </c>
      <c r="C112" s="23" t="s">
        <v>858</v>
      </c>
      <c r="D112" s="80">
        <v>45434</v>
      </c>
      <c r="E112" s="23" t="s">
        <v>690</v>
      </c>
      <c r="F112" s="24">
        <v>0</v>
      </c>
      <c r="G112" s="24">
        <v>0</v>
      </c>
      <c r="H112" s="24">
        <v>14.5</v>
      </c>
      <c r="I112" s="24">
        <v>9.5</v>
      </c>
      <c r="J112" s="24">
        <v>5</v>
      </c>
      <c r="K112" s="46">
        <v>5</v>
      </c>
      <c r="L112" s="24">
        <v>29</v>
      </c>
      <c r="M112" s="19"/>
    </row>
    <row r="113" spans="1:12" x14ac:dyDescent="0.25">
      <c r="A113" s="22"/>
      <c r="B113" s="19">
        <v>154529</v>
      </c>
      <c r="C113" s="23" t="s">
        <v>875</v>
      </c>
      <c r="D113" s="80">
        <v>45512</v>
      </c>
      <c r="E113" s="23" t="s">
        <v>690</v>
      </c>
      <c r="F113" s="24">
        <v>0</v>
      </c>
      <c r="G113" s="24">
        <v>0</v>
      </c>
      <c r="H113" s="24">
        <v>0</v>
      </c>
      <c r="I113" s="24">
        <v>0</v>
      </c>
      <c r="J113" s="24">
        <v>11</v>
      </c>
      <c r="K113" s="46">
        <v>1</v>
      </c>
      <c r="L113" s="24">
        <v>11</v>
      </c>
    </row>
    <row r="114" spans="1:12" x14ac:dyDescent="0.25">
      <c r="A114" s="22"/>
      <c r="B114" s="19">
        <v>154567</v>
      </c>
      <c r="C114" s="23" t="s">
        <v>876</v>
      </c>
      <c r="D114" s="80">
        <v>45527</v>
      </c>
      <c r="E114" s="23" t="s">
        <v>690</v>
      </c>
      <c r="F114" s="24">
        <v>0</v>
      </c>
      <c r="G114" s="24">
        <v>0</v>
      </c>
      <c r="H114" s="24">
        <v>0</v>
      </c>
      <c r="I114" s="24">
        <v>0</v>
      </c>
      <c r="J114" s="24">
        <v>0</v>
      </c>
      <c r="K114" s="46">
        <v>0</v>
      </c>
      <c r="L114" s="24">
        <v>0</v>
      </c>
    </row>
    <row r="115" spans="1:12" x14ac:dyDescent="0.25">
      <c r="A115" s="23" t="s">
        <v>31</v>
      </c>
      <c r="B115" s="23">
        <v>150175</v>
      </c>
      <c r="C115" s="23" t="s">
        <v>42</v>
      </c>
      <c r="D115" s="80">
        <v>44314</v>
      </c>
      <c r="E115" s="23" t="s">
        <v>862</v>
      </c>
      <c r="F115" s="56">
        <v>12</v>
      </c>
      <c r="G115" s="56">
        <v>5</v>
      </c>
      <c r="H115" s="56">
        <v>5</v>
      </c>
      <c r="I115" s="56">
        <v>5</v>
      </c>
      <c r="J115" s="56">
        <v>4</v>
      </c>
      <c r="K115" s="46">
        <v>6</v>
      </c>
      <c r="L115" s="24">
        <v>31</v>
      </c>
    </row>
    <row r="116" spans="1:12" x14ac:dyDescent="0.25">
      <c r="A116" s="22" t="s">
        <v>18</v>
      </c>
      <c r="B116" s="23">
        <v>152653</v>
      </c>
      <c r="C116" s="23" t="s">
        <v>43</v>
      </c>
      <c r="D116" s="80">
        <v>44910</v>
      </c>
      <c r="E116" s="23" t="s">
        <v>864</v>
      </c>
      <c r="F116" s="56">
        <v>5</v>
      </c>
      <c r="G116" s="56">
        <v>0</v>
      </c>
      <c r="H116" s="56">
        <v>0</v>
      </c>
      <c r="I116" s="56">
        <v>0</v>
      </c>
      <c r="J116" s="56">
        <v>0</v>
      </c>
      <c r="K116" s="46">
        <v>1</v>
      </c>
      <c r="L116" s="24">
        <v>5</v>
      </c>
    </row>
    <row r="117" spans="1:12" x14ac:dyDescent="0.25">
      <c r="A117" s="22" t="s">
        <v>18</v>
      </c>
      <c r="B117" s="23">
        <v>152745</v>
      </c>
      <c r="C117" s="23" t="s">
        <v>47</v>
      </c>
      <c r="D117" s="80">
        <v>44935</v>
      </c>
      <c r="E117" s="23" t="s">
        <v>864</v>
      </c>
      <c r="F117" s="56">
        <v>5</v>
      </c>
      <c r="G117" s="56">
        <v>0</v>
      </c>
      <c r="H117" s="56">
        <v>0</v>
      </c>
      <c r="I117" s="56">
        <v>0</v>
      </c>
      <c r="J117" s="56">
        <v>0</v>
      </c>
      <c r="K117" s="46">
        <v>1</v>
      </c>
      <c r="L117" s="24">
        <v>5</v>
      </c>
    </row>
    <row r="118" spans="1:12" x14ac:dyDescent="0.25">
      <c r="A118" s="22" t="s">
        <v>842</v>
      </c>
      <c r="B118" s="23">
        <v>152026</v>
      </c>
      <c r="C118" s="79" t="s">
        <v>77</v>
      </c>
      <c r="D118" s="80">
        <v>44825</v>
      </c>
      <c r="E118" s="23" t="s">
        <v>864</v>
      </c>
      <c r="F118" s="56">
        <v>8</v>
      </c>
      <c r="G118" s="56">
        <v>7.75</v>
      </c>
      <c r="H118" s="56">
        <v>0</v>
      </c>
      <c r="I118" s="56">
        <v>3</v>
      </c>
      <c r="J118" s="56">
        <v>0</v>
      </c>
      <c r="K118" s="46">
        <v>5</v>
      </c>
      <c r="L118" s="24">
        <v>18.75</v>
      </c>
    </row>
    <row r="119" spans="1:12" x14ac:dyDescent="0.25">
      <c r="A119" s="22" t="s">
        <v>809</v>
      </c>
      <c r="B119" s="23">
        <v>153444</v>
      </c>
      <c r="C119" s="23" t="s">
        <v>112</v>
      </c>
      <c r="D119" s="80">
        <v>45220</v>
      </c>
      <c r="E119" s="23" t="s">
        <v>864</v>
      </c>
      <c r="F119" s="56">
        <v>3</v>
      </c>
      <c r="G119" s="56">
        <v>0</v>
      </c>
      <c r="H119" s="56">
        <v>0</v>
      </c>
      <c r="I119" s="56">
        <v>0</v>
      </c>
      <c r="J119" s="56">
        <v>0</v>
      </c>
      <c r="K119" s="46">
        <v>1</v>
      </c>
      <c r="L119" s="24">
        <v>3</v>
      </c>
    </row>
    <row r="120" spans="1:12" x14ac:dyDescent="0.25">
      <c r="A120" s="22" t="s">
        <v>809</v>
      </c>
      <c r="B120" s="23">
        <v>154145</v>
      </c>
      <c r="C120" s="23" t="s">
        <v>869</v>
      </c>
      <c r="D120" s="80">
        <v>45414</v>
      </c>
      <c r="E120" s="23" t="s">
        <v>864</v>
      </c>
      <c r="F120" s="56">
        <v>0</v>
      </c>
      <c r="G120" s="56">
        <v>0</v>
      </c>
      <c r="H120" s="56">
        <v>0</v>
      </c>
      <c r="I120" s="56">
        <v>0</v>
      </c>
      <c r="J120" s="56">
        <v>0</v>
      </c>
      <c r="K120" s="46">
        <v>0</v>
      </c>
      <c r="L120" s="24">
        <v>0</v>
      </c>
    </row>
    <row r="121" spans="1:12" x14ac:dyDescent="0.25">
      <c r="A121" s="22" t="s">
        <v>15</v>
      </c>
      <c r="B121" s="23">
        <v>151133</v>
      </c>
      <c r="C121" s="23" t="s">
        <v>36</v>
      </c>
      <c r="D121" s="81">
        <v>44569</v>
      </c>
      <c r="E121" s="23" t="s">
        <v>870</v>
      </c>
      <c r="F121" s="56">
        <v>5</v>
      </c>
      <c r="G121" s="56">
        <v>10</v>
      </c>
      <c r="H121" s="56">
        <v>3</v>
      </c>
      <c r="I121" s="56">
        <v>0</v>
      </c>
      <c r="J121" s="56">
        <v>0</v>
      </c>
      <c r="K121" s="46">
        <v>3</v>
      </c>
      <c r="L121" s="24">
        <v>18</v>
      </c>
    </row>
    <row r="122" spans="1:12" x14ac:dyDescent="0.25">
      <c r="A122" s="22" t="s">
        <v>56</v>
      </c>
      <c r="B122" s="23">
        <v>151430</v>
      </c>
      <c r="C122" s="23" t="s">
        <v>871</v>
      </c>
      <c r="D122" s="81">
        <v>44660</v>
      </c>
      <c r="E122" s="23" t="s">
        <v>864</v>
      </c>
      <c r="F122" s="56">
        <v>10</v>
      </c>
      <c r="G122" s="56">
        <v>2</v>
      </c>
      <c r="H122" s="56">
        <v>0</v>
      </c>
      <c r="I122" s="56">
        <v>0</v>
      </c>
      <c r="J122" s="56">
        <v>0</v>
      </c>
      <c r="K122" s="46">
        <v>2</v>
      </c>
      <c r="L122" s="24">
        <v>12</v>
      </c>
    </row>
    <row r="123" spans="1:12" x14ac:dyDescent="0.25">
      <c r="A123" s="23" t="s">
        <v>25</v>
      </c>
      <c r="B123" s="23">
        <v>153952</v>
      </c>
      <c r="C123" s="23" t="s">
        <v>237</v>
      </c>
      <c r="D123" s="81">
        <v>45363</v>
      </c>
      <c r="E123" s="23" t="s">
        <v>864</v>
      </c>
      <c r="F123" s="56">
        <v>9.8000000000000007</v>
      </c>
      <c r="G123" s="56">
        <v>0</v>
      </c>
      <c r="H123" s="56">
        <v>0</v>
      </c>
      <c r="I123" s="56">
        <v>0</v>
      </c>
      <c r="J123" s="56">
        <v>0</v>
      </c>
      <c r="K123" s="46">
        <v>1</v>
      </c>
      <c r="L123" s="24">
        <v>9.8000000000000007</v>
      </c>
    </row>
    <row r="124" spans="1:12" x14ac:dyDescent="0.25">
      <c r="A124" s="22" t="s">
        <v>18</v>
      </c>
      <c r="B124" s="23">
        <v>152755</v>
      </c>
      <c r="C124" s="23" t="s">
        <v>872</v>
      </c>
      <c r="D124" s="81">
        <v>44937</v>
      </c>
      <c r="E124" s="23" t="s">
        <v>864</v>
      </c>
      <c r="F124" s="56">
        <v>0</v>
      </c>
      <c r="G124" s="56">
        <v>0</v>
      </c>
      <c r="H124" s="56">
        <v>5</v>
      </c>
      <c r="I124" s="56">
        <v>0</v>
      </c>
      <c r="J124" s="56">
        <v>0</v>
      </c>
      <c r="K124" s="46">
        <v>1</v>
      </c>
      <c r="L124" s="24">
        <v>5</v>
      </c>
    </row>
    <row r="125" spans="1:12" x14ac:dyDescent="0.25">
      <c r="F125" s="39"/>
    </row>
  </sheetData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5 9 h D P q w A A A D 3 A A A A E g A A A E N v b m Z p Z y 9 Q Y W N r Y W d l L n h t b I S P s Q r C M B i E d 8 F 3 K N m b p B E U y t 9 0 c L U g F M U 1 t K E N t o k 0 q e m 7 O f h I v o I t W n V z v L s P 7 u 5 x u 0 M 6 t E 1 w l Z 1 V R i c o w h Q F 1 g l d i s Z o m S B t U M q X C 9 i L 4 i w q G Y y 0 t v F g y w T V z l 1 i Q r z 3 2 K + w 6 S r C K I 3 I K d v l R S 1 b g T 6 w + g + H S k + 1 h U Q c j q 8 1 n O G I r T F j G 0 y B z C Z k S n 8 B N g 6 e 0 h 8 T t n 3 j + k 5 y q c N D D m S W Q N 4 f + B M A A P / / A w B Q S w M E F A A C A A g A A A A h A B 6 3 M s o k A Q A A I g g A A B M A A A B G b 3 J t d W x h c y 9 T Z W N 0 a W 9 u M S 5 t 7 J L L S 8 M w G M D v h f 0 P I b u 0 U A b d V T z U t o e C T l 0 H n t P 0 k 5 X l U f K Q i f i / m y b b r M L u C s 3 l e z / y 8 d N A T S 8 F a o L M b q J I 7 4 m C D j 1 b U O 8 Z u k U M z C J C 7 j X S K g r O U x 0 p s F V h l Q J h X q Q 6 t F I e 4 i Q N a U t c H Q c i O t e j k M K 4 F O x q d q R l s A o R r x e S W S 7 i 0 D R F + J y b o g / c o I 1 0 C r 5 T R N A 9 2 h A O E 7 M u R y M f B t Z T 4 r c P n n t J x K m w s N p I D u p S 6 m M l M d 9 G z q X 1 4 3 B O j S V s 4 q i 3 2 1 H s Q F j l C 6 q H e h R l r 1 u r N H C 3 5 y T 9 h / s 8 o + K D + 3 7 n 9 X E J 9 P i K G s J A u + s B t a Z / 8 6 E n J T t L z W X P c J U M f 8 5 n 8 G d I F l E v r n L 1 i 9 b 1 T O t M 6 3 + g d Y l P v M b r B M / Q z t D + Y W i / A A A A / / 8 D A F B L A Q I t A B Q A B g A I A A A A I Q A q 3 a p A 0 g A A A D c B A A A T A A A A A A A A A A A A A A A A A A A A A A B b Q 2 9 u d G V u d F 9 U e X B l c 1 0 u e G 1 s U E s B A i 0 A F A A C A A g A A A A h A O f Y Q z 6 s A A A A 9 w A A A B I A A A A A A A A A A A A A A A A A C w M A A E N v b m Z p Z y 9 Q Y W N r Y W d l L n h t b F B L A Q I t A B Q A A g A I A A A A I Q A e t z L K J A E A A C I I A A A T A A A A A A A A A A A A A A A A A O c D A A B G b 3 J t d W x h c y 9 T Z W N 0 a W 9 u M S 5 t U E s F B g A A A A A D A A M A w g A A A D w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N Q A A A A A A A I E 1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x M z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y 0 x N F Q x M D o 0 M z o w O S 4 2 O D I 1 M D U 2 W i I v P j x F b n R y e S B U e X B l P S J G a W x s Q 2 9 s d W 1 u V H l w Z X M i I F Z h b H V l P S J z Q U F B Q U F B Q U F B Q U F B Q U F B Q U F B Q U F B Q U F B Q m c 9 P S I v P j x F b n R y e S B U e X B l P S J G a W x s Q 2 9 s d W 1 u T m F t Z X M i I F Z h b H V l P S J z W y Z x d W 9 0 O 1 M g T m 8 m c X V v d D s s J n F 1 b 3 Q 7 Q n J h b m N o I E 5 h b W U m c X V v d D s s J n F 1 b 3 Q 7 Q n J h b m N o I E l E J n F 1 b 3 Q 7 L C Z x d W 9 0 O 0 F w c G x p Y 2 F 0 a W 9 u I E l E J n F 1 b 3 Q 7 L C Z x d W 9 0 O 0 x v Y W 4 g T m 8 m c X V v d D s s J n F 1 b 3 Q 7 Q 3 V z d G 9 t Z X I g T m F t Z S Z x d W 9 0 O y w m c X V v d D t M b 2 F u I E R h d G U m c X V v d D s s J n F 1 b 3 Q 7 T G 9 h b i B B b W 9 1 b n Q m c X V v d D s s J n F 1 b 3 Q 7 Q W N 0 d W F s I E F t b 3 V u d C Z x d W 9 0 O y w m c X V v d D t J U l I m c X V v d D s s J n F 1 b 3 Q 7 V G V u d X J l J n F 1 b 3 Q 7 L C Z x d W 9 0 O 0 V N S S Z x d W 9 0 O y w m c X V v d D t E a X N i d X J z Z W 1 l b n Q g Q W 1 v d W 5 0 J n F 1 b 3 Q 7 L C Z x d W 9 0 O 0 R p c 2 J 1 c n N l b W V u d C B E Y X R l J n F 1 b 3 Q 7 L C Z x d W 9 0 O 0 V t c C B D b 2 R l J n F 1 b 3 Q 7 L C Z x d W 9 0 O 0 5 h b W U g T 2 Y g U 2 F s Z X M g R X h l Y 3 V 0 a X Z l J n F 1 b 3 Q 7 L C Z x d W 9 0 O 1 B y b 2 R 1 Y 3 Q g T m F t Z S Z x d W 9 0 O y w m c X V v d D t D b 2 x 1 b W 4 x J n F 1 b 3 Q 7 L C Z x d W 9 0 O 0 5 h b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z Z G J h Z j k 0 L T B j Z W M t N D Y 0 N S 0 4 O W J k L T U 3 Y m R j M j I 1 M j h k M i I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1 M g T m 8 s M H 0 m c X V v d D s s J n F 1 b 3 Q 7 U 2 V j d G l v b j E v U X V l c n k x L 0 F 1 d G 9 S Z W 1 v d m V k Q 2 9 s d W 1 u c z E u e 0 J y Y W 5 j a C B O Y W 1 l L D F 9 J n F 1 b 3 Q 7 L C Z x d W 9 0 O 1 N l Y 3 R p b 2 4 x L 1 F 1 Z X J 5 M S 9 B d X R v U m V t b 3 Z l Z E N v b H V t b n M x L n t C c m F u Y 2 g g S U Q s M n 0 m c X V v d D s s J n F 1 b 3 Q 7 U 2 V j d G l v b j E v U X V l c n k x L 0 F 1 d G 9 S Z W 1 v d m V k Q 2 9 s d W 1 u c z E u e 0 F w c G x p Y 2 F 0 a W 9 u I E l E L D N 9 J n F 1 b 3 Q 7 L C Z x d W 9 0 O 1 N l Y 3 R p b 2 4 x L 1 F 1 Z X J 5 M S 9 B d X R v U m V t b 3 Z l Z E N v b H V t b n M x L n t M b 2 F u I E 5 v L D R 9 J n F 1 b 3 Q 7 L C Z x d W 9 0 O 1 N l Y 3 R p b 2 4 x L 1 F 1 Z X J 5 M S 9 B d X R v U m V t b 3 Z l Z E N v b H V t b n M x L n t D d X N 0 b 2 1 l c i B O Y W 1 l L D V 9 J n F 1 b 3 Q 7 L C Z x d W 9 0 O 1 N l Y 3 R p b 2 4 x L 1 F 1 Z X J 5 M S 9 B d X R v U m V t b 3 Z l Z E N v b H V t b n M x L n t M b 2 F u I E R h d G U s N n 0 m c X V v d D s s J n F 1 b 3 Q 7 U 2 V j d G l v b j E v U X V l c n k x L 0 F 1 d G 9 S Z W 1 v d m V k Q 2 9 s d W 1 u c z E u e 0 x v Y W 4 g Q W 1 v d W 5 0 L D d 9 J n F 1 b 3 Q 7 L C Z x d W 9 0 O 1 N l Y 3 R p b 2 4 x L 1 F 1 Z X J 5 M S 9 B d X R v U m V t b 3 Z l Z E N v b H V t b n M x L n t B Y 3 R 1 Y W w g Q W 1 v d W 5 0 L D h 9 J n F 1 b 3 Q 7 L C Z x d W 9 0 O 1 N l Y 3 R p b 2 4 x L 1 F 1 Z X J 5 M S 9 B d X R v U m V t b 3 Z l Z E N v b H V t b n M x L n t J U l I s O X 0 m c X V v d D s s J n F 1 b 3 Q 7 U 2 V j d G l v b j E v U X V l c n k x L 0 F 1 d G 9 S Z W 1 v d m V k Q 2 9 s d W 1 u c z E u e 1 R l b n V y Z S w x M H 0 m c X V v d D s s J n F 1 b 3 Q 7 U 2 V j d G l v b j E v U X V l c n k x L 0 F 1 d G 9 S Z W 1 v d m V k Q 2 9 s d W 1 u c z E u e 0 V N S S w x M X 0 m c X V v d D s s J n F 1 b 3 Q 7 U 2 V j d G l v b j E v U X V l c n k x L 0 F 1 d G 9 S Z W 1 v d m V k Q 2 9 s d W 1 u c z E u e 0 R p c 2 J 1 c n N l b W V u d C B B b W 9 1 b n Q s M T J 9 J n F 1 b 3 Q 7 L C Z x d W 9 0 O 1 N l Y 3 R p b 2 4 x L 1 F 1 Z X J 5 M S 9 B d X R v U m V t b 3 Z l Z E N v b H V t b n M x L n t E a X N i d X J z Z W 1 l b n Q g R G F 0 Z S w x M 3 0 m c X V v d D s s J n F 1 b 3 Q 7 U 2 V j d G l v b j E v U X V l c n k x L 0 F 1 d G 9 S Z W 1 v d m V k Q 2 9 s d W 1 u c z E u e 0 V t c C B D b 2 R l L D E 0 f S Z x d W 9 0 O y w m c X V v d D t T Z W N 0 a W 9 u M S 9 R d W V y e T E v Q X V 0 b 1 J l b W 9 2 Z W R D b 2 x 1 b W 5 z M S 5 7 T m F t Z S B P Z i B T Y W x l c y B F e G V j d X R p d m U s M T V 9 J n F 1 b 3 Q 7 L C Z x d W 9 0 O 1 N l Y 3 R p b 2 4 x L 1 F 1 Z X J 5 M S 9 B d X R v U m V t b 3 Z l Z E N v b H V t b n M x L n t Q c m 9 k d W N 0 I E 5 h b W U s M T Z 9 J n F 1 b 3 Q 7 L C Z x d W 9 0 O 1 N l Y 3 R p b 2 4 x L 1 F 1 Z X J 5 M S 9 B d X R v U m V t b 3 Z l Z E N v b H V t b n M x L n t D b 2 x 1 b W 4 x L D E 3 f S Z x d W 9 0 O y w m c X V v d D t T Z W N 0 a W 9 u M S 9 R d W V y e T E v Q X V 0 b 1 J l b W 9 2 Z W R D b 2 x 1 b W 5 z M S 5 7 T m F t Z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F 1 Z X J 5 M S 9 B d X R v U m V t b 3 Z l Z E N v b H V t b n M x L n t T I E 5 v L D B 9 J n F 1 b 3 Q 7 L C Z x d W 9 0 O 1 N l Y 3 R p b 2 4 x L 1 F 1 Z X J 5 M S 9 B d X R v U m V t b 3 Z l Z E N v b H V t b n M x L n t C c m F u Y 2 g g T m F t Z S w x f S Z x d W 9 0 O y w m c X V v d D t T Z W N 0 a W 9 u M S 9 R d W V y e T E v Q X V 0 b 1 J l b W 9 2 Z W R D b 2 x 1 b W 5 z M S 5 7 Q n J h b m N o I E l E L D J 9 J n F 1 b 3 Q 7 L C Z x d W 9 0 O 1 N l Y 3 R p b 2 4 x L 1 F 1 Z X J 5 M S 9 B d X R v U m V t b 3 Z l Z E N v b H V t b n M x L n t B c H B s a W N h d G l v b i B J R C w z f S Z x d W 9 0 O y w m c X V v d D t T Z W N 0 a W 9 u M S 9 R d W V y e T E v Q X V 0 b 1 J l b W 9 2 Z W R D b 2 x 1 b W 5 z M S 5 7 T G 9 h b i B O b y w 0 f S Z x d W 9 0 O y w m c X V v d D t T Z W N 0 a W 9 u M S 9 R d W V y e T E v Q X V 0 b 1 J l b W 9 2 Z W R D b 2 x 1 b W 5 z M S 5 7 Q 3 V z d G 9 t Z X I g T m F t Z S w 1 f S Z x d W 9 0 O y w m c X V v d D t T Z W N 0 a W 9 u M S 9 R d W V y e T E v Q X V 0 b 1 J l b W 9 2 Z W R D b 2 x 1 b W 5 z M S 5 7 T G 9 h b i B E Y X R l L D Z 9 J n F 1 b 3 Q 7 L C Z x d W 9 0 O 1 N l Y 3 R p b 2 4 x L 1 F 1 Z X J 5 M S 9 B d X R v U m V t b 3 Z l Z E N v b H V t b n M x L n t M b 2 F u I E F t b 3 V u d C w 3 f S Z x d W 9 0 O y w m c X V v d D t T Z W N 0 a W 9 u M S 9 R d W V y e T E v Q X V 0 b 1 J l b W 9 2 Z W R D b 2 x 1 b W 5 z M S 5 7 Q W N 0 d W F s I E F t b 3 V u d C w 4 f S Z x d W 9 0 O y w m c X V v d D t T Z W N 0 a W 9 u M S 9 R d W V y e T E v Q X V 0 b 1 J l b W 9 2 Z W R D b 2 x 1 b W 5 z M S 5 7 S V J S L D l 9 J n F 1 b 3 Q 7 L C Z x d W 9 0 O 1 N l Y 3 R p b 2 4 x L 1 F 1 Z X J 5 M S 9 B d X R v U m V t b 3 Z l Z E N v b H V t b n M x L n t U Z W 5 1 c m U s M T B 9 J n F 1 b 3 Q 7 L C Z x d W 9 0 O 1 N l Y 3 R p b 2 4 x L 1 F 1 Z X J 5 M S 9 B d X R v U m V t b 3 Z l Z E N v b H V t b n M x L n t F T U k s M T F 9 J n F 1 b 3 Q 7 L C Z x d W 9 0 O 1 N l Y 3 R p b 2 4 x L 1 F 1 Z X J 5 M S 9 B d X R v U m V t b 3 Z l Z E N v b H V t b n M x L n t E a X N i d X J z Z W 1 l b n Q g Q W 1 v d W 5 0 L D E y f S Z x d W 9 0 O y w m c X V v d D t T Z W N 0 a W 9 u M S 9 R d W V y e T E v Q X V 0 b 1 J l b W 9 2 Z W R D b 2 x 1 b W 5 z M S 5 7 R G l z Y n V y c 2 V t Z W 5 0 I E R h d G U s M T N 9 J n F 1 b 3 Q 7 L C Z x d W 9 0 O 1 N l Y 3 R p b 2 4 x L 1 F 1 Z X J 5 M S 9 B d X R v U m V t b 3 Z l Z E N v b H V t b n M x L n t F b X A g Q 2 9 k Z S w x N H 0 m c X V v d D s s J n F 1 b 3 Q 7 U 2 V j d G l v b j E v U X V l c n k x L 0 F 1 d G 9 S Z W 1 v d m V k Q 2 9 s d W 1 u c z E u e 0 5 h b W U g T 2 Y g U 2 F s Z X M g R X h l Y 3 V 0 a X Z l L D E 1 f S Z x d W 9 0 O y w m c X V v d D t T Z W N 0 a W 9 u M S 9 R d W V y e T E v Q X V 0 b 1 J l b W 9 2 Z W R D b 2 x 1 b W 5 z M S 5 7 U H J v Z H V j d C B O Y W 1 l L D E 2 f S Z x d W 9 0 O y w m c X V v d D t T Z W N 0 a W 9 u M S 9 R d W V y e T E v Q X V 0 b 1 J l b W 9 2 Z W R D b 2 x 1 b W 5 z M S 5 7 Q 2 9 s d W 1 u M S w x N 3 0 m c X V v d D s s J n F 1 b 3 Q 7 U 2 V j d G l v b j E v U X V l c n k x L 0 F 1 d G 9 S Z W 1 v d m V k Q 2 9 s d W 1 u c z E u e 0 5 h b W U s M T h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R d W V y e T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z L T E 0 V D E w O j U 2 O j U 3 L j g x M z U 4 M j J a I i 8 + P E V u d H J 5 I F R 5 c G U 9 I k Z p b G x D b 2 x 1 b W 5 U e X B l c y I g V m F s d W U 9 I n N B Q U F B Q U F B Q U F B Q U F B Q U F B Q U F B Q U F B Q U F C Z z 0 9 I i 8 + P E V u d H J 5 I F R 5 c G U 9 I k Z p b G x D b 2 x 1 b W 5 O Y W 1 l c y I g V m F s d W U 9 I n N b J n F 1 b 3 Q 7 U y B O b y Z x d W 9 0 O y w m c X V v d D t C c m F u Y 2 g g T m F t Z S Z x d W 9 0 O y w m c X V v d D t C c m F u Y 2 g g S U Q m c X V v d D s s J n F 1 b 3 Q 7 Q X B w b G l j Y X R p b 2 4 g S U Q m c X V v d D s s J n F 1 b 3 Q 7 T G 9 h b i B O b y Z x d W 9 0 O y w m c X V v d D t D d X N 0 b 2 1 l c i B O Y W 1 l J n F 1 b 3 Q 7 L C Z x d W 9 0 O 0 x v Y W 4 g R G F 0 Z S Z x d W 9 0 O y w m c X V v d D t M b 2 F u I E F t b 3 V u d C Z x d W 9 0 O y w m c X V v d D t B Y 3 R 1 Y W w g Q W 1 v d W 5 0 J n F 1 b 3 Q 7 L C Z x d W 9 0 O 0 l S U i Z x d W 9 0 O y w m c X V v d D t U Z W 5 1 c m U m c X V v d D s s J n F 1 b 3 Q 7 R U 1 J J n F 1 b 3 Q 7 L C Z x d W 9 0 O 0 R p c 2 J 1 c n N l b W V u d C B B b W 9 1 b n Q m c X V v d D s s J n F 1 b 3 Q 7 R G l z Y n V y c 2 V t Z W 5 0 I E R h d G U m c X V v d D s s J n F 1 b 3 Q 7 R W 1 w I E N v Z G U m c X V v d D s s J n F 1 b 3 Q 7 T m F t Z S B P Z i B T Y W x l c y B F e G V j d X R p d m U m c X V v d D s s J n F 1 b 3 Q 7 U H J v Z H V j d C B O Y W 1 l J n F 1 b 3 Q 7 L C Z x d W 9 0 O 0 N v b H V t b j E m c X V v d D s s J n F 1 b 3 Q 7 T m F t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Y 3 N 2 N i Z m M t Z D F k M S 0 0 Y j c z L W E 0 Y 2 Q t N T Q w M G F k Y j B l N G Y 5 I i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I v Q X V 0 b 1 J l b W 9 2 Z W R D b 2 x 1 b W 5 z M S 5 7 U y B O b y w w f S Z x d W 9 0 O y w m c X V v d D t T Z W N 0 a W 9 u M S 9 R d W V y e T I v Q X V 0 b 1 J l b W 9 2 Z W R D b 2 x 1 b W 5 z M S 5 7 Q n J h b m N o I E 5 h b W U s M X 0 m c X V v d D s s J n F 1 b 3 Q 7 U 2 V j d G l v b j E v U X V l c n k y L 0 F 1 d G 9 S Z W 1 v d m V k Q 2 9 s d W 1 u c z E u e 0 J y Y W 5 j a C B J R C w y f S Z x d W 9 0 O y w m c X V v d D t T Z W N 0 a W 9 u M S 9 R d W V y e T I v Q X V 0 b 1 J l b W 9 2 Z W R D b 2 x 1 b W 5 z M S 5 7 Q X B w b G l j Y X R p b 2 4 g S U Q s M 3 0 m c X V v d D s s J n F 1 b 3 Q 7 U 2 V j d G l v b j E v U X V l c n k y L 0 F 1 d G 9 S Z W 1 v d m V k Q 2 9 s d W 1 u c z E u e 0 x v Y W 4 g T m 8 s N H 0 m c X V v d D s s J n F 1 b 3 Q 7 U 2 V j d G l v b j E v U X V l c n k y L 0 F 1 d G 9 S Z W 1 v d m V k Q 2 9 s d W 1 u c z E u e 0 N 1 c 3 R v b W V y I E 5 h b W U s N X 0 m c X V v d D s s J n F 1 b 3 Q 7 U 2 V j d G l v b j E v U X V l c n k y L 0 F 1 d G 9 S Z W 1 v d m V k Q 2 9 s d W 1 u c z E u e 0 x v Y W 4 g R G F 0 Z S w 2 f S Z x d W 9 0 O y w m c X V v d D t T Z W N 0 a W 9 u M S 9 R d W V y e T I v Q X V 0 b 1 J l b W 9 2 Z W R D b 2 x 1 b W 5 z M S 5 7 T G 9 h b i B B b W 9 1 b n Q s N 3 0 m c X V v d D s s J n F 1 b 3 Q 7 U 2 V j d G l v b j E v U X V l c n k y L 0 F 1 d G 9 S Z W 1 v d m V k Q 2 9 s d W 1 u c z E u e 0 F j d H V h b C B B b W 9 1 b n Q s O H 0 m c X V v d D s s J n F 1 b 3 Q 7 U 2 V j d G l v b j E v U X V l c n k y L 0 F 1 d G 9 S Z W 1 v d m V k Q 2 9 s d W 1 u c z E u e 0 l S U i w 5 f S Z x d W 9 0 O y w m c X V v d D t T Z W N 0 a W 9 u M S 9 R d W V y e T I v Q X V 0 b 1 J l b W 9 2 Z W R D b 2 x 1 b W 5 z M S 5 7 V G V u d X J l L D E w f S Z x d W 9 0 O y w m c X V v d D t T Z W N 0 a W 9 u M S 9 R d W V y e T I v Q X V 0 b 1 J l b W 9 2 Z W R D b 2 x 1 b W 5 z M S 5 7 R U 1 J L D E x f S Z x d W 9 0 O y w m c X V v d D t T Z W N 0 a W 9 u M S 9 R d W V y e T I v Q X V 0 b 1 J l b W 9 2 Z W R D b 2 x 1 b W 5 z M S 5 7 R G l z Y n V y c 2 V t Z W 5 0 I E F t b 3 V u d C w x M n 0 m c X V v d D s s J n F 1 b 3 Q 7 U 2 V j d G l v b j E v U X V l c n k y L 0 F 1 d G 9 S Z W 1 v d m V k Q 2 9 s d W 1 u c z E u e 0 R p c 2 J 1 c n N l b W V u d C B E Y X R l L D E z f S Z x d W 9 0 O y w m c X V v d D t T Z W N 0 a W 9 u M S 9 R d W V y e T I v Q X V 0 b 1 J l b W 9 2 Z W R D b 2 x 1 b W 5 z M S 5 7 R W 1 w I E N v Z G U s M T R 9 J n F 1 b 3 Q 7 L C Z x d W 9 0 O 1 N l Y 3 R p b 2 4 x L 1 F 1 Z X J 5 M i 9 B d X R v U m V t b 3 Z l Z E N v b H V t b n M x L n t O Y W 1 l I E 9 m I F N h b G V z I E V 4 Z W N 1 d G l 2 Z S w x N X 0 m c X V v d D s s J n F 1 b 3 Q 7 U 2 V j d G l v b j E v U X V l c n k y L 0 F 1 d G 9 S Z W 1 v d m V k Q 2 9 s d W 1 u c z E u e 1 B y b 2 R 1 Y 3 Q g T m F t Z S w x N n 0 m c X V v d D s s J n F 1 b 3 Q 7 U 2 V j d G l v b j E v U X V l c n k y L 0 F 1 d G 9 S Z W 1 v d m V k Q 2 9 s d W 1 u c z E u e 0 N v b H V t b j E s M T d 9 J n F 1 b 3 Q 7 L C Z x d W 9 0 O 1 N l Y 3 R p b 2 4 x L 1 F 1 Z X J 5 M i 9 B d X R v U m V t b 3 Z l Z E N v b H V t b n M x L n t O Y W 1 l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U X V l c n k y L 0 F 1 d G 9 S Z W 1 v d m V k Q 2 9 s d W 1 u c z E u e 1 M g T m 8 s M H 0 m c X V v d D s s J n F 1 b 3 Q 7 U 2 V j d G l v b j E v U X V l c n k y L 0 F 1 d G 9 S Z W 1 v d m V k Q 2 9 s d W 1 u c z E u e 0 J y Y W 5 j a C B O Y W 1 l L D F 9 J n F 1 b 3 Q 7 L C Z x d W 9 0 O 1 N l Y 3 R p b 2 4 x L 1 F 1 Z X J 5 M i 9 B d X R v U m V t b 3 Z l Z E N v b H V t b n M x L n t C c m F u Y 2 g g S U Q s M n 0 m c X V v d D s s J n F 1 b 3 Q 7 U 2 V j d G l v b j E v U X V l c n k y L 0 F 1 d G 9 S Z W 1 v d m V k Q 2 9 s d W 1 u c z E u e 0 F w c G x p Y 2 F 0 a W 9 u I E l E L D N 9 J n F 1 b 3 Q 7 L C Z x d W 9 0 O 1 N l Y 3 R p b 2 4 x L 1 F 1 Z X J 5 M i 9 B d X R v U m V t b 3 Z l Z E N v b H V t b n M x L n t M b 2 F u I E 5 v L D R 9 J n F 1 b 3 Q 7 L C Z x d W 9 0 O 1 N l Y 3 R p b 2 4 x L 1 F 1 Z X J 5 M i 9 B d X R v U m V t b 3 Z l Z E N v b H V t b n M x L n t D d X N 0 b 2 1 l c i B O Y W 1 l L D V 9 J n F 1 b 3 Q 7 L C Z x d W 9 0 O 1 N l Y 3 R p b 2 4 x L 1 F 1 Z X J 5 M i 9 B d X R v U m V t b 3 Z l Z E N v b H V t b n M x L n t M b 2 F u I E R h d G U s N n 0 m c X V v d D s s J n F 1 b 3 Q 7 U 2 V j d G l v b j E v U X V l c n k y L 0 F 1 d G 9 S Z W 1 v d m V k Q 2 9 s d W 1 u c z E u e 0 x v Y W 4 g Q W 1 v d W 5 0 L D d 9 J n F 1 b 3 Q 7 L C Z x d W 9 0 O 1 N l Y 3 R p b 2 4 x L 1 F 1 Z X J 5 M i 9 B d X R v U m V t b 3 Z l Z E N v b H V t b n M x L n t B Y 3 R 1 Y W w g Q W 1 v d W 5 0 L D h 9 J n F 1 b 3 Q 7 L C Z x d W 9 0 O 1 N l Y 3 R p b 2 4 x L 1 F 1 Z X J 5 M i 9 B d X R v U m V t b 3 Z l Z E N v b H V t b n M x L n t J U l I s O X 0 m c X V v d D s s J n F 1 b 3 Q 7 U 2 V j d G l v b j E v U X V l c n k y L 0 F 1 d G 9 S Z W 1 v d m V k Q 2 9 s d W 1 u c z E u e 1 R l b n V y Z S w x M H 0 m c X V v d D s s J n F 1 b 3 Q 7 U 2 V j d G l v b j E v U X V l c n k y L 0 F 1 d G 9 S Z W 1 v d m V k Q 2 9 s d W 1 u c z E u e 0 V N S S w x M X 0 m c X V v d D s s J n F 1 b 3 Q 7 U 2 V j d G l v b j E v U X V l c n k y L 0 F 1 d G 9 S Z W 1 v d m V k Q 2 9 s d W 1 u c z E u e 0 R p c 2 J 1 c n N l b W V u d C B B b W 9 1 b n Q s M T J 9 J n F 1 b 3 Q 7 L C Z x d W 9 0 O 1 N l Y 3 R p b 2 4 x L 1 F 1 Z X J 5 M i 9 B d X R v U m V t b 3 Z l Z E N v b H V t b n M x L n t E a X N i d X J z Z W 1 l b n Q g R G F 0 Z S w x M 3 0 m c X V v d D s s J n F 1 b 3 Q 7 U 2 V j d G l v b j E v U X V l c n k y L 0 F 1 d G 9 S Z W 1 v d m V k Q 2 9 s d W 1 u c z E u e 0 V t c C B D b 2 R l L D E 0 f S Z x d W 9 0 O y w m c X V v d D t T Z W N 0 a W 9 u M S 9 R d W V y e T I v Q X V 0 b 1 J l b W 9 2 Z W R D b 2 x 1 b W 5 z M S 5 7 T m F t Z S B P Z i B T Y W x l c y B F e G V j d X R p d m U s M T V 9 J n F 1 b 3 Q 7 L C Z x d W 9 0 O 1 N l Y 3 R p b 2 4 x L 1 F 1 Z X J 5 M i 9 B d X R v U m V t b 3 Z l Z E N v b H V t b n M x L n t Q c m 9 k d W N 0 I E 5 h b W U s M T Z 9 J n F 1 b 3 Q 7 L C Z x d W 9 0 O 1 N l Y 3 R p b 2 4 x L 1 F 1 Z X J 5 M i 9 B d X R v U m V t b 3 Z l Z E N v b H V t b n M x L n t D b 2 x 1 b W 4 x L D E 3 f S Z x d W 9 0 O y w m c X V v d D t T Z W N 0 a W 9 u M S 9 R d W V y e T I v Q X V 0 b 1 J l b W 9 2 Z W R D b 2 x 1 b W 5 z M S 5 7 T m F t Z S w x O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F 1 Z X J 5 M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M t M T R U M T A 6 N T Y 6 N T c u O D E z N T g y M l o i L z 4 8 R W 5 0 c n k g V H l w Z T 0 i R m l s b E N v b H V t b l R 5 c G V z I i B W Y W x 1 Z T 0 i c 0 F B Q U F B Q U F B Q U F B Q U F B Q U F B Q U F B Q U F B Q U J n P T 0 i L z 4 8 R W 5 0 c n k g V H l w Z T 0 i R m l s b E N v b H V t b k 5 h b W V z I i B W Y W x 1 Z T 0 i c 1 s m c X V v d D t T I E 5 v J n F 1 b 3 Q 7 L C Z x d W 9 0 O 0 J y Y W 5 j a C B O Y W 1 l J n F 1 b 3 Q 7 L C Z x d W 9 0 O 0 J y Y W 5 j a C B J R C Z x d W 9 0 O y w m c X V v d D t B c H B s a W N h d G l v b i B J R C Z x d W 9 0 O y w m c X V v d D t M b 2 F u I E 5 v J n F 1 b 3 Q 7 L C Z x d W 9 0 O 0 N 1 c 3 R v b W V y I E 5 h b W U m c X V v d D s s J n F 1 b 3 Q 7 T G 9 h b i B E Y X R l J n F 1 b 3 Q 7 L C Z x d W 9 0 O 0 x v Y W 4 g Q W 1 v d W 5 0 J n F 1 b 3 Q 7 L C Z x d W 9 0 O 0 F j d H V h b C B B b W 9 1 b n Q m c X V v d D s s J n F 1 b 3 Q 7 S V J S J n F 1 b 3 Q 7 L C Z x d W 9 0 O 1 R l b n V y Z S Z x d W 9 0 O y w m c X V v d D t F T U k m c X V v d D s s J n F 1 b 3 Q 7 R G l z Y n V y c 2 V t Z W 5 0 I E F t b 3 V u d C Z x d W 9 0 O y w m c X V v d D t E a X N i d X J z Z W 1 l b n Q g R G F 0 Z S Z x d W 9 0 O y w m c X V v d D t F b X A g Q 2 9 k Z S Z x d W 9 0 O y w m c X V v d D t O Y W 1 l I E 9 m I F N h b G V z I E V 4 Z W N 1 d G l 2 Z S Z x d W 9 0 O y w m c X V v d D t Q c m 9 k d W N 0 I E 5 h b W U m c X V v d D s s J n F 1 b 3 Q 7 Q 2 9 s d W 1 u M S Z x d W 9 0 O y w m c X V v d D t O Y W 1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N z N k N m I 4 N S 0 z M z c 0 L T Q 3 Y z c t Y j J i Y y 0 2 M W Q 4 N z J k O G F j Z j g i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i 9 B d X R v U m V t b 3 Z l Z E N v b H V t b n M x L n t T I E 5 v L D B 9 J n F 1 b 3 Q 7 L C Z x d W 9 0 O 1 N l Y 3 R p b 2 4 x L 1 F 1 Z X J 5 M i 9 B d X R v U m V t b 3 Z l Z E N v b H V t b n M x L n t C c m F u Y 2 g g T m F t Z S w x f S Z x d W 9 0 O y w m c X V v d D t T Z W N 0 a W 9 u M S 9 R d W V y e T I v Q X V 0 b 1 J l b W 9 2 Z W R D b 2 x 1 b W 5 z M S 5 7 Q n J h b m N o I E l E L D J 9 J n F 1 b 3 Q 7 L C Z x d W 9 0 O 1 N l Y 3 R p b 2 4 x L 1 F 1 Z X J 5 M i 9 B d X R v U m V t b 3 Z l Z E N v b H V t b n M x L n t B c H B s a W N h d G l v b i B J R C w z f S Z x d W 9 0 O y w m c X V v d D t T Z W N 0 a W 9 u M S 9 R d W V y e T I v Q X V 0 b 1 J l b W 9 2 Z W R D b 2 x 1 b W 5 z M S 5 7 T G 9 h b i B O b y w 0 f S Z x d W 9 0 O y w m c X V v d D t T Z W N 0 a W 9 u M S 9 R d W V y e T I v Q X V 0 b 1 J l b W 9 2 Z W R D b 2 x 1 b W 5 z M S 5 7 Q 3 V z d G 9 t Z X I g T m F t Z S w 1 f S Z x d W 9 0 O y w m c X V v d D t T Z W N 0 a W 9 u M S 9 R d W V y e T I v Q X V 0 b 1 J l b W 9 2 Z W R D b 2 x 1 b W 5 z M S 5 7 T G 9 h b i B E Y X R l L D Z 9 J n F 1 b 3 Q 7 L C Z x d W 9 0 O 1 N l Y 3 R p b 2 4 x L 1 F 1 Z X J 5 M i 9 B d X R v U m V t b 3 Z l Z E N v b H V t b n M x L n t M b 2 F u I E F t b 3 V u d C w 3 f S Z x d W 9 0 O y w m c X V v d D t T Z W N 0 a W 9 u M S 9 R d W V y e T I v Q X V 0 b 1 J l b W 9 2 Z W R D b 2 x 1 b W 5 z M S 5 7 Q W N 0 d W F s I E F t b 3 V u d C w 4 f S Z x d W 9 0 O y w m c X V v d D t T Z W N 0 a W 9 u M S 9 R d W V y e T I v Q X V 0 b 1 J l b W 9 2 Z W R D b 2 x 1 b W 5 z M S 5 7 S V J S L D l 9 J n F 1 b 3 Q 7 L C Z x d W 9 0 O 1 N l Y 3 R p b 2 4 x L 1 F 1 Z X J 5 M i 9 B d X R v U m V t b 3 Z l Z E N v b H V t b n M x L n t U Z W 5 1 c m U s M T B 9 J n F 1 b 3 Q 7 L C Z x d W 9 0 O 1 N l Y 3 R p b 2 4 x L 1 F 1 Z X J 5 M i 9 B d X R v U m V t b 3 Z l Z E N v b H V t b n M x L n t F T U k s M T F 9 J n F 1 b 3 Q 7 L C Z x d W 9 0 O 1 N l Y 3 R p b 2 4 x L 1 F 1 Z X J 5 M i 9 B d X R v U m V t b 3 Z l Z E N v b H V t b n M x L n t E a X N i d X J z Z W 1 l b n Q g Q W 1 v d W 5 0 L D E y f S Z x d W 9 0 O y w m c X V v d D t T Z W N 0 a W 9 u M S 9 R d W V y e T I v Q X V 0 b 1 J l b W 9 2 Z W R D b 2 x 1 b W 5 z M S 5 7 R G l z Y n V y c 2 V t Z W 5 0 I E R h d G U s M T N 9 J n F 1 b 3 Q 7 L C Z x d W 9 0 O 1 N l Y 3 R p b 2 4 x L 1 F 1 Z X J 5 M i 9 B d X R v U m V t b 3 Z l Z E N v b H V t b n M x L n t F b X A g Q 2 9 k Z S w x N H 0 m c X V v d D s s J n F 1 b 3 Q 7 U 2 V j d G l v b j E v U X V l c n k y L 0 F 1 d G 9 S Z W 1 v d m V k Q 2 9 s d W 1 u c z E u e 0 5 h b W U g T 2 Y g U 2 F s Z X M g R X h l Y 3 V 0 a X Z l L D E 1 f S Z x d W 9 0 O y w m c X V v d D t T Z W N 0 a W 9 u M S 9 R d W V y e T I v Q X V 0 b 1 J l b W 9 2 Z W R D b 2 x 1 b W 5 z M S 5 7 U H J v Z H V j d C B O Y W 1 l L D E 2 f S Z x d W 9 0 O y w m c X V v d D t T Z W N 0 a W 9 u M S 9 R d W V y e T I v Q X V 0 b 1 J l b W 9 2 Z W R D b 2 x 1 b W 5 z M S 5 7 Q 2 9 s d W 1 u M S w x N 3 0 m c X V v d D s s J n F 1 b 3 Q 7 U 2 V j d G l v b j E v U X V l c n k y L 0 F 1 d G 9 S Z W 1 v d m V k Q 2 9 s d W 1 u c z E u e 0 5 h b W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R d W V y e T I v Q X V 0 b 1 J l b W 9 2 Z W R D b 2 x 1 b W 5 z M S 5 7 U y B O b y w w f S Z x d W 9 0 O y w m c X V v d D t T Z W N 0 a W 9 u M S 9 R d W V y e T I v Q X V 0 b 1 J l b W 9 2 Z W R D b 2 x 1 b W 5 z M S 5 7 Q n J h b m N o I E 5 h b W U s M X 0 m c X V v d D s s J n F 1 b 3 Q 7 U 2 V j d G l v b j E v U X V l c n k y L 0 F 1 d G 9 S Z W 1 v d m V k Q 2 9 s d W 1 u c z E u e 0 J y Y W 5 j a C B J R C w y f S Z x d W 9 0 O y w m c X V v d D t T Z W N 0 a W 9 u M S 9 R d W V y e T I v Q X V 0 b 1 J l b W 9 2 Z W R D b 2 x 1 b W 5 z M S 5 7 Q X B w b G l j Y X R p b 2 4 g S U Q s M 3 0 m c X V v d D s s J n F 1 b 3 Q 7 U 2 V j d G l v b j E v U X V l c n k y L 0 F 1 d G 9 S Z W 1 v d m V k Q 2 9 s d W 1 u c z E u e 0 x v Y W 4 g T m 8 s N H 0 m c X V v d D s s J n F 1 b 3 Q 7 U 2 V j d G l v b j E v U X V l c n k y L 0 F 1 d G 9 S Z W 1 v d m V k Q 2 9 s d W 1 u c z E u e 0 N 1 c 3 R v b W V y I E 5 h b W U s N X 0 m c X V v d D s s J n F 1 b 3 Q 7 U 2 V j d G l v b j E v U X V l c n k y L 0 F 1 d G 9 S Z W 1 v d m V k Q 2 9 s d W 1 u c z E u e 0 x v Y W 4 g R G F 0 Z S w 2 f S Z x d W 9 0 O y w m c X V v d D t T Z W N 0 a W 9 u M S 9 R d W V y e T I v Q X V 0 b 1 J l b W 9 2 Z W R D b 2 x 1 b W 5 z M S 5 7 T G 9 h b i B B b W 9 1 b n Q s N 3 0 m c X V v d D s s J n F 1 b 3 Q 7 U 2 V j d G l v b j E v U X V l c n k y L 0 F 1 d G 9 S Z W 1 v d m V k Q 2 9 s d W 1 u c z E u e 0 F j d H V h b C B B b W 9 1 b n Q s O H 0 m c X V v d D s s J n F 1 b 3 Q 7 U 2 V j d G l v b j E v U X V l c n k y L 0 F 1 d G 9 S Z W 1 v d m V k Q 2 9 s d W 1 u c z E u e 0 l S U i w 5 f S Z x d W 9 0 O y w m c X V v d D t T Z W N 0 a W 9 u M S 9 R d W V y e T I v Q X V 0 b 1 J l b W 9 2 Z W R D b 2 x 1 b W 5 z M S 5 7 V G V u d X J l L D E w f S Z x d W 9 0 O y w m c X V v d D t T Z W N 0 a W 9 u M S 9 R d W V y e T I v Q X V 0 b 1 J l b W 9 2 Z W R D b 2 x 1 b W 5 z M S 5 7 R U 1 J L D E x f S Z x d W 9 0 O y w m c X V v d D t T Z W N 0 a W 9 u M S 9 R d W V y e T I v Q X V 0 b 1 J l b W 9 2 Z W R D b 2 x 1 b W 5 z M S 5 7 R G l z Y n V y c 2 V t Z W 5 0 I E F t b 3 V u d C w x M n 0 m c X V v d D s s J n F 1 b 3 Q 7 U 2 V j d G l v b j E v U X V l c n k y L 0 F 1 d G 9 S Z W 1 v d m V k Q 2 9 s d W 1 u c z E u e 0 R p c 2 J 1 c n N l b W V u d C B E Y X R l L D E z f S Z x d W 9 0 O y w m c X V v d D t T Z W N 0 a W 9 u M S 9 R d W V y e T I v Q X V 0 b 1 J l b W 9 2 Z W R D b 2 x 1 b W 5 z M S 5 7 R W 1 w I E N v Z G U s M T R 9 J n F 1 b 3 Q 7 L C Z x d W 9 0 O 1 N l Y 3 R p b 2 4 x L 1 F 1 Z X J 5 M i 9 B d X R v U m V t b 3 Z l Z E N v b H V t b n M x L n t O Y W 1 l I E 9 m I F N h b G V z I E V 4 Z W N 1 d G l 2 Z S w x N X 0 m c X V v d D s s J n F 1 b 3 Q 7 U 2 V j d G l v b j E v U X V l c n k y L 0 F 1 d G 9 S Z W 1 v d m V k Q 2 9 s d W 1 u c z E u e 1 B y b 2 R 1 Y 3 Q g T m F t Z S w x N n 0 m c X V v d D s s J n F 1 b 3 Q 7 U 2 V j d G l v b j E v U X V l c n k y L 0 F 1 d G 9 S Z W 1 v d m V k Q 2 9 s d W 1 u c z E u e 0 N v b H V t b j E s M T d 9 J n F 1 b 3 Q 7 L C Z x d W 9 0 O 1 N l Y 3 R p b 2 4 x L 1 F 1 Z X J 5 M i 9 B d X R v U m V t b 3 Z l Z E N v b H V t b n M x L n t O Y W 1 l L D E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F 1 Z X J 5 M S 9 F e H B h b m R l Z C U y M E N v b n R l b n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F 1 Z X J 5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F 1 Z X J 5 M i 9 F e H B h b m R l Z C U y M E N v b n R l b n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F 1 Z X J 5 M i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F 1 Z X J 5 M i U y M C g y K S 9 F e H B h b m R l Z C U y M E N v b n R l b n Q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R g o u 1 F + Z 5 A m t i Z A Z R q L C I A A A A A A g A A A A A A E G Y A A A A B A A A g A A A A B f Z n 8 i 1 r i X y B c s U A 2 x 0 i h e k s w j X y V X 7 1 h N H r I w j q B W Q A A A A A D o A A A A A C A A A g A A A A l i Q N x 2 o Z O 9 W H w c a / B o o C I z z n i 9 X L D l R x f r v 7 b a q + b 3 p Q A A A A f r S w k l l O h G 3 a Y R y K 6 A A F Z r n M 8 w j P u j s e i R 3 U X q r P q r v o k G 2 0 J C d e E 0 p l r Y Y v v H l n y r g Q x Y z C 8 G A n I 5 0 l Y F 6 l x q 9 S n 6 r L 0 N U G P o / K e 7 J K n T h A A A A A c y i s 6 c r M d W s 4 r e J v I c g 2 B G R 6 F + P X V e j o 4 7 5 t q f W Y O L t k + T r D v j f c h L c O Z j H 5 z N 7 q e h G 8 W J M j E D f z G / a Y t z i d u w = = < / D a t a M a s h u p > 
</file>

<file path=customXml/itemProps1.xml><?xml version="1.0" encoding="utf-8"?>
<ds:datastoreItem xmlns:ds="http://schemas.openxmlformats.org/officeDocument/2006/customXml" ds:itemID="{2E9F2383-CDDA-4DBB-9531-305558757F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Product yield VL</vt:lpstr>
      <vt:lpstr>Branch wise VL</vt:lpstr>
      <vt:lpstr>Product name VL</vt:lpstr>
      <vt:lpstr>Monthly Yield line VL</vt:lpstr>
      <vt:lpstr>Branch wise yield VL</vt:lpstr>
      <vt:lpstr>Disb trend VL</vt:lpstr>
      <vt:lpstr>DSA with executive VL</vt:lpstr>
      <vt:lpstr>Sales executive wise VL</vt:lpstr>
      <vt:lpstr>Sales executive with branch ML</vt:lpstr>
      <vt:lpstr>Sales executive (2) ML</vt:lpstr>
      <vt:lpstr>Loan Count ML</vt:lpstr>
      <vt:lpstr>Type of loan ML</vt:lpstr>
      <vt:lpstr>Product name ML</vt:lpstr>
      <vt:lpstr>Disb trend ML</vt:lpstr>
      <vt:lpstr>Monthly Yield line ML</vt:lpstr>
      <vt:lpstr>Branch wise yield ML</vt:lpstr>
      <vt:lpstr>Branch wise ML</vt:lpstr>
      <vt:lpstr>Product Summary Dashboard</vt:lpstr>
      <vt:lpstr>Yield ML</vt:lpstr>
      <vt:lpstr>Disb repo Apr-May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 Management Maafin</dc:creator>
  <cp:lastModifiedBy>Risk Management Maafin</cp:lastModifiedBy>
  <dcterms:created xsi:type="dcterms:W3CDTF">2024-03-14T10:04:03Z</dcterms:created>
  <dcterms:modified xsi:type="dcterms:W3CDTF">2024-09-27T12:05:14Z</dcterms:modified>
</cp:coreProperties>
</file>