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manau\Desktop\"/>
    </mc:Choice>
  </mc:AlternateContent>
  <xr:revisionPtr revIDLastSave="0" documentId="8_{80A02C1F-2F18-4D1F-B063-B0505E23F08E}" xr6:coauthVersionLast="41" xr6:coauthVersionMax="41" xr10:uidLastSave="{00000000-0000-0000-0000-000000000000}"/>
  <bookViews>
    <workbookView xWindow="-108" yWindow="-108" windowWidth="23256" windowHeight="12576" xr2:uid="{8D84DCF4-B62A-4319-8CF3-B635CEC507F1}"/>
  </bookViews>
  <sheets>
    <sheet name="Instructions" sheetId="3" r:id="rId1"/>
    <sheet name="Worksheet" sheetId="2" r:id="rId2"/>
    <sheet name="Illustration" sheetId="4" r:id="rId3"/>
    <sheet name="Exampl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6" l="1"/>
  <c r="S13" i="6" s="1"/>
  <c r="O14" i="6"/>
  <c r="S14" i="6" s="1"/>
  <c r="O15" i="6"/>
  <c r="S15" i="6" s="1"/>
  <c r="O16" i="6"/>
  <c r="S16" i="6" s="1"/>
  <c r="O17" i="6"/>
  <c r="S17" i="6" s="1"/>
  <c r="O18" i="6"/>
  <c r="S18" i="6" s="1"/>
  <c r="O19" i="6"/>
  <c r="S19" i="6" s="1"/>
  <c r="O20" i="6"/>
  <c r="S20" i="6" s="1"/>
  <c r="O21" i="6"/>
  <c r="S21" i="6" s="1"/>
  <c r="O22" i="6"/>
  <c r="S22" i="6" s="1"/>
  <c r="O23" i="6"/>
  <c r="S23" i="6" s="1"/>
  <c r="O12" i="6"/>
  <c r="S12" i="6" s="1"/>
  <c r="H12" i="2" l="1"/>
  <c r="B13" i="2"/>
  <c r="H14" i="6" l="1"/>
  <c r="H15" i="6"/>
  <c r="H16" i="6"/>
  <c r="H17" i="6"/>
  <c r="H18" i="6"/>
  <c r="H19" i="6"/>
  <c r="H20" i="6"/>
  <c r="H21" i="6"/>
  <c r="H22" i="6"/>
  <c r="H23" i="6"/>
  <c r="H13" i="6"/>
  <c r="H12" i="6"/>
  <c r="B13" i="6" l="1"/>
  <c r="N12" i="6"/>
  <c r="M13" i="6" s="1"/>
  <c r="A12" i="3"/>
  <c r="N12" i="2"/>
  <c r="N13" i="6" l="1"/>
  <c r="M14" i="6" s="1"/>
  <c r="I13" i="6"/>
  <c r="I12" i="6"/>
  <c r="J12" i="6" s="1"/>
  <c r="U12" i="6" s="1"/>
  <c r="N13" i="2"/>
  <c r="J13" i="6" l="1"/>
  <c r="U13" i="6" s="1"/>
  <c r="K13" i="6"/>
  <c r="K12" i="6"/>
  <c r="L12" i="6" s="1"/>
  <c r="O24" i="6" s="1"/>
  <c r="S24" i="6" s="1"/>
  <c r="I12" i="2"/>
  <c r="J12" i="2" s="1"/>
  <c r="L13" i="6" l="1"/>
  <c r="K12" i="2"/>
  <c r="L12" i="2" s="1"/>
  <c r="O12" i="2" s="1"/>
  <c r="O25" i="6" l="1"/>
  <c r="S25" i="6" s="1"/>
  <c r="T13" i="6"/>
  <c r="B14" i="6" s="1"/>
  <c r="P12" i="2"/>
  <c r="S12" i="2" s="1"/>
  <c r="N14" i="6" l="1"/>
  <c r="H13" i="2"/>
  <c r="U12" i="2"/>
  <c r="I14" i="6"/>
  <c r="J14" i="6" s="1"/>
  <c r="H24" i="6"/>
  <c r="U14" i="6" l="1"/>
  <c r="M15" i="6"/>
  <c r="I15" i="6" s="1"/>
  <c r="J15" i="6" s="1"/>
  <c r="M13" i="2"/>
  <c r="I13" i="2" s="1"/>
  <c r="J13" i="2" s="1"/>
  <c r="K14" i="6"/>
  <c r="L14" i="6" s="1"/>
  <c r="O26" i="6" s="1"/>
  <c r="S26" i="6" s="1"/>
  <c r="T14" i="6" l="1"/>
  <c r="B15" i="6"/>
  <c r="K13" i="2"/>
  <c r="L13" i="2" s="1"/>
  <c r="N15" i="6" l="1"/>
  <c r="M16" i="6" s="1"/>
  <c r="O13" i="2"/>
  <c r="T13" i="2" s="1"/>
  <c r="H25" i="6"/>
  <c r="B14" i="2" l="1"/>
  <c r="P13" i="2"/>
  <c r="S13" i="2" s="1"/>
  <c r="U13" i="2" s="1"/>
  <c r="U15" i="6"/>
  <c r="N14" i="2" l="1"/>
  <c r="H14" i="2"/>
  <c r="M14" i="2" s="1"/>
  <c r="I14" i="2" s="1"/>
  <c r="J14" i="2" s="1"/>
  <c r="K15" i="6"/>
  <c r="L15" i="6" s="1"/>
  <c r="T15" i="6" s="1"/>
  <c r="O27" i="6" l="1"/>
  <c r="S27" i="6" s="1"/>
  <c r="B16" i="6"/>
  <c r="K14" i="2"/>
  <c r="L14" i="2" s="1"/>
  <c r="N16" i="6" l="1"/>
  <c r="M17" i="6" s="1"/>
  <c r="O14" i="2"/>
  <c r="P14" i="2" s="1"/>
  <c r="S14" i="2" s="1"/>
  <c r="U14" i="2" s="1"/>
  <c r="H26" i="6"/>
  <c r="I16" i="6"/>
  <c r="J16" i="6" s="1"/>
  <c r="U16" i="6" l="1"/>
  <c r="H15" i="2"/>
  <c r="M15" i="2" s="1"/>
  <c r="I15" i="2" s="1"/>
  <c r="J15" i="2" s="1"/>
  <c r="T14" i="2"/>
  <c r="B15" i="2" s="1"/>
  <c r="N15" i="2" s="1"/>
  <c r="K16" i="6"/>
  <c r="L16" i="6" s="1"/>
  <c r="T16" i="6" s="1"/>
  <c r="O28" i="6" l="1"/>
  <c r="B17" i="6"/>
  <c r="K15" i="2"/>
  <c r="L15" i="2" s="1"/>
  <c r="H27" i="6"/>
  <c r="I17" i="6"/>
  <c r="N17" i="6" l="1"/>
  <c r="M18" i="6" s="1"/>
  <c r="O15" i="2"/>
  <c r="P15" i="2" s="1"/>
  <c r="S15" i="2" s="1"/>
  <c r="U15" i="2" s="1"/>
  <c r="P28" i="6"/>
  <c r="H29" i="6" s="1"/>
  <c r="J17" i="6"/>
  <c r="S28" i="6" l="1"/>
  <c r="U17" i="6"/>
  <c r="T15" i="2"/>
  <c r="B16" i="2" s="1"/>
  <c r="N16" i="2" s="1"/>
  <c r="H16" i="2"/>
  <c r="M16" i="2" s="1"/>
  <c r="I16" i="2" s="1"/>
  <c r="J16" i="2" s="1"/>
  <c r="K17" i="6"/>
  <c r="L17" i="6" s="1"/>
  <c r="T17" i="6" s="1"/>
  <c r="O29" i="6" l="1"/>
  <c r="B18" i="6"/>
  <c r="K16" i="2"/>
  <c r="L16" i="2" s="1"/>
  <c r="N18" i="6" l="1"/>
  <c r="M19" i="6" s="1"/>
  <c r="O16" i="2"/>
  <c r="P16" i="2" s="1"/>
  <c r="H28" i="6"/>
  <c r="I18" i="6"/>
  <c r="J18" i="6" s="1"/>
  <c r="U18" i="6" l="1"/>
  <c r="T16" i="2"/>
  <c r="B17" i="2" s="1"/>
  <c r="N17" i="2" s="1"/>
  <c r="S16" i="2"/>
  <c r="U16" i="2" s="1"/>
  <c r="H17" i="2"/>
  <c r="M17" i="2" s="1"/>
  <c r="I17" i="2" s="1"/>
  <c r="J17" i="2" s="1"/>
  <c r="K17" i="2" s="1"/>
  <c r="L17" i="2" s="1"/>
  <c r="O17" i="2" s="1"/>
  <c r="K18" i="6"/>
  <c r="L18" i="6" s="1"/>
  <c r="T18" i="6" s="1"/>
  <c r="T17" i="2" l="1"/>
  <c r="B18" i="2" s="1"/>
  <c r="B19" i="6"/>
  <c r="O30" i="6"/>
  <c r="P17" i="2"/>
  <c r="S17" i="2" s="1"/>
  <c r="I19" i="6"/>
  <c r="J19" i="6" s="1"/>
  <c r="N19" i="6" l="1"/>
  <c r="M20" i="6" s="1"/>
  <c r="N18" i="2"/>
  <c r="H18" i="2"/>
  <c r="M18" i="2" s="1"/>
  <c r="I18" i="2" s="1"/>
  <c r="J18" i="2" s="1"/>
  <c r="U17" i="2"/>
  <c r="K19" i="6"/>
  <c r="L19" i="6" s="1"/>
  <c r="O31" i="6" s="1"/>
  <c r="T19" i="6" l="1"/>
  <c r="B20" i="6" s="1"/>
  <c r="U19" i="6"/>
  <c r="K18" i="2"/>
  <c r="L18" i="2" s="1"/>
  <c r="O18" i="2" l="1"/>
  <c r="T18" i="2" s="1"/>
  <c r="B19" i="2" s="1"/>
  <c r="N20" i="6"/>
  <c r="M21" i="6" s="1"/>
  <c r="P29" i="6"/>
  <c r="S29" i="6" s="1"/>
  <c r="P18" i="2" l="1"/>
  <c r="S18" i="2" s="1"/>
  <c r="U18" i="2" s="1"/>
  <c r="N19" i="2"/>
  <c r="H30" i="6"/>
  <c r="I20" i="6"/>
  <c r="J20" i="6" s="1"/>
  <c r="U20" i="6" s="1"/>
  <c r="H19" i="2" l="1"/>
  <c r="M19" i="2" s="1"/>
  <c r="K20" i="6"/>
  <c r="L20" i="6" s="1"/>
  <c r="T20" i="6" s="1"/>
  <c r="I19" i="2" l="1"/>
  <c r="J19" i="2" s="1"/>
  <c r="O32" i="6"/>
  <c r="B21" i="6"/>
  <c r="P30" i="6"/>
  <c r="S30" i="6" s="1"/>
  <c r="K19" i="2" l="1"/>
  <c r="L19" i="2" s="1"/>
  <c r="O19" i="2" s="1"/>
  <c r="P19" i="2" s="1"/>
  <c r="S19" i="2" s="1"/>
  <c r="U19" i="2" s="1"/>
  <c r="N21" i="6"/>
  <c r="M22" i="6" s="1"/>
  <c r="H31" i="6"/>
  <c r="I21" i="6"/>
  <c r="J21" i="6" s="1"/>
  <c r="U21" i="6" l="1"/>
  <c r="T19" i="2"/>
  <c r="B20" i="2" s="1"/>
  <c r="N20" i="2" s="1"/>
  <c r="H20" i="2"/>
  <c r="M20" i="2" s="1"/>
  <c r="K21" i="6"/>
  <c r="L21" i="6" s="1"/>
  <c r="T21" i="6" s="1"/>
  <c r="O33" i="6" l="1"/>
  <c r="B22" i="6"/>
  <c r="I20" i="2"/>
  <c r="J20" i="2" s="1"/>
  <c r="K20" i="2" l="1"/>
  <c r="L20" i="2" s="1"/>
  <c r="N22" i="6"/>
  <c r="M23" i="6" s="1"/>
  <c r="P31" i="6"/>
  <c r="S31" i="6" s="1"/>
  <c r="O20" i="2" l="1"/>
  <c r="T20" i="2" s="1"/>
  <c r="B21" i="2" s="1"/>
  <c r="H32" i="6"/>
  <c r="I22" i="6"/>
  <c r="J22" i="6" s="1"/>
  <c r="U22" i="6" s="1"/>
  <c r="P20" i="2" l="1"/>
  <c r="H21" i="2" s="1"/>
  <c r="M21" i="2" s="1"/>
  <c r="N21" i="2"/>
  <c r="K22" i="6"/>
  <c r="L22" i="6" s="1"/>
  <c r="T22" i="6" s="1"/>
  <c r="I21" i="2" l="1"/>
  <c r="J21" i="2" s="1"/>
  <c r="K21" i="2" s="1"/>
  <c r="L21" i="2" s="1"/>
  <c r="S20" i="2"/>
  <c r="U20" i="2" s="1"/>
  <c r="O34" i="6"/>
  <c r="B23" i="6"/>
  <c r="P32" i="6"/>
  <c r="S32" i="6" s="1"/>
  <c r="N23" i="6" l="1"/>
  <c r="M24" i="6" s="1"/>
  <c r="O21" i="2"/>
  <c r="P21" i="2" s="1"/>
  <c r="H33" i="6"/>
  <c r="I23" i="6"/>
  <c r="J23" i="6" s="1"/>
  <c r="U23" i="6" l="1"/>
  <c r="T21" i="2"/>
  <c r="B22" i="2" s="1"/>
  <c r="S21" i="2"/>
  <c r="U21" i="2" s="1"/>
  <c r="H22" i="2"/>
  <c r="M22" i="2" s="1"/>
  <c r="I22" i="2" s="1"/>
  <c r="J22" i="2" s="1"/>
  <c r="K23" i="6"/>
  <c r="L23" i="6" s="1"/>
  <c r="T23" i="6" s="1"/>
  <c r="O35" i="6" l="1"/>
  <c r="B24" i="6"/>
  <c r="N22" i="2"/>
  <c r="K22" i="2"/>
  <c r="L22" i="2" s="1"/>
  <c r="O22" i="2" s="1"/>
  <c r="T22" i="2" l="1"/>
  <c r="B23" i="2" s="1"/>
  <c r="N24" i="6"/>
  <c r="M25" i="6" s="1"/>
  <c r="P33" i="6"/>
  <c r="S33" i="6" s="1"/>
  <c r="N23" i="2" l="1"/>
  <c r="P22" i="2"/>
  <c r="H34" i="6"/>
  <c r="I24" i="6"/>
  <c r="J24" i="6" s="1"/>
  <c r="U24" i="6" s="1"/>
  <c r="S22" i="2" l="1"/>
  <c r="U22" i="2" s="1"/>
  <c r="H23" i="2"/>
  <c r="M23" i="2" s="1"/>
  <c r="K24" i="6"/>
  <c r="L24" i="6" s="1"/>
  <c r="T24" i="6" s="1"/>
  <c r="O36" i="6" l="1"/>
  <c r="B25" i="6"/>
  <c r="N25" i="6" l="1"/>
  <c r="M26" i="6" s="1"/>
  <c r="P34" i="6"/>
  <c r="S34" i="6" s="1"/>
  <c r="H35" i="6" l="1"/>
  <c r="I25" i="6"/>
  <c r="J25" i="6" s="1"/>
  <c r="U25" i="6" s="1"/>
  <c r="K25" i="6" l="1"/>
  <c r="L25" i="6" s="1"/>
  <c r="T25" i="6" s="1"/>
  <c r="O37" i="6" l="1"/>
  <c r="B26" i="6"/>
  <c r="N26" i="6" l="1"/>
  <c r="M27" i="6" s="1"/>
  <c r="P35" i="6"/>
  <c r="S35" i="6" s="1"/>
  <c r="H36" i="6" l="1"/>
  <c r="I26" i="6"/>
  <c r="J26" i="6" s="1"/>
  <c r="U26" i="6" s="1"/>
  <c r="K26" i="6" l="1"/>
  <c r="L26" i="6" s="1"/>
  <c r="T26" i="6" s="1"/>
  <c r="O38" i="6" l="1"/>
  <c r="B27" i="6"/>
  <c r="N27" i="6" l="1"/>
  <c r="M28" i="6" s="1"/>
  <c r="P36" i="6"/>
  <c r="S36" i="6" s="1"/>
  <c r="H37" i="6" l="1"/>
  <c r="I27" i="6"/>
  <c r="J27" i="6" s="1"/>
  <c r="U27" i="6" s="1"/>
  <c r="K27" i="6" l="1"/>
  <c r="L27" i="6" s="1"/>
  <c r="T27" i="6" s="1"/>
  <c r="O39" i="6" l="1"/>
  <c r="B28" i="6"/>
  <c r="N28" i="6" l="1"/>
  <c r="M29" i="6" s="1"/>
  <c r="P37" i="6"/>
  <c r="S37" i="6" s="1"/>
  <c r="H38" i="6" l="1"/>
  <c r="I28" i="6"/>
  <c r="J28" i="6" s="1"/>
  <c r="U28" i="6" s="1"/>
  <c r="K28" i="6" l="1"/>
  <c r="L28" i="6" s="1"/>
  <c r="T28" i="6" s="1"/>
  <c r="B29" i="6" l="1"/>
  <c r="O40" i="6"/>
  <c r="N29" i="6" l="1"/>
  <c r="M30" i="6" s="1"/>
  <c r="P38" i="6"/>
  <c r="S38" i="6" s="1"/>
  <c r="H39" i="6" l="1"/>
  <c r="I29" i="6"/>
  <c r="J29" i="6" s="1"/>
  <c r="U29" i="6" s="1"/>
  <c r="K29" i="6" l="1"/>
  <c r="L29" i="6" s="1"/>
  <c r="T29" i="6" s="1"/>
  <c r="B30" i="6" l="1"/>
  <c r="P39" i="6"/>
  <c r="S39" i="6" s="1"/>
  <c r="N30" i="6" l="1"/>
  <c r="M31" i="6" s="1"/>
  <c r="H40" i="6"/>
  <c r="I30" i="6"/>
  <c r="J30" i="6" s="1"/>
  <c r="U30" i="6" l="1"/>
  <c r="K30" i="6"/>
  <c r="L30" i="6" s="1"/>
  <c r="T30" i="6" s="1"/>
  <c r="B31" i="6" l="1"/>
  <c r="P40" i="6"/>
  <c r="S40" i="6" s="1"/>
  <c r="N31" i="6" l="1"/>
  <c r="M32" i="6" s="1"/>
  <c r="I31" i="6"/>
  <c r="J31" i="6" s="1"/>
  <c r="U31" i="6" l="1"/>
  <c r="K31" i="6"/>
  <c r="L31" i="6" s="1"/>
  <c r="T31" i="6" s="1"/>
  <c r="B32" i="6" l="1"/>
  <c r="N32" i="6" l="1"/>
  <c r="M33" i="6" s="1"/>
  <c r="I32" i="6" l="1"/>
  <c r="J32" i="6" s="1"/>
  <c r="U32" i="6" s="1"/>
  <c r="K32" i="6" l="1"/>
  <c r="L32" i="6" s="1"/>
  <c r="T32" i="6" s="1"/>
  <c r="B33" i="6" l="1"/>
  <c r="N33" i="6" l="1"/>
  <c r="M34" i="6" s="1"/>
  <c r="I33" i="6" l="1"/>
  <c r="J33" i="6" s="1"/>
  <c r="U33" i="6" s="1"/>
  <c r="K33" i="6" l="1"/>
  <c r="L33" i="6" s="1"/>
  <c r="T33" i="6" s="1"/>
  <c r="B34" i="6" l="1"/>
  <c r="N34" i="6" l="1"/>
  <c r="M35" i="6" s="1"/>
  <c r="I34" i="6" l="1"/>
  <c r="J34" i="6" s="1"/>
  <c r="U34" i="6" s="1"/>
  <c r="K34" i="6" l="1"/>
  <c r="L34" i="6" s="1"/>
  <c r="T34" i="6" s="1"/>
  <c r="B35" i="6" l="1"/>
  <c r="N35" i="6" l="1"/>
  <c r="M36" i="6" s="1"/>
  <c r="I35" i="6"/>
  <c r="J35" i="6" s="1"/>
  <c r="U35" i="6" l="1"/>
  <c r="K35" i="6"/>
  <c r="L35" i="6" s="1"/>
  <c r="T35" i="6" s="1"/>
  <c r="B36" i="6" l="1"/>
  <c r="N36" i="6" l="1"/>
  <c r="M37" i="6" s="1"/>
  <c r="I36" i="6" l="1"/>
  <c r="J36" i="6" s="1"/>
  <c r="U36" i="6" s="1"/>
  <c r="K36" i="6" l="1"/>
  <c r="L36" i="6" s="1"/>
  <c r="T36" i="6" s="1"/>
  <c r="B37" i="6" l="1"/>
  <c r="N37" i="6" l="1"/>
  <c r="M38" i="6" s="1"/>
  <c r="I37" i="6" l="1"/>
  <c r="J37" i="6" s="1"/>
  <c r="U37" i="6" s="1"/>
  <c r="K37" i="6" l="1"/>
  <c r="L37" i="6" s="1"/>
  <c r="T37" i="6" s="1"/>
  <c r="B38" i="6" l="1"/>
  <c r="N38" i="6" l="1"/>
  <c r="M39" i="6" s="1"/>
  <c r="I38" i="6" l="1"/>
  <c r="J38" i="6" s="1"/>
  <c r="U38" i="6" s="1"/>
  <c r="K38" i="6" l="1"/>
  <c r="L38" i="6" s="1"/>
  <c r="T38" i="6" s="1"/>
  <c r="B39" i="6" l="1"/>
  <c r="N39" i="6" l="1"/>
  <c r="M40" i="6" s="1"/>
  <c r="I39" i="6"/>
  <c r="J39" i="6" s="1"/>
  <c r="U39" i="6" l="1"/>
  <c r="K39" i="6"/>
  <c r="L39" i="6" s="1"/>
  <c r="T39" i="6" s="1"/>
  <c r="B40" i="6" l="1"/>
  <c r="N40" i="6" l="1"/>
  <c r="I40" i="6" l="1"/>
  <c r="J40" i="6" s="1"/>
  <c r="U40" i="6" s="1"/>
  <c r="K40" i="6" l="1"/>
  <c r="L40" i="6" s="1"/>
  <c r="T40" i="6" s="1"/>
  <c r="I23" i="2" l="1"/>
  <c r="J23" i="2" l="1"/>
  <c r="K23" i="2" s="1"/>
  <c r="L23" i="2" s="1"/>
  <c r="O23" i="2" l="1"/>
  <c r="P23" i="2" s="1"/>
  <c r="S23" i="2" s="1"/>
  <c r="T23" i="2" l="1"/>
  <c r="B24" i="2" s="1"/>
  <c r="N24" i="2" s="1"/>
  <c r="H24" i="2"/>
  <c r="M24" i="2" s="1"/>
  <c r="U23" i="2" l="1"/>
  <c r="I24" i="2"/>
  <c r="J24" i="2" s="1"/>
  <c r="K24" i="2" l="1"/>
  <c r="L24" i="2" s="1"/>
  <c r="O24" i="2" l="1"/>
  <c r="T24" i="2" s="1"/>
  <c r="B25" i="2" s="1"/>
  <c r="P24" i="2" l="1"/>
  <c r="S24" i="2" s="1"/>
  <c r="U24" i="2" s="1"/>
  <c r="N25" i="2"/>
  <c r="H25" i="2" l="1"/>
  <c r="M25" i="2" s="1"/>
  <c r="I25" i="2" s="1"/>
  <c r="J25" i="2" s="1"/>
  <c r="K25" i="2" l="1"/>
  <c r="L25" i="2" s="1"/>
  <c r="O25" i="2" l="1"/>
  <c r="P25" i="2" s="1"/>
  <c r="S25" i="2" s="1"/>
  <c r="T25" i="2" l="1"/>
  <c r="B26" i="2" s="1"/>
  <c r="N26" i="2" s="1"/>
  <c r="H26" i="2"/>
  <c r="M26" i="2" s="1"/>
  <c r="U25" i="2"/>
  <c r="I26" i="2" l="1"/>
  <c r="J26" i="2" s="1"/>
  <c r="K26" i="2" l="1"/>
  <c r="L26" i="2" s="1"/>
  <c r="O26" i="2" l="1"/>
  <c r="T26" i="2" s="1"/>
  <c r="B27" i="2" s="1"/>
  <c r="P26" i="2" l="1"/>
  <c r="S26" i="2" s="1"/>
  <c r="U26" i="2" s="1"/>
  <c r="N27" i="2"/>
  <c r="H27" i="2" l="1"/>
  <c r="M27" i="2" s="1"/>
  <c r="I27" i="2" s="1"/>
  <c r="J27" i="2" s="1"/>
  <c r="K27" i="2" l="1"/>
  <c r="L27" i="2" s="1"/>
  <c r="O27" i="2" l="1"/>
  <c r="P27" i="2" s="1"/>
  <c r="S27" i="2" s="1"/>
  <c r="T27" i="2" l="1"/>
  <c r="B28" i="2" s="1"/>
  <c r="N28" i="2" s="1"/>
  <c r="H28" i="2"/>
  <c r="M28" i="2" s="1"/>
  <c r="U27" i="2"/>
  <c r="I28" i="2" l="1"/>
  <c r="J28" i="2" s="1"/>
  <c r="K28" i="2" l="1"/>
  <c r="L28" i="2" s="1"/>
  <c r="O28" i="2" l="1"/>
  <c r="P28" i="2" s="1"/>
  <c r="S28" i="2" s="1"/>
  <c r="T28" i="2" l="1"/>
  <c r="B29" i="2" s="1"/>
  <c r="N29" i="2" s="1"/>
  <c r="H29" i="2"/>
  <c r="M29" i="2" s="1"/>
  <c r="I29" i="2" s="1"/>
  <c r="U28" i="2"/>
  <c r="J29" i="2" l="1"/>
  <c r="K29" i="2" l="1"/>
  <c r="L29" i="2" s="1"/>
  <c r="O29" i="2" l="1"/>
  <c r="T29" i="2" s="1"/>
  <c r="B30" i="2" s="1"/>
  <c r="P29" i="2" l="1"/>
  <c r="S29" i="2" s="1"/>
  <c r="U29" i="2" s="1"/>
  <c r="N30" i="2"/>
  <c r="H30" i="2" l="1"/>
  <c r="M30" i="2" s="1"/>
  <c r="I30" i="2" s="1"/>
  <c r="J30" i="2" s="1"/>
  <c r="K30" i="2" s="1"/>
  <c r="L30" i="2" s="1"/>
  <c r="O30" i="2" l="1"/>
  <c r="T30" i="2" s="1"/>
  <c r="B31" i="2" s="1"/>
  <c r="P30" i="2" l="1"/>
  <c r="S30" i="2" s="1"/>
  <c r="U30" i="2" s="1"/>
  <c r="N31" i="2"/>
  <c r="H31" i="2" l="1"/>
  <c r="M31" i="2" s="1"/>
  <c r="I31" i="2" l="1"/>
  <c r="J31" i="2" s="1"/>
  <c r="K31" i="2" l="1"/>
  <c r="L31" i="2" s="1"/>
  <c r="O31" i="2" s="1"/>
  <c r="T31" i="2" s="1"/>
  <c r="B32" i="2" s="1"/>
  <c r="P31" i="2" l="1"/>
  <c r="S31" i="2" s="1"/>
  <c r="U31" i="2" s="1"/>
  <c r="N32" i="2"/>
  <c r="H32" i="2" l="1"/>
  <c r="M32" i="2" s="1"/>
  <c r="I32" i="2" s="1"/>
  <c r="J32" i="2" s="1"/>
  <c r="K32" i="2" s="1"/>
  <c r="L32" i="2" s="1"/>
  <c r="O32" i="2" l="1"/>
  <c r="P32" i="2" s="1"/>
  <c r="S32" i="2" s="1"/>
  <c r="T32" i="2" l="1"/>
  <c r="B33" i="2" s="1"/>
  <c r="N33" i="2" s="1"/>
  <c r="H33" i="2"/>
  <c r="M33" i="2" s="1"/>
  <c r="U32" i="2"/>
  <c r="I33" i="2" l="1"/>
  <c r="J33" i="2" s="1"/>
  <c r="K33" i="2" s="1"/>
  <c r="L33" i="2" s="1"/>
  <c r="O33" i="2" l="1"/>
  <c r="P33" i="2" s="1"/>
  <c r="S33" i="2" s="1"/>
  <c r="T33" i="2" l="1"/>
  <c r="B34" i="2" s="1"/>
  <c r="N34" i="2" s="1"/>
  <c r="H34" i="2"/>
  <c r="M34" i="2" s="1"/>
  <c r="U33" i="2"/>
  <c r="I34" i="2" l="1"/>
  <c r="J34" i="2" s="1"/>
  <c r="K34" i="2" s="1"/>
  <c r="L34" i="2" s="1"/>
  <c r="O34" i="2" l="1"/>
  <c r="P34" i="2" s="1"/>
  <c r="S34" i="2" s="1"/>
  <c r="T34" i="2" l="1"/>
  <c r="B35" i="2" s="1"/>
  <c r="N35" i="2" s="1"/>
  <c r="H35" i="2"/>
  <c r="M35" i="2" s="1"/>
  <c r="U34" i="2"/>
  <c r="I35" i="2" l="1"/>
  <c r="J35" i="2" s="1"/>
  <c r="K35" i="2" l="1"/>
  <c r="L35" i="2" s="1"/>
  <c r="O35" i="2" l="1"/>
  <c r="P35" i="2" s="1"/>
  <c r="S35" i="2" s="1"/>
  <c r="T35" i="2" l="1"/>
  <c r="B36" i="2" s="1"/>
  <c r="N36" i="2" s="1"/>
  <c r="H36" i="2"/>
  <c r="M36" i="2" s="1"/>
  <c r="I36" i="2" s="1"/>
  <c r="U35" i="2"/>
  <c r="J36" i="2" l="1"/>
  <c r="K36" i="2" s="1"/>
  <c r="L36" i="2" s="1"/>
  <c r="O36" i="2" l="1"/>
  <c r="P36" i="2" s="1"/>
  <c r="S36" i="2" s="1"/>
  <c r="T36" i="2" l="1"/>
  <c r="B37" i="2" s="1"/>
  <c r="N37" i="2" s="1"/>
  <c r="H37" i="2"/>
  <c r="M37" i="2" s="1"/>
  <c r="U36" i="2"/>
  <c r="I37" i="2" l="1"/>
  <c r="J37" i="2" s="1"/>
  <c r="K37" i="2" s="1"/>
  <c r="L37" i="2" s="1"/>
  <c r="O37" i="2" l="1"/>
  <c r="P37" i="2" s="1"/>
  <c r="S37" i="2" s="1"/>
  <c r="T37" i="2" l="1"/>
  <c r="B38" i="2" s="1"/>
  <c r="N38" i="2" s="1"/>
  <c r="H38" i="2"/>
  <c r="M38" i="2" s="1"/>
  <c r="I38" i="2" s="1"/>
  <c r="U37" i="2"/>
  <c r="J38" i="2" l="1"/>
  <c r="K38" i="2" s="1"/>
  <c r="L38" i="2" s="1"/>
  <c r="O38" i="2" l="1"/>
  <c r="P38" i="2" s="1"/>
  <c r="S38" i="2" s="1"/>
  <c r="T38" i="2" l="1"/>
  <c r="B39" i="2" s="1"/>
  <c r="N39" i="2" s="1"/>
  <c r="H39" i="2"/>
  <c r="M39" i="2" s="1"/>
  <c r="U38" i="2"/>
  <c r="I39" i="2" l="1"/>
  <c r="J39" i="2" s="1"/>
  <c r="K39" i="2" l="1"/>
  <c r="L39" i="2" s="1"/>
  <c r="O39" i="2" l="1"/>
  <c r="P39" i="2" s="1"/>
  <c r="S39" i="2" s="1"/>
  <c r="T39" i="2" l="1"/>
  <c r="B40" i="2" s="1"/>
  <c r="N40" i="2" s="1"/>
  <c r="H40" i="2"/>
  <c r="M40" i="2" s="1"/>
  <c r="U39" i="2"/>
  <c r="I40" i="2" l="1"/>
  <c r="J40" i="2" s="1"/>
  <c r="K40" i="2" l="1"/>
  <c r="L40" i="2" s="1"/>
  <c r="O40" i="2" l="1"/>
  <c r="P40" i="2" s="1"/>
  <c r="S40" i="2" s="1"/>
  <c r="T40" i="2" l="1"/>
  <c r="B41" i="2" s="1"/>
  <c r="N41" i="2" s="1"/>
  <c r="H41" i="2"/>
  <c r="M41" i="2" s="1"/>
  <c r="I41" i="2" s="1"/>
  <c r="U40" i="2"/>
  <c r="J41" i="2" l="1"/>
  <c r="K41" i="2" s="1"/>
  <c r="L41" i="2" s="1"/>
  <c r="O41" i="2" l="1"/>
  <c r="T41" i="2" s="1"/>
  <c r="B42" i="2" s="1"/>
  <c r="P41" i="2" l="1"/>
  <c r="S41" i="2" s="1"/>
  <c r="U41" i="2" s="1"/>
  <c r="N42" i="2"/>
  <c r="H42" i="2" l="1"/>
  <c r="M42" i="2" s="1"/>
  <c r="I42" i="2" s="1"/>
  <c r="J42" i="2" s="1"/>
  <c r="K42" i="2" s="1"/>
  <c r="L42" i="2" s="1"/>
  <c r="O42" i="2" l="1"/>
  <c r="P42" i="2" s="1"/>
  <c r="S42" i="2" s="1"/>
  <c r="T42" i="2" l="1"/>
  <c r="B43" i="2" s="1"/>
  <c r="N43" i="2" s="1"/>
  <c r="H43" i="2"/>
  <c r="M43" i="2" s="1"/>
  <c r="I43" i="2" s="1"/>
  <c r="U42" i="2"/>
  <c r="J43" i="2" l="1"/>
  <c r="K43" i="2" l="1"/>
  <c r="L43" i="2" s="1"/>
  <c r="O43" i="2" l="1"/>
  <c r="P43" i="2" s="1"/>
  <c r="S43" i="2" s="1"/>
  <c r="T43" i="2" l="1"/>
  <c r="B44" i="2" s="1"/>
  <c r="N44" i="2" s="1"/>
  <c r="H44" i="2"/>
  <c r="M44" i="2" s="1"/>
  <c r="I44" i="2" s="1"/>
  <c r="U43" i="2"/>
  <c r="J44" i="2" l="1"/>
  <c r="K44" i="2" s="1"/>
  <c r="L44" i="2" s="1"/>
  <c r="O44" i="2" l="1"/>
  <c r="P44" i="2" s="1"/>
  <c r="S44" i="2" s="1"/>
  <c r="T44" i="2" l="1"/>
  <c r="B45" i="2" s="1"/>
  <c r="N45" i="2" s="1"/>
  <c r="H45" i="2"/>
  <c r="M45" i="2" s="1"/>
  <c r="U44" i="2"/>
  <c r="I45" i="2" l="1"/>
  <c r="J45" i="2" s="1"/>
  <c r="K45" i="2" s="1"/>
  <c r="L45" i="2" s="1"/>
  <c r="O45" i="2" l="1"/>
  <c r="P45" i="2" s="1"/>
  <c r="S45" i="2" s="1"/>
  <c r="T45" i="2" l="1"/>
  <c r="B46" i="2" s="1"/>
  <c r="N46" i="2" s="1"/>
  <c r="H46" i="2"/>
  <c r="M46" i="2" s="1"/>
  <c r="U45" i="2"/>
  <c r="I46" i="2" l="1"/>
  <c r="J46" i="2" s="1"/>
  <c r="K46" i="2" s="1"/>
  <c r="L46" i="2" s="1"/>
  <c r="O46" i="2" l="1"/>
  <c r="P46" i="2" s="1"/>
  <c r="S46" i="2" s="1"/>
  <c r="T46" i="2" l="1"/>
  <c r="B47" i="2" s="1"/>
  <c r="N47" i="2" s="1"/>
  <c r="H47" i="2"/>
  <c r="M47" i="2" s="1"/>
  <c r="U46" i="2"/>
  <c r="I47" i="2" l="1"/>
  <c r="J47" i="2" s="1"/>
  <c r="K47" i="2" s="1"/>
  <c r="L47" i="2" s="1"/>
  <c r="O47" i="2" l="1"/>
  <c r="P47" i="2" s="1"/>
  <c r="S47" i="2" s="1"/>
  <c r="T47" i="2" l="1"/>
  <c r="B48" i="2" s="1"/>
  <c r="N48" i="2" s="1"/>
  <c r="H48" i="2"/>
  <c r="M48" i="2" s="1"/>
  <c r="U47" i="2"/>
  <c r="I48" i="2" l="1"/>
  <c r="J48" i="2" s="1"/>
  <c r="K48" i="2" l="1"/>
  <c r="L48" i="2" s="1"/>
  <c r="O48" i="2" l="1"/>
  <c r="P48" i="2" s="1"/>
  <c r="S48" i="2" s="1"/>
  <c r="T48" i="2" l="1"/>
  <c r="B49" i="2" s="1"/>
  <c r="N49" i="2" s="1"/>
  <c r="H49" i="2"/>
  <c r="M49" i="2" s="1"/>
  <c r="I49" i="2" s="1"/>
  <c r="U48" i="2"/>
  <c r="J49" i="2" l="1"/>
  <c r="K49" i="2" s="1"/>
  <c r="L49" i="2" s="1"/>
  <c r="O49" i="2" l="1"/>
  <c r="T49" i="2" s="1"/>
  <c r="B50" i="2" s="1"/>
  <c r="P49" i="2" l="1"/>
  <c r="S49" i="2" s="1"/>
  <c r="U49" i="2" s="1"/>
  <c r="N50" i="2"/>
  <c r="H50" i="2" l="1"/>
  <c r="M50" i="2" s="1"/>
  <c r="I50" i="2" l="1"/>
  <c r="J50" i="2" s="1"/>
  <c r="K50" i="2" s="1"/>
  <c r="L50" i="2" s="1"/>
  <c r="O50" i="2" s="1"/>
  <c r="P50" i="2" s="1"/>
  <c r="S50" i="2" s="1"/>
  <c r="T50" i="2" l="1"/>
  <c r="B51" i="2" s="1"/>
  <c r="N51" i="2" s="1"/>
  <c r="H51" i="2"/>
  <c r="M51" i="2" s="1"/>
  <c r="I51" i="2" s="1"/>
  <c r="U50" i="2"/>
  <c r="J51" i="2" l="1"/>
  <c r="K51" i="2" s="1"/>
  <c r="L51" i="2" s="1"/>
  <c r="O51" i="2" l="1"/>
  <c r="P51" i="2" s="1"/>
  <c r="S51" i="2" s="1"/>
  <c r="T51" i="2" l="1"/>
  <c r="B52" i="2" s="1"/>
  <c r="N52" i="2" s="1"/>
  <c r="H52" i="2"/>
  <c r="M52" i="2" s="1"/>
  <c r="U51" i="2"/>
  <c r="I52" i="2" l="1"/>
  <c r="J52" i="2" s="1"/>
  <c r="K52" i="2" l="1"/>
  <c r="L52" i="2" s="1"/>
  <c r="O52" i="2" l="1"/>
  <c r="P52" i="2" s="1"/>
  <c r="S52" i="2" s="1"/>
  <c r="T52" i="2" l="1"/>
  <c r="B53" i="2" s="1"/>
  <c r="N53" i="2" s="1"/>
  <c r="H53" i="2"/>
  <c r="M53" i="2" s="1"/>
  <c r="I53" i="2" s="1"/>
  <c r="U52" i="2"/>
  <c r="J53" i="2" l="1"/>
  <c r="K53" i="2" s="1"/>
  <c r="L53" i="2" s="1"/>
  <c r="O53" i="2" l="1"/>
  <c r="T53" i="2" s="1"/>
  <c r="B54" i="2" s="1"/>
  <c r="P53" i="2" l="1"/>
  <c r="S53" i="2" s="1"/>
  <c r="U53" i="2" s="1"/>
  <c r="N54" i="2"/>
  <c r="H54" i="2" l="1"/>
  <c r="M54" i="2" s="1"/>
  <c r="I54" i="2" l="1"/>
  <c r="J54" i="2" s="1"/>
  <c r="K54" i="2" s="1"/>
  <c r="L54" i="2" s="1"/>
  <c r="O54" i="2" l="1"/>
  <c r="P54" i="2" s="1"/>
  <c r="S54" i="2" s="1"/>
  <c r="T54" i="2" l="1"/>
  <c r="B55" i="2" s="1"/>
  <c r="N55" i="2" s="1"/>
  <c r="H55" i="2"/>
  <c r="M55" i="2" s="1"/>
  <c r="U54" i="2"/>
  <c r="I55" i="2" l="1"/>
  <c r="J55" i="2" s="1"/>
  <c r="K55" i="2" l="1"/>
  <c r="L55" i="2" s="1"/>
  <c r="O55" i="2" l="1"/>
  <c r="P55" i="2" s="1"/>
  <c r="S55" i="2" s="1"/>
  <c r="T55" i="2" l="1"/>
  <c r="B56" i="2" s="1"/>
  <c r="N56" i="2" s="1"/>
  <c r="H56" i="2"/>
  <c r="M56" i="2" s="1"/>
  <c r="U55" i="2"/>
  <c r="I56" i="2" l="1"/>
  <c r="J56" i="2" s="1"/>
  <c r="K56" i="2" s="1"/>
  <c r="L56" i="2" s="1"/>
  <c r="O56" i="2" l="1"/>
  <c r="P56" i="2" s="1"/>
  <c r="S56" i="2" s="1"/>
  <c r="T56" i="2" l="1"/>
  <c r="B57" i="2" s="1"/>
  <c r="N57" i="2" s="1"/>
  <c r="H57" i="2"/>
  <c r="M57" i="2" s="1"/>
  <c r="U56" i="2"/>
  <c r="I57" i="2" l="1"/>
  <c r="J57" i="2" s="1"/>
  <c r="K57" i="2" s="1"/>
  <c r="L57" i="2" s="1"/>
  <c r="O57" i="2" l="1"/>
  <c r="P57" i="2" s="1"/>
  <c r="S57" i="2" s="1"/>
  <c r="T57" i="2" l="1"/>
  <c r="B58" i="2" s="1"/>
  <c r="N58" i="2" s="1"/>
  <c r="H58" i="2"/>
  <c r="M58" i="2" s="1"/>
  <c r="I58" i="2" s="1"/>
  <c r="U57" i="2"/>
  <c r="J58" i="2" l="1"/>
  <c r="K58" i="2" s="1"/>
  <c r="L58" i="2" s="1"/>
  <c r="O58" i="2" l="1"/>
  <c r="P58" i="2" s="1"/>
  <c r="S58" i="2" s="1"/>
  <c r="T58" i="2" l="1"/>
  <c r="B59" i="2" s="1"/>
  <c r="N59" i="2" s="1"/>
  <c r="H59" i="2"/>
  <c r="M59" i="2" s="1"/>
  <c r="U58" i="2"/>
  <c r="I59" i="2" l="1"/>
  <c r="J59" i="2" s="1"/>
  <c r="K59" i="2" l="1"/>
  <c r="L59" i="2" s="1"/>
  <c r="O59" i="2" l="1"/>
  <c r="P59" i="2" s="1"/>
  <c r="S59" i="2" s="1"/>
  <c r="T59" i="2" l="1"/>
  <c r="B60" i="2" s="1"/>
  <c r="N60" i="2" s="1"/>
  <c r="H60" i="2"/>
  <c r="M60" i="2" s="1"/>
  <c r="U59" i="2"/>
  <c r="I60" i="2" l="1"/>
  <c r="J60" i="2" s="1"/>
  <c r="K60" i="2" s="1"/>
  <c r="L60" i="2" s="1"/>
  <c r="O60" i="2" l="1"/>
  <c r="T60" i="2" s="1"/>
  <c r="B61" i="2" s="1"/>
  <c r="P60" i="2" l="1"/>
  <c r="S60" i="2" s="1"/>
  <c r="U60" i="2" s="1"/>
  <c r="N61" i="2"/>
  <c r="H61" i="2" l="1"/>
  <c r="M61" i="2" s="1"/>
  <c r="I61" i="2" s="1"/>
  <c r="J61" i="2" s="1"/>
  <c r="K61" i="2" l="1"/>
  <c r="L61" i="2" s="1"/>
  <c r="O61" i="2" l="1"/>
  <c r="P61" i="2" s="1"/>
  <c r="S61" i="2" s="1"/>
  <c r="T61" i="2" l="1"/>
  <c r="B62" i="2" s="1"/>
  <c r="N62" i="2" s="1"/>
  <c r="H62" i="2"/>
  <c r="M62" i="2" s="1"/>
  <c r="I62" i="2" s="1"/>
  <c r="U61" i="2"/>
  <c r="J62" i="2" l="1"/>
  <c r="K62" i="2" s="1"/>
  <c r="L62" i="2" s="1"/>
  <c r="O62" i="2" l="1"/>
  <c r="P62" i="2" s="1"/>
  <c r="S62" i="2" s="1"/>
  <c r="T62" i="2" l="1"/>
  <c r="B63" i="2" s="1"/>
  <c r="N63" i="2" s="1"/>
  <c r="H63" i="2"/>
  <c r="M63" i="2" s="1"/>
  <c r="U62" i="2"/>
  <c r="I63" i="2" l="1"/>
  <c r="J63" i="2" s="1"/>
  <c r="K63" i="2" l="1"/>
  <c r="L63" i="2" s="1"/>
  <c r="O63" i="2" l="1"/>
  <c r="P63" i="2" s="1"/>
  <c r="S63" i="2" s="1"/>
  <c r="T63" i="2" l="1"/>
  <c r="B64" i="2" s="1"/>
  <c r="N64" i="2" s="1"/>
  <c r="H64" i="2"/>
  <c r="M64" i="2" s="1"/>
  <c r="U63" i="2"/>
  <c r="I64" i="2" l="1"/>
  <c r="J64" i="2" s="1"/>
  <c r="K64" i="2" s="1"/>
  <c r="L64" i="2" s="1"/>
  <c r="O64" i="2" l="1"/>
  <c r="P64" i="2" s="1"/>
  <c r="S64" i="2" s="1"/>
  <c r="T64" i="2" l="1"/>
  <c r="B65" i="2" s="1"/>
  <c r="N65" i="2" s="1"/>
  <c r="H65" i="2"/>
  <c r="M65" i="2" s="1"/>
  <c r="I65" i="2" s="1"/>
  <c r="U64" i="2"/>
  <c r="J65" i="2" l="1"/>
  <c r="K65" i="2" s="1"/>
  <c r="L65" i="2" s="1"/>
  <c r="O65" i="2" l="1"/>
  <c r="P65" i="2" s="1"/>
  <c r="S65" i="2" s="1"/>
  <c r="T65" i="2" l="1"/>
  <c r="B66" i="2" s="1"/>
  <c r="N66" i="2" s="1"/>
  <c r="H66" i="2"/>
  <c r="M66" i="2" s="1"/>
  <c r="I66" i="2" s="1"/>
  <c r="U65" i="2"/>
  <c r="J66" i="2" l="1"/>
  <c r="K66" i="2" l="1"/>
  <c r="L66" i="2" s="1"/>
  <c r="O66" i="2" l="1"/>
  <c r="P66" i="2" s="1"/>
  <c r="S66" i="2" s="1"/>
  <c r="T66" i="2" l="1"/>
  <c r="B67" i="2" s="1"/>
  <c r="N67" i="2" s="1"/>
  <c r="H67" i="2"/>
  <c r="M67" i="2" s="1"/>
  <c r="I67" i="2" s="1"/>
  <c r="U66" i="2"/>
  <c r="J67" i="2" l="1"/>
  <c r="K67" i="2" l="1"/>
  <c r="L67" i="2" s="1"/>
  <c r="O67" i="2" l="1"/>
  <c r="P67" i="2" s="1"/>
  <c r="S67" i="2" s="1"/>
  <c r="T67" i="2" l="1"/>
  <c r="B68" i="2" s="1"/>
  <c r="N68" i="2" s="1"/>
  <c r="H68" i="2"/>
  <c r="M68" i="2" s="1"/>
  <c r="I68" i="2" s="1"/>
  <c r="U67" i="2"/>
  <c r="J68" i="2" l="1"/>
  <c r="K68" i="2" s="1"/>
  <c r="L68" i="2" s="1"/>
  <c r="O68" i="2" l="1"/>
  <c r="P68" i="2" s="1"/>
  <c r="S68" i="2" s="1"/>
  <c r="T68" i="2" l="1"/>
  <c r="B69" i="2" s="1"/>
  <c r="N69" i="2" s="1"/>
  <c r="H69" i="2"/>
  <c r="M69" i="2" s="1"/>
  <c r="U68" i="2"/>
  <c r="I69" i="2" l="1"/>
  <c r="J69" i="2" s="1"/>
  <c r="K69" i="2" l="1"/>
  <c r="L69" i="2" s="1"/>
  <c r="O69" i="2" l="1"/>
  <c r="P69" i="2" s="1"/>
  <c r="S69" i="2" s="1"/>
  <c r="T69" i="2" l="1"/>
  <c r="B70" i="2" s="1"/>
  <c r="N70" i="2" s="1"/>
  <c r="H70" i="2"/>
  <c r="M70" i="2" s="1"/>
  <c r="U69" i="2"/>
  <c r="I70" i="2" l="1"/>
  <c r="J70" i="2" s="1"/>
  <c r="K70" i="2" s="1"/>
  <c r="L70" i="2" s="1"/>
  <c r="O70" i="2" l="1"/>
  <c r="P70" i="2" s="1"/>
  <c r="S70" i="2" s="1"/>
  <c r="T70" i="2" l="1"/>
  <c r="B71" i="2" s="1"/>
  <c r="N71" i="2" s="1"/>
  <c r="H71" i="2"/>
  <c r="M71" i="2" s="1"/>
  <c r="I71" i="2" s="1"/>
  <c r="U70" i="2"/>
  <c r="J71" i="2" l="1"/>
  <c r="K71" i="2" l="1"/>
  <c r="L71" i="2" s="1"/>
  <c r="O71" i="2" l="1"/>
  <c r="P71" i="2" s="1"/>
  <c r="S71" i="2" s="1"/>
  <c r="T71" i="2" l="1"/>
  <c r="B72" i="2" s="1"/>
  <c r="N72" i="2" s="1"/>
  <c r="H72" i="2"/>
  <c r="M72" i="2" s="1"/>
  <c r="I72" i="2" s="1"/>
  <c r="U71" i="2"/>
  <c r="J72" i="2" l="1"/>
  <c r="K72" i="2" s="1"/>
  <c r="L72" i="2" s="1"/>
  <c r="O72" i="2" l="1"/>
  <c r="P72" i="2" s="1"/>
  <c r="S72" i="2" s="1"/>
  <c r="T72" i="2" l="1"/>
  <c r="B73" i="2" s="1"/>
  <c r="N73" i="2" s="1"/>
  <c r="H73" i="2"/>
  <c r="M73" i="2" s="1"/>
  <c r="I73" i="2" s="1"/>
  <c r="U72" i="2"/>
  <c r="J73" i="2" l="1"/>
  <c r="K73" i="2" s="1"/>
  <c r="L73" i="2" s="1"/>
  <c r="O73" i="2" l="1"/>
  <c r="P73" i="2" s="1"/>
  <c r="S73" i="2" s="1"/>
  <c r="T73" i="2" l="1"/>
  <c r="U73" i="2"/>
</calcChain>
</file>

<file path=xl/sharedStrings.xml><?xml version="1.0" encoding="utf-8"?>
<sst xmlns="http://schemas.openxmlformats.org/spreadsheetml/2006/main" count="98" uniqueCount="56">
  <si>
    <t>Lifetime in years</t>
  </si>
  <si>
    <t>Year</t>
  </si>
  <si>
    <t>Equal to amount in bank on 31st of December the previous year</t>
  </si>
  <si>
    <t>Amount in the bank on January 1st (kg)</t>
  </si>
  <si>
    <t>Amount in the bank on December 31st (kg)</t>
  </si>
  <si>
    <t>A. Produced in country (kg)</t>
  </si>
  <si>
    <t>B. Imported in bulk (kg)</t>
  </si>
  <si>
    <t>C. Exported in bulk (kg)</t>
  </si>
  <si>
    <t>D. Imported in equipment (kg)</t>
  </si>
  <si>
    <t>G. Used for filling of new equipment (kg)</t>
  </si>
  <si>
    <t>H. Emitted during filling of new equipmet (kg)</t>
  </si>
  <si>
    <t>I. Contained in new equipment filled in country (kg)</t>
  </si>
  <si>
    <t>J. Contained in new eqipment going to the bank (kg)</t>
  </si>
  <si>
    <t>K. For refilling/servicing (kg)</t>
  </si>
  <si>
    <t>L. Emitted from equipment in use (kg)</t>
  </si>
  <si>
    <t>M. In retired equipment (kg)</t>
  </si>
  <si>
    <t>O. Destroyed (kg)</t>
  </si>
  <si>
    <t>G*emission factor</t>
  </si>
  <si>
    <t>F-K</t>
  </si>
  <si>
    <t>G-H</t>
  </si>
  <si>
    <t>I+D-E</t>
  </si>
  <si>
    <t>L</t>
  </si>
  <si>
    <t>Bank*emission factor</t>
  </si>
  <si>
    <t>Bank and lifetime</t>
  </si>
  <si>
    <t>Bank+J+K-L-M</t>
  </si>
  <si>
    <t>H+L+P</t>
  </si>
  <si>
    <t>M*share recycled/reclaimed</t>
  </si>
  <si>
    <t>Emission factor for equipment in use (per cent per year)</t>
  </si>
  <si>
    <t>Share of HFC in retired equipment  being recycled or reclaimed (per cent per year)</t>
  </si>
  <si>
    <t>Instructions</t>
  </si>
  <si>
    <t>The data and calculations are on the sheet "Worksheet"</t>
  </si>
  <si>
    <t>All the cells where the user should enter data are coloured yellow</t>
  </si>
  <si>
    <t>One worksheet must be made for each relevant combination of HFC/blend and equipment type</t>
  </si>
  <si>
    <t>An example is provided for HFC-134a in mobile air conditioning in the sheet "Example"</t>
  </si>
  <si>
    <t>Total emissions (kg)</t>
  </si>
  <si>
    <t>F.Domestic sales of HFCs in bulk (kg)</t>
  </si>
  <si>
    <t>N. Reclaimed and recycled (kg)</t>
  </si>
  <si>
    <t>A+B-C+(N previous year)</t>
  </si>
  <si>
    <t>The steps of the calculations are illustrated in the sheet "Illustration". The letters in the headings of the worksheet correspond to the letters in the illustration</t>
  </si>
  <si>
    <t>2019 Refinement to the 2006 IPCC Guidelines for National Greenhouse Gas Inventories</t>
  </si>
  <si>
    <t>Mobile Air Conditioning</t>
  </si>
  <si>
    <t>HFC-134a</t>
  </si>
  <si>
    <t>Country</t>
  </si>
  <si>
    <t>Equipment type/Sub-application</t>
  </si>
  <si>
    <t>Chemical or blend</t>
  </si>
  <si>
    <t>Current Year</t>
  </si>
  <si>
    <t>Year of Introduction</t>
  </si>
  <si>
    <t>Country XX</t>
  </si>
  <si>
    <t>Emission factor for filling (production/ manufacturing) of new equipment (per cent per year)</t>
  </si>
  <si>
    <t>Equipment type (sub-application)</t>
  </si>
  <si>
    <t>This spreadsheet implements the Tier 2 methods for estimating emissions from refrigeration and air conditioning of substitutes for ozone depleting substances. For details of the method see Chapter 7 Volume 3 of the 20019 Refinement to the 2006 IPCC Guidelines for National Greenhouse Gas Inventories</t>
  </si>
  <si>
    <t>Years before 1989 can be added by the user as needed</t>
  </si>
  <si>
    <t>E. Exported in new equipment (kg)</t>
  </si>
  <si>
    <t>P. Exported in used equipment (kg)</t>
  </si>
  <si>
    <t>Q. Emitted at end of life (kg)</t>
  </si>
  <si>
    <t>M-N-O-P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</si>
</sst>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u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b/>
      <sz val="14"/>
      <name val="Arial"/>
      <family val="2"/>
    </font>
    <font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0" fillId="2" borderId="1" xfId="0" applyFill="1" applyBorder="1"/>
    <xf numFmtId="2" fontId="0" fillId="4" borderId="1" xfId="0" applyNumberFormat="1" applyFill="1" applyBorder="1"/>
    <xf numFmtId="0" fontId="0" fillId="2" borderId="3" xfId="0" applyFill="1" applyBorder="1"/>
    <xf numFmtId="2" fontId="0" fillId="4" borderId="3" xfId="0" applyNumberFormat="1" applyFill="1" applyBorder="1"/>
    <xf numFmtId="2" fontId="0" fillId="4" borderId="6" xfId="0" applyNumberFormat="1" applyFill="1" applyBorder="1"/>
    <xf numFmtId="0" fontId="6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wrapText="1"/>
    </xf>
    <xf numFmtId="0" fontId="6" fillId="5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/>
    <xf numFmtId="164" fontId="0" fillId="4" borderId="1" xfId="1" applyNumberFormat="1" applyFont="1" applyFill="1" applyBorder="1"/>
    <xf numFmtId="164" fontId="0" fillId="2" borderId="1" xfId="1" applyNumberFormat="1" applyFont="1" applyFill="1" applyBorder="1"/>
    <xf numFmtId="164" fontId="0" fillId="4" borderId="3" xfId="1" applyNumberFormat="1" applyFont="1" applyFill="1" applyBorder="1"/>
    <xf numFmtId="164" fontId="0" fillId="2" borderId="3" xfId="1" applyNumberFormat="1" applyFont="1" applyFill="1" applyBorder="1"/>
    <xf numFmtId="164" fontId="0" fillId="4" borderId="5" xfId="1" applyNumberFormat="1" applyFont="1" applyFill="1" applyBorder="1"/>
    <xf numFmtId="164" fontId="0" fillId="4" borderId="6" xfId="1" applyNumberFormat="1" applyFont="1" applyFill="1" applyBorder="1"/>
    <xf numFmtId="0" fontId="0" fillId="6" borderId="2" xfId="0" applyFont="1" applyFill="1" applyBorder="1" applyAlignment="1">
      <alignment horizontal="center" vertical="center" wrapText="1"/>
    </xf>
    <xf numFmtId="0" fontId="9" fillId="3" borderId="0" xfId="0" applyFont="1" applyFill="1"/>
    <xf numFmtId="0" fontId="10" fillId="3" borderId="0" xfId="0" applyFont="1" applyFill="1" applyAlignment="1">
      <alignment vertical="top"/>
    </xf>
    <xf numFmtId="0" fontId="10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3" borderId="0" xfId="0" applyFont="1" applyFill="1"/>
    <xf numFmtId="0" fontId="11" fillId="0" borderId="0" xfId="0" applyFont="1" applyFill="1" applyBorder="1" applyAlignment="1"/>
    <xf numFmtId="0" fontId="0" fillId="6" borderId="4" xfId="0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11" fillId="2" borderId="3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11" fillId="2" borderId="3" xfId="0" applyFont="1" applyFill="1" applyBorder="1"/>
    <xf numFmtId="2" fontId="0" fillId="4" borderId="5" xfId="0" applyNumberFormat="1" applyFill="1" applyBorder="1"/>
    <xf numFmtId="0" fontId="10" fillId="3" borderId="0" xfId="0" applyFont="1" applyFill="1" applyAlignment="1">
      <alignment horizontal="left" vertical="top" wrapText="1"/>
    </xf>
    <xf numFmtId="0" fontId="7" fillId="0" borderId="0" xfId="0" applyFont="1" applyBorder="1" applyAlignment="1"/>
    <xf numFmtId="0" fontId="0" fillId="0" borderId="0" xfId="0" applyBorder="1" applyAlignment="1"/>
    <xf numFmtId="0" fontId="11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/>
    <xf numFmtId="164" fontId="2" fillId="2" borderId="1" xfId="1" applyNumberFormat="1" applyFont="1" applyFill="1" applyBorder="1"/>
    <xf numFmtId="0" fontId="12" fillId="3" borderId="0" xfId="0" applyFont="1" applyFill="1" applyAlignment="1">
      <alignment vertical="top"/>
    </xf>
    <xf numFmtId="0" fontId="12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11" fillId="0" borderId="9" xfId="0" applyFont="1" applyFill="1" applyBorder="1" applyAlignment="1">
      <alignment horizontal="left" vertical="top"/>
    </xf>
    <xf numFmtId="0" fontId="0" fillId="0" borderId="10" xfId="0" applyFill="1" applyBorder="1" applyAlignment="1"/>
    <xf numFmtId="0" fontId="8" fillId="5" borderId="7" xfId="0" applyFont="1" applyFill="1" applyBorder="1" applyAlignment="1"/>
    <xf numFmtId="0" fontId="7" fillId="0" borderId="8" xfId="0" applyFont="1" applyBorder="1" applyAlignment="1"/>
    <xf numFmtId="0" fontId="7" fillId="0" borderId="4" xfId="0" applyFont="1" applyBorder="1" applyAlignment="1"/>
    <xf numFmtId="0" fontId="11" fillId="3" borderId="9" xfId="0" applyFont="1" applyFill="1" applyBorder="1" applyAlignment="1">
      <alignment horizontal="left" vertical="top"/>
    </xf>
    <xf numFmtId="0" fontId="0" fillId="0" borderId="10" xfId="0" applyBorder="1" applyAlignment="1"/>
  </cellXfs>
  <cellStyles count="3">
    <cellStyle name="Comma" xfId="1" builtinId="3"/>
    <cellStyle name="Normal" xfId="0" builtinId="0"/>
    <cellStyle name="Normal 2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695325</xdr:colOff>
      <xdr:row>3</xdr:row>
      <xdr:rowOff>123825</xdr:rowOff>
    </xdr:to>
    <xdr:pic>
      <xdr:nvPicPr>
        <xdr:cNvPr id="2" name="Picture 1" descr="NGGIP">
          <a:extLst>
            <a:ext uri="{FF2B5EF4-FFF2-40B4-BE49-F238E27FC236}">
              <a16:creationId xmlns:a16="http://schemas.microsoft.com/office/drawing/2014/main" id="{768E3A3B-8C3D-47FB-9EB3-26FE6E251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14</xdr:col>
      <xdr:colOff>219074</xdr:colOff>
      <xdr:row>39</xdr:row>
      <xdr:rowOff>104776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BB9D52BC-9281-40E1-BD21-03C997018A74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54200" t="13912" r="8633" b="6885"/>
        <a:stretch/>
      </xdr:blipFill>
      <xdr:spPr bwMode="auto">
        <a:xfrm>
          <a:off x="0" y="28576"/>
          <a:ext cx="11020424" cy="75057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AD37-BD32-41A4-94E6-1315E853FC06}">
  <dimension ref="A5:J16"/>
  <sheetViews>
    <sheetView tabSelected="1" workbookViewId="0">
      <selection activeCell="A8" sqref="A8:J8"/>
    </sheetView>
  </sheetViews>
  <sheetFormatPr defaultColWidth="11.5546875" defaultRowHeight="14.4" x14ac:dyDescent="0.3"/>
  <cols>
    <col min="1" max="8" width="11.5546875" style="4"/>
    <col min="9" max="9" width="11.5546875" style="4" customWidth="1"/>
    <col min="10" max="10" width="19.109375" style="4" customWidth="1"/>
    <col min="11" max="16384" width="11.5546875" style="4"/>
  </cols>
  <sheetData>
    <row r="5" spans="1:10" ht="17.399999999999999" x14ac:dyDescent="0.3">
      <c r="A5" s="46" t="s">
        <v>39</v>
      </c>
      <c r="B5" s="46"/>
      <c r="C5" s="46"/>
      <c r="D5" s="46"/>
      <c r="E5" s="46"/>
      <c r="F5" s="46"/>
      <c r="G5" s="46"/>
      <c r="H5" s="46"/>
      <c r="I5" s="46"/>
      <c r="J5" s="46"/>
    </row>
    <row r="6" spans="1:10" x14ac:dyDescent="0.3">
      <c r="A6" s="24"/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3">
      <c r="A7" s="24"/>
      <c r="B7" s="24"/>
      <c r="C7" s="24"/>
      <c r="D7" s="24"/>
      <c r="E7" s="24"/>
      <c r="F7" s="24"/>
      <c r="G7" s="24"/>
      <c r="H7" s="24"/>
      <c r="I7" s="24"/>
      <c r="J7" s="24"/>
    </row>
    <row r="8" spans="1:10" ht="40.5" customHeight="1" x14ac:dyDescent="0.3">
      <c r="A8" s="47" t="s">
        <v>50</v>
      </c>
      <c r="B8" s="47"/>
      <c r="C8" s="47"/>
      <c r="D8" s="47"/>
      <c r="E8" s="47"/>
      <c r="F8" s="47"/>
      <c r="G8" s="47"/>
      <c r="H8" s="47"/>
      <c r="I8" s="47"/>
      <c r="J8" s="47"/>
    </row>
    <row r="9" spans="1:10" x14ac:dyDescent="0.3">
      <c r="A9" s="3" t="s">
        <v>29</v>
      </c>
      <c r="B9" s="24"/>
      <c r="C9" s="24"/>
      <c r="D9" s="24"/>
      <c r="E9" s="24"/>
      <c r="F9" s="24"/>
      <c r="G9" s="24"/>
      <c r="H9" s="24"/>
      <c r="I9" s="24"/>
      <c r="J9" s="24"/>
    </row>
    <row r="10" spans="1:10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</row>
    <row r="11" spans="1:10" x14ac:dyDescent="0.3">
      <c r="A11" s="25">
        <v>1</v>
      </c>
      <c r="B11" s="45" t="s">
        <v>30</v>
      </c>
      <c r="C11" s="45"/>
      <c r="D11" s="45"/>
      <c r="E11" s="45"/>
      <c r="F11" s="45"/>
      <c r="G11" s="45"/>
      <c r="H11" s="45"/>
      <c r="I11" s="45"/>
      <c r="J11" s="45"/>
    </row>
    <row r="12" spans="1:10" x14ac:dyDescent="0.3">
      <c r="A12" s="25">
        <f>A11+1</f>
        <v>2</v>
      </c>
      <c r="B12" s="45" t="s">
        <v>31</v>
      </c>
      <c r="C12" s="45"/>
      <c r="D12" s="45"/>
      <c r="E12" s="45"/>
      <c r="F12" s="45"/>
      <c r="G12" s="45"/>
      <c r="H12" s="45"/>
      <c r="I12" s="45"/>
      <c r="J12" s="45"/>
    </row>
    <row r="13" spans="1:10" x14ac:dyDescent="0.3">
      <c r="A13" s="25">
        <v>3</v>
      </c>
      <c r="B13" s="26" t="s">
        <v>32</v>
      </c>
      <c r="C13" s="27"/>
      <c r="D13" s="27"/>
      <c r="E13" s="27"/>
      <c r="F13" s="27"/>
      <c r="G13" s="27"/>
      <c r="H13" s="27"/>
      <c r="I13" s="27"/>
      <c r="J13" s="27"/>
    </row>
    <row r="14" spans="1:10" x14ac:dyDescent="0.3">
      <c r="A14" s="42">
        <v>4</v>
      </c>
      <c r="B14" s="43" t="s">
        <v>51</v>
      </c>
      <c r="C14" s="44"/>
      <c r="D14" s="44"/>
      <c r="E14" s="44"/>
      <c r="F14" s="36"/>
      <c r="G14" s="36"/>
      <c r="H14" s="36"/>
      <c r="I14" s="36"/>
      <c r="J14" s="36"/>
    </row>
    <row r="15" spans="1:10" x14ac:dyDescent="0.3">
      <c r="A15" s="28">
        <v>5</v>
      </c>
      <c r="B15" s="28" t="s">
        <v>38</v>
      </c>
      <c r="C15" s="28"/>
      <c r="D15" s="28"/>
      <c r="E15" s="28"/>
      <c r="F15" s="28"/>
      <c r="G15" s="28"/>
      <c r="H15" s="28"/>
      <c r="I15" s="28"/>
      <c r="J15" s="28"/>
    </row>
    <row r="16" spans="1:10" x14ac:dyDescent="0.3">
      <c r="A16" s="28">
        <v>6</v>
      </c>
      <c r="B16" s="28" t="s">
        <v>33</v>
      </c>
      <c r="C16" s="28"/>
      <c r="D16" s="28"/>
      <c r="E16" s="28"/>
      <c r="F16" s="28"/>
      <c r="G16" s="28"/>
      <c r="H16" s="28"/>
      <c r="I16" s="28"/>
      <c r="J16" s="28"/>
    </row>
  </sheetData>
  <mergeCells count="4">
    <mergeCell ref="B11:J11"/>
    <mergeCell ref="B12:J12"/>
    <mergeCell ref="A5:J5"/>
    <mergeCell ref="A8:J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4EA7-6B4B-467E-A8DD-1CC32C3DE69F}">
  <dimension ref="A1:U73"/>
  <sheetViews>
    <sheetView zoomScale="80" zoomScaleNormal="80" workbookViewId="0">
      <selection activeCell="S26" sqref="S26"/>
    </sheetView>
  </sheetViews>
  <sheetFormatPr defaultColWidth="11.5546875" defaultRowHeight="14.4" x14ac:dyDescent="0.3"/>
  <cols>
    <col min="1" max="1" width="11.33203125" customWidth="1"/>
    <col min="2" max="2" width="14.33203125" customWidth="1"/>
    <col min="3" max="3" width="12.33203125" customWidth="1"/>
    <col min="10" max="10" width="14" customWidth="1"/>
    <col min="12" max="12" width="12" customWidth="1"/>
    <col min="16" max="17" width="12.88671875" customWidth="1"/>
  </cols>
  <sheetData>
    <row r="1" spans="1:21" ht="15" thickBot="1" x14ac:dyDescent="0.35"/>
    <row r="2" spans="1:21" ht="16.2" thickBot="1" x14ac:dyDescent="0.35">
      <c r="A2" s="50" t="s">
        <v>42</v>
      </c>
      <c r="B2" s="51"/>
      <c r="C2" s="52"/>
      <c r="D2" s="48"/>
      <c r="E2" s="49"/>
    </row>
    <row r="3" spans="1:21" ht="16.2" thickBot="1" x14ac:dyDescent="0.35">
      <c r="A3" s="50" t="s">
        <v>49</v>
      </c>
      <c r="B3" s="51"/>
      <c r="C3" s="52"/>
      <c r="D3" s="48"/>
      <c r="E3" s="49"/>
    </row>
    <row r="4" spans="1:21" ht="16.2" thickBot="1" x14ac:dyDescent="0.35">
      <c r="A4" s="50" t="s">
        <v>44</v>
      </c>
      <c r="B4" s="51"/>
      <c r="C4" s="52"/>
      <c r="D4" s="48"/>
      <c r="E4" s="49"/>
    </row>
    <row r="5" spans="1:21" ht="16.2" thickBot="1" x14ac:dyDescent="0.35">
      <c r="A5" s="50" t="s">
        <v>45</v>
      </c>
      <c r="B5" s="51"/>
      <c r="C5" s="52"/>
      <c r="D5" s="48"/>
      <c r="E5" s="49"/>
    </row>
    <row r="6" spans="1:21" ht="16.2" thickBot="1" x14ac:dyDescent="0.35">
      <c r="A6" s="50" t="s">
        <v>46</v>
      </c>
      <c r="B6" s="51"/>
      <c r="C6" s="52"/>
      <c r="D6" s="48"/>
      <c r="E6" s="49"/>
    </row>
    <row r="7" spans="1:21" ht="15" thickBot="1" x14ac:dyDescent="0.35"/>
    <row r="8" spans="1:21" s="1" customFormat="1" ht="138.75" customHeight="1" thickBot="1" x14ac:dyDescent="0.35">
      <c r="J8" s="15" t="s">
        <v>48</v>
      </c>
      <c r="N8" s="15" t="s">
        <v>27</v>
      </c>
      <c r="O8" s="15" t="s">
        <v>0</v>
      </c>
      <c r="P8" s="15" t="s">
        <v>28</v>
      </c>
    </row>
    <row r="9" spans="1:21" s="1" customFormat="1" ht="35.25" customHeight="1" x14ac:dyDescent="0.3">
      <c r="J9" s="11"/>
      <c r="N9" s="11"/>
      <c r="O9" s="7"/>
      <c r="P9" s="11"/>
    </row>
    <row r="10" spans="1:21" s="1" customFormat="1" ht="97.5" customHeight="1" thickBot="1" x14ac:dyDescent="0.35">
      <c r="B10" s="12" t="s">
        <v>2</v>
      </c>
      <c r="C10" s="10"/>
      <c r="D10" s="10"/>
      <c r="E10" s="10"/>
      <c r="F10" s="10"/>
      <c r="G10" s="10"/>
      <c r="H10" s="12" t="s">
        <v>37</v>
      </c>
      <c r="I10" s="12" t="s">
        <v>18</v>
      </c>
      <c r="J10" s="12" t="s">
        <v>17</v>
      </c>
      <c r="K10" s="12" t="s">
        <v>19</v>
      </c>
      <c r="L10" s="12" t="s">
        <v>20</v>
      </c>
      <c r="M10" s="12" t="s">
        <v>21</v>
      </c>
      <c r="N10" s="12" t="s">
        <v>22</v>
      </c>
      <c r="O10" s="12" t="s">
        <v>23</v>
      </c>
      <c r="P10" s="12" t="s">
        <v>26</v>
      </c>
      <c r="Q10" s="10"/>
      <c r="R10" s="10"/>
      <c r="S10" s="12" t="s">
        <v>55</v>
      </c>
      <c r="T10" s="12" t="s">
        <v>24</v>
      </c>
      <c r="U10" s="12" t="s">
        <v>25</v>
      </c>
    </row>
    <row r="11" spans="1:21" s="1" customFormat="1" ht="72.599999999999994" thickBot="1" x14ac:dyDescent="0.35">
      <c r="A11" s="15" t="s">
        <v>1</v>
      </c>
      <c r="B11" s="30" t="s">
        <v>3</v>
      </c>
      <c r="C11" s="31" t="s">
        <v>5</v>
      </c>
      <c r="D11" s="31" t="s">
        <v>6</v>
      </c>
      <c r="E11" s="31" t="s">
        <v>7</v>
      </c>
      <c r="F11" s="31" t="s">
        <v>8</v>
      </c>
      <c r="G11" s="31" t="s">
        <v>52</v>
      </c>
      <c r="H11" s="31" t="s">
        <v>35</v>
      </c>
      <c r="I11" s="31" t="s">
        <v>9</v>
      </c>
      <c r="J11" s="31" t="s">
        <v>10</v>
      </c>
      <c r="K11" s="31" t="s">
        <v>11</v>
      </c>
      <c r="L11" s="31" t="s">
        <v>12</v>
      </c>
      <c r="M11" s="31" t="s">
        <v>13</v>
      </c>
      <c r="N11" s="31" t="s">
        <v>14</v>
      </c>
      <c r="O11" s="31" t="s">
        <v>15</v>
      </c>
      <c r="P11" s="31" t="s">
        <v>36</v>
      </c>
      <c r="Q11" s="31" t="s">
        <v>16</v>
      </c>
      <c r="R11" s="31" t="s">
        <v>53</v>
      </c>
      <c r="S11" s="31" t="s">
        <v>54</v>
      </c>
      <c r="T11" s="31" t="s">
        <v>4</v>
      </c>
      <c r="U11" s="31" t="s">
        <v>34</v>
      </c>
    </row>
    <row r="12" spans="1:21" ht="15" thickBot="1" x14ac:dyDescent="0.35">
      <c r="A12" s="16">
        <v>1989</v>
      </c>
      <c r="B12" s="35">
        <v>0</v>
      </c>
      <c r="C12" s="7"/>
      <c r="D12" s="7"/>
      <c r="E12" s="7"/>
      <c r="F12" s="7"/>
      <c r="G12" s="7"/>
      <c r="H12" s="8">
        <f>C12+D12-E12</f>
        <v>0</v>
      </c>
      <c r="I12" s="8">
        <f>H12-M12</f>
        <v>0</v>
      </c>
      <c r="J12" s="8">
        <f>($J$9/100)*I12</f>
        <v>0</v>
      </c>
      <c r="K12" s="8">
        <f>I12-J12</f>
        <v>0</v>
      </c>
      <c r="L12" s="8">
        <f>K12+F12-G12</f>
        <v>0</v>
      </c>
      <c r="M12" s="8">
        <v>0</v>
      </c>
      <c r="N12" s="8">
        <f>B12*($N$9/100)</f>
        <v>0</v>
      </c>
      <c r="O12" s="8">
        <f ca="1">IF(A12-$A$12&lt;$O$9,0,OFFSET(L12,-$O$9,0))</f>
        <v>0</v>
      </c>
      <c r="P12" s="8">
        <f ca="1">O12*($P$9/100)</f>
        <v>0</v>
      </c>
      <c r="Q12" s="7"/>
      <c r="R12" s="7"/>
      <c r="S12" s="8">
        <f ca="1">O12-P12-Q12-R12</f>
        <v>0</v>
      </c>
      <c r="T12" s="8">
        <v>0</v>
      </c>
      <c r="U12" s="8">
        <f t="shared" ref="U12:U43" ca="1" si="0">J12+N12+S12</f>
        <v>0</v>
      </c>
    </row>
    <row r="13" spans="1:21" ht="15" thickBot="1" x14ac:dyDescent="0.35">
      <c r="A13" s="16">
        <v>1990</v>
      </c>
      <c r="B13" s="9">
        <f>T12</f>
        <v>0</v>
      </c>
      <c r="C13" s="5"/>
      <c r="D13" s="5"/>
      <c r="E13" s="5"/>
      <c r="F13" s="5"/>
      <c r="G13" s="5"/>
      <c r="H13" s="6">
        <f ca="1">C13+D13-E13+P12</f>
        <v>0</v>
      </c>
      <c r="I13" s="6">
        <f ca="1">H13-M13</f>
        <v>0</v>
      </c>
      <c r="J13" s="6">
        <f t="shared" ref="J13:J53" ca="1" si="1">($J$9/100)*I13</f>
        <v>0</v>
      </c>
      <c r="K13" s="6">
        <f t="shared" ref="K13:K43" ca="1" si="2">I13-J13</f>
        <v>0</v>
      </c>
      <c r="L13" s="6">
        <f t="shared" ref="L13:L43" ca="1" si="3">K13+F13-G13</f>
        <v>0</v>
      </c>
      <c r="M13" s="6">
        <f ca="1">IF(N12&gt;H13,H13,N12)</f>
        <v>0</v>
      </c>
      <c r="N13" s="6">
        <f t="shared" ref="N13:N53" si="4">B13*($N$9/100)</f>
        <v>0</v>
      </c>
      <c r="O13" s="8">
        <f t="shared" ref="O13:O73" ca="1" si="5">IF(A13-$A$12&lt;$O$9,0,OFFSET(L13,-$O$9,0))</f>
        <v>0</v>
      </c>
      <c r="P13" s="8">
        <f t="shared" ref="P13:P23" ca="1" si="6">O13*($P$9/100)</f>
        <v>0</v>
      </c>
      <c r="Q13" s="5"/>
      <c r="R13" s="5"/>
      <c r="S13" s="8">
        <f t="shared" ref="S13:S73" ca="1" si="7">O13-P13-Q13-R13</f>
        <v>0</v>
      </c>
      <c r="T13" s="8">
        <f ca="1">IF(SUM(B13+L13+M13-N13-O13)&gt;0, SUM(B13+L13+M13-N13-O13), 0)</f>
        <v>0</v>
      </c>
      <c r="U13" s="8">
        <f t="shared" ca="1" si="0"/>
        <v>0</v>
      </c>
    </row>
    <row r="14" spans="1:21" ht="15" thickBot="1" x14ac:dyDescent="0.35">
      <c r="A14" s="16">
        <v>1991</v>
      </c>
      <c r="B14" s="9">
        <f t="shared" ref="B14:B43" ca="1" si="8">T13</f>
        <v>0</v>
      </c>
      <c r="C14" s="5"/>
      <c r="D14" s="5"/>
      <c r="E14" s="5"/>
      <c r="F14" s="5"/>
      <c r="G14" s="5"/>
      <c r="H14" s="6">
        <f ca="1">C14+D14-E14+P13</f>
        <v>0</v>
      </c>
      <c r="I14" s="6">
        <f t="shared" ref="I14:I43" ca="1" si="9">H14-M14</f>
        <v>0</v>
      </c>
      <c r="J14" s="6">
        <f t="shared" ca="1" si="1"/>
        <v>0</v>
      </c>
      <c r="K14" s="6">
        <f t="shared" ca="1" si="2"/>
        <v>0</v>
      </c>
      <c r="L14" s="6">
        <f t="shared" ca="1" si="3"/>
        <v>0</v>
      </c>
      <c r="M14" s="6">
        <f t="shared" ref="M14:M73" ca="1" si="10">IF(N13&gt;H14,H14,N13)</f>
        <v>0</v>
      </c>
      <c r="N14" s="6">
        <f t="shared" ca="1" si="4"/>
        <v>0</v>
      </c>
      <c r="O14" s="8">
        <f t="shared" ca="1" si="5"/>
        <v>0</v>
      </c>
      <c r="P14" s="8">
        <f t="shared" ca="1" si="6"/>
        <v>0</v>
      </c>
      <c r="Q14" s="5"/>
      <c r="R14" s="5"/>
      <c r="S14" s="8">
        <f t="shared" ca="1" si="7"/>
        <v>0</v>
      </c>
      <c r="T14" s="8">
        <f t="shared" ref="T14:T73" ca="1" si="11">IF(SUM(B14+L14+M14-N14-O14)&gt;0, SUM(B14+L14+M14-N14-O14), 0)</f>
        <v>0</v>
      </c>
      <c r="U14" s="8">
        <f t="shared" ca="1" si="0"/>
        <v>0</v>
      </c>
    </row>
    <row r="15" spans="1:21" ht="15" thickBot="1" x14ac:dyDescent="0.35">
      <c r="A15" s="16">
        <v>1992</v>
      </c>
      <c r="B15" s="9">
        <f t="shared" ca="1" si="8"/>
        <v>0</v>
      </c>
      <c r="C15" s="5"/>
      <c r="D15" s="5"/>
      <c r="E15" s="5"/>
      <c r="F15" s="5"/>
      <c r="G15" s="5"/>
      <c r="H15" s="6">
        <f t="shared" ref="H15:H53" ca="1" si="12">C15+D15-E15+P14</f>
        <v>0</v>
      </c>
      <c r="I15" s="6">
        <f t="shared" ca="1" si="9"/>
        <v>0</v>
      </c>
      <c r="J15" s="6">
        <f t="shared" ca="1" si="1"/>
        <v>0</v>
      </c>
      <c r="K15" s="6">
        <f t="shared" ca="1" si="2"/>
        <v>0</v>
      </c>
      <c r="L15" s="6">
        <f t="shared" ca="1" si="3"/>
        <v>0</v>
      </c>
      <c r="M15" s="6">
        <f t="shared" ca="1" si="10"/>
        <v>0</v>
      </c>
      <c r="N15" s="6">
        <f t="shared" ca="1" si="4"/>
        <v>0</v>
      </c>
      <c r="O15" s="8">
        <f t="shared" ca="1" si="5"/>
        <v>0</v>
      </c>
      <c r="P15" s="8">
        <f t="shared" ca="1" si="6"/>
        <v>0</v>
      </c>
      <c r="Q15" s="5"/>
      <c r="R15" s="5"/>
      <c r="S15" s="8">
        <f t="shared" ca="1" si="7"/>
        <v>0</v>
      </c>
      <c r="T15" s="8">
        <f t="shared" ca="1" si="11"/>
        <v>0</v>
      </c>
      <c r="U15" s="8">
        <f t="shared" ca="1" si="0"/>
        <v>0</v>
      </c>
    </row>
    <row r="16" spans="1:21" ht="15" thickBot="1" x14ac:dyDescent="0.35">
      <c r="A16" s="16">
        <v>1993</v>
      </c>
      <c r="B16" s="9">
        <f t="shared" ca="1" si="8"/>
        <v>0</v>
      </c>
      <c r="C16" s="5"/>
      <c r="D16" s="5"/>
      <c r="E16" s="5"/>
      <c r="F16" s="5"/>
      <c r="G16" s="5"/>
      <c r="H16" s="6">
        <f t="shared" ca="1" si="12"/>
        <v>0</v>
      </c>
      <c r="I16" s="6">
        <f t="shared" ca="1" si="9"/>
        <v>0</v>
      </c>
      <c r="J16" s="6">
        <f t="shared" ca="1" si="1"/>
        <v>0</v>
      </c>
      <c r="K16" s="6">
        <f t="shared" ca="1" si="2"/>
        <v>0</v>
      </c>
      <c r="L16" s="6">
        <f t="shared" ca="1" si="3"/>
        <v>0</v>
      </c>
      <c r="M16" s="6">
        <f t="shared" ca="1" si="10"/>
        <v>0</v>
      </c>
      <c r="N16" s="6">
        <f t="shared" ca="1" si="4"/>
        <v>0</v>
      </c>
      <c r="O16" s="8">
        <f t="shared" ca="1" si="5"/>
        <v>0</v>
      </c>
      <c r="P16" s="8">
        <f t="shared" ca="1" si="6"/>
        <v>0</v>
      </c>
      <c r="Q16" s="5"/>
      <c r="R16" s="5"/>
      <c r="S16" s="8">
        <f t="shared" ca="1" si="7"/>
        <v>0</v>
      </c>
      <c r="T16" s="8">
        <f t="shared" ca="1" si="11"/>
        <v>0</v>
      </c>
      <c r="U16" s="8">
        <f t="shared" ca="1" si="0"/>
        <v>0</v>
      </c>
    </row>
    <row r="17" spans="1:21" ht="15" thickBot="1" x14ac:dyDescent="0.35">
      <c r="A17" s="16">
        <v>1994</v>
      </c>
      <c r="B17" s="9">
        <f t="shared" ca="1" si="8"/>
        <v>0</v>
      </c>
      <c r="C17" s="5"/>
      <c r="D17" s="5"/>
      <c r="E17" s="5"/>
      <c r="F17" s="5"/>
      <c r="G17" s="5"/>
      <c r="H17" s="6">
        <f t="shared" ca="1" si="12"/>
        <v>0</v>
      </c>
      <c r="I17" s="6">
        <f t="shared" ca="1" si="9"/>
        <v>0</v>
      </c>
      <c r="J17" s="6">
        <f t="shared" ca="1" si="1"/>
        <v>0</v>
      </c>
      <c r="K17" s="6">
        <f t="shared" ca="1" si="2"/>
        <v>0</v>
      </c>
      <c r="L17" s="6">
        <f t="shared" ca="1" si="3"/>
        <v>0</v>
      </c>
      <c r="M17" s="6">
        <f t="shared" ca="1" si="10"/>
        <v>0</v>
      </c>
      <c r="N17" s="6">
        <f t="shared" ca="1" si="4"/>
        <v>0</v>
      </c>
      <c r="O17" s="8">
        <f t="shared" ca="1" si="5"/>
        <v>0</v>
      </c>
      <c r="P17" s="8">
        <f t="shared" ca="1" si="6"/>
        <v>0</v>
      </c>
      <c r="Q17" s="5"/>
      <c r="R17" s="5"/>
      <c r="S17" s="8">
        <f t="shared" ca="1" si="7"/>
        <v>0</v>
      </c>
      <c r="T17" s="8">
        <f t="shared" ca="1" si="11"/>
        <v>0</v>
      </c>
      <c r="U17" s="8">
        <f t="shared" ca="1" si="0"/>
        <v>0</v>
      </c>
    </row>
    <row r="18" spans="1:21" ht="15" thickBot="1" x14ac:dyDescent="0.35">
      <c r="A18" s="16">
        <v>1995</v>
      </c>
      <c r="B18" s="9">
        <f t="shared" ca="1" si="8"/>
        <v>0</v>
      </c>
      <c r="C18" s="5"/>
      <c r="D18" s="5"/>
      <c r="E18" s="5"/>
      <c r="F18" s="5"/>
      <c r="G18" s="5"/>
      <c r="H18" s="6">
        <f t="shared" ca="1" si="12"/>
        <v>0</v>
      </c>
      <c r="I18" s="6">
        <f t="shared" ca="1" si="9"/>
        <v>0</v>
      </c>
      <c r="J18" s="6">
        <f t="shared" ca="1" si="1"/>
        <v>0</v>
      </c>
      <c r="K18" s="6">
        <f t="shared" ca="1" si="2"/>
        <v>0</v>
      </c>
      <c r="L18" s="6">
        <f t="shared" ca="1" si="3"/>
        <v>0</v>
      </c>
      <c r="M18" s="6">
        <f t="shared" ca="1" si="10"/>
        <v>0</v>
      </c>
      <c r="N18" s="6">
        <f t="shared" ca="1" si="4"/>
        <v>0</v>
      </c>
      <c r="O18" s="8">
        <f t="shared" ca="1" si="5"/>
        <v>0</v>
      </c>
      <c r="P18" s="8">
        <f t="shared" ca="1" si="6"/>
        <v>0</v>
      </c>
      <c r="Q18" s="5"/>
      <c r="R18" s="5"/>
      <c r="S18" s="8">
        <f t="shared" ca="1" si="7"/>
        <v>0</v>
      </c>
      <c r="T18" s="8">
        <f t="shared" ca="1" si="11"/>
        <v>0</v>
      </c>
      <c r="U18" s="8">
        <f t="shared" ca="1" si="0"/>
        <v>0</v>
      </c>
    </row>
    <row r="19" spans="1:21" ht="15" thickBot="1" x14ac:dyDescent="0.35">
      <c r="A19" s="16">
        <v>1996</v>
      </c>
      <c r="B19" s="9">
        <f t="shared" ca="1" si="8"/>
        <v>0</v>
      </c>
      <c r="C19" s="5"/>
      <c r="D19" s="5"/>
      <c r="E19" s="5"/>
      <c r="F19" s="5"/>
      <c r="G19" s="5"/>
      <c r="H19" s="6">
        <f t="shared" ca="1" si="12"/>
        <v>0</v>
      </c>
      <c r="I19" s="6">
        <f t="shared" ca="1" si="9"/>
        <v>0</v>
      </c>
      <c r="J19" s="6">
        <f t="shared" ca="1" si="1"/>
        <v>0</v>
      </c>
      <c r="K19" s="6">
        <f t="shared" ca="1" si="2"/>
        <v>0</v>
      </c>
      <c r="L19" s="6">
        <f t="shared" ca="1" si="3"/>
        <v>0</v>
      </c>
      <c r="M19" s="6">
        <f t="shared" ca="1" si="10"/>
        <v>0</v>
      </c>
      <c r="N19" s="6">
        <f t="shared" ca="1" si="4"/>
        <v>0</v>
      </c>
      <c r="O19" s="8">
        <f t="shared" ca="1" si="5"/>
        <v>0</v>
      </c>
      <c r="P19" s="8">
        <f t="shared" ca="1" si="6"/>
        <v>0</v>
      </c>
      <c r="Q19" s="5"/>
      <c r="R19" s="5"/>
      <c r="S19" s="8">
        <f t="shared" ca="1" si="7"/>
        <v>0</v>
      </c>
      <c r="T19" s="8">
        <f t="shared" ca="1" si="11"/>
        <v>0</v>
      </c>
      <c r="U19" s="8">
        <f t="shared" ca="1" si="0"/>
        <v>0</v>
      </c>
    </row>
    <row r="20" spans="1:21" ht="15" thickBot="1" x14ac:dyDescent="0.35">
      <c r="A20" s="16">
        <v>1997</v>
      </c>
      <c r="B20" s="9">
        <f t="shared" ca="1" si="8"/>
        <v>0</v>
      </c>
      <c r="C20" s="5"/>
      <c r="D20" s="5"/>
      <c r="E20" s="5"/>
      <c r="F20" s="5"/>
      <c r="G20" s="5"/>
      <c r="H20" s="6">
        <f t="shared" ca="1" si="12"/>
        <v>0</v>
      </c>
      <c r="I20" s="6">
        <f t="shared" ca="1" si="9"/>
        <v>0</v>
      </c>
      <c r="J20" s="6">
        <f t="shared" ca="1" si="1"/>
        <v>0</v>
      </c>
      <c r="K20" s="6">
        <f t="shared" ca="1" si="2"/>
        <v>0</v>
      </c>
      <c r="L20" s="6">
        <f t="shared" ca="1" si="3"/>
        <v>0</v>
      </c>
      <c r="M20" s="6">
        <f t="shared" ca="1" si="10"/>
        <v>0</v>
      </c>
      <c r="N20" s="6">
        <f t="shared" ca="1" si="4"/>
        <v>0</v>
      </c>
      <c r="O20" s="8">
        <f t="shared" ca="1" si="5"/>
        <v>0</v>
      </c>
      <c r="P20" s="8">
        <f t="shared" ca="1" si="6"/>
        <v>0</v>
      </c>
      <c r="Q20" s="5"/>
      <c r="R20" s="5"/>
      <c r="S20" s="8">
        <f t="shared" ca="1" si="7"/>
        <v>0</v>
      </c>
      <c r="T20" s="8">
        <f t="shared" ca="1" si="11"/>
        <v>0</v>
      </c>
      <c r="U20" s="8">
        <f t="shared" ca="1" si="0"/>
        <v>0</v>
      </c>
    </row>
    <row r="21" spans="1:21" ht="15" thickBot="1" x14ac:dyDescent="0.35">
      <c r="A21" s="16">
        <v>1998</v>
      </c>
      <c r="B21" s="9">
        <f t="shared" ca="1" si="8"/>
        <v>0</v>
      </c>
      <c r="C21" s="5"/>
      <c r="D21" s="5"/>
      <c r="E21" s="5"/>
      <c r="F21" s="5"/>
      <c r="G21" s="5"/>
      <c r="H21" s="6">
        <f t="shared" ca="1" si="12"/>
        <v>0</v>
      </c>
      <c r="I21" s="6">
        <f t="shared" ca="1" si="9"/>
        <v>0</v>
      </c>
      <c r="J21" s="6">
        <f t="shared" ca="1" si="1"/>
        <v>0</v>
      </c>
      <c r="K21" s="6">
        <f t="shared" ca="1" si="2"/>
        <v>0</v>
      </c>
      <c r="L21" s="6">
        <f t="shared" ca="1" si="3"/>
        <v>0</v>
      </c>
      <c r="M21" s="6">
        <f t="shared" ca="1" si="10"/>
        <v>0</v>
      </c>
      <c r="N21" s="6">
        <f t="shared" ca="1" si="4"/>
        <v>0</v>
      </c>
      <c r="O21" s="8">
        <f t="shared" ca="1" si="5"/>
        <v>0</v>
      </c>
      <c r="P21" s="8">
        <f t="shared" ca="1" si="6"/>
        <v>0</v>
      </c>
      <c r="Q21" s="5"/>
      <c r="R21" s="5"/>
      <c r="S21" s="8">
        <f t="shared" ca="1" si="7"/>
        <v>0</v>
      </c>
      <c r="T21" s="8">
        <f t="shared" ca="1" si="11"/>
        <v>0</v>
      </c>
      <c r="U21" s="8">
        <f t="shared" ca="1" si="0"/>
        <v>0</v>
      </c>
    </row>
    <row r="22" spans="1:21" ht="15" thickBot="1" x14ac:dyDescent="0.35">
      <c r="A22" s="16">
        <v>1999</v>
      </c>
      <c r="B22" s="9">
        <f t="shared" ca="1" si="8"/>
        <v>0</v>
      </c>
      <c r="C22" s="5"/>
      <c r="D22" s="5"/>
      <c r="E22" s="5"/>
      <c r="F22" s="5"/>
      <c r="G22" s="5"/>
      <c r="H22" s="6">
        <f t="shared" ca="1" si="12"/>
        <v>0</v>
      </c>
      <c r="I22" s="6">
        <f t="shared" ca="1" si="9"/>
        <v>0</v>
      </c>
      <c r="J22" s="6">
        <f t="shared" ca="1" si="1"/>
        <v>0</v>
      </c>
      <c r="K22" s="6">
        <f t="shared" ca="1" si="2"/>
        <v>0</v>
      </c>
      <c r="L22" s="6">
        <f t="shared" ca="1" si="3"/>
        <v>0</v>
      </c>
      <c r="M22" s="6">
        <f t="shared" ca="1" si="10"/>
        <v>0</v>
      </c>
      <c r="N22" s="6">
        <f t="shared" ca="1" si="4"/>
        <v>0</v>
      </c>
      <c r="O22" s="8">
        <f t="shared" ca="1" si="5"/>
        <v>0</v>
      </c>
      <c r="P22" s="8">
        <f t="shared" ca="1" si="6"/>
        <v>0</v>
      </c>
      <c r="Q22" s="5"/>
      <c r="R22" s="5"/>
      <c r="S22" s="8">
        <f t="shared" ca="1" si="7"/>
        <v>0</v>
      </c>
      <c r="T22" s="8">
        <f t="shared" ca="1" si="11"/>
        <v>0</v>
      </c>
      <c r="U22" s="8">
        <f t="shared" ca="1" si="0"/>
        <v>0</v>
      </c>
    </row>
    <row r="23" spans="1:21" ht="15" thickBot="1" x14ac:dyDescent="0.35">
      <c r="A23" s="16">
        <v>2000</v>
      </c>
      <c r="B23" s="9">
        <f t="shared" ca="1" si="8"/>
        <v>0</v>
      </c>
      <c r="C23" s="5"/>
      <c r="D23" s="5"/>
      <c r="E23" s="5"/>
      <c r="F23" s="5"/>
      <c r="G23" s="5"/>
      <c r="H23" s="6">
        <f t="shared" ca="1" si="12"/>
        <v>0</v>
      </c>
      <c r="I23" s="6">
        <f t="shared" ca="1" si="9"/>
        <v>0</v>
      </c>
      <c r="J23" s="6">
        <f t="shared" ca="1" si="1"/>
        <v>0</v>
      </c>
      <c r="K23" s="6">
        <f t="shared" ca="1" si="2"/>
        <v>0</v>
      </c>
      <c r="L23" s="6">
        <f t="shared" ca="1" si="3"/>
        <v>0</v>
      </c>
      <c r="M23" s="6">
        <f t="shared" ca="1" si="10"/>
        <v>0</v>
      </c>
      <c r="N23" s="6">
        <f t="shared" ca="1" si="4"/>
        <v>0</v>
      </c>
      <c r="O23" s="8">
        <f t="shared" ca="1" si="5"/>
        <v>0</v>
      </c>
      <c r="P23" s="8">
        <f t="shared" ca="1" si="6"/>
        <v>0</v>
      </c>
      <c r="Q23" s="5"/>
      <c r="R23" s="5"/>
      <c r="S23" s="8">
        <f t="shared" ca="1" si="7"/>
        <v>0</v>
      </c>
      <c r="T23" s="8">
        <f t="shared" ca="1" si="11"/>
        <v>0</v>
      </c>
      <c r="U23" s="8">
        <f t="shared" ca="1" si="0"/>
        <v>0</v>
      </c>
    </row>
    <row r="24" spans="1:21" ht="15" thickBot="1" x14ac:dyDescent="0.35">
      <c r="A24" s="16">
        <v>2001</v>
      </c>
      <c r="B24" s="9">
        <f t="shared" ca="1" si="8"/>
        <v>0</v>
      </c>
      <c r="C24" s="5"/>
      <c r="D24" s="5"/>
      <c r="E24" s="5"/>
      <c r="F24" s="5"/>
      <c r="G24" s="5"/>
      <c r="H24" s="6">
        <f t="shared" ca="1" si="12"/>
        <v>0</v>
      </c>
      <c r="I24" s="6">
        <f t="shared" ca="1" si="9"/>
        <v>0</v>
      </c>
      <c r="J24" s="6">
        <f t="shared" ca="1" si="1"/>
        <v>0</v>
      </c>
      <c r="K24" s="6">
        <f t="shared" ca="1" si="2"/>
        <v>0</v>
      </c>
      <c r="L24" s="6">
        <f t="shared" ca="1" si="3"/>
        <v>0</v>
      </c>
      <c r="M24" s="6">
        <f t="shared" ca="1" si="10"/>
        <v>0</v>
      </c>
      <c r="N24" s="6">
        <f t="shared" ca="1" si="4"/>
        <v>0</v>
      </c>
      <c r="O24" s="8">
        <f t="shared" ca="1" si="5"/>
        <v>0</v>
      </c>
      <c r="P24" s="8">
        <f t="shared" ref="P24:P53" ca="1" si="13">O24*($P$9/100)</f>
        <v>0</v>
      </c>
      <c r="Q24" s="5"/>
      <c r="R24" s="5"/>
      <c r="S24" s="8">
        <f t="shared" ca="1" si="7"/>
        <v>0</v>
      </c>
      <c r="T24" s="8">
        <f t="shared" ca="1" si="11"/>
        <v>0</v>
      </c>
      <c r="U24" s="8">
        <f t="shared" ca="1" si="0"/>
        <v>0</v>
      </c>
    </row>
    <row r="25" spans="1:21" ht="15" thickBot="1" x14ac:dyDescent="0.35">
      <c r="A25" s="16">
        <v>2002</v>
      </c>
      <c r="B25" s="9">
        <f t="shared" ca="1" si="8"/>
        <v>0</v>
      </c>
      <c r="C25" s="5"/>
      <c r="D25" s="5"/>
      <c r="E25" s="5"/>
      <c r="F25" s="5"/>
      <c r="G25" s="5"/>
      <c r="H25" s="6">
        <f t="shared" ca="1" si="12"/>
        <v>0</v>
      </c>
      <c r="I25" s="6">
        <f t="shared" ca="1" si="9"/>
        <v>0</v>
      </c>
      <c r="J25" s="6">
        <f t="shared" ca="1" si="1"/>
        <v>0</v>
      </c>
      <c r="K25" s="6">
        <f t="shared" ca="1" si="2"/>
        <v>0</v>
      </c>
      <c r="L25" s="6">
        <f t="shared" ca="1" si="3"/>
        <v>0</v>
      </c>
      <c r="M25" s="6">
        <f t="shared" ca="1" si="10"/>
        <v>0</v>
      </c>
      <c r="N25" s="6">
        <f t="shared" ca="1" si="4"/>
        <v>0</v>
      </c>
      <c r="O25" s="8">
        <f t="shared" ca="1" si="5"/>
        <v>0</v>
      </c>
      <c r="P25" s="8">
        <f t="shared" ca="1" si="13"/>
        <v>0</v>
      </c>
      <c r="Q25" s="5"/>
      <c r="R25" s="5"/>
      <c r="S25" s="8">
        <f t="shared" ca="1" si="7"/>
        <v>0</v>
      </c>
      <c r="T25" s="8">
        <f t="shared" ca="1" si="11"/>
        <v>0</v>
      </c>
      <c r="U25" s="8">
        <f t="shared" ca="1" si="0"/>
        <v>0</v>
      </c>
    </row>
    <row r="26" spans="1:21" ht="15" thickBot="1" x14ac:dyDescent="0.35">
      <c r="A26" s="16">
        <v>2003</v>
      </c>
      <c r="B26" s="9">
        <f t="shared" ca="1" si="8"/>
        <v>0</v>
      </c>
      <c r="C26" s="5"/>
      <c r="D26" s="5"/>
      <c r="E26" s="5"/>
      <c r="F26" s="5"/>
      <c r="G26" s="5"/>
      <c r="H26" s="6">
        <f t="shared" ca="1" si="12"/>
        <v>0</v>
      </c>
      <c r="I26" s="6">
        <f t="shared" ca="1" si="9"/>
        <v>0</v>
      </c>
      <c r="J26" s="6">
        <f t="shared" ca="1" si="1"/>
        <v>0</v>
      </c>
      <c r="K26" s="6">
        <f t="shared" ca="1" si="2"/>
        <v>0</v>
      </c>
      <c r="L26" s="6">
        <f t="shared" ca="1" si="3"/>
        <v>0</v>
      </c>
      <c r="M26" s="6">
        <f t="shared" ca="1" si="10"/>
        <v>0</v>
      </c>
      <c r="N26" s="6">
        <f t="shared" ca="1" si="4"/>
        <v>0</v>
      </c>
      <c r="O26" s="8">
        <f t="shared" ca="1" si="5"/>
        <v>0</v>
      </c>
      <c r="P26" s="8">
        <f t="shared" ca="1" si="13"/>
        <v>0</v>
      </c>
      <c r="Q26" s="5"/>
      <c r="R26" s="5"/>
      <c r="S26" s="8">
        <f t="shared" ca="1" si="7"/>
        <v>0</v>
      </c>
      <c r="T26" s="8">
        <f t="shared" ca="1" si="11"/>
        <v>0</v>
      </c>
      <c r="U26" s="8">
        <f t="shared" ca="1" si="0"/>
        <v>0</v>
      </c>
    </row>
    <row r="27" spans="1:21" ht="15" thickBot="1" x14ac:dyDescent="0.35">
      <c r="A27" s="16">
        <v>2004</v>
      </c>
      <c r="B27" s="9">
        <f t="shared" ca="1" si="8"/>
        <v>0</v>
      </c>
      <c r="C27" s="5"/>
      <c r="D27" s="5"/>
      <c r="E27" s="5"/>
      <c r="F27" s="5"/>
      <c r="G27" s="5"/>
      <c r="H27" s="6">
        <f t="shared" ca="1" si="12"/>
        <v>0</v>
      </c>
      <c r="I27" s="6">
        <f t="shared" ca="1" si="9"/>
        <v>0</v>
      </c>
      <c r="J27" s="6">
        <f t="shared" ca="1" si="1"/>
        <v>0</v>
      </c>
      <c r="K27" s="6">
        <f t="shared" ca="1" si="2"/>
        <v>0</v>
      </c>
      <c r="L27" s="6">
        <f t="shared" ca="1" si="3"/>
        <v>0</v>
      </c>
      <c r="M27" s="6">
        <f t="shared" ca="1" si="10"/>
        <v>0</v>
      </c>
      <c r="N27" s="6">
        <f t="shared" ca="1" si="4"/>
        <v>0</v>
      </c>
      <c r="O27" s="8">
        <f t="shared" ca="1" si="5"/>
        <v>0</v>
      </c>
      <c r="P27" s="8">
        <f t="shared" ca="1" si="13"/>
        <v>0</v>
      </c>
      <c r="Q27" s="5"/>
      <c r="R27" s="5"/>
      <c r="S27" s="8">
        <f t="shared" ca="1" si="7"/>
        <v>0</v>
      </c>
      <c r="T27" s="8">
        <f t="shared" ca="1" si="11"/>
        <v>0</v>
      </c>
      <c r="U27" s="8">
        <f t="shared" ca="1" si="0"/>
        <v>0</v>
      </c>
    </row>
    <row r="28" spans="1:21" ht="15" thickBot="1" x14ac:dyDescent="0.35">
      <c r="A28" s="16">
        <v>2005</v>
      </c>
      <c r="B28" s="9">
        <f t="shared" ca="1" si="8"/>
        <v>0</v>
      </c>
      <c r="C28" s="5"/>
      <c r="D28" s="5"/>
      <c r="E28" s="5"/>
      <c r="F28" s="5"/>
      <c r="G28" s="5"/>
      <c r="H28" s="6">
        <f t="shared" ca="1" si="12"/>
        <v>0</v>
      </c>
      <c r="I28" s="6">
        <f t="shared" ca="1" si="9"/>
        <v>0</v>
      </c>
      <c r="J28" s="6">
        <f t="shared" ca="1" si="1"/>
        <v>0</v>
      </c>
      <c r="K28" s="6">
        <f t="shared" ca="1" si="2"/>
        <v>0</v>
      </c>
      <c r="L28" s="6">
        <f t="shared" ca="1" si="3"/>
        <v>0</v>
      </c>
      <c r="M28" s="6">
        <f t="shared" ca="1" si="10"/>
        <v>0</v>
      </c>
      <c r="N28" s="6">
        <f t="shared" ca="1" si="4"/>
        <v>0</v>
      </c>
      <c r="O28" s="8">
        <f t="shared" ca="1" si="5"/>
        <v>0</v>
      </c>
      <c r="P28" s="8">
        <f t="shared" ca="1" si="13"/>
        <v>0</v>
      </c>
      <c r="Q28" s="5"/>
      <c r="R28" s="5"/>
      <c r="S28" s="8">
        <f t="shared" ca="1" si="7"/>
        <v>0</v>
      </c>
      <c r="T28" s="8">
        <f t="shared" ca="1" si="11"/>
        <v>0</v>
      </c>
      <c r="U28" s="8">
        <f t="shared" ca="1" si="0"/>
        <v>0</v>
      </c>
    </row>
    <row r="29" spans="1:21" ht="15" thickBot="1" x14ac:dyDescent="0.35">
      <c r="A29" s="16">
        <v>2006</v>
      </c>
      <c r="B29" s="9">
        <f t="shared" ca="1" si="8"/>
        <v>0</v>
      </c>
      <c r="C29" s="5"/>
      <c r="D29" s="5"/>
      <c r="E29" s="5"/>
      <c r="F29" s="5"/>
      <c r="G29" s="5"/>
      <c r="H29" s="6">
        <f t="shared" ca="1" si="12"/>
        <v>0</v>
      </c>
      <c r="I29" s="6">
        <f t="shared" ca="1" si="9"/>
        <v>0</v>
      </c>
      <c r="J29" s="6">
        <f t="shared" ca="1" si="1"/>
        <v>0</v>
      </c>
      <c r="K29" s="6">
        <f t="shared" ca="1" si="2"/>
        <v>0</v>
      </c>
      <c r="L29" s="6">
        <f t="shared" ca="1" si="3"/>
        <v>0</v>
      </c>
      <c r="M29" s="6">
        <f t="shared" ca="1" si="10"/>
        <v>0</v>
      </c>
      <c r="N29" s="6">
        <f t="shared" ca="1" si="4"/>
        <v>0</v>
      </c>
      <c r="O29" s="8">
        <f t="shared" ca="1" si="5"/>
        <v>0</v>
      </c>
      <c r="P29" s="8">
        <f t="shared" ca="1" si="13"/>
        <v>0</v>
      </c>
      <c r="Q29" s="5"/>
      <c r="R29" s="5"/>
      <c r="S29" s="8">
        <f t="shared" ca="1" si="7"/>
        <v>0</v>
      </c>
      <c r="T29" s="8">
        <f t="shared" ca="1" si="11"/>
        <v>0</v>
      </c>
      <c r="U29" s="8">
        <f t="shared" ca="1" si="0"/>
        <v>0</v>
      </c>
    </row>
    <row r="30" spans="1:21" ht="15" thickBot="1" x14ac:dyDescent="0.35">
      <c r="A30" s="16">
        <v>2007</v>
      </c>
      <c r="B30" s="9">
        <f t="shared" ca="1" si="8"/>
        <v>0</v>
      </c>
      <c r="C30" s="5"/>
      <c r="D30" s="5"/>
      <c r="E30" s="5"/>
      <c r="F30" s="5"/>
      <c r="G30" s="5"/>
      <c r="H30" s="6">
        <f t="shared" ca="1" si="12"/>
        <v>0</v>
      </c>
      <c r="I30" s="6">
        <f t="shared" ca="1" si="9"/>
        <v>0</v>
      </c>
      <c r="J30" s="6">
        <f t="shared" ca="1" si="1"/>
        <v>0</v>
      </c>
      <c r="K30" s="6">
        <f t="shared" ca="1" si="2"/>
        <v>0</v>
      </c>
      <c r="L30" s="6">
        <f t="shared" ca="1" si="3"/>
        <v>0</v>
      </c>
      <c r="M30" s="6">
        <f t="shared" ca="1" si="10"/>
        <v>0</v>
      </c>
      <c r="N30" s="6">
        <f t="shared" ca="1" si="4"/>
        <v>0</v>
      </c>
      <c r="O30" s="8">
        <f t="shared" ca="1" si="5"/>
        <v>0</v>
      </c>
      <c r="P30" s="8">
        <f t="shared" ca="1" si="13"/>
        <v>0</v>
      </c>
      <c r="Q30" s="5"/>
      <c r="R30" s="5"/>
      <c r="S30" s="8">
        <f t="shared" ca="1" si="7"/>
        <v>0</v>
      </c>
      <c r="T30" s="8">
        <f t="shared" ca="1" si="11"/>
        <v>0</v>
      </c>
      <c r="U30" s="8">
        <f t="shared" ca="1" si="0"/>
        <v>0</v>
      </c>
    </row>
    <row r="31" spans="1:21" ht="15" thickBot="1" x14ac:dyDescent="0.35">
      <c r="A31" s="16">
        <v>2008</v>
      </c>
      <c r="B31" s="9">
        <f t="shared" ca="1" si="8"/>
        <v>0</v>
      </c>
      <c r="C31" s="5"/>
      <c r="D31" s="5"/>
      <c r="E31" s="5"/>
      <c r="F31" s="5"/>
      <c r="G31" s="5"/>
      <c r="H31" s="6">
        <f t="shared" ca="1" si="12"/>
        <v>0</v>
      </c>
      <c r="I31" s="6">
        <f t="shared" ca="1" si="9"/>
        <v>0</v>
      </c>
      <c r="J31" s="6">
        <f t="shared" ca="1" si="1"/>
        <v>0</v>
      </c>
      <c r="K31" s="6">
        <f t="shared" ca="1" si="2"/>
        <v>0</v>
      </c>
      <c r="L31" s="6">
        <f t="shared" ca="1" si="3"/>
        <v>0</v>
      </c>
      <c r="M31" s="6">
        <f t="shared" ca="1" si="10"/>
        <v>0</v>
      </c>
      <c r="N31" s="6">
        <f t="shared" ca="1" si="4"/>
        <v>0</v>
      </c>
      <c r="O31" s="8">
        <f t="shared" ca="1" si="5"/>
        <v>0</v>
      </c>
      <c r="P31" s="8">
        <f t="shared" ca="1" si="13"/>
        <v>0</v>
      </c>
      <c r="Q31" s="5"/>
      <c r="R31" s="5"/>
      <c r="S31" s="8">
        <f t="shared" ca="1" si="7"/>
        <v>0</v>
      </c>
      <c r="T31" s="8">
        <f t="shared" ca="1" si="11"/>
        <v>0</v>
      </c>
      <c r="U31" s="8">
        <f t="shared" ca="1" si="0"/>
        <v>0</v>
      </c>
    </row>
    <row r="32" spans="1:21" ht="15" thickBot="1" x14ac:dyDescent="0.35">
      <c r="A32" s="16">
        <v>2009</v>
      </c>
      <c r="B32" s="9">
        <f t="shared" ca="1" si="8"/>
        <v>0</v>
      </c>
      <c r="C32" s="5"/>
      <c r="D32" s="5"/>
      <c r="E32" s="5"/>
      <c r="F32" s="5"/>
      <c r="G32" s="5"/>
      <c r="H32" s="6">
        <f t="shared" ca="1" si="12"/>
        <v>0</v>
      </c>
      <c r="I32" s="6">
        <f t="shared" ca="1" si="9"/>
        <v>0</v>
      </c>
      <c r="J32" s="6">
        <f t="shared" ca="1" si="1"/>
        <v>0</v>
      </c>
      <c r="K32" s="6">
        <f t="shared" ca="1" si="2"/>
        <v>0</v>
      </c>
      <c r="L32" s="6">
        <f t="shared" ca="1" si="3"/>
        <v>0</v>
      </c>
      <c r="M32" s="6">
        <f t="shared" ca="1" si="10"/>
        <v>0</v>
      </c>
      <c r="N32" s="6">
        <f t="shared" ca="1" si="4"/>
        <v>0</v>
      </c>
      <c r="O32" s="8">
        <f t="shared" ca="1" si="5"/>
        <v>0</v>
      </c>
      <c r="P32" s="8">
        <f t="shared" ca="1" si="13"/>
        <v>0</v>
      </c>
      <c r="Q32" s="5"/>
      <c r="R32" s="5"/>
      <c r="S32" s="8">
        <f t="shared" ca="1" si="7"/>
        <v>0</v>
      </c>
      <c r="T32" s="8">
        <f t="shared" ca="1" si="11"/>
        <v>0</v>
      </c>
      <c r="U32" s="8">
        <f t="shared" ca="1" si="0"/>
        <v>0</v>
      </c>
    </row>
    <row r="33" spans="1:21" ht="15" thickBot="1" x14ac:dyDescent="0.35">
      <c r="A33" s="16">
        <v>2010</v>
      </c>
      <c r="B33" s="9">
        <f t="shared" ca="1" si="8"/>
        <v>0</v>
      </c>
      <c r="C33" s="5"/>
      <c r="D33" s="5"/>
      <c r="E33" s="5"/>
      <c r="F33" s="5"/>
      <c r="G33" s="5"/>
      <c r="H33" s="6">
        <f t="shared" ca="1" si="12"/>
        <v>0</v>
      </c>
      <c r="I33" s="6">
        <f t="shared" ca="1" si="9"/>
        <v>0</v>
      </c>
      <c r="J33" s="6">
        <f t="shared" ca="1" si="1"/>
        <v>0</v>
      </c>
      <c r="K33" s="6">
        <f t="shared" ca="1" si="2"/>
        <v>0</v>
      </c>
      <c r="L33" s="6">
        <f t="shared" ca="1" si="3"/>
        <v>0</v>
      </c>
      <c r="M33" s="6">
        <f t="shared" ca="1" si="10"/>
        <v>0</v>
      </c>
      <c r="N33" s="6">
        <f t="shared" ca="1" si="4"/>
        <v>0</v>
      </c>
      <c r="O33" s="8">
        <f t="shared" ca="1" si="5"/>
        <v>0</v>
      </c>
      <c r="P33" s="8">
        <f t="shared" ca="1" si="13"/>
        <v>0</v>
      </c>
      <c r="Q33" s="5"/>
      <c r="R33" s="5"/>
      <c r="S33" s="8">
        <f t="shared" ca="1" si="7"/>
        <v>0</v>
      </c>
      <c r="T33" s="8">
        <f t="shared" ca="1" si="11"/>
        <v>0</v>
      </c>
      <c r="U33" s="8">
        <f t="shared" ca="1" si="0"/>
        <v>0</v>
      </c>
    </row>
    <row r="34" spans="1:21" ht="15" thickBot="1" x14ac:dyDescent="0.35">
      <c r="A34" s="16">
        <v>2011</v>
      </c>
      <c r="B34" s="9">
        <f t="shared" ca="1" si="8"/>
        <v>0</v>
      </c>
      <c r="C34" s="5"/>
      <c r="D34" s="5"/>
      <c r="E34" s="5"/>
      <c r="F34" s="5"/>
      <c r="G34" s="5"/>
      <c r="H34" s="6">
        <f t="shared" ca="1" si="12"/>
        <v>0</v>
      </c>
      <c r="I34" s="6">
        <f t="shared" ca="1" si="9"/>
        <v>0</v>
      </c>
      <c r="J34" s="6">
        <f t="shared" ca="1" si="1"/>
        <v>0</v>
      </c>
      <c r="K34" s="6">
        <f t="shared" ca="1" si="2"/>
        <v>0</v>
      </c>
      <c r="L34" s="6">
        <f t="shared" ca="1" si="3"/>
        <v>0</v>
      </c>
      <c r="M34" s="6">
        <f t="shared" ca="1" si="10"/>
        <v>0</v>
      </c>
      <c r="N34" s="6">
        <f t="shared" ca="1" si="4"/>
        <v>0</v>
      </c>
      <c r="O34" s="8">
        <f t="shared" ca="1" si="5"/>
        <v>0</v>
      </c>
      <c r="P34" s="8">
        <f t="shared" ca="1" si="13"/>
        <v>0</v>
      </c>
      <c r="Q34" s="5"/>
      <c r="R34" s="5"/>
      <c r="S34" s="8">
        <f t="shared" ca="1" si="7"/>
        <v>0</v>
      </c>
      <c r="T34" s="8">
        <f t="shared" ca="1" si="11"/>
        <v>0</v>
      </c>
      <c r="U34" s="8">
        <f t="shared" ca="1" si="0"/>
        <v>0</v>
      </c>
    </row>
    <row r="35" spans="1:21" ht="15" thickBot="1" x14ac:dyDescent="0.35">
      <c r="A35" s="16">
        <v>2012</v>
      </c>
      <c r="B35" s="9">
        <f t="shared" ca="1" si="8"/>
        <v>0</v>
      </c>
      <c r="C35" s="5"/>
      <c r="D35" s="5"/>
      <c r="E35" s="5"/>
      <c r="F35" s="5"/>
      <c r="G35" s="5"/>
      <c r="H35" s="6">
        <f t="shared" ca="1" si="12"/>
        <v>0</v>
      </c>
      <c r="I35" s="6">
        <f t="shared" ca="1" si="9"/>
        <v>0</v>
      </c>
      <c r="J35" s="6">
        <f t="shared" ca="1" si="1"/>
        <v>0</v>
      </c>
      <c r="K35" s="6">
        <f t="shared" ca="1" si="2"/>
        <v>0</v>
      </c>
      <c r="L35" s="6">
        <f t="shared" ca="1" si="3"/>
        <v>0</v>
      </c>
      <c r="M35" s="6">
        <f t="shared" ca="1" si="10"/>
        <v>0</v>
      </c>
      <c r="N35" s="6">
        <f t="shared" ca="1" si="4"/>
        <v>0</v>
      </c>
      <c r="O35" s="8">
        <f t="shared" ca="1" si="5"/>
        <v>0</v>
      </c>
      <c r="P35" s="8">
        <f t="shared" ca="1" si="13"/>
        <v>0</v>
      </c>
      <c r="Q35" s="5"/>
      <c r="R35" s="5"/>
      <c r="S35" s="8">
        <f t="shared" ca="1" si="7"/>
        <v>0</v>
      </c>
      <c r="T35" s="8">
        <f t="shared" ca="1" si="11"/>
        <v>0</v>
      </c>
      <c r="U35" s="8">
        <f t="shared" ca="1" si="0"/>
        <v>0</v>
      </c>
    </row>
    <row r="36" spans="1:21" ht="15" thickBot="1" x14ac:dyDescent="0.35">
      <c r="A36" s="16">
        <v>2013</v>
      </c>
      <c r="B36" s="9">
        <f t="shared" ca="1" si="8"/>
        <v>0</v>
      </c>
      <c r="C36" s="5"/>
      <c r="D36" s="5"/>
      <c r="E36" s="5"/>
      <c r="F36" s="5"/>
      <c r="G36" s="5"/>
      <c r="H36" s="6">
        <f t="shared" ca="1" si="12"/>
        <v>0</v>
      </c>
      <c r="I36" s="6">
        <f t="shared" ca="1" si="9"/>
        <v>0</v>
      </c>
      <c r="J36" s="6">
        <f t="shared" ca="1" si="1"/>
        <v>0</v>
      </c>
      <c r="K36" s="6">
        <f t="shared" ca="1" si="2"/>
        <v>0</v>
      </c>
      <c r="L36" s="6">
        <f t="shared" ca="1" si="3"/>
        <v>0</v>
      </c>
      <c r="M36" s="6">
        <f t="shared" ca="1" si="10"/>
        <v>0</v>
      </c>
      <c r="N36" s="6">
        <f t="shared" ca="1" si="4"/>
        <v>0</v>
      </c>
      <c r="O36" s="8">
        <f t="shared" ca="1" si="5"/>
        <v>0</v>
      </c>
      <c r="P36" s="8">
        <f t="shared" ca="1" si="13"/>
        <v>0</v>
      </c>
      <c r="Q36" s="5"/>
      <c r="R36" s="5"/>
      <c r="S36" s="8">
        <f t="shared" ca="1" si="7"/>
        <v>0</v>
      </c>
      <c r="T36" s="8">
        <f t="shared" ca="1" si="11"/>
        <v>0</v>
      </c>
      <c r="U36" s="8">
        <f t="shared" ca="1" si="0"/>
        <v>0</v>
      </c>
    </row>
    <row r="37" spans="1:21" ht="15" thickBot="1" x14ac:dyDescent="0.35">
      <c r="A37" s="16">
        <v>2014</v>
      </c>
      <c r="B37" s="9">
        <f t="shared" ca="1" si="8"/>
        <v>0</v>
      </c>
      <c r="C37" s="5"/>
      <c r="D37" s="5"/>
      <c r="E37" s="5"/>
      <c r="F37" s="5"/>
      <c r="G37" s="5"/>
      <c r="H37" s="6">
        <f t="shared" ca="1" si="12"/>
        <v>0</v>
      </c>
      <c r="I37" s="6">
        <f t="shared" ca="1" si="9"/>
        <v>0</v>
      </c>
      <c r="J37" s="6">
        <f t="shared" ca="1" si="1"/>
        <v>0</v>
      </c>
      <c r="K37" s="6">
        <f t="shared" ca="1" si="2"/>
        <v>0</v>
      </c>
      <c r="L37" s="6">
        <f t="shared" ca="1" si="3"/>
        <v>0</v>
      </c>
      <c r="M37" s="6">
        <f t="shared" ca="1" si="10"/>
        <v>0</v>
      </c>
      <c r="N37" s="6">
        <f t="shared" ca="1" si="4"/>
        <v>0</v>
      </c>
      <c r="O37" s="8">
        <f t="shared" ca="1" si="5"/>
        <v>0</v>
      </c>
      <c r="P37" s="8">
        <f t="shared" ca="1" si="13"/>
        <v>0</v>
      </c>
      <c r="Q37" s="5"/>
      <c r="R37" s="5"/>
      <c r="S37" s="8">
        <f t="shared" ca="1" si="7"/>
        <v>0</v>
      </c>
      <c r="T37" s="8">
        <f t="shared" ca="1" si="11"/>
        <v>0</v>
      </c>
      <c r="U37" s="8">
        <f t="shared" ca="1" si="0"/>
        <v>0</v>
      </c>
    </row>
    <row r="38" spans="1:21" ht="15" thickBot="1" x14ac:dyDescent="0.35">
      <c r="A38" s="16">
        <v>2015</v>
      </c>
      <c r="B38" s="9">
        <f t="shared" ca="1" si="8"/>
        <v>0</v>
      </c>
      <c r="C38" s="5"/>
      <c r="D38" s="5"/>
      <c r="E38" s="5"/>
      <c r="F38" s="5"/>
      <c r="G38" s="5"/>
      <c r="H38" s="6">
        <f t="shared" ca="1" si="12"/>
        <v>0</v>
      </c>
      <c r="I38" s="6">
        <f t="shared" ca="1" si="9"/>
        <v>0</v>
      </c>
      <c r="J38" s="6">
        <f t="shared" ca="1" si="1"/>
        <v>0</v>
      </c>
      <c r="K38" s="6">
        <f t="shared" ca="1" si="2"/>
        <v>0</v>
      </c>
      <c r="L38" s="6">
        <f t="shared" ca="1" si="3"/>
        <v>0</v>
      </c>
      <c r="M38" s="6">
        <f t="shared" ca="1" si="10"/>
        <v>0</v>
      </c>
      <c r="N38" s="6">
        <f t="shared" ca="1" si="4"/>
        <v>0</v>
      </c>
      <c r="O38" s="8">
        <f t="shared" ca="1" si="5"/>
        <v>0</v>
      </c>
      <c r="P38" s="8">
        <f t="shared" ca="1" si="13"/>
        <v>0</v>
      </c>
      <c r="Q38" s="5"/>
      <c r="R38" s="5"/>
      <c r="S38" s="8">
        <f t="shared" ca="1" si="7"/>
        <v>0</v>
      </c>
      <c r="T38" s="8">
        <f t="shared" ca="1" si="11"/>
        <v>0</v>
      </c>
      <c r="U38" s="8">
        <f t="shared" ca="1" si="0"/>
        <v>0</v>
      </c>
    </row>
    <row r="39" spans="1:21" ht="15" thickBot="1" x14ac:dyDescent="0.35">
      <c r="A39" s="16">
        <v>2016</v>
      </c>
      <c r="B39" s="9">
        <f t="shared" ca="1" si="8"/>
        <v>0</v>
      </c>
      <c r="C39" s="5"/>
      <c r="D39" s="5"/>
      <c r="E39" s="5"/>
      <c r="F39" s="5"/>
      <c r="G39" s="5"/>
      <c r="H39" s="6">
        <f t="shared" ca="1" si="12"/>
        <v>0</v>
      </c>
      <c r="I39" s="6">
        <f t="shared" ca="1" si="9"/>
        <v>0</v>
      </c>
      <c r="J39" s="6">
        <f t="shared" ca="1" si="1"/>
        <v>0</v>
      </c>
      <c r="K39" s="6">
        <f t="shared" ca="1" si="2"/>
        <v>0</v>
      </c>
      <c r="L39" s="6">
        <f t="shared" ca="1" si="3"/>
        <v>0</v>
      </c>
      <c r="M39" s="6">
        <f t="shared" ca="1" si="10"/>
        <v>0</v>
      </c>
      <c r="N39" s="6">
        <f t="shared" ca="1" si="4"/>
        <v>0</v>
      </c>
      <c r="O39" s="8">
        <f t="shared" ca="1" si="5"/>
        <v>0</v>
      </c>
      <c r="P39" s="8">
        <f t="shared" ca="1" si="13"/>
        <v>0</v>
      </c>
      <c r="Q39" s="5"/>
      <c r="R39" s="5"/>
      <c r="S39" s="8">
        <f t="shared" ca="1" si="7"/>
        <v>0</v>
      </c>
      <c r="T39" s="8">
        <f t="shared" ca="1" si="11"/>
        <v>0</v>
      </c>
      <c r="U39" s="8">
        <f t="shared" ca="1" si="0"/>
        <v>0</v>
      </c>
    </row>
    <row r="40" spans="1:21" ht="15" thickBot="1" x14ac:dyDescent="0.35">
      <c r="A40" s="16">
        <v>2017</v>
      </c>
      <c r="B40" s="9">
        <f t="shared" ca="1" si="8"/>
        <v>0</v>
      </c>
      <c r="C40" s="5"/>
      <c r="D40" s="5"/>
      <c r="E40" s="5"/>
      <c r="F40" s="5"/>
      <c r="G40" s="5"/>
      <c r="H40" s="6">
        <f t="shared" ca="1" si="12"/>
        <v>0</v>
      </c>
      <c r="I40" s="6">
        <f t="shared" ca="1" si="9"/>
        <v>0</v>
      </c>
      <c r="J40" s="6">
        <f t="shared" ca="1" si="1"/>
        <v>0</v>
      </c>
      <c r="K40" s="6">
        <f t="shared" ca="1" si="2"/>
        <v>0</v>
      </c>
      <c r="L40" s="6">
        <f t="shared" ca="1" si="3"/>
        <v>0</v>
      </c>
      <c r="M40" s="6">
        <f t="shared" ca="1" si="10"/>
        <v>0</v>
      </c>
      <c r="N40" s="6">
        <f t="shared" ca="1" si="4"/>
        <v>0</v>
      </c>
      <c r="O40" s="8">
        <f t="shared" ca="1" si="5"/>
        <v>0</v>
      </c>
      <c r="P40" s="8">
        <f t="shared" ca="1" si="13"/>
        <v>0</v>
      </c>
      <c r="Q40" s="5"/>
      <c r="R40" s="5"/>
      <c r="S40" s="8">
        <f t="shared" ca="1" si="7"/>
        <v>0</v>
      </c>
      <c r="T40" s="8">
        <f t="shared" ca="1" si="11"/>
        <v>0</v>
      </c>
      <c r="U40" s="8">
        <f t="shared" ca="1" si="0"/>
        <v>0</v>
      </c>
    </row>
    <row r="41" spans="1:21" ht="15" thickBot="1" x14ac:dyDescent="0.35">
      <c r="A41" s="16">
        <v>2018</v>
      </c>
      <c r="B41" s="9">
        <f t="shared" ca="1" si="8"/>
        <v>0</v>
      </c>
      <c r="C41" s="5"/>
      <c r="D41" s="5"/>
      <c r="E41" s="5"/>
      <c r="F41" s="5"/>
      <c r="G41" s="5"/>
      <c r="H41" s="6">
        <f t="shared" ca="1" si="12"/>
        <v>0</v>
      </c>
      <c r="I41" s="6">
        <f t="shared" ca="1" si="9"/>
        <v>0</v>
      </c>
      <c r="J41" s="6">
        <f t="shared" ca="1" si="1"/>
        <v>0</v>
      </c>
      <c r="K41" s="6">
        <f t="shared" ca="1" si="2"/>
        <v>0</v>
      </c>
      <c r="L41" s="6">
        <f t="shared" ca="1" si="3"/>
        <v>0</v>
      </c>
      <c r="M41" s="6">
        <f t="shared" ca="1" si="10"/>
        <v>0</v>
      </c>
      <c r="N41" s="6">
        <f t="shared" ca="1" si="4"/>
        <v>0</v>
      </c>
      <c r="O41" s="8">
        <f t="shared" ca="1" si="5"/>
        <v>0</v>
      </c>
      <c r="P41" s="8">
        <f t="shared" ca="1" si="13"/>
        <v>0</v>
      </c>
      <c r="Q41" s="5"/>
      <c r="R41" s="5"/>
      <c r="S41" s="8">
        <f t="shared" ca="1" si="7"/>
        <v>0</v>
      </c>
      <c r="T41" s="8">
        <f t="shared" ca="1" si="11"/>
        <v>0</v>
      </c>
      <c r="U41" s="8">
        <f t="shared" ca="1" si="0"/>
        <v>0</v>
      </c>
    </row>
    <row r="42" spans="1:21" ht="15" thickBot="1" x14ac:dyDescent="0.35">
      <c r="A42" s="16">
        <v>2019</v>
      </c>
      <c r="B42" s="9">
        <f t="shared" ca="1" si="8"/>
        <v>0</v>
      </c>
      <c r="C42" s="5"/>
      <c r="D42" s="5"/>
      <c r="E42" s="5"/>
      <c r="F42" s="5"/>
      <c r="G42" s="5"/>
      <c r="H42" s="6">
        <f t="shared" ca="1" si="12"/>
        <v>0</v>
      </c>
      <c r="I42" s="6">
        <f t="shared" ca="1" si="9"/>
        <v>0</v>
      </c>
      <c r="J42" s="6">
        <f t="shared" ca="1" si="1"/>
        <v>0</v>
      </c>
      <c r="K42" s="6">
        <f t="shared" ca="1" si="2"/>
        <v>0</v>
      </c>
      <c r="L42" s="6">
        <f t="shared" ca="1" si="3"/>
        <v>0</v>
      </c>
      <c r="M42" s="6">
        <f t="shared" ca="1" si="10"/>
        <v>0</v>
      </c>
      <c r="N42" s="6">
        <f t="shared" ca="1" si="4"/>
        <v>0</v>
      </c>
      <c r="O42" s="8">
        <f t="shared" ca="1" si="5"/>
        <v>0</v>
      </c>
      <c r="P42" s="8">
        <f t="shared" ca="1" si="13"/>
        <v>0</v>
      </c>
      <c r="Q42" s="5"/>
      <c r="R42" s="5"/>
      <c r="S42" s="8">
        <f t="shared" ca="1" si="7"/>
        <v>0</v>
      </c>
      <c r="T42" s="8">
        <f t="shared" ca="1" si="11"/>
        <v>0</v>
      </c>
      <c r="U42" s="8">
        <f t="shared" ca="1" si="0"/>
        <v>0</v>
      </c>
    </row>
    <row r="43" spans="1:21" ht="15" thickBot="1" x14ac:dyDescent="0.35">
      <c r="A43" s="16">
        <v>2020</v>
      </c>
      <c r="B43" s="9">
        <f t="shared" ca="1" si="8"/>
        <v>0</v>
      </c>
      <c r="C43" s="5"/>
      <c r="D43" s="5"/>
      <c r="E43" s="5"/>
      <c r="F43" s="5"/>
      <c r="G43" s="5"/>
      <c r="H43" s="6">
        <f t="shared" ca="1" si="12"/>
        <v>0</v>
      </c>
      <c r="I43" s="6">
        <f t="shared" ca="1" si="9"/>
        <v>0</v>
      </c>
      <c r="J43" s="6">
        <f t="shared" ca="1" si="1"/>
        <v>0</v>
      </c>
      <c r="K43" s="6">
        <f t="shared" ca="1" si="2"/>
        <v>0</v>
      </c>
      <c r="L43" s="6">
        <f t="shared" ca="1" si="3"/>
        <v>0</v>
      </c>
      <c r="M43" s="6">
        <f t="shared" ca="1" si="10"/>
        <v>0</v>
      </c>
      <c r="N43" s="6">
        <f t="shared" ca="1" si="4"/>
        <v>0</v>
      </c>
      <c r="O43" s="8">
        <f t="shared" ca="1" si="5"/>
        <v>0</v>
      </c>
      <c r="P43" s="8">
        <f t="shared" ca="1" si="13"/>
        <v>0</v>
      </c>
      <c r="Q43" s="5"/>
      <c r="R43" s="5"/>
      <c r="S43" s="8">
        <f t="shared" ca="1" si="7"/>
        <v>0</v>
      </c>
      <c r="T43" s="8">
        <f t="shared" ca="1" si="11"/>
        <v>0</v>
      </c>
      <c r="U43" s="8">
        <f t="shared" ca="1" si="0"/>
        <v>0</v>
      </c>
    </row>
    <row r="44" spans="1:21" ht="15" thickBot="1" x14ac:dyDescent="0.35">
      <c r="A44" s="16">
        <v>2021</v>
      </c>
      <c r="B44" s="9">
        <f t="shared" ref="B44:B53" ca="1" si="14">T43</f>
        <v>0</v>
      </c>
      <c r="C44" s="5"/>
      <c r="D44" s="5"/>
      <c r="E44" s="5"/>
      <c r="F44" s="5"/>
      <c r="G44" s="5"/>
      <c r="H44" s="6">
        <f t="shared" ca="1" si="12"/>
        <v>0</v>
      </c>
      <c r="I44" s="6">
        <f t="shared" ref="I44:I53" ca="1" si="15">H44-M44</f>
        <v>0</v>
      </c>
      <c r="J44" s="6">
        <f t="shared" ca="1" si="1"/>
        <v>0</v>
      </c>
      <c r="K44" s="6">
        <f t="shared" ref="K44:K53" ca="1" si="16">I44-J44</f>
        <v>0</v>
      </c>
      <c r="L44" s="6">
        <f t="shared" ref="L44:L53" ca="1" si="17">K44+F44-G44</f>
        <v>0</v>
      </c>
      <c r="M44" s="6">
        <f t="shared" ca="1" si="10"/>
        <v>0</v>
      </c>
      <c r="N44" s="6">
        <f t="shared" ca="1" si="4"/>
        <v>0</v>
      </c>
      <c r="O44" s="8">
        <f t="shared" ca="1" si="5"/>
        <v>0</v>
      </c>
      <c r="P44" s="8">
        <f t="shared" ca="1" si="13"/>
        <v>0</v>
      </c>
      <c r="Q44" s="5"/>
      <c r="R44" s="5"/>
      <c r="S44" s="8">
        <f t="shared" ca="1" si="7"/>
        <v>0</v>
      </c>
      <c r="T44" s="8">
        <f t="shared" ca="1" si="11"/>
        <v>0</v>
      </c>
      <c r="U44" s="8">
        <f t="shared" ref="U44:U73" ca="1" si="18">J44+N44+S44</f>
        <v>0</v>
      </c>
    </row>
    <row r="45" spans="1:21" ht="15" thickBot="1" x14ac:dyDescent="0.35">
      <c r="A45" s="16">
        <v>2022</v>
      </c>
      <c r="B45" s="9">
        <f t="shared" ca="1" si="14"/>
        <v>0</v>
      </c>
      <c r="C45" s="5"/>
      <c r="D45" s="5"/>
      <c r="E45" s="5"/>
      <c r="F45" s="5"/>
      <c r="G45" s="5"/>
      <c r="H45" s="6">
        <f t="shared" ca="1" si="12"/>
        <v>0</v>
      </c>
      <c r="I45" s="6">
        <f t="shared" ca="1" si="15"/>
        <v>0</v>
      </c>
      <c r="J45" s="6">
        <f t="shared" ca="1" si="1"/>
        <v>0</v>
      </c>
      <c r="K45" s="6">
        <f t="shared" ca="1" si="16"/>
        <v>0</v>
      </c>
      <c r="L45" s="6">
        <f t="shared" ca="1" si="17"/>
        <v>0</v>
      </c>
      <c r="M45" s="6">
        <f t="shared" ca="1" si="10"/>
        <v>0</v>
      </c>
      <c r="N45" s="6">
        <f t="shared" ca="1" si="4"/>
        <v>0</v>
      </c>
      <c r="O45" s="8">
        <f t="shared" ca="1" si="5"/>
        <v>0</v>
      </c>
      <c r="P45" s="8">
        <f t="shared" ca="1" si="13"/>
        <v>0</v>
      </c>
      <c r="Q45" s="5"/>
      <c r="R45" s="5"/>
      <c r="S45" s="8">
        <f t="shared" ca="1" si="7"/>
        <v>0</v>
      </c>
      <c r="T45" s="8">
        <f t="shared" ca="1" si="11"/>
        <v>0</v>
      </c>
      <c r="U45" s="8">
        <f t="shared" ca="1" si="18"/>
        <v>0</v>
      </c>
    </row>
    <row r="46" spans="1:21" ht="15" thickBot="1" x14ac:dyDescent="0.35">
      <c r="A46" s="16">
        <v>2023</v>
      </c>
      <c r="B46" s="9">
        <f t="shared" ca="1" si="14"/>
        <v>0</v>
      </c>
      <c r="C46" s="5"/>
      <c r="D46" s="5"/>
      <c r="E46" s="5"/>
      <c r="F46" s="5"/>
      <c r="G46" s="5"/>
      <c r="H46" s="6">
        <f t="shared" ca="1" si="12"/>
        <v>0</v>
      </c>
      <c r="I46" s="6">
        <f t="shared" ca="1" si="15"/>
        <v>0</v>
      </c>
      <c r="J46" s="6">
        <f t="shared" ca="1" si="1"/>
        <v>0</v>
      </c>
      <c r="K46" s="6">
        <f t="shared" ca="1" si="16"/>
        <v>0</v>
      </c>
      <c r="L46" s="6">
        <f t="shared" ca="1" si="17"/>
        <v>0</v>
      </c>
      <c r="M46" s="6">
        <f t="shared" ca="1" si="10"/>
        <v>0</v>
      </c>
      <c r="N46" s="6">
        <f t="shared" ca="1" si="4"/>
        <v>0</v>
      </c>
      <c r="O46" s="8">
        <f t="shared" ca="1" si="5"/>
        <v>0</v>
      </c>
      <c r="P46" s="8">
        <f t="shared" ca="1" si="13"/>
        <v>0</v>
      </c>
      <c r="Q46" s="5"/>
      <c r="R46" s="5"/>
      <c r="S46" s="8">
        <f t="shared" ca="1" si="7"/>
        <v>0</v>
      </c>
      <c r="T46" s="8">
        <f t="shared" ca="1" si="11"/>
        <v>0</v>
      </c>
      <c r="U46" s="8">
        <f t="shared" ca="1" si="18"/>
        <v>0</v>
      </c>
    </row>
    <row r="47" spans="1:21" ht="15" thickBot="1" x14ac:dyDescent="0.35">
      <c r="A47" s="16">
        <v>2024</v>
      </c>
      <c r="B47" s="9">
        <f t="shared" ca="1" si="14"/>
        <v>0</v>
      </c>
      <c r="C47" s="5"/>
      <c r="D47" s="5"/>
      <c r="E47" s="5"/>
      <c r="F47" s="5"/>
      <c r="G47" s="5"/>
      <c r="H47" s="6">
        <f t="shared" ca="1" si="12"/>
        <v>0</v>
      </c>
      <c r="I47" s="6">
        <f t="shared" ca="1" si="15"/>
        <v>0</v>
      </c>
      <c r="J47" s="6">
        <f t="shared" ca="1" si="1"/>
        <v>0</v>
      </c>
      <c r="K47" s="6">
        <f t="shared" ca="1" si="16"/>
        <v>0</v>
      </c>
      <c r="L47" s="6">
        <f t="shared" ca="1" si="17"/>
        <v>0</v>
      </c>
      <c r="M47" s="6">
        <f t="shared" ca="1" si="10"/>
        <v>0</v>
      </c>
      <c r="N47" s="6">
        <f t="shared" ca="1" si="4"/>
        <v>0</v>
      </c>
      <c r="O47" s="8">
        <f t="shared" ca="1" si="5"/>
        <v>0</v>
      </c>
      <c r="P47" s="8">
        <f t="shared" ca="1" si="13"/>
        <v>0</v>
      </c>
      <c r="Q47" s="5"/>
      <c r="R47" s="5"/>
      <c r="S47" s="8">
        <f t="shared" ca="1" si="7"/>
        <v>0</v>
      </c>
      <c r="T47" s="8">
        <f t="shared" ca="1" si="11"/>
        <v>0</v>
      </c>
      <c r="U47" s="8">
        <f t="shared" ca="1" si="18"/>
        <v>0</v>
      </c>
    </row>
    <row r="48" spans="1:21" ht="15" thickBot="1" x14ac:dyDescent="0.35">
      <c r="A48" s="16">
        <v>2025</v>
      </c>
      <c r="B48" s="9">
        <f t="shared" ca="1" si="14"/>
        <v>0</v>
      </c>
      <c r="C48" s="5"/>
      <c r="D48" s="5"/>
      <c r="E48" s="5"/>
      <c r="F48" s="5"/>
      <c r="G48" s="5"/>
      <c r="H48" s="6">
        <f t="shared" ca="1" si="12"/>
        <v>0</v>
      </c>
      <c r="I48" s="6">
        <f t="shared" ca="1" si="15"/>
        <v>0</v>
      </c>
      <c r="J48" s="6">
        <f t="shared" ca="1" si="1"/>
        <v>0</v>
      </c>
      <c r="K48" s="6">
        <f t="shared" ca="1" si="16"/>
        <v>0</v>
      </c>
      <c r="L48" s="6">
        <f t="shared" ca="1" si="17"/>
        <v>0</v>
      </c>
      <c r="M48" s="6">
        <f t="shared" ca="1" si="10"/>
        <v>0</v>
      </c>
      <c r="N48" s="6">
        <f t="shared" ca="1" si="4"/>
        <v>0</v>
      </c>
      <c r="O48" s="8">
        <f t="shared" ca="1" si="5"/>
        <v>0</v>
      </c>
      <c r="P48" s="8">
        <f t="shared" ca="1" si="13"/>
        <v>0</v>
      </c>
      <c r="Q48" s="5"/>
      <c r="R48" s="5"/>
      <c r="S48" s="8">
        <f t="shared" ca="1" si="7"/>
        <v>0</v>
      </c>
      <c r="T48" s="8">
        <f t="shared" ca="1" si="11"/>
        <v>0</v>
      </c>
      <c r="U48" s="8">
        <f t="shared" ca="1" si="18"/>
        <v>0</v>
      </c>
    </row>
    <row r="49" spans="1:21" ht="15" thickBot="1" x14ac:dyDescent="0.35">
      <c r="A49" s="16">
        <v>2026</v>
      </c>
      <c r="B49" s="9">
        <f t="shared" ca="1" si="14"/>
        <v>0</v>
      </c>
      <c r="C49" s="5"/>
      <c r="D49" s="5"/>
      <c r="E49" s="5"/>
      <c r="F49" s="5"/>
      <c r="G49" s="5"/>
      <c r="H49" s="6">
        <f t="shared" ca="1" si="12"/>
        <v>0</v>
      </c>
      <c r="I49" s="6">
        <f t="shared" ca="1" si="15"/>
        <v>0</v>
      </c>
      <c r="J49" s="6">
        <f t="shared" ca="1" si="1"/>
        <v>0</v>
      </c>
      <c r="K49" s="6">
        <f t="shared" ca="1" si="16"/>
        <v>0</v>
      </c>
      <c r="L49" s="6">
        <f t="shared" ca="1" si="17"/>
        <v>0</v>
      </c>
      <c r="M49" s="6">
        <f t="shared" ca="1" si="10"/>
        <v>0</v>
      </c>
      <c r="N49" s="6">
        <f t="shared" ca="1" si="4"/>
        <v>0</v>
      </c>
      <c r="O49" s="8">
        <f t="shared" ca="1" si="5"/>
        <v>0</v>
      </c>
      <c r="P49" s="8">
        <f t="shared" ca="1" si="13"/>
        <v>0</v>
      </c>
      <c r="Q49" s="5"/>
      <c r="R49" s="5"/>
      <c r="S49" s="8">
        <f t="shared" ca="1" si="7"/>
        <v>0</v>
      </c>
      <c r="T49" s="8">
        <f t="shared" ca="1" si="11"/>
        <v>0</v>
      </c>
      <c r="U49" s="8">
        <f t="shared" ca="1" si="18"/>
        <v>0</v>
      </c>
    </row>
    <row r="50" spans="1:21" ht="15" thickBot="1" x14ac:dyDescent="0.35">
      <c r="A50" s="16">
        <v>2027</v>
      </c>
      <c r="B50" s="9">
        <f t="shared" ca="1" si="14"/>
        <v>0</v>
      </c>
      <c r="C50" s="5"/>
      <c r="D50" s="5"/>
      <c r="E50" s="5"/>
      <c r="F50" s="5"/>
      <c r="G50" s="5"/>
      <c r="H50" s="6">
        <f t="shared" ca="1" si="12"/>
        <v>0</v>
      </c>
      <c r="I50" s="6">
        <f t="shared" ca="1" si="15"/>
        <v>0</v>
      </c>
      <c r="J50" s="6">
        <f t="shared" ca="1" si="1"/>
        <v>0</v>
      </c>
      <c r="K50" s="6">
        <f t="shared" ca="1" si="16"/>
        <v>0</v>
      </c>
      <c r="L50" s="6">
        <f t="shared" ca="1" si="17"/>
        <v>0</v>
      </c>
      <c r="M50" s="6">
        <f t="shared" ca="1" si="10"/>
        <v>0</v>
      </c>
      <c r="N50" s="6">
        <f t="shared" ca="1" si="4"/>
        <v>0</v>
      </c>
      <c r="O50" s="8">
        <f t="shared" ca="1" si="5"/>
        <v>0</v>
      </c>
      <c r="P50" s="8">
        <f t="shared" ca="1" si="13"/>
        <v>0</v>
      </c>
      <c r="Q50" s="5"/>
      <c r="R50" s="5"/>
      <c r="S50" s="8">
        <f t="shared" ca="1" si="7"/>
        <v>0</v>
      </c>
      <c r="T50" s="8">
        <f t="shared" ca="1" si="11"/>
        <v>0</v>
      </c>
      <c r="U50" s="8">
        <f t="shared" ca="1" si="18"/>
        <v>0</v>
      </c>
    </row>
    <row r="51" spans="1:21" ht="15" thickBot="1" x14ac:dyDescent="0.35">
      <c r="A51" s="16">
        <v>2028</v>
      </c>
      <c r="B51" s="9">
        <f t="shared" ca="1" si="14"/>
        <v>0</v>
      </c>
      <c r="C51" s="5"/>
      <c r="D51" s="5"/>
      <c r="E51" s="5"/>
      <c r="F51" s="5"/>
      <c r="G51" s="5"/>
      <c r="H51" s="6">
        <f t="shared" ca="1" si="12"/>
        <v>0</v>
      </c>
      <c r="I51" s="6">
        <f t="shared" ca="1" si="15"/>
        <v>0</v>
      </c>
      <c r="J51" s="6">
        <f t="shared" ca="1" si="1"/>
        <v>0</v>
      </c>
      <c r="K51" s="6">
        <f t="shared" ca="1" si="16"/>
        <v>0</v>
      </c>
      <c r="L51" s="6">
        <f t="shared" ca="1" si="17"/>
        <v>0</v>
      </c>
      <c r="M51" s="6">
        <f t="shared" ca="1" si="10"/>
        <v>0</v>
      </c>
      <c r="N51" s="6">
        <f t="shared" ca="1" si="4"/>
        <v>0</v>
      </c>
      <c r="O51" s="8">
        <f t="shared" ca="1" si="5"/>
        <v>0</v>
      </c>
      <c r="P51" s="8">
        <f t="shared" ca="1" si="13"/>
        <v>0</v>
      </c>
      <c r="Q51" s="5"/>
      <c r="R51" s="5"/>
      <c r="S51" s="8">
        <f t="shared" ca="1" si="7"/>
        <v>0</v>
      </c>
      <c r="T51" s="8">
        <f t="shared" ca="1" si="11"/>
        <v>0</v>
      </c>
      <c r="U51" s="8">
        <f t="shared" ca="1" si="18"/>
        <v>0</v>
      </c>
    </row>
    <row r="52" spans="1:21" ht="15" thickBot="1" x14ac:dyDescent="0.35">
      <c r="A52" s="16">
        <v>2029</v>
      </c>
      <c r="B52" s="9">
        <f t="shared" ca="1" si="14"/>
        <v>0</v>
      </c>
      <c r="C52" s="5"/>
      <c r="D52" s="5"/>
      <c r="E52" s="5"/>
      <c r="F52" s="5"/>
      <c r="G52" s="5"/>
      <c r="H52" s="6">
        <f t="shared" ca="1" si="12"/>
        <v>0</v>
      </c>
      <c r="I52" s="6">
        <f t="shared" ca="1" si="15"/>
        <v>0</v>
      </c>
      <c r="J52" s="6">
        <f t="shared" ca="1" si="1"/>
        <v>0</v>
      </c>
      <c r="K52" s="6">
        <f t="shared" ca="1" si="16"/>
        <v>0</v>
      </c>
      <c r="L52" s="6">
        <f t="shared" ca="1" si="17"/>
        <v>0</v>
      </c>
      <c r="M52" s="6">
        <f t="shared" ca="1" si="10"/>
        <v>0</v>
      </c>
      <c r="N52" s="6">
        <f t="shared" ca="1" si="4"/>
        <v>0</v>
      </c>
      <c r="O52" s="8">
        <f t="shared" ca="1" si="5"/>
        <v>0</v>
      </c>
      <c r="P52" s="8">
        <f t="shared" ca="1" si="13"/>
        <v>0</v>
      </c>
      <c r="Q52" s="5"/>
      <c r="R52" s="5"/>
      <c r="S52" s="8">
        <f t="shared" ca="1" si="7"/>
        <v>0</v>
      </c>
      <c r="T52" s="8">
        <f t="shared" ca="1" si="11"/>
        <v>0</v>
      </c>
      <c r="U52" s="8">
        <f t="shared" ca="1" si="18"/>
        <v>0</v>
      </c>
    </row>
    <row r="53" spans="1:21" ht="15" thickBot="1" x14ac:dyDescent="0.35">
      <c r="A53" s="16">
        <v>2030</v>
      </c>
      <c r="B53" s="9">
        <f t="shared" ca="1" si="14"/>
        <v>0</v>
      </c>
      <c r="C53" s="5"/>
      <c r="D53" s="5"/>
      <c r="E53" s="5"/>
      <c r="F53" s="5"/>
      <c r="G53" s="5"/>
      <c r="H53" s="6">
        <f t="shared" ca="1" si="12"/>
        <v>0</v>
      </c>
      <c r="I53" s="6">
        <f t="shared" ca="1" si="15"/>
        <v>0</v>
      </c>
      <c r="J53" s="6">
        <f t="shared" ca="1" si="1"/>
        <v>0</v>
      </c>
      <c r="K53" s="6">
        <f t="shared" ca="1" si="16"/>
        <v>0</v>
      </c>
      <c r="L53" s="6">
        <f t="shared" ca="1" si="17"/>
        <v>0</v>
      </c>
      <c r="M53" s="6">
        <f t="shared" ca="1" si="10"/>
        <v>0</v>
      </c>
      <c r="N53" s="6">
        <f t="shared" ca="1" si="4"/>
        <v>0</v>
      </c>
      <c r="O53" s="8">
        <f t="shared" ca="1" si="5"/>
        <v>0</v>
      </c>
      <c r="P53" s="8">
        <f t="shared" ca="1" si="13"/>
        <v>0</v>
      </c>
      <c r="Q53" s="5"/>
      <c r="R53" s="5"/>
      <c r="S53" s="8">
        <f t="shared" ca="1" si="7"/>
        <v>0</v>
      </c>
      <c r="T53" s="8">
        <f t="shared" ca="1" si="11"/>
        <v>0</v>
      </c>
      <c r="U53" s="8">
        <f t="shared" ca="1" si="18"/>
        <v>0</v>
      </c>
    </row>
    <row r="54" spans="1:21" ht="15" thickBot="1" x14ac:dyDescent="0.35">
      <c r="A54" s="16">
        <v>2031</v>
      </c>
      <c r="B54" s="9">
        <f t="shared" ref="B54:B73" ca="1" si="19">T53</f>
        <v>0</v>
      </c>
      <c r="C54" s="5"/>
      <c r="D54" s="5"/>
      <c r="E54" s="5"/>
      <c r="F54" s="5"/>
      <c r="G54" s="5"/>
      <c r="H54" s="6">
        <f t="shared" ref="H54:H73" ca="1" si="20">C54+D54-E54+P53</f>
        <v>0</v>
      </c>
      <c r="I54" s="6">
        <f t="shared" ref="I54:I73" ca="1" si="21">H54-M54</f>
        <v>0</v>
      </c>
      <c r="J54" s="6">
        <f t="shared" ref="J54:J73" ca="1" si="22">($J$9/100)*I54</f>
        <v>0</v>
      </c>
      <c r="K54" s="6">
        <f t="shared" ref="K54:K73" ca="1" si="23">I54-J54</f>
        <v>0</v>
      </c>
      <c r="L54" s="6">
        <f t="shared" ref="L54:L73" ca="1" si="24">K54+F54-G54</f>
        <v>0</v>
      </c>
      <c r="M54" s="6">
        <f t="shared" ca="1" si="10"/>
        <v>0</v>
      </c>
      <c r="N54" s="6">
        <f t="shared" ref="N54:N73" ca="1" si="25">B54*($N$9/100)</f>
        <v>0</v>
      </c>
      <c r="O54" s="8">
        <f t="shared" ca="1" si="5"/>
        <v>0</v>
      </c>
      <c r="P54" s="8">
        <f t="shared" ref="P54:P73" ca="1" si="26">O54*($P$9/100)</f>
        <v>0</v>
      </c>
      <c r="Q54" s="5"/>
      <c r="R54" s="5"/>
      <c r="S54" s="8">
        <f t="shared" ca="1" si="7"/>
        <v>0</v>
      </c>
      <c r="T54" s="8">
        <f t="shared" ca="1" si="11"/>
        <v>0</v>
      </c>
      <c r="U54" s="8">
        <f t="shared" ca="1" si="18"/>
        <v>0</v>
      </c>
    </row>
    <row r="55" spans="1:21" ht="15" thickBot="1" x14ac:dyDescent="0.35">
      <c r="A55" s="16">
        <v>2032</v>
      </c>
      <c r="B55" s="9">
        <f t="shared" ca="1" si="19"/>
        <v>0</v>
      </c>
      <c r="C55" s="5"/>
      <c r="D55" s="5"/>
      <c r="E55" s="5"/>
      <c r="F55" s="5"/>
      <c r="G55" s="5"/>
      <c r="H55" s="6">
        <f t="shared" ca="1" si="20"/>
        <v>0</v>
      </c>
      <c r="I55" s="6">
        <f t="shared" ca="1" si="21"/>
        <v>0</v>
      </c>
      <c r="J55" s="6">
        <f t="shared" ca="1" si="22"/>
        <v>0</v>
      </c>
      <c r="K55" s="6">
        <f t="shared" ca="1" si="23"/>
        <v>0</v>
      </c>
      <c r="L55" s="6">
        <f t="shared" ca="1" si="24"/>
        <v>0</v>
      </c>
      <c r="M55" s="6">
        <f t="shared" ca="1" si="10"/>
        <v>0</v>
      </c>
      <c r="N55" s="6">
        <f t="shared" ca="1" si="25"/>
        <v>0</v>
      </c>
      <c r="O55" s="8">
        <f t="shared" ca="1" si="5"/>
        <v>0</v>
      </c>
      <c r="P55" s="8">
        <f t="shared" ca="1" si="26"/>
        <v>0</v>
      </c>
      <c r="Q55" s="5"/>
      <c r="R55" s="5"/>
      <c r="S55" s="8">
        <f t="shared" ca="1" si="7"/>
        <v>0</v>
      </c>
      <c r="T55" s="8">
        <f t="shared" ca="1" si="11"/>
        <v>0</v>
      </c>
      <c r="U55" s="8">
        <f t="shared" ca="1" si="18"/>
        <v>0</v>
      </c>
    </row>
    <row r="56" spans="1:21" ht="15" thickBot="1" x14ac:dyDescent="0.35">
      <c r="A56" s="16">
        <v>2033</v>
      </c>
      <c r="B56" s="9">
        <f t="shared" ca="1" si="19"/>
        <v>0</v>
      </c>
      <c r="C56" s="5"/>
      <c r="D56" s="5"/>
      <c r="E56" s="5"/>
      <c r="F56" s="5"/>
      <c r="G56" s="5"/>
      <c r="H56" s="6">
        <f t="shared" ca="1" si="20"/>
        <v>0</v>
      </c>
      <c r="I56" s="6">
        <f t="shared" ca="1" si="21"/>
        <v>0</v>
      </c>
      <c r="J56" s="6">
        <f t="shared" ca="1" si="22"/>
        <v>0</v>
      </c>
      <c r="K56" s="6">
        <f t="shared" ca="1" si="23"/>
        <v>0</v>
      </c>
      <c r="L56" s="6">
        <f t="shared" ca="1" si="24"/>
        <v>0</v>
      </c>
      <c r="M56" s="6">
        <f t="shared" ca="1" si="10"/>
        <v>0</v>
      </c>
      <c r="N56" s="6">
        <f t="shared" ca="1" si="25"/>
        <v>0</v>
      </c>
      <c r="O56" s="8">
        <f t="shared" ca="1" si="5"/>
        <v>0</v>
      </c>
      <c r="P56" s="8">
        <f t="shared" ca="1" si="26"/>
        <v>0</v>
      </c>
      <c r="Q56" s="5"/>
      <c r="R56" s="5"/>
      <c r="S56" s="8">
        <f t="shared" ca="1" si="7"/>
        <v>0</v>
      </c>
      <c r="T56" s="8">
        <f t="shared" ca="1" si="11"/>
        <v>0</v>
      </c>
      <c r="U56" s="8">
        <f t="shared" ca="1" si="18"/>
        <v>0</v>
      </c>
    </row>
    <row r="57" spans="1:21" ht="15" thickBot="1" x14ac:dyDescent="0.35">
      <c r="A57" s="16">
        <v>2034</v>
      </c>
      <c r="B57" s="9">
        <f t="shared" ca="1" si="19"/>
        <v>0</v>
      </c>
      <c r="C57" s="5"/>
      <c r="D57" s="5"/>
      <c r="E57" s="5"/>
      <c r="F57" s="5"/>
      <c r="G57" s="5"/>
      <c r="H57" s="6">
        <f t="shared" ca="1" si="20"/>
        <v>0</v>
      </c>
      <c r="I57" s="6">
        <f t="shared" ca="1" si="21"/>
        <v>0</v>
      </c>
      <c r="J57" s="6">
        <f t="shared" ca="1" si="22"/>
        <v>0</v>
      </c>
      <c r="K57" s="6">
        <f t="shared" ca="1" si="23"/>
        <v>0</v>
      </c>
      <c r="L57" s="6">
        <f t="shared" ca="1" si="24"/>
        <v>0</v>
      </c>
      <c r="M57" s="6">
        <f t="shared" ca="1" si="10"/>
        <v>0</v>
      </c>
      <c r="N57" s="6">
        <f t="shared" ca="1" si="25"/>
        <v>0</v>
      </c>
      <c r="O57" s="8">
        <f t="shared" ca="1" si="5"/>
        <v>0</v>
      </c>
      <c r="P57" s="8">
        <f t="shared" ca="1" si="26"/>
        <v>0</v>
      </c>
      <c r="Q57" s="5"/>
      <c r="R57" s="5"/>
      <c r="S57" s="8">
        <f t="shared" ca="1" si="7"/>
        <v>0</v>
      </c>
      <c r="T57" s="8">
        <f t="shared" ca="1" si="11"/>
        <v>0</v>
      </c>
      <c r="U57" s="8">
        <f t="shared" ca="1" si="18"/>
        <v>0</v>
      </c>
    </row>
    <row r="58" spans="1:21" ht="15" thickBot="1" x14ac:dyDescent="0.35">
      <c r="A58" s="16">
        <v>2035</v>
      </c>
      <c r="B58" s="9">
        <f t="shared" ca="1" si="19"/>
        <v>0</v>
      </c>
      <c r="C58" s="5"/>
      <c r="D58" s="5"/>
      <c r="E58" s="5"/>
      <c r="F58" s="5"/>
      <c r="G58" s="5"/>
      <c r="H58" s="6">
        <f t="shared" ca="1" si="20"/>
        <v>0</v>
      </c>
      <c r="I58" s="6">
        <f t="shared" ca="1" si="21"/>
        <v>0</v>
      </c>
      <c r="J58" s="6">
        <f t="shared" ca="1" si="22"/>
        <v>0</v>
      </c>
      <c r="K58" s="6">
        <f t="shared" ca="1" si="23"/>
        <v>0</v>
      </c>
      <c r="L58" s="6">
        <f t="shared" ca="1" si="24"/>
        <v>0</v>
      </c>
      <c r="M58" s="6">
        <f t="shared" ca="1" si="10"/>
        <v>0</v>
      </c>
      <c r="N58" s="6">
        <f t="shared" ca="1" si="25"/>
        <v>0</v>
      </c>
      <c r="O58" s="8">
        <f t="shared" ca="1" si="5"/>
        <v>0</v>
      </c>
      <c r="P58" s="8">
        <f t="shared" ca="1" si="26"/>
        <v>0</v>
      </c>
      <c r="Q58" s="5"/>
      <c r="R58" s="5"/>
      <c r="S58" s="8">
        <f t="shared" ca="1" si="7"/>
        <v>0</v>
      </c>
      <c r="T58" s="8">
        <f t="shared" ca="1" si="11"/>
        <v>0</v>
      </c>
      <c r="U58" s="8">
        <f t="shared" ca="1" si="18"/>
        <v>0</v>
      </c>
    </row>
    <row r="59" spans="1:21" ht="15" thickBot="1" x14ac:dyDescent="0.35">
      <c r="A59" s="16">
        <v>2036</v>
      </c>
      <c r="B59" s="9">
        <f t="shared" ca="1" si="19"/>
        <v>0</v>
      </c>
      <c r="C59" s="5"/>
      <c r="D59" s="5"/>
      <c r="E59" s="5"/>
      <c r="F59" s="5"/>
      <c r="G59" s="5"/>
      <c r="H59" s="6">
        <f t="shared" ca="1" si="20"/>
        <v>0</v>
      </c>
      <c r="I59" s="6">
        <f t="shared" ca="1" si="21"/>
        <v>0</v>
      </c>
      <c r="J59" s="6">
        <f t="shared" ca="1" si="22"/>
        <v>0</v>
      </c>
      <c r="K59" s="6">
        <f t="shared" ca="1" si="23"/>
        <v>0</v>
      </c>
      <c r="L59" s="6">
        <f t="shared" ca="1" si="24"/>
        <v>0</v>
      </c>
      <c r="M59" s="6">
        <f t="shared" ca="1" si="10"/>
        <v>0</v>
      </c>
      <c r="N59" s="6">
        <f t="shared" ca="1" si="25"/>
        <v>0</v>
      </c>
      <c r="O59" s="8">
        <f t="shared" ca="1" si="5"/>
        <v>0</v>
      </c>
      <c r="P59" s="8">
        <f t="shared" ca="1" si="26"/>
        <v>0</v>
      </c>
      <c r="Q59" s="5"/>
      <c r="R59" s="5"/>
      <c r="S59" s="8">
        <f t="shared" ca="1" si="7"/>
        <v>0</v>
      </c>
      <c r="T59" s="8">
        <f t="shared" ca="1" si="11"/>
        <v>0</v>
      </c>
      <c r="U59" s="8">
        <f t="shared" ca="1" si="18"/>
        <v>0</v>
      </c>
    </row>
    <row r="60" spans="1:21" ht="15" thickBot="1" x14ac:dyDescent="0.35">
      <c r="A60" s="16">
        <v>2037</v>
      </c>
      <c r="B60" s="9">
        <f t="shared" ca="1" si="19"/>
        <v>0</v>
      </c>
      <c r="C60" s="5"/>
      <c r="D60" s="5"/>
      <c r="E60" s="5"/>
      <c r="F60" s="5"/>
      <c r="G60" s="5"/>
      <c r="H60" s="6">
        <f t="shared" ca="1" si="20"/>
        <v>0</v>
      </c>
      <c r="I60" s="6">
        <f t="shared" ca="1" si="21"/>
        <v>0</v>
      </c>
      <c r="J60" s="6">
        <f t="shared" ca="1" si="22"/>
        <v>0</v>
      </c>
      <c r="K60" s="6">
        <f t="shared" ca="1" si="23"/>
        <v>0</v>
      </c>
      <c r="L60" s="6">
        <f t="shared" ca="1" si="24"/>
        <v>0</v>
      </c>
      <c r="M60" s="6">
        <f t="shared" ca="1" si="10"/>
        <v>0</v>
      </c>
      <c r="N60" s="6">
        <f t="shared" ca="1" si="25"/>
        <v>0</v>
      </c>
      <c r="O60" s="8">
        <f t="shared" ca="1" si="5"/>
        <v>0</v>
      </c>
      <c r="P60" s="8">
        <f t="shared" ca="1" si="26"/>
        <v>0</v>
      </c>
      <c r="Q60" s="5"/>
      <c r="R60" s="5"/>
      <c r="S60" s="8">
        <f t="shared" ca="1" si="7"/>
        <v>0</v>
      </c>
      <c r="T60" s="8">
        <f t="shared" ca="1" si="11"/>
        <v>0</v>
      </c>
      <c r="U60" s="8">
        <f t="shared" ca="1" si="18"/>
        <v>0</v>
      </c>
    </row>
    <row r="61" spans="1:21" ht="15" thickBot="1" x14ac:dyDescent="0.35">
      <c r="A61" s="16">
        <v>2038</v>
      </c>
      <c r="B61" s="9">
        <f t="shared" ca="1" si="19"/>
        <v>0</v>
      </c>
      <c r="C61" s="5"/>
      <c r="D61" s="5"/>
      <c r="E61" s="5"/>
      <c r="F61" s="5"/>
      <c r="G61" s="5"/>
      <c r="H61" s="6">
        <f t="shared" ca="1" si="20"/>
        <v>0</v>
      </c>
      <c r="I61" s="6">
        <f t="shared" ca="1" si="21"/>
        <v>0</v>
      </c>
      <c r="J61" s="6">
        <f t="shared" ca="1" si="22"/>
        <v>0</v>
      </c>
      <c r="K61" s="6">
        <f t="shared" ca="1" si="23"/>
        <v>0</v>
      </c>
      <c r="L61" s="6">
        <f t="shared" ca="1" si="24"/>
        <v>0</v>
      </c>
      <c r="M61" s="6">
        <f t="shared" ca="1" si="10"/>
        <v>0</v>
      </c>
      <c r="N61" s="6">
        <f t="shared" ca="1" si="25"/>
        <v>0</v>
      </c>
      <c r="O61" s="8">
        <f t="shared" ca="1" si="5"/>
        <v>0</v>
      </c>
      <c r="P61" s="8">
        <f t="shared" ca="1" si="26"/>
        <v>0</v>
      </c>
      <c r="Q61" s="5"/>
      <c r="R61" s="5"/>
      <c r="S61" s="8">
        <f t="shared" ca="1" si="7"/>
        <v>0</v>
      </c>
      <c r="T61" s="8">
        <f t="shared" ca="1" si="11"/>
        <v>0</v>
      </c>
      <c r="U61" s="8">
        <f t="shared" ca="1" si="18"/>
        <v>0</v>
      </c>
    </row>
    <row r="62" spans="1:21" ht="15" thickBot="1" x14ac:dyDescent="0.35">
      <c r="A62" s="16">
        <v>2039</v>
      </c>
      <c r="B62" s="9">
        <f t="shared" ca="1" si="19"/>
        <v>0</v>
      </c>
      <c r="C62" s="5"/>
      <c r="D62" s="5"/>
      <c r="E62" s="5"/>
      <c r="F62" s="5"/>
      <c r="G62" s="5"/>
      <c r="H62" s="6">
        <f t="shared" ca="1" si="20"/>
        <v>0</v>
      </c>
      <c r="I62" s="6">
        <f t="shared" ca="1" si="21"/>
        <v>0</v>
      </c>
      <c r="J62" s="6">
        <f t="shared" ca="1" si="22"/>
        <v>0</v>
      </c>
      <c r="K62" s="6">
        <f t="shared" ca="1" si="23"/>
        <v>0</v>
      </c>
      <c r="L62" s="6">
        <f t="shared" ca="1" si="24"/>
        <v>0</v>
      </c>
      <c r="M62" s="6">
        <f t="shared" ca="1" si="10"/>
        <v>0</v>
      </c>
      <c r="N62" s="6">
        <f t="shared" ca="1" si="25"/>
        <v>0</v>
      </c>
      <c r="O62" s="8">
        <f t="shared" ca="1" si="5"/>
        <v>0</v>
      </c>
      <c r="P62" s="8">
        <f t="shared" ca="1" si="26"/>
        <v>0</v>
      </c>
      <c r="Q62" s="5"/>
      <c r="R62" s="5"/>
      <c r="S62" s="8">
        <f t="shared" ca="1" si="7"/>
        <v>0</v>
      </c>
      <c r="T62" s="8">
        <f t="shared" ca="1" si="11"/>
        <v>0</v>
      </c>
      <c r="U62" s="8">
        <f t="shared" ca="1" si="18"/>
        <v>0</v>
      </c>
    </row>
    <row r="63" spans="1:21" ht="15" thickBot="1" x14ac:dyDescent="0.35">
      <c r="A63" s="16">
        <v>2040</v>
      </c>
      <c r="B63" s="9">
        <f t="shared" ca="1" si="19"/>
        <v>0</v>
      </c>
      <c r="C63" s="5"/>
      <c r="D63" s="5"/>
      <c r="E63" s="5"/>
      <c r="F63" s="5"/>
      <c r="G63" s="5"/>
      <c r="H63" s="6">
        <f t="shared" ca="1" si="20"/>
        <v>0</v>
      </c>
      <c r="I63" s="6">
        <f t="shared" ca="1" si="21"/>
        <v>0</v>
      </c>
      <c r="J63" s="6">
        <f t="shared" ca="1" si="22"/>
        <v>0</v>
      </c>
      <c r="K63" s="6">
        <f t="shared" ca="1" si="23"/>
        <v>0</v>
      </c>
      <c r="L63" s="6">
        <f t="shared" ca="1" si="24"/>
        <v>0</v>
      </c>
      <c r="M63" s="6">
        <f t="shared" ca="1" si="10"/>
        <v>0</v>
      </c>
      <c r="N63" s="6">
        <f t="shared" ca="1" si="25"/>
        <v>0</v>
      </c>
      <c r="O63" s="8">
        <f t="shared" ca="1" si="5"/>
        <v>0</v>
      </c>
      <c r="P63" s="8">
        <f t="shared" ca="1" si="26"/>
        <v>0</v>
      </c>
      <c r="Q63" s="5"/>
      <c r="R63" s="5"/>
      <c r="S63" s="8">
        <f t="shared" ca="1" si="7"/>
        <v>0</v>
      </c>
      <c r="T63" s="8">
        <f t="shared" ca="1" si="11"/>
        <v>0</v>
      </c>
      <c r="U63" s="8">
        <f t="shared" ca="1" si="18"/>
        <v>0</v>
      </c>
    </row>
    <row r="64" spans="1:21" ht="15" thickBot="1" x14ac:dyDescent="0.35">
      <c r="A64" s="16">
        <v>2041</v>
      </c>
      <c r="B64" s="9">
        <f t="shared" ca="1" si="19"/>
        <v>0</v>
      </c>
      <c r="C64" s="5"/>
      <c r="D64" s="5"/>
      <c r="E64" s="5"/>
      <c r="F64" s="5"/>
      <c r="G64" s="5"/>
      <c r="H64" s="6">
        <f t="shared" ca="1" si="20"/>
        <v>0</v>
      </c>
      <c r="I64" s="6">
        <f t="shared" ca="1" si="21"/>
        <v>0</v>
      </c>
      <c r="J64" s="6">
        <f t="shared" ca="1" si="22"/>
        <v>0</v>
      </c>
      <c r="K64" s="6">
        <f t="shared" ca="1" si="23"/>
        <v>0</v>
      </c>
      <c r="L64" s="6">
        <f t="shared" ca="1" si="24"/>
        <v>0</v>
      </c>
      <c r="M64" s="6">
        <f t="shared" ca="1" si="10"/>
        <v>0</v>
      </c>
      <c r="N64" s="6">
        <f t="shared" ca="1" si="25"/>
        <v>0</v>
      </c>
      <c r="O64" s="8">
        <f t="shared" ca="1" si="5"/>
        <v>0</v>
      </c>
      <c r="P64" s="8">
        <f t="shared" ca="1" si="26"/>
        <v>0</v>
      </c>
      <c r="Q64" s="5"/>
      <c r="R64" s="5"/>
      <c r="S64" s="8">
        <f t="shared" ca="1" si="7"/>
        <v>0</v>
      </c>
      <c r="T64" s="8">
        <f t="shared" ca="1" si="11"/>
        <v>0</v>
      </c>
      <c r="U64" s="8">
        <f t="shared" ca="1" si="18"/>
        <v>0</v>
      </c>
    </row>
    <row r="65" spans="1:21" ht="15" thickBot="1" x14ac:dyDescent="0.35">
      <c r="A65" s="16">
        <v>2042</v>
      </c>
      <c r="B65" s="9">
        <f t="shared" ca="1" si="19"/>
        <v>0</v>
      </c>
      <c r="C65" s="5"/>
      <c r="D65" s="5"/>
      <c r="E65" s="5"/>
      <c r="F65" s="5"/>
      <c r="G65" s="5"/>
      <c r="H65" s="6">
        <f t="shared" ca="1" si="20"/>
        <v>0</v>
      </c>
      <c r="I65" s="6">
        <f t="shared" ca="1" si="21"/>
        <v>0</v>
      </c>
      <c r="J65" s="6">
        <f t="shared" ca="1" si="22"/>
        <v>0</v>
      </c>
      <c r="K65" s="6">
        <f t="shared" ca="1" si="23"/>
        <v>0</v>
      </c>
      <c r="L65" s="6">
        <f t="shared" ca="1" si="24"/>
        <v>0</v>
      </c>
      <c r="M65" s="6">
        <f t="shared" ca="1" si="10"/>
        <v>0</v>
      </c>
      <c r="N65" s="6">
        <f t="shared" ca="1" si="25"/>
        <v>0</v>
      </c>
      <c r="O65" s="8">
        <f t="shared" ca="1" si="5"/>
        <v>0</v>
      </c>
      <c r="P65" s="8">
        <f t="shared" ca="1" si="26"/>
        <v>0</v>
      </c>
      <c r="Q65" s="5"/>
      <c r="R65" s="5"/>
      <c r="S65" s="8">
        <f t="shared" ca="1" si="7"/>
        <v>0</v>
      </c>
      <c r="T65" s="8">
        <f t="shared" ca="1" si="11"/>
        <v>0</v>
      </c>
      <c r="U65" s="8">
        <f t="shared" ca="1" si="18"/>
        <v>0</v>
      </c>
    </row>
    <row r="66" spans="1:21" ht="15" thickBot="1" x14ac:dyDescent="0.35">
      <c r="A66" s="16">
        <v>2043</v>
      </c>
      <c r="B66" s="9">
        <f t="shared" ca="1" si="19"/>
        <v>0</v>
      </c>
      <c r="C66" s="5"/>
      <c r="D66" s="5"/>
      <c r="E66" s="5"/>
      <c r="F66" s="5"/>
      <c r="G66" s="5"/>
      <c r="H66" s="6">
        <f t="shared" ca="1" si="20"/>
        <v>0</v>
      </c>
      <c r="I66" s="6">
        <f t="shared" ca="1" si="21"/>
        <v>0</v>
      </c>
      <c r="J66" s="6">
        <f t="shared" ca="1" si="22"/>
        <v>0</v>
      </c>
      <c r="K66" s="6">
        <f t="shared" ca="1" si="23"/>
        <v>0</v>
      </c>
      <c r="L66" s="6">
        <f t="shared" ca="1" si="24"/>
        <v>0</v>
      </c>
      <c r="M66" s="6">
        <f t="shared" ca="1" si="10"/>
        <v>0</v>
      </c>
      <c r="N66" s="6">
        <f t="shared" ca="1" si="25"/>
        <v>0</v>
      </c>
      <c r="O66" s="8">
        <f t="shared" ca="1" si="5"/>
        <v>0</v>
      </c>
      <c r="P66" s="8">
        <f t="shared" ca="1" si="26"/>
        <v>0</v>
      </c>
      <c r="Q66" s="5"/>
      <c r="R66" s="5"/>
      <c r="S66" s="8">
        <f t="shared" ca="1" si="7"/>
        <v>0</v>
      </c>
      <c r="T66" s="8">
        <f t="shared" ca="1" si="11"/>
        <v>0</v>
      </c>
      <c r="U66" s="8">
        <f t="shared" ca="1" si="18"/>
        <v>0</v>
      </c>
    </row>
    <row r="67" spans="1:21" ht="15" thickBot="1" x14ac:dyDescent="0.35">
      <c r="A67" s="16">
        <v>2044</v>
      </c>
      <c r="B67" s="9">
        <f t="shared" ca="1" si="19"/>
        <v>0</v>
      </c>
      <c r="C67" s="5"/>
      <c r="D67" s="5"/>
      <c r="E67" s="5"/>
      <c r="F67" s="5"/>
      <c r="G67" s="5"/>
      <c r="H67" s="6">
        <f t="shared" ca="1" si="20"/>
        <v>0</v>
      </c>
      <c r="I67" s="6">
        <f t="shared" ca="1" si="21"/>
        <v>0</v>
      </c>
      <c r="J67" s="6">
        <f t="shared" ca="1" si="22"/>
        <v>0</v>
      </c>
      <c r="K67" s="6">
        <f t="shared" ca="1" si="23"/>
        <v>0</v>
      </c>
      <c r="L67" s="6">
        <f t="shared" ca="1" si="24"/>
        <v>0</v>
      </c>
      <c r="M67" s="6">
        <f t="shared" ca="1" si="10"/>
        <v>0</v>
      </c>
      <c r="N67" s="6">
        <f t="shared" ca="1" si="25"/>
        <v>0</v>
      </c>
      <c r="O67" s="8">
        <f t="shared" ca="1" si="5"/>
        <v>0</v>
      </c>
      <c r="P67" s="8">
        <f t="shared" ca="1" si="26"/>
        <v>0</v>
      </c>
      <c r="Q67" s="5"/>
      <c r="R67" s="5"/>
      <c r="S67" s="8">
        <f t="shared" ca="1" si="7"/>
        <v>0</v>
      </c>
      <c r="T67" s="8">
        <f t="shared" ca="1" si="11"/>
        <v>0</v>
      </c>
      <c r="U67" s="8">
        <f t="shared" ca="1" si="18"/>
        <v>0</v>
      </c>
    </row>
    <row r="68" spans="1:21" ht="15" thickBot="1" x14ac:dyDescent="0.35">
      <c r="A68" s="16">
        <v>2045</v>
      </c>
      <c r="B68" s="9">
        <f t="shared" ca="1" si="19"/>
        <v>0</v>
      </c>
      <c r="C68" s="5"/>
      <c r="D68" s="5"/>
      <c r="E68" s="5"/>
      <c r="F68" s="5"/>
      <c r="G68" s="5"/>
      <c r="H68" s="6">
        <f t="shared" ca="1" si="20"/>
        <v>0</v>
      </c>
      <c r="I68" s="6">
        <f t="shared" ca="1" si="21"/>
        <v>0</v>
      </c>
      <c r="J68" s="6">
        <f t="shared" ca="1" si="22"/>
        <v>0</v>
      </c>
      <c r="K68" s="6">
        <f t="shared" ca="1" si="23"/>
        <v>0</v>
      </c>
      <c r="L68" s="6">
        <f t="shared" ca="1" si="24"/>
        <v>0</v>
      </c>
      <c r="M68" s="6">
        <f t="shared" ca="1" si="10"/>
        <v>0</v>
      </c>
      <c r="N68" s="6">
        <f t="shared" ca="1" si="25"/>
        <v>0</v>
      </c>
      <c r="O68" s="8">
        <f t="shared" ca="1" si="5"/>
        <v>0</v>
      </c>
      <c r="P68" s="8">
        <f t="shared" ca="1" si="26"/>
        <v>0</v>
      </c>
      <c r="Q68" s="5"/>
      <c r="R68" s="5"/>
      <c r="S68" s="8">
        <f t="shared" ca="1" si="7"/>
        <v>0</v>
      </c>
      <c r="T68" s="8">
        <f t="shared" ca="1" si="11"/>
        <v>0</v>
      </c>
      <c r="U68" s="8">
        <f t="shared" ca="1" si="18"/>
        <v>0</v>
      </c>
    </row>
    <row r="69" spans="1:21" ht="15" thickBot="1" x14ac:dyDescent="0.35">
      <c r="A69" s="16">
        <v>2046</v>
      </c>
      <c r="B69" s="9">
        <f t="shared" ca="1" si="19"/>
        <v>0</v>
      </c>
      <c r="C69" s="5"/>
      <c r="D69" s="5"/>
      <c r="E69" s="5"/>
      <c r="F69" s="5"/>
      <c r="G69" s="5"/>
      <c r="H69" s="6">
        <f t="shared" ca="1" si="20"/>
        <v>0</v>
      </c>
      <c r="I69" s="6">
        <f t="shared" ca="1" si="21"/>
        <v>0</v>
      </c>
      <c r="J69" s="6">
        <f t="shared" ca="1" si="22"/>
        <v>0</v>
      </c>
      <c r="K69" s="6">
        <f t="shared" ca="1" si="23"/>
        <v>0</v>
      </c>
      <c r="L69" s="6">
        <f t="shared" ca="1" si="24"/>
        <v>0</v>
      </c>
      <c r="M69" s="6">
        <f t="shared" ca="1" si="10"/>
        <v>0</v>
      </c>
      <c r="N69" s="6">
        <f t="shared" ca="1" si="25"/>
        <v>0</v>
      </c>
      <c r="O69" s="8">
        <f t="shared" ca="1" si="5"/>
        <v>0</v>
      </c>
      <c r="P69" s="8">
        <f t="shared" ca="1" si="26"/>
        <v>0</v>
      </c>
      <c r="Q69" s="5"/>
      <c r="R69" s="5"/>
      <c r="S69" s="8">
        <f t="shared" ca="1" si="7"/>
        <v>0</v>
      </c>
      <c r="T69" s="8">
        <f t="shared" ca="1" si="11"/>
        <v>0</v>
      </c>
      <c r="U69" s="8">
        <f t="shared" ca="1" si="18"/>
        <v>0</v>
      </c>
    </row>
    <row r="70" spans="1:21" ht="15" thickBot="1" x14ac:dyDescent="0.35">
      <c r="A70" s="16">
        <v>2047</v>
      </c>
      <c r="B70" s="9">
        <f t="shared" ca="1" si="19"/>
        <v>0</v>
      </c>
      <c r="C70" s="5"/>
      <c r="D70" s="5"/>
      <c r="E70" s="5"/>
      <c r="F70" s="5"/>
      <c r="G70" s="5"/>
      <c r="H70" s="6">
        <f t="shared" ca="1" si="20"/>
        <v>0</v>
      </c>
      <c r="I70" s="6">
        <f t="shared" ca="1" si="21"/>
        <v>0</v>
      </c>
      <c r="J70" s="6">
        <f t="shared" ca="1" si="22"/>
        <v>0</v>
      </c>
      <c r="K70" s="6">
        <f t="shared" ca="1" si="23"/>
        <v>0</v>
      </c>
      <c r="L70" s="6">
        <f t="shared" ca="1" si="24"/>
        <v>0</v>
      </c>
      <c r="M70" s="6">
        <f t="shared" ca="1" si="10"/>
        <v>0</v>
      </c>
      <c r="N70" s="6">
        <f t="shared" ca="1" si="25"/>
        <v>0</v>
      </c>
      <c r="O70" s="8">
        <f t="shared" ca="1" si="5"/>
        <v>0</v>
      </c>
      <c r="P70" s="8">
        <f t="shared" ca="1" si="26"/>
        <v>0</v>
      </c>
      <c r="Q70" s="5"/>
      <c r="R70" s="5"/>
      <c r="S70" s="8">
        <f t="shared" ca="1" si="7"/>
        <v>0</v>
      </c>
      <c r="T70" s="8">
        <f t="shared" ca="1" si="11"/>
        <v>0</v>
      </c>
      <c r="U70" s="8">
        <f t="shared" ca="1" si="18"/>
        <v>0</v>
      </c>
    </row>
    <row r="71" spans="1:21" ht="15" thickBot="1" x14ac:dyDescent="0.35">
      <c r="A71" s="16">
        <v>2048</v>
      </c>
      <c r="B71" s="9">
        <f t="shared" ca="1" si="19"/>
        <v>0</v>
      </c>
      <c r="C71" s="5"/>
      <c r="D71" s="5"/>
      <c r="E71" s="5"/>
      <c r="F71" s="5"/>
      <c r="G71" s="5"/>
      <c r="H71" s="6">
        <f t="shared" ca="1" si="20"/>
        <v>0</v>
      </c>
      <c r="I71" s="6">
        <f t="shared" ca="1" si="21"/>
        <v>0</v>
      </c>
      <c r="J71" s="6">
        <f t="shared" ca="1" si="22"/>
        <v>0</v>
      </c>
      <c r="K71" s="6">
        <f t="shared" ca="1" si="23"/>
        <v>0</v>
      </c>
      <c r="L71" s="6">
        <f t="shared" ca="1" si="24"/>
        <v>0</v>
      </c>
      <c r="M71" s="6">
        <f t="shared" ca="1" si="10"/>
        <v>0</v>
      </c>
      <c r="N71" s="6">
        <f t="shared" ca="1" si="25"/>
        <v>0</v>
      </c>
      <c r="O71" s="8">
        <f t="shared" ca="1" si="5"/>
        <v>0</v>
      </c>
      <c r="P71" s="8">
        <f t="shared" ca="1" si="26"/>
        <v>0</v>
      </c>
      <c r="Q71" s="5"/>
      <c r="R71" s="5"/>
      <c r="S71" s="8">
        <f t="shared" ca="1" si="7"/>
        <v>0</v>
      </c>
      <c r="T71" s="8">
        <f t="shared" ca="1" si="11"/>
        <v>0</v>
      </c>
      <c r="U71" s="8">
        <f t="shared" ca="1" si="18"/>
        <v>0</v>
      </c>
    </row>
    <row r="72" spans="1:21" ht="15" thickBot="1" x14ac:dyDescent="0.35">
      <c r="A72" s="16">
        <v>2049</v>
      </c>
      <c r="B72" s="9">
        <f t="shared" ca="1" si="19"/>
        <v>0</v>
      </c>
      <c r="C72" s="5"/>
      <c r="D72" s="5"/>
      <c r="E72" s="5"/>
      <c r="F72" s="5"/>
      <c r="G72" s="5"/>
      <c r="H72" s="6">
        <f t="shared" ca="1" si="20"/>
        <v>0</v>
      </c>
      <c r="I72" s="6">
        <f t="shared" ca="1" si="21"/>
        <v>0</v>
      </c>
      <c r="J72" s="6">
        <f t="shared" ca="1" si="22"/>
        <v>0</v>
      </c>
      <c r="K72" s="6">
        <f t="shared" ca="1" si="23"/>
        <v>0</v>
      </c>
      <c r="L72" s="6">
        <f t="shared" ca="1" si="24"/>
        <v>0</v>
      </c>
      <c r="M72" s="6">
        <f t="shared" ca="1" si="10"/>
        <v>0</v>
      </c>
      <c r="N72" s="6">
        <f t="shared" ca="1" si="25"/>
        <v>0</v>
      </c>
      <c r="O72" s="8">
        <f t="shared" ca="1" si="5"/>
        <v>0</v>
      </c>
      <c r="P72" s="8">
        <f t="shared" ca="1" si="26"/>
        <v>0</v>
      </c>
      <c r="Q72" s="5"/>
      <c r="R72" s="5"/>
      <c r="S72" s="8">
        <f t="shared" ca="1" si="7"/>
        <v>0</v>
      </c>
      <c r="T72" s="8">
        <f t="shared" ca="1" si="11"/>
        <v>0</v>
      </c>
      <c r="U72" s="8">
        <f t="shared" ca="1" si="18"/>
        <v>0</v>
      </c>
    </row>
    <row r="73" spans="1:21" ht="15" thickBot="1" x14ac:dyDescent="0.35">
      <c r="A73" s="16">
        <v>2050</v>
      </c>
      <c r="B73" s="9">
        <f t="shared" ca="1" si="19"/>
        <v>0</v>
      </c>
      <c r="C73" s="5"/>
      <c r="D73" s="5"/>
      <c r="E73" s="5"/>
      <c r="F73" s="5"/>
      <c r="G73" s="5"/>
      <c r="H73" s="6">
        <f t="shared" ca="1" si="20"/>
        <v>0</v>
      </c>
      <c r="I73" s="6">
        <f t="shared" ca="1" si="21"/>
        <v>0</v>
      </c>
      <c r="J73" s="6">
        <f t="shared" ca="1" si="22"/>
        <v>0</v>
      </c>
      <c r="K73" s="6">
        <f t="shared" ca="1" si="23"/>
        <v>0</v>
      </c>
      <c r="L73" s="6">
        <f t="shared" ca="1" si="24"/>
        <v>0</v>
      </c>
      <c r="M73" s="6">
        <f t="shared" ca="1" si="10"/>
        <v>0</v>
      </c>
      <c r="N73" s="6">
        <f t="shared" ca="1" si="25"/>
        <v>0</v>
      </c>
      <c r="O73" s="8">
        <f t="shared" ca="1" si="5"/>
        <v>0</v>
      </c>
      <c r="P73" s="8">
        <f t="shared" ca="1" si="26"/>
        <v>0</v>
      </c>
      <c r="Q73" s="5"/>
      <c r="R73" s="5"/>
      <c r="S73" s="8">
        <f t="shared" ca="1" si="7"/>
        <v>0</v>
      </c>
      <c r="T73" s="8">
        <f t="shared" ca="1" si="11"/>
        <v>0</v>
      </c>
      <c r="U73" s="8">
        <f t="shared" ca="1" si="18"/>
        <v>0</v>
      </c>
    </row>
  </sheetData>
  <mergeCells count="10">
    <mergeCell ref="D5:E5"/>
    <mergeCell ref="A6:C6"/>
    <mergeCell ref="D6:E6"/>
    <mergeCell ref="A2:C2"/>
    <mergeCell ref="D2:E2"/>
    <mergeCell ref="A3:C3"/>
    <mergeCell ref="D3:E3"/>
    <mergeCell ref="A4:C4"/>
    <mergeCell ref="D4:E4"/>
    <mergeCell ref="A5:C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E1F0-4C5C-4C3E-8CCD-4C916678495C}">
  <dimension ref="A1"/>
  <sheetViews>
    <sheetView workbookViewId="0">
      <selection activeCell="A41" sqref="A41"/>
    </sheetView>
  </sheetViews>
  <sheetFormatPr defaultColWidth="11.5546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53A9-975F-4B1A-B98B-CAA3A08EDB43}">
  <dimension ref="A1:U40"/>
  <sheetViews>
    <sheetView zoomScale="81" zoomScaleNormal="81" workbookViewId="0"/>
  </sheetViews>
  <sheetFormatPr defaultColWidth="11.5546875" defaultRowHeight="14.4" x14ac:dyDescent="0.3"/>
  <cols>
    <col min="1" max="1" width="9.44140625" customWidth="1"/>
    <col min="2" max="2" width="15.109375" customWidth="1"/>
    <col min="3" max="3" width="12.109375" customWidth="1"/>
    <col min="4" max="9" width="11.6640625" bestFit="1" customWidth="1"/>
    <col min="10" max="10" width="13.88671875" customWidth="1"/>
    <col min="11" max="11" width="11.6640625" bestFit="1" customWidth="1"/>
    <col min="12" max="12" width="12" customWidth="1"/>
    <col min="13" max="15" width="11.6640625" bestFit="1" customWidth="1"/>
    <col min="16" max="17" width="12.88671875" customWidth="1"/>
    <col min="18" max="18" width="11.6640625" customWidth="1"/>
    <col min="19" max="19" width="11.6640625" bestFit="1" customWidth="1"/>
    <col min="20" max="20" width="14" customWidth="1"/>
    <col min="21" max="21" width="11.6640625" bestFit="1" customWidth="1"/>
  </cols>
  <sheetData>
    <row r="1" spans="1:21" ht="15" thickBot="1" x14ac:dyDescent="0.35"/>
    <row r="2" spans="1:21" ht="16.2" thickBot="1" x14ac:dyDescent="0.35">
      <c r="A2" s="50" t="s">
        <v>42</v>
      </c>
      <c r="B2" s="51"/>
      <c r="C2" s="52"/>
      <c r="D2" s="53" t="s">
        <v>47</v>
      </c>
      <c r="E2" s="54"/>
      <c r="F2" s="29"/>
      <c r="G2" s="29"/>
      <c r="H2" s="29"/>
    </row>
    <row r="3" spans="1:21" ht="16.2" thickBot="1" x14ac:dyDescent="0.35">
      <c r="A3" s="50" t="s">
        <v>43</v>
      </c>
      <c r="B3" s="51"/>
      <c r="C3" s="52"/>
      <c r="D3" s="53" t="s">
        <v>40</v>
      </c>
      <c r="E3" s="54"/>
      <c r="F3" s="29"/>
      <c r="G3" s="29"/>
      <c r="H3" s="29"/>
    </row>
    <row r="4" spans="1:21" ht="16.2" thickBot="1" x14ac:dyDescent="0.35">
      <c r="A4" s="50" t="s">
        <v>44</v>
      </c>
      <c r="B4" s="51"/>
      <c r="C4" s="52"/>
      <c r="D4" s="53" t="s">
        <v>41</v>
      </c>
      <c r="E4" s="54"/>
      <c r="F4" s="29"/>
      <c r="G4" s="29"/>
      <c r="H4" s="29"/>
      <c r="I4" s="2"/>
    </row>
    <row r="5" spans="1:21" ht="16.2" thickBot="1" x14ac:dyDescent="0.35">
      <c r="A5" s="50" t="s">
        <v>45</v>
      </c>
      <c r="B5" s="51"/>
      <c r="C5" s="52"/>
      <c r="D5" s="53">
        <v>2017</v>
      </c>
      <c r="E5" s="54"/>
      <c r="F5" s="29"/>
      <c r="G5" s="29"/>
      <c r="H5" s="29"/>
    </row>
    <row r="6" spans="1:21" ht="16.2" thickBot="1" x14ac:dyDescent="0.35">
      <c r="A6" s="50" t="s">
        <v>46</v>
      </c>
      <c r="B6" s="51"/>
      <c r="C6" s="52"/>
      <c r="D6" s="53">
        <v>1990</v>
      </c>
      <c r="E6" s="54"/>
      <c r="F6" s="29"/>
      <c r="G6" s="29"/>
      <c r="H6" s="29"/>
    </row>
    <row r="7" spans="1:21" ht="16.2" thickBot="1" x14ac:dyDescent="0.35">
      <c r="A7" s="40"/>
      <c r="B7" s="37"/>
      <c r="C7" s="37"/>
      <c r="D7" s="39"/>
      <c r="E7" s="38"/>
      <c r="F7" s="29"/>
      <c r="G7" s="29"/>
      <c r="H7" s="29"/>
    </row>
    <row r="8" spans="1:21" s="1" customFormat="1" ht="133.19999999999999" customHeight="1" thickBot="1" x14ac:dyDescent="0.35">
      <c r="J8" s="23" t="s">
        <v>48</v>
      </c>
      <c r="K8" s="14"/>
      <c r="L8" s="14"/>
      <c r="M8" s="14"/>
      <c r="N8" s="23" t="s">
        <v>27</v>
      </c>
      <c r="O8" s="23" t="s">
        <v>0</v>
      </c>
      <c r="P8" s="23" t="s">
        <v>28</v>
      </c>
    </row>
    <row r="9" spans="1:21" s="1" customFormat="1" ht="31.2" customHeight="1" x14ac:dyDescent="0.3">
      <c r="J9" s="32">
        <v>2</v>
      </c>
      <c r="K9" s="33"/>
      <c r="L9" s="33"/>
      <c r="M9" s="33"/>
      <c r="N9" s="32">
        <v>10</v>
      </c>
      <c r="O9" s="34">
        <v>12</v>
      </c>
      <c r="P9" s="32">
        <v>0</v>
      </c>
    </row>
    <row r="10" spans="1:21" s="1" customFormat="1" ht="58.2" thickBot="1" x14ac:dyDescent="0.35">
      <c r="B10" s="13" t="s">
        <v>2</v>
      </c>
      <c r="C10" s="10"/>
      <c r="D10" s="10"/>
      <c r="E10" s="10"/>
      <c r="F10" s="10"/>
      <c r="G10" s="10"/>
      <c r="H10" s="13" t="s">
        <v>37</v>
      </c>
      <c r="I10" s="13" t="s">
        <v>18</v>
      </c>
      <c r="J10" s="13" t="s">
        <v>17</v>
      </c>
      <c r="K10" s="13" t="s">
        <v>19</v>
      </c>
      <c r="L10" s="13" t="s">
        <v>20</v>
      </c>
      <c r="M10" s="13" t="s">
        <v>21</v>
      </c>
      <c r="N10" s="13" t="s">
        <v>22</v>
      </c>
      <c r="O10" s="13" t="s">
        <v>23</v>
      </c>
      <c r="P10" s="13" t="s">
        <v>26</v>
      </c>
      <c r="Q10" s="10"/>
      <c r="R10" s="10"/>
      <c r="S10" s="13" t="s">
        <v>55</v>
      </c>
      <c r="T10" s="13" t="s">
        <v>24</v>
      </c>
      <c r="U10" s="13" t="s">
        <v>25</v>
      </c>
    </row>
    <row r="11" spans="1:21" s="1" customFormat="1" ht="114.75" customHeight="1" thickBot="1" x14ac:dyDescent="0.35">
      <c r="A11" s="15" t="s">
        <v>1</v>
      </c>
      <c r="B11" s="15" t="s">
        <v>3</v>
      </c>
      <c r="C11" s="15" t="s">
        <v>5</v>
      </c>
      <c r="D11" s="15" t="s">
        <v>6</v>
      </c>
      <c r="E11" s="15" t="s">
        <v>7</v>
      </c>
      <c r="F11" s="15" t="s">
        <v>8</v>
      </c>
      <c r="G11" s="15" t="s">
        <v>52</v>
      </c>
      <c r="H11" s="15" t="s">
        <v>35</v>
      </c>
      <c r="I11" s="15" t="s">
        <v>9</v>
      </c>
      <c r="J11" s="15" t="s">
        <v>10</v>
      </c>
      <c r="K11" s="15" t="s">
        <v>11</v>
      </c>
      <c r="L11" s="15" t="s">
        <v>12</v>
      </c>
      <c r="M11" s="15" t="s">
        <v>13</v>
      </c>
      <c r="N11" s="15" t="s">
        <v>14</v>
      </c>
      <c r="O11" s="15" t="s">
        <v>15</v>
      </c>
      <c r="P11" s="15" t="s">
        <v>36</v>
      </c>
      <c r="Q11" s="15" t="s">
        <v>16</v>
      </c>
      <c r="R11" s="15" t="s">
        <v>53</v>
      </c>
      <c r="S11" s="15" t="s">
        <v>54</v>
      </c>
      <c r="T11" s="15" t="s">
        <v>4</v>
      </c>
      <c r="U11" s="15" t="s">
        <v>34</v>
      </c>
    </row>
    <row r="12" spans="1:21" ht="15" thickBot="1" x14ac:dyDescent="0.35">
      <c r="A12" s="16">
        <v>1989</v>
      </c>
      <c r="B12" s="21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19">
        <f>C12+D12-E12</f>
        <v>0</v>
      </c>
      <c r="I12" s="19">
        <f>H12-M12</f>
        <v>0</v>
      </c>
      <c r="J12" s="19">
        <f>($J$9/100)*I12</f>
        <v>0</v>
      </c>
      <c r="K12" s="19">
        <f>I12-J12</f>
        <v>0</v>
      </c>
      <c r="L12" s="19">
        <f>K12+F12-G12</f>
        <v>0</v>
      </c>
      <c r="M12" s="19"/>
      <c r="N12" s="19">
        <f>B12*($N$9/100)</f>
        <v>0</v>
      </c>
      <c r="O12" s="19">
        <f ca="1">IF(A12-$A$12&lt;$O$9,0,OFFSET(L12,-$O$9,0))</f>
        <v>0</v>
      </c>
      <c r="P12" s="19"/>
      <c r="Q12" s="20">
        <v>0</v>
      </c>
      <c r="R12" s="20">
        <v>0</v>
      </c>
      <c r="S12" s="17">
        <f t="shared" ref="S12:S27" ca="1" si="0">O12-P12-Q12-R12</f>
        <v>0</v>
      </c>
      <c r="T12" s="19">
        <v>0</v>
      </c>
      <c r="U12" s="19">
        <f t="shared" ref="U12:U40" ca="1" si="1">J12+N12+S12</f>
        <v>0</v>
      </c>
    </row>
    <row r="13" spans="1:21" ht="15" thickBot="1" x14ac:dyDescent="0.35">
      <c r="A13" s="16">
        <v>1990</v>
      </c>
      <c r="B13" s="22">
        <f>T12</f>
        <v>0</v>
      </c>
      <c r="C13" s="18">
        <v>0</v>
      </c>
      <c r="D13" s="18">
        <v>25000</v>
      </c>
      <c r="E13" s="18">
        <v>0</v>
      </c>
      <c r="F13" s="41">
        <v>6000</v>
      </c>
      <c r="G13" s="18">
        <v>0</v>
      </c>
      <c r="H13" s="17">
        <f>C13+D13-E13+P12</f>
        <v>25000</v>
      </c>
      <c r="I13" s="17">
        <f t="shared" ref="I13:I40" si="2">H13-M13</f>
        <v>25000</v>
      </c>
      <c r="J13" s="17">
        <f>($J$9/100)*I13</f>
        <v>500</v>
      </c>
      <c r="K13" s="17">
        <f>I13-J13</f>
        <v>24500</v>
      </c>
      <c r="L13" s="17">
        <f t="shared" ref="L13:L40" si="3">K13+F13-G13</f>
        <v>30500</v>
      </c>
      <c r="M13" s="17">
        <f>IF(N12&gt;H13,H13,N12)</f>
        <v>0</v>
      </c>
      <c r="N13" s="17">
        <f t="shared" ref="N13:N40" si="4">B13*($N$9/100)</f>
        <v>0</v>
      </c>
      <c r="O13" s="19">
        <f t="shared" ref="O13:O40" ca="1" si="5">IF(A13-$A$12&lt;$O$9,0,OFFSET(L13,-$O$9,0))</f>
        <v>0</v>
      </c>
      <c r="P13" s="17"/>
      <c r="Q13" s="18">
        <v>0</v>
      </c>
      <c r="R13" s="18">
        <v>0</v>
      </c>
      <c r="S13" s="17">
        <f t="shared" ca="1" si="0"/>
        <v>0</v>
      </c>
      <c r="T13" s="19">
        <f ca="1">IF(SUM(B13+L13+M13-N13-O13)&gt;0, SUM(B13+L13+M13-N13-O13), 0)</f>
        <v>30500</v>
      </c>
      <c r="U13" s="17">
        <f ca="1">J13+N13+S13</f>
        <v>500</v>
      </c>
    </row>
    <row r="14" spans="1:21" ht="15" thickBot="1" x14ac:dyDescent="0.35">
      <c r="A14" s="16">
        <v>1991</v>
      </c>
      <c r="B14" s="22">
        <f t="shared" ref="B14:B40" ca="1" si="6">T13</f>
        <v>30500</v>
      </c>
      <c r="C14" s="18">
        <v>0</v>
      </c>
      <c r="D14" s="18">
        <v>34000</v>
      </c>
      <c r="E14" s="18">
        <v>0</v>
      </c>
      <c r="F14" s="41">
        <v>7000</v>
      </c>
      <c r="G14" s="18">
        <v>0</v>
      </c>
      <c r="H14" s="17">
        <f t="shared" ref="H14" si="7">C14+D14-E14+P13</f>
        <v>34000</v>
      </c>
      <c r="I14" s="17">
        <f t="shared" si="2"/>
        <v>34000</v>
      </c>
      <c r="J14" s="17">
        <f t="shared" ref="J14:J40" si="8">($J$9/100)*I14</f>
        <v>680</v>
      </c>
      <c r="K14" s="17">
        <f t="shared" ref="K14:K40" si="9">I14-J14</f>
        <v>33320</v>
      </c>
      <c r="L14" s="17">
        <f t="shared" si="3"/>
        <v>40320</v>
      </c>
      <c r="M14" s="17">
        <f>IF(N13&gt;H14,H14,N13)</f>
        <v>0</v>
      </c>
      <c r="N14" s="17">
        <f ca="1">B14*($N$9/100)</f>
        <v>3050</v>
      </c>
      <c r="O14" s="19">
        <f t="shared" ca="1" si="5"/>
        <v>0</v>
      </c>
      <c r="P14" s="17"/>
      <c r="Q14" s="18">
        <v>0</v>
      </c>
      <c r="R14" s="18">
        <v>0</v>
      </c>
      <c r="S14" s="17">
        <f t="shared" ca="1" si="0"/>
        <v>0</v>
      </c>
      <c r="T14" s="19">
        <f ca="1">IF(SUM(B14+L14+M14-N14-O14)&gt;0, SUM(B14+L14+M14-N14-O14), 0)</f>
        <v>67770</v>
      </c>
      <c r="U14" s="17">
        <f ca="1">J14+N14+S14</f>
        <v>3730</v>
      </c>
    </row>
    <row r="15" spans="1:21" ht="15" thickBot="1" x14ac:dyDescent="0.35">
      <c r="A15" s="16">
        <v>1992</v>
      </c>
      <c r="B15" s="22">
        <f t="shared" ca="1" si="6"/>
        <v>67770</v>
      </c>
      <c r="C15" s="18">
        <v>0</v>
      </c>
      <c r="D15" s="18">
        <v>40000</v>
      </c>
      <c r="E15" s="18">
        <v>0</v>
      </c>
      <c r="F15" s="41">
        <v>15000</v>
      </c>
      <c r="G15" s="18">
        <v>0</v>
      </c>
      <c r="H15" s="17">
        <f t="shared" ref="H15:H40" si="10">C15+D15-E15+P14</f>
        <v>40000</v>
      </c>
      <c r="I15" s="17">
        <f ca="1">H15-M15</f>
        <v>36950</v>
      </c>
      <c r="J15" s="17">
        <f ca="1">($J$9/100)*I15</f>
        <v>739</v>
      </c>
      <c r="K15" s="17">
        <f t="shared" ca="1" si="9"/>
        <v>36211</v>
      </c>
      <c r="L15" s="17">
        <f t="shared" ca="1" si="3"/>
        <v>51211</v>
      </c>
      <c r="M15" s="17">
        <f t="shared" ref="M15:M40" ca="1" si="11">IF(N14&gt;H15,H15,N14)</f>
        <v>3050</v>
      </c>
      <c r="N15" s="17">
        <f ca="1">B15*($N$9/100)</f>
        <v>6777</v>
      </c>
      <c r="O15" s="19">
        <f t="shared" ca="1" si="5"/>
        <v>0</v>
      </c>
      <c r="P15" s="17"/>
      <c r="Q15" s="18">
        <v>0</v>
      </c>
      <c r="R15" s="18">
        <v>0</v>
      </c>
      <c r="S15" s="17">
        <f t="shared" ca="1" si="0"/>
        <v>0</v>
      </c>
      <c r="T15" s="19">
        <f t="shared" ref="T15:T40" ca="1" si="12">IF(SUM(B15+L15+M15-N15-O15)&gt;0, SUM(B15+L15+M15-N15-O15), 0)</f>
        <v>115254</v>
      </c>
      <c r="U15" s="17">
        <f t="shared" ca="1" si="1"/>
        <v>7516</v>
      </c>
    </row>
    <row r="16" spans="1:21" ht="15" thickBot="1" x14ac:dyDescent="0.35">
      <c r="A16" s="16">
        <v>1993</v>
      </c>
      <c r="B16" s="22">
        <f t="shared" ca="1" si="6"/>
        <v>115254</v>
      </c>
      <c r="C16" s="18">
        <v>0</v>
      </c>
      <c r="D16" s="18">
        <v>45000</v>
      </c>
      <c r="E16" s="18">
        <v>0</v>
      </c>
      <c r="F16" s="41">
        <v>31000</v>
      </c>
      <c r="G16" s="18">
        <v>0</v>
      </c>
      <c r="H16" s="17">
        <f t="shared" si="10"/>
        <v>45000</v>
      </c>
      <c r="I16" s="17">
        <f t="shared" ca="1" si="2"/>
        <v>38223</v>
      </c>
      <c r="J16" s="17">
        <f t="shared" ca="1" si="8"/>
        <v>764.46</v>
      </c>
      <c r="K16" s="17">
        <f t="shared" ca="1" si="9"/>
        <v>37458.54</v>
      </c>
      <c r="L16" s="17">
        <f ca="1">K16+F16-G16</f>
        <v>68458.540000000008</v>
      </c>
      <c r="M16" s="17">
        <f ca="1">IF(N15&gt;H16,H16,N15)</f>
        <v>6777</v>
      </c>
      <c r="N16" s="17">
        <f t="shared" ca="1" si="4"/>
        <v>11525.400000000001</v>
      </c>
      <c r="O16" s="19">
        <f t="shared" ca="1" si="5"/>
        <v>0</v>
      </c>
      <c r="P16" s="17"/>
      <c r="Q16" s="18">
        <v>0</v>
      </c>
      <c r="R16" s="18">
        <v>0</v>
      </c>
      <c r="S16" s="17">
        <f t="shared" ca="1" si="0"/>
        <v>0</v>
      </c>
      <c r="T16" s="19">
        <f t="shared" ca="1" si="12"/>
        <v>178964.14</v>
      </c>
      <c r="U16" s="17">
        <f t="shared" ca="1" si="1"/>
        <v>12289.86</v>
      </c>
    </row>
    <row r="17" spans="1:21" ht="15" thickBot="1" x14ac:dyDescent="0.35">
      <c r="A17" s="16">
        <v>1994</v>
      </c>
      <c r="B17" s="22">
        <f t="shared" ca="1" si="6"/>
        <v>178964.14</v>
      </c>
      <c r="C17" s="18">
        <v>0</v>
      </c>
      <c r="D17" s="18">
        <v>55000</v>
      </c>
      <c r="E17" s="18">
        <v>0</v>
      </c>
      <c r="F17" s="41">
        <v>43000</v>
      </c>
      <c r="G17" s="18">
        <v>0</v>
      </c>
      <c r="H17" s="17">
        <f t="shared" si="10"/>
        <v>55000</v>
      </c>
      <c r="I17" s="17">
        <f t="shared" ca="1" si="2"/>
        <v>43474.6</v>
      </c>
      <c r="J17" s="17">
        <f t="shared" ca="1" si="8"/>
        <v>869.49199999999996</v>
      </c>
      <c r="K17" s="17">
        <f t="shared" ca="1" si="9"/>
        <v>42605.108</v>
      </c>
      <c r="L17" s="17">
        <f t="shared" ca="1" si="3"/>
        <v>85605.108000000007</v>
      </c>
      <c r="M17" s="17">
        <f t="shared" ca="1" si="11"/>
        <v>11525.400000000001</v>
      </c>
      <c r="N17" s="17">
        <f t="shared" ca="1" si="4"/>
        <v>17896.414000000001</v>
      </c>
      <c r="O17" s="19">
        <f t="shared" ca="1" si="5"/>
        <v>0</v>
      </c>
      <c r="P17" s="17"/>
      <c r="Q17" s="18">
        <v>0</v>
      </c>
      <c r="R17" s="18">
        <v>0</v>
      </c>
      <c r="S17" s="17">
        <f t="shared" ca="1" si="0"/>
        <v>0</v>
      </c>
      <c r="T17" s="19">
        <f t="shared" ca="1" si="12"/>
        <v>258198.23400000005</v>
      </c>
      <c r="U17" s="17">
        <f t="shared" ca="1" si="1"/>
        <v>18765.905999999999</v>
      </c>
    </row>
    <row r="18" spans="1:21" ht="15" thickBot="1" x14ac:dyDescent="0.35">
      <c r="A18" s="16">
        <v>1995</v>
      </c>
      <c r="B18" s="22">
        <f t="shared" ca="1" si="6"/>
        <v>258198.23400000005</v>
      </c>
      <c r="C18" s="18">
        <v>0</v>
      </c>
      <c r="D18" s="18">
        <v>60000</v>
      </c>
      <c r="E18" s="18">
        <v>0</v>
      </c>
      <c r="F18" s="41">
        <v>56000</v>
      </c>
      <c r="G18" s="18">
        <v>0</v>
      </c>
      <c r="H18" s="17">
        <f t="shared" si="10"/>
        <v>60000</v>
      </c>
      <c r="I18" s="17">
        <f t="shared" ca="1" si="2"/>
        <v>42103.585999999996</v>
      </c>
      <c r="J18" s="17">
        <f t="shared" ca="1" si="8"/>
        <v>842.07171999999991</v>
      </c>
      <c r="K18" s="17">
        <f t="shared" ca="1" si="9"/>
        <v>41261.514279999996</v>
      </c>
      <c r="L18" s="17">
        <f t="shared" ca="1" si="3"/>
        <v>97261.514280000003</v>
      </c>
      <c r="M18" s="17">
        <f t="shared" ca="1" si="11"/>
        <v>17896.414000000001</v>
      </c>
      <c r="N18" s="17">
        <f t="shared" ca="1" si="4"/>
        <v>25819.823400000008</v>
      </c>
      <c r="O18" s="19">
        <f t="shared" ca="1" si="5"/>
        <v>0</v>
      </c>
      <c r="P18" s="17"/>
      <c r="Q18" s="18">
        <v>0</v>
      </c>
      <c r="R18" s="18">
        <v>0</v>
      </c>
      <c r="S18" s="17">
        <f t="shared" ca="1" si="0"/>
        <v>0</v>
      </c>
      <c r="T18" s="19">
        <f t="shared" ca="1" si="12"/>
        <v>347536.33888000005</v>
      </c>
      <c r="U18" s="17">
        <f t="shared" ca="1" si="1"/>
        <v>26661.895120000008</v>
      </c>
    </row>
    <row r="19" spans="1:21" ht="15" thickBot="1" x14ac:dyDescent="0.35">
      <c r="A19" s="16">
        <v>1996</v>
      </c>
      <c r="B19" s="22">
        <f t="shared" ca="1" si="6"/>
        <v>347536.33888000005</v>
      </c>
      <c r="C19" s="18">
        <v>0</v>
      </c>
      <c r="D19" s="18">
        <v>70000</v>
      </c>
      <c r="E19" s="18">
        <v>0</v>
      </c>
      <c r="F19" s="41">
        <v>70000</v>
      </c>
      <c r="G19" s="18">
        <v>0</v>
      </c>
      <c r="H19" s="17">
        <f t="shared" si="10"/>
        <v>70000</v>
      </c>
      <c r="I19" s="17">
        <f t="shared" ca="1" si="2"/>
        <v>44180.176599999992</v>
      </c>
      <c r="J19" s="17">
        <f t="shared" ca="1" si="8"/>
        <v>883.60353199999986</v>
      </c>
      <c r="K19" s="17">
        <f t="shared" ca="1" si="9"/>
        <v>43296.573067999991</v>
      </c>
      <c r="L19" s="17">
        <f t="shared" ca="1" si="3"/>
        <v>113296.573068</v>
      </c>
      <c r="M19" s="17">
        <f t="shared" ca="1" si="11"/>
        <v>25819.823400000008</v>
      </c>
      <c r="N19" s="17">
        <f t="shared" ca="1" si="4"/>
        <v>34753.633888000004</v>
      </c>
      <c r="O19" s="19">
        <f t="shared" ca="1" si="5"/>
        <v>0</v>
      </c>
      <c r="P19" s="17"/>
      <c r="Q19" s="18">
        <v>0</v>
      </c>
      <c r="R19" s="18">
        <v>0</v>
      </c>
      <c r="S19" s="17">
        <f t="shared" ca="1" si="0"/>
        <v>0</v>
      </c>
      <c r="T19" s="19">
        <f t="shared" ca="1" si="12"/>
        <v>451899.10146000009</v>
      </c>
      <c r="U19" s="17">
        <f t="shared" ca="1" si="1"/>
        <v>35637.237420000005</v>
      </c>
    </row>
    <row r="20" spans="1:21" ht="15" thickBot="1" x14ac:dyDescent="0.35">
      <c r="A20" s="16">
        <v>1997</v>
      </c>
      <c r="B20" s="22">
        <f t="shared" ca="1" si="6"/>
        <v>451899.10146000009</v>
      </c>
      <c r="C20" s="18">
        <v>0</v>
      </c>
      <c r="D20" s="18">
        <v>74000</v>
      </c>
      <c r="E20" s="18">
        <v>0</v>
      </c>
      <c r="F20" s="41">
        <v>83000</v>
      </c>
      <c r="G20" s="18">
        <v>0</v>
      </c>
      <c r="H20" s="17">
        <f t="shared" si="10"/>
        <v>74000</v>
      </c>
      <c r="I20" s="17">
        <f t="shared" ca="1" si="2"/>
        <v>39246.366111999996</v>
      </c>
      <c r="J20" s="17">
        <f t="shared" ca="1" si="8"/>
        <v>784.92732223999997</v>
      </c>
      <c r="K20" s="17">
        <f t="shared" ca="1" si="9"/>
        <v>38461.438789759995</v>
      </c>
      <c r="L20" s="17">
        <f t="shared" ca="1" si="3"/>
        <v>121461.43878976</v>
      </c>
      <c r="M20" s="17">
        <f t="shared" ca="1" si="11"/>
        <v>34753.633888000004</v>
      </c>
      <c r="N20" s="17">
        <f t="shared" ca="1" si="4"/>
        <v>45189.910146000009</v>
      </c>
      <c r="O20" s="19">
        <f t="shared" ca="1" si="5"/>
        <v>0</v>
      </c>
      <c r="P20" s="17"/>
      <c r="Q20" s="18">
        <v>0</v>
      </c>
      <c r="R20" s="18">
        <v>0</v>
      </c>
      <c r="S20" s="17">
        <f t="shared" ca="1" si="0"/>
        <v>0</v>
      </c>
      <c r="T20" s="19">
        <f t="shared" ca="1" si="12"/>
        <v>562924.26399176009</v>
      </c>
      <c r="U20" s="17">
        <f t="shared" ca="1" si="1"/>
        <v>45974.83746824001</v>
      </c>
    </row>
    <row r="21" spans="1:21" ht="15" thickBot="1" x14ac:dyDescent="0.35">
      <c r="A21" s="16">
        <v>1998</v>
      </c>
      <c r="B21" s="22">
        <f t="shared" ca="1" si="6"/>
        <v>562924.26399176009</v>
      </c>
      <c r="C21" s="18">
        <v>0</v>
      </c>
      <c r="D21" s="18">
        <v>81000</v>
      </c>
      <c r="E21" s="18">
        <v>0</v>
      </c>
      <c r="F21" s="41">
        <v>97000</v>
      </c>
      <c r="G21" s="18">
        <v>0</v>
      </c>
      <c r="H21" s="17">
        <f t="shared" si="10"/>
        <v>81000</v>
      </c>
      <c r="I21" s="17">
        <f t="shared" ca="1" si="2"/>
        <v>35810.089853999991</v>
      </c>
      <c r="J21" s="17">
        <f t="shared" ca="1" si="8"/>
        <v>716.20179707999978</v>
      </c>
      <c r="K21" s="17">
        <f t="shared" ca="1" si="9"/>
        <v>35093.88805691999</v>
      </c>
      <c r="L21" s="17">
        <f t="shared" ca="1" si="3"/>
        <v>132093.88805692</v>
      </c>
      <c r="M21" s="17">
        <f t="shared" ca="1" si="11"/>
        <v>45189.910146000009</v>
      </c>
      <c r="N21" s="17">
        <f t="shared" ca="1" si="4"/>
        <v>56292.426399176009</v>
      </c>
      <c r="O21" s="19">
        <f t="shared" ca="1" si="5"/>
        <v>0</v>
      </c>
      <c r="P21" s="17"/>
      <c r="Q21" s="18">
        <v>0</v>
      </c>
      <c r="R21" s="18">
        <v>0</v>
      </c>
      <c r="S21" s="17">
        <f t="shared" ca="1" si="0"/>
        <v>0</v>
      </c>
      <c r="T21" s="19">
        <f t="shared" ca="1" si="12"/>
        <v>683915.63579550409</v>
      </c>
      <c r="U21" s="17">
        <f t="shared" ca="1" si="1"/>
        <v>57008.62819625601</v>
      </c>
    </row>
    <row r="22" spans="1:21" ht="15" thickBot="1" x14ac:dyDescent="0.35">
      <c r="A22" s="16">
        <v>1999</v>
      </c>
      <c r="B22" s="22">
        <f t="shared" ca="1" si="6"/>
        <v>683915.63579550409</v>
      </c>
      <c r="C22" s="18">
        <v>0</v>
      </c>
      <c r="D22" s="18">
        <v>87000</v>
      </c>
      <c r="E22" s="18">
        <v>0</v>
      </c>
      <c r="F22" s="41">
        <v>110000</v>
      </c>
      <c r="G22" s="18">
        <v>0</v>
      </c>
      <c r="H22" s="17">
        <f t="shared" si="10"/>
        <v>87000</v>
      </c>
      <c r="I22" s="17">
        <f t="shared" ca="1" si="2"/>
        <v>30707.573600823991</v>
      </c>
      <c r="J22" s="17">
        <f t="shared" ca="1" si="8"/>
        <v>614.15147201647983</v>
      </c>
      <c r="K22" s="17">
        <f t="shared" ca="1" si="9"/>
        <v>30093.42212880751</v>
      </c>
      <c r="L22" s="17">
        <f t="shared" ca="1" si="3"/>
        <v>140093.42212880752</v>
      </c>
      <c r="M22" s="17">
        <f t="shared" ca="1" si="11"/>
        <v>56292.426399176009</v>
      </c>
      <c r="N22" s="17">
        <f t="shared" ca="1" si="4"/>
        <v>68391.563579550406</v>
      </c>
      <c r="O22" s="19">
        <f t="shared" ca="1" si="5"/>
        <v>0</v>
      </c>
      <c r="P22" s="17"/>
      <c r="Q22" s="18">
        <v>0</v>
      </c>
      <c r="R22" s="18">
        <v>0</v>
      </c>
      <c r="S22" s="17">
        <f t="shared" ca="1" si="0"/>
        <v>0</v>
      </c>
      <c r="T22" s="19">
        <f t="shared" ca="1" si="12"/>
        <v>811909.92074393725</v>
      </c>
      <c r="U22" s="17">
        <f t="shared" ca="1" si="1"/>
        <v>69005.715051566891</v>
      </c>
    </row>
    <row r="23" spans="1:21" ht="15" thickBot="1" x14ac:dyDescent="0.35">
      <c r="A23" s="16">
        <v>2000</v>
      </c>
      <c r="B23" s="22">
        <f t="shared" ca="1" si="6"/>
        <v>811909.92074393725</v>
      </c>
      <c r="C23" s="18">
        <v>0</v>
      </c>
      <c r="D23" s="18">
        <v>94000</v>
      </c>
      <c r="E23" s="18">
        <v>0</v>
      </c>
      <c r="F23" s="41">
        <v>107000</v>
      </c>
      <c r="G23" s="18">
        <v>0</v>
      </c>
      <c r="H23" s="17">
        <f t="shared" si="10"/>
        <v>94000</v>
      </c>
      <c r="I23" s="17">
        <f t="shared" ca="1" si="2"/>
        <v>25608.436420449594</v>
      </c>
      <c r="J23" s="17">
        <f t="shared" ca="1" si="8"/>
        <v>512.16872840899191</v>
      </c>
      <c r="K23" s="17">
        <f t="shared" ca="1" si="9"/>
        <v>25096.267692040601</v>
      </c>
      <c r="L23" s="17">
        <f t="shared" ca="1" si="3"/>
        <v>132096.26769204059</v>
      </c>
      <c r="M23" s="17">
        <f t="shared" ca="1" si="11"/>
        <v>68391.563579550406</v>
      </c>
      <c r="N23" s="17">
        <f t="shared" ca="1" si="4"/>
        <v>81190.992074393725</v>
      </c>
      <c r="O23" s="19">
        <f t="shared" ca="1" si="5"/>
        <v>0</v>
      </c>
      <c r="P23" s="17"/>
      <c r="Q23" s="18">
        <v>0</v>
      </c>
      <c r="R23" s="18">
        <v>0</v>
      </c>
      <c r="S23" s="17">
        <f t="shared" ca="1" si="0"/>
        <v>0</v>
      </c>
      <c r="T23" s="19">
        <f t="shared" ca="1" si="12"/>
        <v>931206.75994113437</v>
      </c>
      <c r="U23" s="17">
        <f t="shared" ca="1" si="1"/>
        <v>81703.160802802711</v>
      </c>
    </row>
    <row r="24" spans="1:21" ht="15" thickBot="1" x14ac:dyDescent="0.35">
      <c r="A24" s="16">
        <v>2001</v>
      </c>
      <c r="B24" s="22">
        <f t="shared" ca="1" si="6"/>
        <v>931206.75994113437</v>
      </c>
      <c r="C24" s="18">
        <v>0</v>
      </c>
      <c r="D24" s="18">
        <v>100000</v>
      </c>
      <c r="E24" s="18">
        <v>0</v>
      </c>
      <c r="F24" s="41">
        <v>140000</v>
      </c>
      <c r="G24" s="18">
        <v>0</v>
      </c>
      <c r="H24" s="17">
        <f t="shared" si="10"/>
        <v>100000</v>
      </c>
      <c r="I24" s="17">
        <f t="shared" ca="1" si="2"/>
        <v>18809.007925606275</v>
      </c>
      <c r="J24" s="17">
        <f t="shared" ca="1" si="8"/>
        <v>376.1801585121255</v>
      </c>
      <c r="K24" s="17">
        <f t="shared" ca="1" si="9"/>
        <v>18432.82776709415</v>
      </c>
      <c r="L24" s="17">
        <f t="shared" ca="1" si="3"/>
        <v>158432.82776709416</v>
      </c>
      <c r="M24" s="17">
        <f t="shared" ca="1" si="11"/>
        <v>81190.992074393725</v>
      </c>
      <c r="N24" s="17">
        <f t="shared" ca="1" si="4"/>
        <v>93120.675994113437</v>
      </c>
      <c r="O24" s="19">
        <f t="shared" ca="1" si="5"/>
        <v>0</v>
      </c>
      <c r="P24" s="17"/>
      <c r="Q24" s="18">
        <v>0</v>
      </c>
      <c r="R24" s="18">
        <v>0</v>
      </c>
      <c r="S24" s="17">
        <f t="shared" ca="1" si="0"/>
        <v>0</v>
      </c>
      <c r="T24" s="19">
        <f t="shared" ca="1" si="12"/>
        <v>1077709.9037885088</v>
      </c>
      <c r="U24" s="17">
        <f t="shared" ca="1" si="1"/>
        <v>93496.856152625565</v>
      </c>
    </row>
    <row r="25" spans="1:21" ht="15" thickBot="1" x14ac:dyDescent="0.35">
      <c r="A25" s="16">
        <v>2002</v>
      </c>
      <c r="B25" s="22">
        <f t="shared" ca="1" si="6"/>
        <v>1077709.9037885088</v>
      </c>
      <c r="C25" s="18">
        <v>0</v>
      </c>
      <c r="D25" s="18">
        <v>103000</v>
      </c>
      <c r="E25" s="18">
        <v>0</v>
      </c>
      <c r="F25" s="41">
        <v>145000</v>
      </c>
      <c r="G25" s="18">
        <v>0</v>
      </c>
      <c r="H25" s="17">
        <f t="shared" si="10"/>
        <v>103000</v>
      </c>
      <c r="I25" s="17">
        <f t="shared" ca="1" si="2"/>
        <v>9879.3240058865631</v>
      </c>
      <c r="J25" s="17">
        <f t="shared" ca="1" si="8"/>
        <v>197.58648011773127</v>
      </c>
      <c r="K25" s="17">
        <f t="shared" ca="1" si="9"/>
        <v>9681.7375257688327</v>
      </c>
      <c r="L25" s="17">
        <f t="shared" ca="1" si="3"/>
        <v>154681.73752576884</v>
      </c>
      <c r="M25" s="17">
        <f t="shared" ca="1" si="11"/>
        <v>93120.675994113437</v>
      </c>
      <c r="N25" s="17">
        <f ca="1">B25*($N$9/100)</f>
        <v>107770.9903788509</v>
      </c>
      <c r="O25" s="19">
        <f t="shared" ca="1" si="5"/>
        <v>30500</v>
      </c>
      <c r="P25" s="17"/>
      <c r="Q25" s="18">
        <v>0</v>
      </c>
      <c r="R25" s="18">
        <v>0</v>
      </c>
      <c r="S25" s="17">
        <f ca="1">O25-P25-Q25-R25</f>
        <v>30500</v>
      </c>
      <c r="T25" s="19">
        <f ca="1">IF(SUM(B25+L25+M25-N25-O25)&gt;0, SUM(B25+L25+M25-N25-O25), 0)</f>
        <v>1187241.3269295401</v>
      </c>
      <c r="U25" s="17">
        <f t="shared" ca="1" si="1"/>
        <v>138468.57685896865</v>
      </c>
    </row>
    <row r="26" spans="1:21" ht="15" thickBot="1" x14ac:dyDescent="0.35">
      <c r="A26" s="16">
        <v>2003</v>
      </c>
      <c r="B26" s="22">
        <f t="shared" ca="1" si="6"/>
        <v>1187241.3269295401</v>
      </c>
      <c r="C26" s="18">
        <v>0</v>
      </c>
      <c r="D26" s="18">
        <v>109000</v>
      </c>
      <c r="E26" s="18">
        <v>0</v>
      </c>
      <c r="F26" s="41">
        <v>150000</v>
      </c>
      <c r="G26" s="18">
        <v>0</v>
      </c>
      <c r="H26" s="17">
        <f t="shared" si="10"/>
        <v>109000</v>
      </c>
      <c r="I26" s="17">
        <f t="shared" ca="1" si="2"/>
        <v>1229.0096211491036</v>
      </c>
      <c r="J26" s="17">
        <f t="shared" ca="1" si="8"/>
        <v>24.580192422982073</v>
      </c>
      <c r="K26" s="17">
        <f t="shared" ca="1" si="9"/>
        <v>1204.4294287261216</v>
      </c>
      <c r="L26" s="17">
        <f t="shared" ca="1" si="3"/>
        <v>151204.42942872611</v>
      </c>
      <c r="M26" s="17">
        <f t="shared" ca="1" si="11"/>
        <v>107770.9903788509</v>
      </c>
      <c r="N26" s="17">
        <f t="shared" ca="1" si="4"/>
        <v>118724.13269295402</v>
      </c>
      <c r="O26" s="19">
        <f t="shared" ca="1" si="5"/>
        <v>40320</v>
      </c>
      <c r="P26" s="17"/>
      <c r="Q26" s="18">
        <v>0</v>
      </c>
      <c r="R26" s="18">
        <v>0</v>
      </c>
      <c r="S26" s="17">
        <f t="shared" ca="1" si="0"/>
        <v>40320</v>
      </c>
      <c r="T26" s="19">
        <f t="shared" ca="1" si="12"/>
        <v>1287172.6140441631</v>
      </c>
      <c r="U26" s="17">
        <f t="shared" ca="1" si="1"/>
        <v>159068.712885377</v>
      </c>
    </row>
    <row r="27" spans="1:21" ht="15" thickBot="1" x14ac:dyDescent="0.35">
      <c r="A27" s="16">
        <v>2004</v>
      </c>
      <c r="B27" s="22">
        <f t="shared" ca="1" si="6"/>
        <v>1287172.6140441631</v>
      </c>
      <c r="C27" s="18">
        <v>0</v>
      </c>
      <c r="D27" s="18">
        <v>115000</v>
      </c>
      <c r="E27" s="18">
        <v>0</v>
      </c>
      <c r="F27" s="41">
        <v>156000</v>
      </c>
      <c r="G27" s="18">
        <v>0</v>
      </c>
      <c r="H27" s="17">
        <f t="shared" si="10"/>
        <v>115000</v>
      </c>
      <c r="I27" s="17">
        <f t="shared" ca="1" si="2"/>
        <v>0</v>
      </c>
      <c r="J27" s="17">
        <f t="shared" ca="1" si="8"/>
        <v>0</v>
      </c>
      <c r="K27" s="17">
        <f t="shared" ca="1" si="9"/>
        <v>0</v>
      </c>
      <c r="L27" s="17">
        <f t="shared" ca="1" si="3"/>
        <v>156000</v>
      </c>
      <c r="M27" s="17">
        <f t="shared" ca="1" si="11"/>
        <v>115000</v>
      </c>
      <c r="N27" s="17">
        <f t="shared" ca="1" si="4"/>
        <v>128717.26140441632</v>
      </c>
      <c r="O27" s="19">
        <f t="shared" ca="1" si="5"/>
        <v>51211</v>
      </c>
      <c r="P27" s="17"/>
      <c r="Q27" s="18">
        <v>0</v>
      </c>
      <c r="R27" s="18">
        <v>0</v>
      </c>
      <c r="S27" s="17">
        <f t="shared" ca="1" si="0"/>
        <v>51211</v>
      </c>
      <c r="T27" s="19">
        <f t="shared" ca="1" si="12"/>
        <v>1378244.3526397469</v>
      </c>
      <c r="U27" s="17">
        <f t="shared" ca="1" si="1"/>
        <v>179928.26140441632</v>
      </c>
    </row>
    <row r="28" spans="1:21" ht="15" thickBot="1" x14ac:dyDescent="0.35">
      <c r="A28" s="16">
        <v>2005</v>
      </c>
      <c r="B28" s="22">
        <f t="shared" ca="1" si="6"/>
        <v>1378244.3526397469</v>
      </c>
      <c r="C28" s="18">
        <v>0</v>
      </c>
      <c r="D28" s="18">
        <v>120000</v>
      </c>
      <c r="E28" s="18">
        <v>0</v>
      </c>
      <c r="F28" s="41">
        <v>161000</v>
      </c>
      <c r="G28" s="18">
        <v>0</v>
      </c>
      <c r="H28" s="17">
        <f t="shared" si="10"/>
        <v>120000</v>
      </c>
      <c r="I28" s="17">
        <f t="shared" ca="1" si="2"/>
        <v>0</v>
      </c>
      <c r="J28" s="17">
        <f t="shared" ca="1" si="8"/>
        <v>0</v>
      </c>
      <c r="K28" s="17">
        <f t="shared" ca="1" si="9"/>
        <v>0</v>
      </c>
      <c r="L28" s="17">
        <f t="shared" ca="1" si="3"/>
        <v>161000</v>
      </c>
      <c r="M28" s="17">
        <f t="shared" ca="1" si="11"/>
        <v>120000</v>
      </c>
      <c r="N28" s="17">
        <f ca="1">B28*($N$9/100)</f>
        <v>137824.43526397468</v>
      </c>
      <c r="O28" s="19">
        <f t="shared" ca="1" si="5"/>
        <v>68458.540000000008</v>
      </c>
      <c r="P28" s="17">
        <f ca="1">O28*($P$9/100)</f>
        <v>0</v>
      </c>
      <c r="Q28" s="41">
        <v>2000</v>
      </c>
      <c r="R28" s="18">
        <v>0</v>
      </c>
      <c r="S28" s="17">
        <f ca="1">O28-P28-Q28-R28</f>
        <v>66458.540000000008</v>
      </c>
      <c r="T28" s="19">
        <f t="shared" ca="1" si="12"/>
        <v>1452961.3773757722</v>
      </c>
      <c r="U28" s="17">
        <f t="shared" ca="1" si="1"/>
        <v>204282.97526397469</v>
      </c>
    </row>
    <row r="29" spans="1:21" ht="15" thickBot="1" x14ac:dyDescent="0.35">
      <c r="A29" s="16">
        <v>2006</v>
      </c>
      <c r="B29" s="22">
        <f t="shared" ca="1" si="6"/>
        <v>1452961.3773757722</v>
      </c>
      <c r="C29" s="18">
        <v>0</v>
      </c>
      <c r="D29" s="18">
        <v>126000</v>
      </c>
      <c r="E29" s="18">
        <v>0</v>
      </c>
      <c r="F29" s="41">
        <v>166000</v>
      </c>
      <c r="G29" s="18">
        <v>0</v>
      </c>
      <c r="H29" s="17">
        <f t="shared" ca="1" si="10"/>
        <v>126000</v>
      </c>
      <c r="I29" s="17">
        <f t="shared" ca="1" si="2"/>
        <v>0</v>
      </c>
      <c r="J29" s="17">
        <f t="shared" ca="1" si="8"/>
        <v>0</v>
      </c>
      <c r="K29" s="17">
        <f t="shared" ca="1" si="9"/>
        <v>0</v>
      </c>
      <c r="L29" s="17">
        <f t="shared" ca="1" si="3"/>
        <v>166000</v>
      </c>
      <c r="M29" s="17">
        <f t="shared" ca="1" si="11"/>
        <v>126000</v>
      </c>
      <c r="N29" s="17">
        <f t="shared" ca="1" si="4"/>
        <v>145296.13773757723</v>
      </c>
      <c r="O29" s="19">
        <f t="shared" ca="1" si="5"/>
        <v>85605.108000000007</v>
      </c>
      <c r="P29" s="17">
        <f t="shared" ref="P29:P40" ca="1" si="13">O29*($P$9/100)</f>
        <v>0</v>
      </c>
      <c r="Q29" s="41">
        <v>1400</v>
      </c>
      <c r="R29" s="18">
        <v>0</v>
      </c>
      <c r="S29" s="17">
        <f t="shared" ref="S29:S40" ca="1" si="14">O29-P29-Q29-R29</f>
        <v>84205.108000000007</v>
      </c>
      <c r="T29" s="19">
        <f t="shared" ca="1" si="12"/>
        <v>1514060.1316381949</v>
      </c>
      <c r="U29" s="17">
        <f t="shared" ca="1" si="1"/>
        <v>229501.24573757724</v>
      </c>
    </row>
    <row r="30" spans="1:21" ht="15" thickBot="1" x14ac:dyDescent="0.35">
      <c r="A30" s="16">
        <v>2007</v>
      </c>
      <c r="B30" s="22">
        <f t="shared" ca="1" si="6"/>
        <v>1514060.1316381949</v>
      </c>
      <c r="C30" s="18">
        <v>0</v>
      </c>
      <c r="D30" s="18">
        <v>104000</v>
      </c>
      <c r="E30" s="18">
        <v>0</v>
      </c>
      <c r="F30" s="41">
        <v>172000</v>
      </c>
      <c r="G30" s="18">
        <v>0</v>
      </c>
      <c r="H30" s="17">
        <f t="shared" ca="1" si="10"/>
        <v>104000</v>
      </c>
      <c r="I30" s="17">
        <f t="shared" ca="1" si="2"/>
        <v>0</v>
      </c>
      <c r="J30" s="17">
        <f t="shared" ca="1" si="8"/>
        <v>0</v>
      </c>
      <c r="K30" s="17">
        <f t="shared" ca="1" si="9"/>
        <v>0</v>
      </c>
      <c r="L30" s="17">
        <f t="shared" ca="1" si="3"/>
        <v>172000</v>
      </c>
      <c r="M30" s="17">
        <f t="shared" ca="1" si="11"/>
        <v>104000</v>
      </c>
      <c r="N30" s="17">
        <f t="shared" ca="1" si="4"/>
        <v>151406.0131638195</v>
      </c>
      <c r="O30" s="19">
        <f t="shared" ca="1" si="5"/>
        <v>97261.514280000003</v>
      </c>
      <c r="P30" s="17">
        <f t="shared" ca="1" si="13"/>
        <v>0</v>
      </c>
      <c r="Q30" s="41">
        <v>800</v>
      </c>
      <c r="R30" s="18">
        <v>0</v>
      </c>
      <c r="S30" s="17">
        <f t="shared" ca="1" si="14"/>
        <v>96461.514280000003</v>
      </c>
      <c r="T30" s="19">
        <f t="shared" ca="1" si="12"/>
        <v>1541392.6041943755</v>
      </c>
      <c r="U30" s="17">
        <f t="shared" ca="1" si="1"/>
        <v>247867.5274438195</v>
      </c>
    </row>
    <row r="31" spans="1:21" ht="15" thickBot="1" x14ac:dyDescent="0.35">
      <c r="A31" s="16">
        <v>2008</v>
      </c>
      <c r="B31" s="22">
        <f t="shared" ca="1" si="6"/>
        <v>1541392.6041943755</v>
      </c>
      <c r="C31" s="18">
        <v>0</v>
      </c>
      <c r="D31" s="18">
        <v>113000</v>
      </c>
      <c r="E31" s="18">
        <v>0</v>
      </c>
      <c r="F31" s="41">
        <v>199000</v>
      </c>
      <c r="G31" s="18">
        <v>0</v>
      </c>
      <c r="H31" s="17">
        <f t="shared" ca="1" si="10"/>
        <v>113000</v>
      </c>
      <c r="I31" s="17">
        <f t="shared" ca="1" si="2"/>
        <v>0</v>
      </c>
      <c r="J31" s="17">
        <f t="shared" ca="1" si="8"/>
        <v>0</v>
      </c>
      <c r="K31" s="17">
        <f t="shared" ca="1" si="9"/>
        <v>0</v>
      </c>
      <c r="L31" s="17">
        <f t="shared" ca="1" si="3"/>
        <v>199000</v>
      </c>
      <c r="M31" s="17">
        <f t="shared" ca="1" si="11"/>
        <v>113000</v>
      </c>
      <c r="N31" s="17">
        <f t="shared" ca="1" si="4"/>
        <v>154139.26041943755</v>
      </c>
      <c r="O31" s="19">
        <f t="shared" ca="1" si="5"/>
        <v>113296.573068</v>
      </c>
      <c r="P31" s="17">
        <f t="shared" ca="1" si="13"/>
        <v>0</v>
      </c>
      <c r="Q31" s="41">
        <v>2300</v>
      </c>
      <c r="R31" s="18">
        <v>0</v>
      </c>
      <c r="S31" s="17">
        <f t="shared" ca="1" si="14"/>
        <v>110996.573068</v>
      </c>
      <c r="T31" s="19">
        <f t="shared" ca="1" si="12"/>
        <v>1585956.7707069381</v>
      </c>
      <c r="U31" s="17">
        <f t="shared" ca="1" si="1"/>
        <v>265135.83348743757</v>
      </c>
    </row>
    <row r="32" spans="1:21" ht="15" thickBot="1" x14ac:dyDescent="0.35">
      <c r="A32" s="16">
        <v>2009</v>
      </c>
      <c r="B32" s="22">
        <f t="shared" ca="1" si="6"/>
        <v>1585956.7707069381</v>
      </c>
      <c r="C32" s="18">
        <v>0</v>
      </c>
      <c r="D32" s="18">
        <v>124000</v>
      </c>
      <c r="E32" s="18">
        <v>0</v>
      </c>
      <c r="F32" s="41">
        <v>182000</v>
      </c>
      <c r="G32" s="18">
        <v>0</v>
      </c>
      <c r="H32" s="17">
        <f t="shared" ca="1" si="10"/>
        <v>124000</v>
      </c>
      <c r="I32" s="17">
        <f t="shared" ca="1" si="2"/>
        <v>0</v>
      </c>
      <c r="J32" s="17">
        <f t="shared" ca="1" si="8"/>
        <v>0</v>
      </c>
      <c r="K32" s="17">
        <f t="shared" ca="1" si="9"/>
        <v>0</v>
      </c>
      <c r="L32" s="17">
        <f t="shared" ca="1" si="3"/>
        <v>182000</v>
      </c>
      <c r="M32" s="17">
        <f t="shared" ca="1" si="11"/>
        <v>124000</v>
      </c>
      <c r="N32" s="17">
        <f t="shared" ca="1" si="4"/>
        <v>158595.67707069381</v>
      </c>
      <c r="O32" s="19">
        <f t="shared" ca="1" si="5"/>
        <v>121461.43878976</v>
      </c>
      <c r="P32" s="17">
        <f t="shared" ca="1" si="13"/>
        <v>0</v>
      </c>
      <c r="Q32" s="41">
        <v>2400</v>
      </c>
      <c r="R32" s="18">
        <v>0</v>
      </c>
      <c r="S32" s="17">
        <f t="shared" ca="1" si="14"/>
        <v>119061.43878976</v>
      </c>
      <c r="T32" s="19">
        <f t="shared" ca="1" si="12"/>
        <v>1611899.6548464843</v>
      </c>
      <c r="U32" s="17">
        <f t="shared" ca="1" si="1"/>
        <v>277657.11586045381</v>
      </c>
    </row>
    <row r="33" spans="1:21" ht="15" thickBot="1" x14ac:dyDescent="0.35">
      <c r="A33" s="16">
        <v>2010</v>
      </c>
      <c r="B33" s="22">
        <f t="shared" ca="1" si="6"/>
        <v>1611899.6548464843</v>
      </c>
      <c r="C33" s="18">
        <v>0</v>
      </c>
      <c r="D33" s="18">
        <v>128000</v>
      </c>
      <c r="E33" s="18">
        <v>0</v>
      </c>
      <c r="F33" s="41">
        <v>187000</v>
      </c>
      <c r="G33" s="18">
        <v>0</v>
      </c>
      <c r="H33" s="17">
        <f t="shared" ca="1" si="10"/>
        <v>128000</v>
      </c>
      <c r="I33" s="17">
        <f t="shared" ca="1" si="2"/>
        <v>0</v>
      </c>
      <c r="J33" s="17">
        <f t="shared" ca="1" si="8"/>
        <v>0</v>
      </c>
      <c r="K33" s="17">
        <f t="shared" ca="1" si="9"/>
        <v>0</v>
      </c>
      <c r="L33" s="17">
        <f t="shared" ca="1" si="3"/>
        <v>187000</v>
      </c>
      <c r="M33" s="17">
        <f t="shared" ca="1" si="11"/>
        <v>128000</v>
      </c>
      <c r="N33" s="17">
        <f t="shared" ca="1" si="4"/>
        <v>161189.96548464845</v>
      </c>
      <c r="O33" s="19">
        <f t="shared" ca="1" si="5"/>
        <v>132093.88805692</v>
      </c>
      <c r="P33" s="17">
        <f t="shared" ca="1" si="13"/>
        <v>0</v>
      </c>
      <c r="Q33" s="41">
        <v>2200</v>
      </c>
      <c r="R33" s="18">
        <v>0</v>
      </c>
      <c r="S33" s="17">
        <f t="shared" ca="1" si="14"/>
        <v>129893.88805692</v>
      </c>
      <c r="T33" s="19">
        <f t="shared" ca="1" si="12"/>
        <v>1633615.8013049159</v>
      </c>
      <c r="U33" s="17">
        <f t="shared" ca="1" si="1"/>
        <v>291083.85354156845</v>
      </c>
    </row>
    <row r="34" spans="1:21" ht="15" thickBot="1" x14ac:dyDescent="0.35">
      <c r="A34" s="16">
        <v>2011</v>
      </c>
      <c r="B34" s="22">
        <f t="shared" ca="1" si="6"/>
        <v>1633615.8013049159</v>
      </c>
      <c r="C34" s="18">
        <v>0</v>
      </c>
      <c r="D34" s="18">
        <v>111000</v>
      </c>
      <c r="E34" s="18">
        <v>0</v>
      </c>
      <c r="F34" s="41">
        <v>169000</v>
      </c>
      <c r="G34" s="18">
        <v>0</v>
      </c>
      <c r="H34" s="17">
        <f t="shared" ca="1" si="10"/>
        <v>111000</v>
      </c>
      <c r="I34" s="17">
        <f t="shared" ca="1" si="2"/>
        <v>0</v>
      </c>
      <c r="J34" s="17">
        <f t="shared" ca="1" si="8"/>
        <v>0</v>
      </c>
      <c r="K34" s="17">
        <f t="shared" ca="1" si="9"/>
        <v>0</v>
      </c>
      <c r="L34" s="17">
        <f t="shared" ca="1" si="3"/>
        <v>169000</v>
      </c>
      <c r="M34" s="17">
        <f t="shared" ca="1" si="11"/>
        <v>111000</v>
      </c>
      <c r="N34" s="17">
        <f t="shared" ca="1" si="4"/>
        <v>163361.58013049161</v>
      </c>
      <c r="O34" s="19">
        <f t="shared" ca="1" si="5"/>
        <v>140093.42212880752</v>
      </c>
      <c r="P34" s="17">
        <f t="shared" ca="1" si="13"/>
        <v>0</v>
      </c>
      <c r="Q34" s="41">
        <v>5400</v>
      </c>
      <c r="R34" s="18">
        <v>0</v>
      </c>
      <c r="S34" s="17">
        <f t="shared" ca="1" si="14"/>
        <v>134693.42212880752</v>
      </c>
      <c r="T34" s="19">
        <f t="shared" ca="1" si="12"/>
        <v>1610160.7990456168</v>
      </c>
      <c r="U34" s="17">
        <f t="shared" ca="1" si="1"/>
        <v>298055.00225929916</v>
      </c>
    </row>
    <row r="35" spans="1:21" ht="15" thickBot="1" x14ac:dyDescent="0.35">
      <c r="A35" s="16">
        <v>2012</v>
      </c>
      <c r="B35" s="22">
        <f t="shared" ca="1" si="6"/>
        <v>1610160.7990456168</v>
      </c>
      <c r="C35" s="18">
        <v>0</v>
      </c>
      <c r="D35" s="18">
        <v>104000</v>
      </c>
      <c r="E35" s="18">
        <v>0</v>
      </c>
      <c r="F35" s="41">
        <v>160000</v>
      </c>
      <c r="G35" s="18">
        <v>0</v>
      </c>
      <c r="H35" s="17">
        <f t="shared" ca="1" si="10"/>
        <v>104000</v>
      </c>
      <c r="I35" s="17">
        <f t="shared" ca="1" si="2"/>
        <v>0</v>
      </c>
      <c r="J35" s="17">
        <f t="shared" ca="1" si="8"/>
        <v>0</v>
      </c>
      <c r="K35" s="17">
        <f t="shared" ca="1" si="9"/>
        <v>0</v>
      </c>
      <c r="L35" s="17">
        <f t="shared" ca="1" si="3"/>
        <v>160000</v>
      </c>
      <c r="M35" s="17">
        <f t="shared" ca="1" si="11"/>
        <v>104000</v>
      </c>
      <c r="N35" s="17">
        <f t="shared" ca="1" si="4"/>
        <v>161016.07990456169</v>
      </c>
      <c r="O35" s="19">
        <f ca="1">IF(A35-$A$12&lt;$O$9,0,OFFSET(L35,-$O$9,0))</f>
        <v>132096.26769204059</v>
      </c>
      <c r="P35" s="17">
        <f t="shared" ca="1" si="13"/>
        <v>0</v>
      </c>
      <c r="Q35" s="41">
        <v>4400</v>
      </c>
      <c r="R35" s="18">
        <v>0</v>
      </c>
      <c r="S35" s="17">
        <f t="shared" ca="1" si="14"/>
        <v>127696.26769204059</v>
      </c>
      <c r="T35" s="19">
        <f t="shared" ca="1" si="12"/>
        <v>1581048.4514490145</v>
      </c>
      <c r="U35" s="17">
        <f t="shared" ca="1" si="1"/>
        <v>288712.34759660228</v>
      </c>
    </row>
    <row r="36" spans="1:21" ht="15" thickBot="1" x14ac:dyDescent="0.35">
      <c r="A36" s="16">
        <v>2013</v>
      </c>
      <c r="B36" s="22">
        <f t="shared" ca="1" si="6"/>
        <v>1581048.4514490145</v>
      </c>
      <c r="C36" s="18">
        <v>0</v>
      </c>
      <c r="D36" s="18">
        <v>92000</v>
      </c>
      <c r="E36" s="18">
        <v>0</v>
      </c>
      <c r="F36" s="41">
        <v>163000</v>
      </c>
      <c r="G36" s="18">
        <v>0</v>
      </c>
      <c r="H36" s="17">
        <f t="shared" ca="1" si="10"/>
        <v>92000</v>
      </c>
      <c r="I36" s="17">
        <f t="shared" ca="1" si="2"/>
        <v>0</v>
      </c>
      <c r="J36" s="17">
        <f t="shared" ca="1" si="8"/>
        <v>0</v>
      </c>
      <c r="K36" s="17">
        <f t="shared" ca="1" si="9"/>
        <v>0</v>
      </c>
      <c r="L36" s="17">
        <f t="shared" ca="1" si="3"/>
        <v>163000</v>
      </c>
      <c r="M36" s="17">
        <f t="shared" ca="1" si="11"/>
        <v>92000</v>
      </c>
      <c r="N36" s="17">
        <f t="shared" ca="1" si="4"/>
        <v>158104.84514490145</v>
      </c>
      <c r="O36" s="19">
        <f t="shared" ca="1" si="5"/>
        <v>158432.82776709416</v>
      </c>
      <c r="P36" s="17">
        <f t="shared" ca="1" si="13"/>
        <v>0</v>
      </c>
      <c r="Q36" s="41">
        <v>3800</v>
      </c>
      <c r="R36" s="18">
        <v>0</v>
      </c>
      <c r="S36" s="17">
        <f t="shared" ca="1" si="14"/>
        <v>154632.82776709416</v>
      </c>
      <c r="T36" s="19">
        <f t="shared" ca="1" si="12"/>
        <v>1519510.7785370189</v>
      </c>
      <c r="U36" s="17">
        <f t="shared" ca="1" si="1"/>
        <v>312737.67291199561</v>
      </c>
    </row>
    <row r="37" spans="1:21" ht="15" thickBot="1" x14ac:dyDescent="0.35">
      <c r="A37" s="16">
        <v>2014</v>
      </c>
      <c r="B37" s="22">
        <f t="shared" ca="1" si="6"/>
        <v>1519510.7785370189</v>
      </c>
      <c r="C37" s="18">
        <v>0</v>
      </c>
      <c r="D37" s="18">
        <v>90000</v>
      </c>
      <c r="E37" s="18">
        <v>0</v>
      </c>
      <c r="F37" s="41">
        <v>109000</v>
      </c>
      <c r="G37" s="18">
        <v>0</v>
      </c>
      <c r="H37" s="17">
        <f t="shared" ca="1" si="10"/>
        <v>90000</v>
      </c>
      <c r="I37" s="17">
        <f t="shared" ca="1" si="2"/>
        <v>0</v>
      </c>
      <c r="J37" s="17">
        <f t="shared" ca="1" si="8"/>
        <v>0</v>
      </c>
      <c r="K37" s="17">
        <f t="shared" ca="1" si="9"/>
        <v>0</v>
      </c>
      <c r="L37" s="17">
        <f t="shared" ca="1" si="3"/>
        <v>109000</v>
      </c>
      <c r="M37" s="17">
        <f t="shared" ca="1" si="11"/>
        <v>90000</v>
      </c>
      <c r="N37" s="17">
        <f t="shared" ca="1" si="4"/>
        <v>151951.07785370189</v>
      </c>
      <c r="O37" s="19">
        <f t="shared" ca="1" si="5"/>
        <v>154681.73752576884</v>
      </c>
      <c r="P37" s="17">
        <f t="shared" ca="1" si="13"/>
        <v>0</v>
      </c>
      <c r="Q37" s="41">
        <v>6000</v>
      </c>
      <c r="R37" s="18">
        <v>0</v>
      </c>
      <c r="S37" s="17">
        <f t="shared" ca="1" si="14"/>
        <v>148681.73752576884</v>
      </c>
      <c r="T37" s="19">
        <f t="shared" ca="1" si="12"/>
        <v>1411877.9631575483</v>
      </c>
      <c r="U37" s="17">
        <f t="shared" ca="1" si="1"/>
        <v>300632.8153794707</v>
      </c>
    </row>
    <row r="38" spans="1:21" ht="15" thickBot="1" x14ac:dyDescent="0.35">
      <c r="A38" s="16">
        <v>2015</v>
      </c>
      <c r="B38" s="22">
        <f t="shared" ca="1" si="6"/>
        <v>1411877.9631575483</v>
      </c>
      <c r="C38" s="18">
        <v>0</v>
      </c>
      <c r="D38" s="18">
        <v>80000</v>
      </c>
      <c r="E38" s="18">
        <v>0</v>
      </c>
      <c r="F38" s="41">
        <v>100000</v>
      </c>
      <c r="G38" s="18">
        <v>0</v>
      </c>
      <c r="H38" s="17">
        <f t="shared" ca="1" si="10"/>
        <v>80000</v>
      </c>
      <c r="I38" s="17">
        <f t="shared" ca="1" si="2"/>
        <v>0</v>
      </c>
      <c r="J38" s="17">
        <f t="shared" ca="1" si="8"/>
        <v>0</v>
      </c>
      <c r="K38" s="17">
        <f t="shared" ca="1" si="9"/>
        <v>0</v>
      </c>
      <c r="L38" s="17">
        <f t="shared" ca="1" si="3"/>
        <v>100000</v>
      </c>
      <c r="M38" s="17">
        <f t="shared" ca="1" si="11"/>
        <v>80000</v>
      </c>
      <c r="N38" s="17">
        <f t="shared" ca="1" si="4"/>
        <v>141187.79631575485</v>
      </c>
      <c r="O38" s="19">
        <f t="shared" ca="1" si="5"/>
        <v>151204.42942872611</v>
      </c>
      <c r="P38" s="17">
        <f t="shared" ca="1" si="13"/>
        <v>0</v>
      </c>
      <c r="Q38" s="41">
        <v>8400</v>
      </c>
      <c r="R38" s="18">
        <v>0</v>
      </c>
      <c r="S38" s="17">
        <f t="shared" ca="1" si="14"/>
        <v>142804.42942872611</v>
      </c>
      <c r="T38" s="19">
        <f t="shared" ca="1" si="12"/>
        <v>1299485.7374130674</v>
      </c>
      <c r="U38" s="17">
        <f t="shared" ca="1" si="1"/>
        <v>283992.22574448097</v>
      </c>
    </row>
    <row r="39" spans="1:21" ht="15" thickBot="1" x14ac:dyDescent="0.35">
      <c r="A39" s="16">
        <v>2016</v>
      </c>
      <c r="B39" s="22">
        <f t="shared" ca="1" si="6"/>
        <v>1299485.7374130674</v>
      </c>
      <c r="C39" s="18">
        <v>0</v>
      </c>
      <c r="D39" s="18">
        <v>80000</v>
      </c>
      <c r="E39" s="18">
        <v>0</v>
      </c>
      <c r="F39" s="41">
        <v>90000</v>
      </c>
      <c r="G39" s="18">
        <v>0</v>
      </c>
      <c r="H39" s="17">
        <f t="shared" ca="1" si="10"/>
        <v>80000</v>
      </c>
      <c r="I39" s="17">
        <f t="shared" ca="1" si="2"/>
        <v>0</v>
      </c>
      <c r="J39" s="17">
        <f t="shared" ca="1" si="8"/>
        <v>0</v>
      </c>
      <c r="K39" s="17">
        <f t="shared" ca="1" si="9"/>
        <v>0</v>
      </c>
      <c r="L39" s="17">
        <f t="shared" ca="1" si="3"/>
        <v>90000</v>
      </c>
      <c r="M39" s="17">
        <f t="shared" ca="1" si="11"/>
        <v>80000</v>
      </c>
      <c r="N39" s="17">
        <f t="shared" ca="1" si="4"/>
        <v>129948.57374130674</v>
      </c>
      <c r="O39" s="19">
        <f t="shared" ca="1" si="5"/>
        <v>156000</v>
      </c>
      <c r="P39" s="17">
        <f t="shared" ca="1" si="13"/>
        <v>0</v>
      </c>
      <c r="Q39" s="41">
        <v>7800</v>
      </c>
      <c r="R39" s="18">
        <v>0</v>
      </c>
      <c r="S39" s="17">
        <f t="shared" ca="1" si="14"/>
        <v>148200</v>
      </c>
      <c r="T39" s="19">
        <f t="shared" ca="1" si="12"/>
        <v>1183537.1636717606</v>
      </c>
      <c r="U39" s="17">
        <f t="shared" ca="1" si="1"/>
        <v>278148.57374130673</v>
      </c>
    </row>
    <row r="40" spans="1:21" ht="15" thickBot="1" x14ac:dyDescent="0.35">
      <c r="A40" s="16">
        <v>2017</v>
      </c>
      <c r="B40" s="22">
        <f t="shared" ca="1" si="6"/>
        <v>1183537.1636717606</v>
      </c>
      <c r="C40" s="18">
        <v>0</v>
      </c>
      <c r="D40" s="18">
        <v>70000</v>
      </c>
      <c r="E40" s="18">
        <v>0</v>
      </c>
      <c r="F40" s="41">
        <v>50000</v>
      </c>
      <c r="G40" s="18">
        <v>0</v>
      </c>
      <c r="H40" s="17">
        <f t="shared" ca="1" si="10"/>
        <v>70000</v>
      </c>
      <c r="I40" s="17">
        <f t="shared" ca="1" si="2"/>
        <v>0</v>
      </c>
      <c r="J40" s="17">
        <f t="shared" ca="1" si="8"/>
        <v>0</v>
      </c>
      <c r="K40" s="17">
        <f t="shared" ca="1" si="9"/>
        <v>0</v>
      </c>
      <c r="L40" s="17">
        <f t="shared" ca="1" si="3"/>
        <v>50000</v>
      </c>
      <c r="M40" s="17">
        <f t="shared" ca="1" si="11"/>
        <v>70000</v>
      </c>
      <c r="N40" s="17">
        <f t="shared" ca="1" si="4"/>
        <v>118353.71636717606</v>
      </c>
      <c r="O40" s="19">
        <f t="shared" ca="1" si="5"/>
        <v>161000</v>
      </c>
      <c r="P40" s="17">
        <f t="shared" ca="1" si="13"/>
        <v>0</v>
      </c>
      <c r="Q40" s="41">
        <v>13800</v>
      </c>
      <c r="R40" s="18">
        <v>0</v>
      </c>
      <c r="S40" s="17">
        <f t="shared" ca="1" si="14"/>
        <v>147200</v>
      </c>
      <c r="T40" s="19">
        <f t="shared" ca="1" si="12"/>
        <v>1024183.4473045846</v>
      </c>
      <c r="U40" s="17">
        <f t="shared" ca="1" si="1"/>
        <v>265553.71636717604</v>
      </c>
    </row>
  </sheetData>
  <mergeCells count="10">
    <mergeCell ref="A2:C2"/>
    <mergeCell ref="A4:C4"/>
    <mergeCell ref="A6:C6"/>
    <mergeCell ref="D2:E2"/>
    <mergeCell ref="D3:E3"/>
    <mergeCell ref="D4:E4"/>
    <mergeCell ref="D5:E5"/>
    <mergeCell ref="D6:E6"/>
    <mergeCell ref="A5:C5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Worksheet</vt:lpstr>
      <vt:lpstr>Illustration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Kathrine Loe Bjønnes</dc:creator>
  <cp:lastModifiedBy>shermanau</cp:lastModifiedBy>
  <dcterms:created xsi:type="dcterms:W3CDTF">2018-12-19T08:32:26Z</dcterms:created>
  <dcterms:modified xsi:type="dcterms:W3CDTF">2019-11-25T06:38:53Z</dcterms:modified>
</cp:coreProperties>
</file>