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gerasimenkodanilvladimirovic/Documents/SUBJECTS/Laba/LAB/2_sem/2.2.1/2_2_1/"/>
    </mc:Choice>
  </mc:AlternateContent>
  <xr:revisionPtr revIDLastSave="0" documentId="13_ncr:1_{9020EF50-6BA7-AE4A-92E6-24DABCB63BE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" i="1" l="1"/>
  <c r="AG18" i="1"/>
  <c r="AG26" i="1"/>
  <c r="AG2" i="1"/>
  <c r="AF10" i="1"/>
  <c r="AF18" i="1"/>
  <c r="AF26" i="1"/>
  <c r="AF2" i="1"/>
  <c r="AE10" i="1"/>
  <c r="AE18" i="1"/>
  <c r="AE26" i="1"/>
  <c r="AE2" i="1"/>
  <c r="AD10" i="1"/>
  <c r="AD18" i="1"/>
  <c r="AD26" i="1"/>
  <c r="AD2" i="1"/>
  <c r="AB26" i="1"/>
  <c r="AA26" i="1"/>
  <c r="Z26" i="1"/>
  <c r="Y26" i="1"/>
  <c r="X26" i="1"/>
  <c r="AB18" i="1"/>
  <c r="AA18" i="1"/>
  <c r="Z18" i="1"/>
  <c r="Y18" i="1"/>
  <c r="X18" i="1"/>
  <c r="AB10" i="1"/>
  <c r="AA10" i="1"/>
  <c r="Z10" i="1"/>
  <c r="Y10" i="1"/>
  <c r="X10" i="1"/>
  <c r="AB2" i="1"/>
  <c r="AA2" i="1"/>
  <c r="Z2" i="1"/>
  <c r="Y2" i="1"/>
  <c r="X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0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4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6" i="1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29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3" i="1"/>
  <c r="C5" i="1"/>
  <c r="C8" i="1" s="1"/>
  <c r="D5" i="1"/>
  <c r="D8" i="1" s="1"/>
  <c r="E5" i="1"/>
  <c r="E8" i="1" s="1"/>
  <c r="F5" i="1"/>
  <c r="F8" i="1" s="1"/>
  <c r="G5" i="1"/>
  <c r="G8" i="1" s="1"/>
  <c r="H5" i="1"/>
  <c r="H8" i="1" s="1"/>
  <c r="I5" i="1"/>
  <c r="I7" i="1" s="1"/>
  <c r="J5" i="1"/>
  <c r="J8" i="1" s="1"/>
  <c r="K5" i="1"/>
  <c r="K8" i="1" s="1"/>
  <c r="L5" i="1"/>
  <c r="L8" i="1" s="1"/>
  <c r="M5" i="1"/>
  <c r="M8" i="1" s="1"/>
  <c r="N5" i="1"/>
  <c r="N8" i="1" s="1"/>
  <c r="O5" i="1"/>
  <c r="O8" i="1" s="1"/>
  <c r="P5" i="1"/>
  <c r="P8" i="1" s="1"/>
  <c r="Q5" i="1"/>
  <c r="Q8" i="1" s="1"/>
  <c r="R5" i="1"/>
  <c r="R8" i="1" s="1"/>
  <c r="S5" i="1"/>
  <c r="S8" i="1" s="1"/>
  <c r="T5" i="1"/>
  <c r="T8" i="1" s="1"/>
  <c r="U5" i="1"/>
  <c r="U8" i="1" s="1"/>
  <c r="B5" i="1"/>
  <c r="B8" i="1" s="1"/>
  <c r="B7" i="1" l="1"/>
  <c r="R7" i="1"/>
  <c r="N7" i="1"/>
  <c r="J7" i="1"/>
  <c r="F7" i="1"/>
  <c r="Q7" i="1"/>
  <c r="E7" i="1"/>
  <c r="I8" i="1"/>
  <c r="U7" i="1"/>
  <c r="M7" i="1"/>
  <c r="T7" i="1"/>
  <c r="P7" i="1"/>
  <c r="L7" i="1"/>
  <c r="H7" i="1"/>
  <c r="D7" i="1"/>
  <c r="S7" i="1"/>
  <c r="O7" i="1"/>
  <c r="K7" i="1"/>
  <c r="G7" i="1"/>
  <c r="C7" i="1"/>
</calcChain>
</file>

<file path=xl/sharedStrings.xml><?xml version="1.0" encoding="utf-8"?>
<sst xmlns="http://schemas.openxmlformats.org/spreadsheetml/2006/main" count="63" uniqueCount="24">
  <si>
    <t>40 торр</t>
  </si>
  <si>
    <t>Номер</t>
  </si>
  <si>
    <t>t, c</t>
  </si>
  <si>
    <t>100 торр</t>
  </si>
  <si>
    <t>200 торр</t>
  </si>
  <si>
    <t>300 торр</t>
  </si>
  <si>
    <t>ln(V)</t>
  </si>
  <si>
    <t>U, В</t>
  </si>
  <si>
    <t>&lt;t&gt;</t>
  </si>
  <si>
    <t>&lt;ln&gt;</t>
  </si>
  <si>
    <t>t * ln</t>
  </si>
  <si>
    <t>t * t</t>
  </si>
  <si>
    <t>ln * ln</t>
  </si>
  <si>
    <t>t*t</t>
  </si>
  <si>
    <t>&lt;t*t&gt;</t>
  </si>
  <si>
    <t>&lt;ln*ln&gt;</t>
  </si>
  <si>
    <t>&lt;t*ln&gt;</t>
  </si>
  <si>
    <t>b</t>
  </si>
  <si>
    <t>a</t>
  </si>
  <si>
    <t>сигма b</t>
  </si>
  <si>
    <t>сигма a</t>
  </si>
  <si>
    <t>100 njhh</t>
  </si>
  <si>
    <t>1/p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</si>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</sst>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  <font>
      <b/>
      <sz val="12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69D0B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/>
    <xf numFmtId="0" fontId="1" fillId="0" borderId="1" xfId="0" quotePrefix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9D0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entury" panose="02040604050505020304" pitchFamily="18" charset="0"/>
              </a:rPr>
              <a:t>График</a:t>
            </a:r>
            <a:r>
              <a:rPr lang="ru-RU" baseline="0">
                <a:latin typeface="Century" panose="02040604050505020304" pitchFamily="18" charset="0"/>
              </a:rPr>
              <a:t> зависимости </a:t>
            </a:r>
            <a:r>
              <a:rPr lang="en-US" baseline="0">
                <a:latin typeface="Century" panose="02040604050505020304" pitchFamily="18" charset="0"/>
              </a:rPr>
              <a:t>U(t)</a:t>
            </a:r>
            <a:endParaRPr lang="ru-RU">
              <a:latin typeface="Century" panose="02040604050505020304" pitchFamily="18" charset="0"/>
            </a:endParaRPr>
          </a:p>
        </c:rich>
      </c:tx>
      <c:layout>
        <c:manualLayout>
          <c:xMode val="edge"/>
          <c:yMode val="edge"/>
          <c:x val="0.3172905422826196"/>
          <c:y val="1.9607781417962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 торр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Лист1!$B$3:$U$3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Лист1!$B$4:$U$4</c:f>
              <c:numCache>
                <c:formatCode>General</c:formatCode>
                <c:ptCount val="20"/>
                <c:pt idx="0">
                  <c:v>15.870200000000001</c:v>
                </c:pt>
                <c:pt idx="1">
                  <c:v>15.1122</c:v>
                </c:pt>
                <c:pt idx="2">
                  <c:v>14.332800000000001</c:v>
                </c:pt>
                <c:pt idx="3">
                  <c:v>13.576000000000001</c:v>
                </c:pt>
                <c:pt idx="4">
                  <c:v>12.913500000000001</c:v>
                </c:pt>
                <c:pt idx="5">
                  <c:v>12.270099999999999</c:v>
                </c:pt>
                <c:pt idx="6">
                  <c:v>11.634600000000001</c:v>
                </c:pt>
                <c:pt idx="7">
                  <c:v>11.0953</c:v>
                </c:pt>
                <c:pt idx="8">
                  <c:v>10.5235</c:v>
                </c:pt>
                <c:pt idx="9">
                  <c:v>9.8829999999999991</c:v>
                </c:pt>
                <c:pt idx="10">
                  <c:v>9.4647000000000006</c:v>
                </c:pt>
                <c:pt idx="11">
                  <c:v>8.9854000000000003</c:v>
                </c:pt>
                <c:pt idx="12">
                  <c:v>8.5520999999999994</c:v>
                </c:pt>
                <c:pt idx="13">
                  <c:v>8.1207999999999991</c:v>
                </c:pt>
                <c:pt idx="14">
                  <c:v>7.6927000000000003</c:v>
                </c:pt>
                <c:pt idx="15">
                  <c:v>7.3156999999999996</c:v>
                </c:pt>
                <c:pt idx="16">
                  <c:v>6.9084000000000003</c:v>
                </c:pt>
                <c:pt idx="17">
                  <c:v>6.5673000000000004</c:v>
                </c:pt>
                <c:pt idx="18">
                  <c:v>6.2290000000000001</c:v>
                </c:pt>
                <c:pt idx="19">
                  <c:v>5.9245999999999999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E7-47A5-97CA-F9048BD48331}"/>
            </c:ext>
          </c:extLst>
        </c:ser>
        <c:ser>
          <c:idx val="1"/>
          <c:order val="1"/>
          <c:tx>
            <c:v>100 торр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Лист1!$B$11:$U$11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Лист1!$B$12:$U$12</c:f>
              <c:numCache>
                <c:formatCode>General</c:formatCode>
                <c:ptCount val="20"/>
                <c:pt idx="0">
                  <c:v>16.306999999999999</c:v>
                </c:pt>
                <c:pt idx="1">
                  <c:v>15.7843</c:v>
                </c:pt>
                <c:pt idx="2">
                  <c:v>15.270200000000001</c:v>
                </c:pt>
                <c:pt idx="3">
                  <c:v>14.7798</c:v>
                </c:pt>
                <c:pt idx="4">
                  <c:v>14.2804</c:v>
                </c:pt>
                <c:pt idx="5">
                  <c:v>13.8408</c:v>
                </c:pt>
                <c:pt idx="6">
                  <c:v>13.402100000000001</c:v>
                </c:pt>
                <c:pt idx="7">
                  <c:v>12.943099999999999</c:v>
                </c:pt>
                <c:pt idx="8">
                  <c:v>12.5311</c:v>
                </c:pt>
                <c:pt idx="9">
                  <c:v>12.136900000000001</c:v>
                </c:pt>
                <c:pt idx="10">
                  <c:v>11.716200000000001</c:v>
                </c:pt>
                <c:pt idx="11">
                  <c:v>11.231199999999999</c:v>
                </c:pt>
                <c:pt idx="12">
                  <c:v>10.9856</c:v>
                </c:pt>
                <c:pt idx="13">
                  <c:v>10.573600000000001</c:v>
                </c:pt>
                <c:pt idx="14">
                  <c:v>10.264799999999999</c:v>
                </c:pt>
                <c:pt idx="15">
                  <c:v>9.8920999999999992</c:v>
                </c:pt>
                <c:pt idx="16">
                  <c:v>9.5422999999999991</c:v>
                </c:pt>
                <c:pt idx="17">
                  <c:v>9.2925000000000004</c:v>
                </c:pt>
                <c:pt idx="18">
                  <c:v>8.8575999999999997</c:v>
                </c:pt>
                <c:pt idx="19">
                  <c:v>8.6771999999999991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E7-47A5-97CA-F9048BD48331}"/>
            </c:ext>
          </c:extLst>
        </c:ser>
        <c:ser>
          <c:idx val="2"/>
          <c:order val="2"/>
          <c:tx>
            <c:v>200 торр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Лист1!$B$19:$U$19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Лист1!$B$20:$U$20</c:f>
              <c:numCache>
                <c:formatCode>General</c:formatCode>
                <c:ptCount val="20"/>
                <c:pt idx="0">
                  <c:v>15.3996</c:v>
                </c:pt>
                <c:pt idx="1">
                  <c:v>15.1226</c:v>
                </c:pt>
                <c:pt idx="2">
                  <c:v>14.845599999999999</c:v>
                </c:pt>
                <c:pt idx="3">
                  <c:v>14.588100000000001</c:v>
                </c:pt>
                <c:pt idx="4">
                  <c:v>14.347099999999999</c:v>
                </c:pt>
                <c:pt idx="5">
                  <c:v>14.1121</c:v>
                </c:pt>
                <c:pt idx="6">
                  <c:v>13.8712</c:v>
                </c:pt>
                <c:pt idx="7">
                  <c:v>13.6394</c:v>
                </c:pt>
                <c:pt idx="8">
                  <c:v>13.4529</c:v>
                </c:pt>
                <c:pt idx="9">
                  <c:v>13.2143</c:v>
                </c:pt>
                <c:pt idx="10">
                  <c:v>13.0525</c:v>
                </c:pt>
                <c:pt idx="11">
                  <c:v>12.9003</c:v>
                </c:pt>
                <c:pt idx="12">
                  <c:v>12.7372</c:v>
                </c:pt>
                <c:pt idx="13">
                  <c:v>12.568199999999999</c:v>
                </c:pt>
                <c:pt idx="14">
                  <c:v>12.398300000000001</c:v>
                </c:pt>
                <c:pt idx="15">
                  <c:v>12.239100000000001</c:v>
                </c:pt>
                <c:pt idx="16">
                  <c:v>12.0669</c:v>
                </c:pt>
                <c:pt idx="17">
                  <c:v>11.898400000000001</c:v>
                </c:pt>
                <c:pt idx="18">
                  <c:v>11.761200000000001</c:v>
                </c:pt>
                <c:pt idx="19">
                  <c:v>11.6142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4E7-47A5-97CA-F9048BD48331}"/>
            </c:ext>
          </c:extLst>
        </c:ser>
        <c:ser>
          <c:idx val="3"/>
          <c:order val="3"/>
          <c:tx>
            <c:v>300 торр</c:v>
          </c:tx>
          <c:spPr>
            <a:ln w="28575" cap="sq" cmpd="sng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Лист1!$B$27:$U$27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Лист1!$B$28:$U$28</c:f>
              <c:numCache>
                <c:formatCode>General</c:formatCode>
                <c:ptCount val="20"/>
                <c:pt idx="0">
                  <c:v>15.153</c:v>
                </c:pt>
                <c:pt idx="1">
                  <c:v>14.960100000000001</c:v>
                </c:pt>
                <c:pt idx="2">
                  <c:v>14.7788</c:v>
                </c:pt>
                <c:pt idx="3">
                  <c:v>14.595800000000001</c:v>
                </c:pt>
                <c:pt idx="4">
                  <c:v>14.387700000000001</c:v>
                </c:pt>
                <c:pt idx="5">
                  <c:v>14.2066</c:v>
                </c:pt>
                <c:pt idx="6">
                  <c:v>14.046099999999999</c:v>
                </c:pt>
                <c:pt idx="7">
                  <c:v>13.8729</c:v>
                </c:pt>
                <c:pt idx="8">
                  <c:v>13.727499999999999</c:v>
                </c:pt>
                <c:pt idx="9">
                  <c:v>13.4953</c:v>
                </c:pt>
                <c:pt idx="10">
                  <c:v>13.4277</c:v>
                </c:pt>
                <c:pt idx="11">
                  <c:v>13.276999999999999</c:v>
                </c:pt>
                <c:pt idx="12">
                  <c:v>13.1645</c:v>
                </c:pt>
                <c:pt idx="13">
                  <c:v>13.071</c:v>
                </c:pt>
                <c:pt idx="14">
                  <c:v>12.957100000000001</c:v>
                </c:pt>
                <c:pt idx="15">
                  <c:v>12.8743</c:v>
                </c:pt>
                <c:pt idx="16">
                  <c:v>12.721299999999999</c:v>
                </c:pt>
                <c:pt idx="17">
                  <c:v>12.590299999999999</c:v>
                </c:pt>
                <c:pt idx="18">
                  <c:v>12.5031</c:v>
                </c:pt>
                <c:pt idx="19">
                  <c:v>12.3588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7-47A5-97CA-F9048BD4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245151"/>
        <c:axId val="893600943"/>
      </c:lineChart>
      <c:catAx>
        <c:axId val="7452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Century" panose="02040604050505020304" pitchFamily="18" charset="0"/>
                  </a:rPr>
                  <a:t>Время </a:t>
                </a:r>
                <a:r>
                  <a:rPr lang="en-GB">
                    <a:latin typeface="Century" panose="02040604050505020304" pitchFamily="18" charset="0"/>
                  </a:rPr>
                  <a:t>t, c</a:t>
                </a:r>
                <a:endParaRPr lang="ru-RU"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600943"/>
        <c:crosses val="autoZero"/>
        <c:auto val="1"/>
        <c:lblAlgn val="ctr"/>
        <c:lblOffset val="100"/>
        <c:noMultiLvlLbl val="0"/>
      </c:catAx>
      <c:valAx>
        <c:axId val="8936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Century" panose="02040604050505020304" pitchFamily="18" charset="0"/>
                  </a:rPr>
                  <a:t>Напряжение </a:t>
                </a:r>
                <a:r>
                  <a:rPr lang="en-GB">
                    <a:latin typeface="Century" panose="02040604050505020304" pitchFamily="18" charset="0"/>
                  </a:rPr>
                  <a:t>U, B</a:t>
                </a:r>
                <a:endParaRPr lang="ru-RU"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2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r>
              <a:rPr lang="ru-RU">
                <a:latin typeface="Century" panose="02040604050505020304" pitchFamily="18" charset="0"/>
              </a:rPr>
              <a:t>График</a:t>
            </a:r>
            <a:r>
              <a:rPr lang="ru-RU" baseline="0">
                <a:latin typeface="Century" panose="02040604050505020304" pitchFamily="18" charset="0"/>
              </a:rPr>
              <a:t> зависимости </a:t>
            </a:r>
            <a:r>
              <a:rPr lang="en-US" baseline="0">
                <a:latin typeface="Century" panose="02040604050505020304" pitchFamily="18" charset="0"/>
              </a:rPr>
              <a:t>ln(U/U</a:t>
            </a:r>
            <a:r>
              <a:rPr lang="en-US" sz="1050" baseline="0">
                <a:latin typeface="Century" panose="02040604050505020304" pitchFamily="18" charset="0"/>
              </a:rPr>
              <a:t>0</a:t>
            </a:r>
            <a:r>
              <a:rPr lang="en-US" baseline="0">
                <a:latin typeface="Century" panose="02040604050505020304" pitchFamily="18" charset="0"/>
              </a:rPr>
              <a:t>)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300 торр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Лист1!$B$27:$U$27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Лист1!$B$29:$U$29</c:f>
              <c:numCache>
                <c:formatCode>General</c:formatCode>
                <c:ptCount val="20"/>
                <c:pt idx="0">
                  <c:v>2.7181985321540254</c:v>
                </c:pt>
                <c:pt idx="1">
                  <c:v>2.7053866570159686</c:v>
                </c:pt>
                <c:pt idx="2">
                  <c:v>2.6931937214255282</c:v>
                </c:pt>
                <c:pt idx="3">
                  <c:v>2.6807338160961081</c:v>
                </c:pt>
                <c:pt idx="4">
                  <c:v>2.6663736749070743</c:v>
                </c:pt>
                <c:pt idx="5">
                  <c:v>2.6537066453587839</c:v>
                </c:pt>
                <c:pt idx="6">
                  <c:v>2.6423447771761017</c:v>
                </c:pt>
                <c:pt idx="7">
                  <c:v>2.6299372968263754</c:v>
                </c:pt>
                <c:pt idx="8">
                  <c:v>2.6194011201708904</c:v>
                </c:pt>
                <c:pt idx="9">
                  <c:v>2.6023414766785993</c:v>
                </c:pt>
                <c:pt idx="10">
                  <c:v>2.5973197374919876</c:v>
                </c:pt>
                <c:pt idx="11">
                  <c:v>2.586033214913765</c:v>
                </c:pt>
                <c:pt idx="12">
                  <c:v>2.5775238127359588</c:v>
                </c:pt>
                <c:pt idx="13">
                  <c:v>2.5703960358034146</c:v>
                </c:pt>
                <c:pt idx="14">
                  <c:v>2.5616439004528102</c:v>
                </c:pt>
                <c:pt idx="15">
                  <c:v>2.5552330761397171</c:v>
                </c:pt>
                <c:pt idx="16">
                  <c:v>2.543277753947645</c:v>
                </c:pt>
                <c:pt idx="17">
                  <c:v>2.5329266762076292</c:v>
                </c:pt>
                <c:pt idx="18">
                  <c:v>2.5259766135613386</c:v>
                </c:pt>
                <c:pt idx="19">
                  <c:v>2.5143683599376194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A-4081-862B-CF5D16725522}"/>
            </c:ext>
          </c:extLst>
        </c:ser>
        <c:ser>
          <c:idx val="0"/>
          <c:order val="1"/>
          <c:tx>
            <c:v>40 торр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Лист1!$B$3:$U$3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Лист1!$B$5:$U$5</c:f>
              <c:numCache>
                <c:formatCode>General</c:formatCode>
                <c:ptCount val="20"/>
                <c:pt idx="0">
                  <c:v>2.7644431368533633</c:v>
                </c:pt>
                <c:pt idx="1">
                  <c:v>2.7155023646272496</c:v>
                </c:pt>
                <c:pt idx="2">
                  <c:v>2.6625506170308437</c:v>
                </c:pt>
                <c:pt idx="3">
                  <c:v>2.6083035279319251</c:v>
                </c:pt>
                <c:pt idx="4">
                  <c:v>2.5582732757839821</c:v>
                </c:pt>
                <c:pt idx="5">
                  <c:v>2.5071654086488593</c:v>
                </c:pt>
                <c:pt idx="6">
                  <c:v>2.4539834171344905</c:v>
                </c:pt>
                <c:pt idx="7">
                  <c:v>2.4065215952258545</c:v>
                </c:pt>
                <c:pt idx="8">
                  <c:v>2.3536108515970895</c:v>
                </c:pt>
                <c:pt idx="9">
                  <c:v>2.2908161093940467</c:v>
                </c:pt>
                <c:pt idx="10">
                  <c:v>2.2475690884378885</c:v>
                </c:pt>
                <c:pt idx="11">
                  <c:v>2.1956010378867785</c:v>
                </c:pt>
                <c:pt idx="12">
                  <c:v>2.1461768668255674</c:v>
                </c:pt>
                <c:pt idx="13">
                  <c:v>2.094428671488084</c:v>
                </c:pt>
                <c:pt idx="14">
                  <c:v>2.0402718272260989</c:v>
                </c:pt>
                <c:pt idx="15">
                  <c:v>1.9900227236736343</c:v>
                </c:pt>
                <c:pt idx="16">
                  <c:v>1.9327380624876271</c:v>
                </c:pt>
                <c:pt idx="17">
                  <c:v>1.8821027891256568</c:v>
                </c:pt>
                <c:pt idx="18">
                  <c:v>1.8292158062720085</c:v>
                </c:pt>
                <c:pt idx="19">
                  <c:v>1.779113174193732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A-4081-862B-CF5D16725522}"/>
            </c:ext>
          </c:extLst>
        </c:ser>
        <c:ser>
          <c:idx val="1"/>
          <c:order val="2"/>
          <c:tx>
            <c:v>100 торр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Лист1!$B$11:$U$11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Лист1!$B$13:$U$13</c:f>
              <c:numCache>
                <c:formatCode>General</c:formatCode>
                <c:ptCount val="20"/>
                <c:pt idx="0">
                  <c:v>2.7915944634791399</c:v>
                </c:pt>
                <c:pt idx="1">
                  <c:v>2.7590157751286419</c:v>
                </c:pt>
                <c:pt idx="2">
                  <c:v>2.7259032167217168</c:v>
                </c:pt>
                <c:pt idx="3">
                  <c:v>2.6932613836287707</c:v>
                </c:pt>
                <c:pt idx="4">
                  <c:v>2.6588879677236137</c:v>
                </c:pt>
                <c:pt idx="5">
                  <c:v>2.6276207519871755</c:v>
                </c:pt>
                <c:pt idx="6">
                  <c:v>2.5954114110960411</c:v>
                </c:pt>
                <c:pt idx="7">
                  <c:v>2.5605628276144921</c:v>
                </c:pt>
                <c:pt idx="8">
                  <c:v>2.5282135543603879</c:v>
                </c:pt>
                <c:pt idx="9">
                  <c:v>2.4962503988219287</c:v>
                </c:pt>
                <c:pt idx="10">
                  <c:v>2.4609724994923692</c:v>
                </c:pt>
                <c:pt idx="11">
                  <c:v>2.4186956196756042</c:v>
                </c:pt>
                <c:pt idx="12">
                  <c:v>2.3965853242812361</c:v>
                </c:pt>
                <c:pt idx="13">
                  <c:v>2.35836032846146</c:v>
                </c:pt>
                <c:pt idx="14">
                  <c:v>2.3287205665986717</c:v>
                </c:pt>
                <c:pt idx="15">
                  <c:v>2.2917364587872071</c:v>
                </c:pt>
                <c:pt idx="16">
                  <c:v>2.2557345465493865</c:v>
                </c:pt>
                <c:pt idx="17">
                  <c:v>2.2292076231892701</c:v>
                </c:pt>
                <c:pt idx="18">
                  <c:v>2.1812758475611038</c:v>
                </c:pt>
                <c:pt idx="19">
                  <c:v>2.1606988959867692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A-4081-862B-CF5D16725522}"/>
            </c:ext>
          </c:extLst>
        </c:ser>
        <c:ser>
          <c:idx val="2"/>
          <c:order val="3"/>
          <c:tx>
            <c:v>200 торр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Лист1!$B$19:$U$19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Лист1!$B$21:$U$21</c:f>
              <c:numCache>
                <c:formatCode>General</c:formatCode>
                <c:ptCount val="20"/>
                <c:pt idx="0">
                  <c:v>2.7343415350562785</c:v>
                </c:pt>
                <c:pt idx="1">
                  <c:v>2.7161903136403187</c:v>
                </c:pt>
                <c:pt idx="2">
                  <c:v>2.6977035250479919</c:v>
                </c:pt>
                <c:pt idx="3">
                  <c:v>2.680206127872212</c:v>
                </c:pt>
                <c:pt idx="4">
                  <c:v>2.6635478311902401</c:v>
                </c:pt>
                <c:pt idx="5">
                  <c:v>2.6470325854071293</c:v>
                </c:pt>
                <c:pt idx="6">
                  <c:v>2.6298147482483261</c:v>
                </c:pt>
                <c:pt idx="7">
                  <c:v>2.612962663178009</c:v>
                </c:pt>
                <c:pt idx="8">
                  <c:v>2.5991946961895231</c:v>
                </c:pt>
                <c:pt idx="9">
                  <c:v>2.5812995765435627</c:v>
                </c:pt>
                <c:pt idx="10">
                  <c:v>2.5689796863025705</c:v>
                </c:pt>
                <c:pt idx="11">
                  <c:v>2.5572505669111676</c:v>
                </c:pt>
                <c:pt idx="12">
                  <c:v>2.5445268457690253</c:v>
                </c:pt>
                <c:pt idx="13">
                  <c:v>2.5311698142576384</c:v>
                </c:pt>
                <c:pt idx="14">
                  <c:v>2.5175593664381761</c:v>
                </c:pt>
                <c:pt idx="15">
                  <c:v>2.5046357449689958</c:v>
                </c:pt>
                <c:pt idx="16">
                  <c:v>2.4904661669932326</c:v>
                </c:pt>
                <c:pt idx="17">
                  <c:v>2.4764039372962512</c:v>
                </c:pt>
                <c:pt idx="18">
                  <c:v>2.4648059780809977</c:v>
                </c:pt>
                <c:pt idx="19">
                  <c:v>2.4522284873974178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A-4081-862B-CF5D1672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738559"/>
        <c:axId val="994895519"/>
      </c:lineChart>
      <c:catAx>
        <c:axId val="99973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ru-RU">
                    <a:latin typeface="Century" panose="02040604050505020304" pitchFamily="18" charset="0"/>
                  </a:rPr>
                  <a:t>Время</a:t>
                </a:r>
                <a:r>
                  <a:rPr lang="ru-RU" baseline="0">
                    <a:latin typeface="Century" panose="02040604050505020304" pitchFamily="18" charset="0"/>
                  </a:rPr>
                  <a:t> </a:t>
                </a:r>
                <a:r>
                  <a:rPr lang="en-GB" baseline="0">
                    <a:latin typeface="Century" panose="02040604050505020304" pitchFamily="18" charset="0"/>
                  </a:rPr>
                  <a:t>t, c</a:t>
                </a:r>
                <a:endParaRPr lang="ru-RU"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895519"/>
        <c:crosses val="autoZero"/>
        <c:auto val="1"/>
        <c:lblAlgn val="ctr"/>
        <c:lblOffset val="100"/>
        <c:noMultiLvlLbl val="0"/>
      </c:catAx>
      <c:valAx>
        <c:axId val="9948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GB">
                    <a:latin typeface="Century" panose="02040604050505020304" pitchFamily="18" charset="0"/>
                  </a:rPr>
                  <a:t>ln(U)</a:t>
                </a:r>
                <a:endParaRPr lang="ru-RU">
                  <a:latin typeface="Century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73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D(1/p)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Лист1!$AT$12:$AT$17</c:f>
              <c:numCache>
                <c:formatCode>General</c:formatCode>
                <c:ptCount val="6"/>
                <c:pt idx="0">
                  <c:v>0</c:v>
                </c:pt>
                <c:pt idx="1">
                  <c:v>2.5000000000000001E-2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1.2999999999999999E-3</c:v>
                </c:pt>
              </c:numCache>
            </c:numRef>
          </c:xVal>
          <c:yVal>
            <c:numRef>
              <c:f>Лист1!$AU$12:$AU$17</c:f>
              <c:numCache>
                <c:formatCode>General</c:formatCode>
                <c:ptCount val="6"/>
                <c:pt idx="1">
                  <c:v>6.91</c:v>
                </c:pt>
                <c:pt idx="2">
                  <c:v>3.26</c:v>
                </c:pt>
                <c:pt idx="3">
                  <c:v>1.94</c:v>
                </c:pt>
                <c:pt idx="4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6-F949-A4F3-C7F250B1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45392"/>
        <c:axId val="529143248"/>
      </c:scatterChart>
      <c:valAx>
        <c:axId val="5294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1/p,</a:t>
                </a:r>
                <a:r>
                  <a:rPr lang="en-US" baseline="0"/>
                  <a:t> </a:t>
                </a:r>
                <a:r>
                  <a:rPr lang="ru-RU" baseline="0"/>
                  <a:t>торр</a:t>
                </a:r>
                <a:r>
                  <a:rPr lang="en-US" baseline="0"/>
                  <a:t>^-1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143248"/>
        <c:crosses val="autoZero"/>
        <c:crossBetween val="midCat"/>
      </c:valAx>
      <c:valAx>
        <c:axId val="5291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r>
                  <a:rPr lang="en-US" baseline="0"/>
                  <a:t>^2 c^-1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4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357335</xdr:colOff>
      <xdr:row>46</xdr:row>
      <xdr:rowOff>143629</xdr:rowOff>
    </xdr:from>
    <xdr:to>
      <xdr:col>14</xdr:col>
      <xdr:colOff>381409</xdr:colOff>
      <xdr:row>63</xdr:row>
      <xdr:rowOff>39328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A07B60-03AC-42CB-8D3B-20FE96501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146559</xdr:colOff>
      <xdr:row>48</xdr:row>
      <xdr:rowOff>169702</xdr:rowOff>
    </xdr:from>
    <xdr:to>
      <xdr:col>27</xdr:col>
      <xdr:colOff>504313</xdr:colOff>
      <xdr:row>63</xdr:row>
      <xdr:rowOff>66368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16497D-A14C-4F64-8471-A61EB946E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57452</xdr:colOff>
      <xdr:row>14</xdr:row>
      <xdr:rowOff>94948</xdr:rowOff>
    </xdr:from>
    <xdr:to>
      <xdr:col>42</xdr:col>
      <xdr:colOff>547309</xdr:colOff>
      <xdr:row>25</xdr:row>
      <xdr:rowOff>10886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18792D-C91F-E047-921C-C6AB7D6A5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2"/>
  <sheetViews>
    <sheetView tabSelected="1" topLeftCell="AJ1" workbookViewId="0">
      <selection activeCell="AU13" sqref="AU13"/>
    </sheetView>
  </sheetViews>
  <sheetFormatPr baseColWidth="10" defaultColWidth="8.83203125" defaultRowHeight="15" x14ac:dyDescent="0.2"/>
  <cols>
    <col min="1" max="21" width="6.83203125" customWidth="1"/>
    <col min="32" max="32" width="11.83203125" bestFit="1" customWidth="1"/>
  </cols>
  <sheetData>
    <row r="1" spans="1:47" ht="20" customHeight="1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X1" t="s">
        <v>8</v>
      </c>
      <c r="Y1" t="s">
        <v>9</v>
      </c>
      <c r="Z1" t="s">
        <v>14</v>
      </c>
      <c r="AA1" t="s">
        <v>15</v>
      </c>
      <c r="AB1" t="s">
        <v>16</v>
      </c>
      <c r="AD1" t="s">
        <v>17</v>
      </c>
      <c r="AE1" t="s">
        <v>18</v>
      </c>
      <c r="AF1" t="s">
        <v>19</v>
      </c>
      <c r="AG1" t="s">
        <v>20</v>
      </c>
    </row>
    <row r="2" spans="1:47" ht="20" customHeight="1" x14ac:dyDescent="0.2">
      <c r="A2" s="3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X2">
        <f>SUM(B3:U3)/20</f>
        <v>105</v>
      </c>
      <c r="Y2">
        <f>SUM(B5:U5)/20</f>
        <v>2.2729205175922389</v>
      </c>
      <c r="Z2">
        <f>SUM(B6:U6)/20</f>
        <v>14350</v>
      </c>
      <c r="AA2">
        <f>SUM(B8:U8)/20</f>
        <v>5.255838211830655</v>
      </c>
      <c r="AB2">
        <f>SUM(B7:U7)/20</f>
        <v>221.39018162679562</v>
      </c>
      <c r="AD2">
        <f xml:space="preserve"> (AB2-X2*Y2)/(Z2-X2*X2)</f>
        <v>-5.1929241264329195E-3</v>
      </c>
      <c r="AE2">
        <f>Y2-AD2*X2</f>
        <v>2.8181775508676954</v>
      </c>
      <c r="AF2">
        <f>SQRT((AA2-Y2*Y2)/(Z2-X2*X2) - AD2*AD2) / SQRT(19)</f>
        <v>1.0563671144314293E-5</v>
      </c>
      <c r="AG2">
        <f>AF2*SQRT(Z2-X2*X2)</f>
        <v>6.0913099350661133E-4</v>
      </c>
    </row>
    <row r="3" spans="1:47" ht="20" customHeight="1" x14ac:dyDescent="0.2">
      <c r="A3" s="3" t="s">
        <v>2</v>
      </c>
      <c r="B3" s="4">
        <v>10</v>
      </c>
      <c r="C3" s="4">
        <v>20</v>
      </c>
      <c r="D3" s="4">
        <v>30</v>
      </c>
      <c r="E3" s="4">
        <v>40</v>
      </c>
      <c r="F3" s="4">
        <v>50</v>
      </c>
      <c r="G3" s="4">
        <v>60</v>
      </c>
      <c r="H3" s="4">
        <v>70</v>
      </c>
      <c r="I3" s="4">
        <v>80</v>
      </c>
      <c r="J3" s="4">
        <v>90</v>
      </c>
      <c r="K3" s="4">
        <v>100</v>
      </c>
      <c r="L3" s="4">
        <v>110</v>
      </c>
      <c r="M3" s="4">
        <v>120</v>
      </c>
      <c r="N3" s="4">
        <v>130</v>
      </c>
      <c r="O3" s="4">
        <v>140</v>
      </c>
      <c r="P3" s="4">
        <v>150</v>
      </c>
      <c r="Q3" s="4">
        <v>160</v>
      </c>
      <c r="R3" s="4">
        <v>170</v>
      </c>
      <c r="S3" s="4">
        <v>180</v>
      </c>
      <c r="T3" s="4">
        <v>190</v>
      </c>
      <c r="U3" s="4">
        <v>200</v>
      </c>
    </row>
    <row r="4" spans="1:47" ht="20" customHeight="1" x14ac:dyDescent="0.2">
      <c r="A4" s="3" t="s">
        <v>7</v>
      </c>
      <c r="B4" s="4">
        <v>15.870200000000001</v>
      </c>
      <c r="C4" s="4">
        <v>15.1122</v>
      </c>
      <c r="D4" s="4">
        <v>14.332800000000001</v>
      </c>
      <c r="E4" s="4">
        <v>13.576000000000001</v>
      </c>
      <c r="F4" s="4">
        <v>12.913500000000001</v>
      </c>
      <c r="G4" s="4">
        <v>12.270099999999999</v>
      </c>
      <c r="H4" s="4">
        <v>11.634600000000001</v>
      </c>
      <c r="I4" s="4">
        <v>11.0953</v>
      </c>
      <c r="J4" s="4">
        <v>10.5235</v>
      </c>
      <c r="K4" s="4">
        <v>9.8829999999999991</v>
      </c>
      <c r="L4" s="4">
        <v>9.4647000000000006</v>
      </c>
      <c r="M4" s="4">
        <v>8.9854000000000003</v>
      </c>
      <c r="N4" s="4">
        <v>8.5520999999999994</v>
      </c>
      <c r="O4" s="4">
        <v>8.1207999999999991</v>
      </c>
      <c r="P4" s="4">
        <v>7.6927000000000003</v>
      </c>
      <c r="Q4" s="4">
        <v>7.3156999999999996</v>
      </c>
      <c r="R4" s="4">
        <v>6.9084000000000003</v>
      </c>
      <c r="S4" s="4">
        <v>6.5673000000000004</v>
      </c>
      <c r="T4" s="4">
        <v>6.2290000000000001</v>
      </c>
      <c r="U4" s="4">
        <v>5.9245999999999999</v>
      </c>
      <c r="AL4" s="2" t="s">
        <v>22</v>
      </c>
      <c r="AM4" s="2" t="s">
        <v>23</v>
      </c>
    </row>
    <row r="5" spans="1:47" ht="20" customHeight="1" x14ac:dyDescent="0.2">
      <c r="A5" s="3" t="s">
        <v>6</v>
      </c>
      <c r="B5" s="4">
        <f>LN(B4)</f>
        <v>2.7644431368533633</v>
      </c>
      <c r="C5" s="4">
        <f t="shared" ref="C5:U5" si="0">LN(C4)</f>
        <v>2.7155023646272496</v>
      </c>
      <c r="D5" s="4">
        <f t="shared" si="0"/>
        <v>2.6625506170308437</v>
      </c>
      <c r="E5" s="4">
        <f t="shared" si="0"/>
        <v>2.6083035279319251</v>
      </c>
      <c r="F5" s="4">
        <f t="shared" si="0"/>
        <v>2.5582732757839821</v>
      </c>
      <c r="G5" s="4">
        <f t="shared" si="0"/>
        <v>2.5071654086488593</v>
      </c>
      <c r="H5" s="4">
        <f t="shared" si="0"/>
        <v>2.4539834171344905</v>
      </c>
      <c r="I5" s="4">
        <f t="shared" si="0"/>
        <v>2.4065215952258545</v>
      </c>
      <c r="J5" s="4">
        <f t="shared" si="0"/>
        <v>2.3536108515970895</v>
      </c>
      <c r="K5" s="4">
        <f t="shared" si="0"/>
        <v>2.2908161093940467</v>
      </c>
      <c r="L5" s="4">
        <f t="shared" si="0"/>
        <v>2.2475690884378885</v>
      </c>
      <c r="M5" s="4">
        <f t="shared" si="0"/>
        <v>2.1956010378867785</v>
      </c>
      <c r="N5" s="4">
        <f t="shared" si="0"/>
        <v>2.1461768668255674</v>
      </c>
      <c r="O5" s="4">
        <f t="shared" si="0"/>
        <v>2.094428671488084</v>
      </c>
      <c r="P5" s="4">
        <f t="shared" si="0"/>
        <v>2.0402718272260989</v>
      </c>
      <c r="Q5" s="4">
        <f t="shared" si="0"/>
        <v>1.9900227236736343</v>
      </c>
      <c r="R5" s="4">
        <f t="shared" si="0"/>
        <v>1.9327380624876271</v>
      </c>
      <c r="S5" s="4">
        <f t="shared" si="0"/>
        <v>1.8821027891256568</v>
      </c>
      <c r="T5" s="4">
        <f t="shared" si="0"/>
        <v>1.8292158062720085</v>
      </c>
      <c r="U5" s="4">
        <f t="shared" si="0"/>
        <v>1.779113174193732</v>
      </c>
      <c r="AM5" s="2">
        <v>14.56</v>
      </c>
    </row>
    <row r="6" spans="1:47" ht="20" customHeight="1" x14ac:dyDescent="0.2">
      <c r="A6" s="5" t="s">
        <v>13</v>
      </c>
      <c r="B6" s="5">
        <f>B3*B3</f>
        <v>100</v>
      </c>
      <c r="C6" s="5">
        <f t="shared" ref="C6:U6" si="1">C3*C3</f>
        <v>400</v>
      </c>
      <c r="D6" s="5">
        <f t="shared" si="1"/>
        <v>900</v>
      </c>
      <c r="E6" s="5">
        <f t="shared" si="1"/>
        <v>1600</v>
      </c>
      <c r="F6" s="5">
        <f t="shared" si="1"/>
        <v>2500</v>
      </c>
      <c r="G6" s="5">
        <f t="shared" si="1"/>
        <v>3600</v>
      </c>
      <c r="H6" s="5">
        <f t="shared" si="1"/>
        <v>4900</v>
      </c>
      <c r="I6" s="5">
        <f t="shared" si="1"/>
        <v>6400</v>
      </c>
      <c r="J6" s="5">
        <f t="shared" si="1"/>
        <v>8100</v>
      </c>
      <c r="K6" s="5">
        <f t="shared" si="1"/>
        <v>10000</v>
      </c>
      <c r="L6" s="5">
        <f t="shared" si="1"/>
        <v>12100</v>
      </c>
      <c r="M6" s="5">
        <f t="shared" si="1"/>
        <v>14400</v>
      </c>
      <c r="N6" s="5">
        <f t="shared" si="1"/>
        <v>16900</v>
      </c>
      <c r="O6" s="5">
        <f t="shared" si="1"/>
        <v>19600</v>
      </c>
      <c r="P6" s="5">
        <f t="shared" si="1"/>
        <v>22500</v>
      </c>
      <c r="Q6" s="5">
        <f t="shared" si="1"/>
        <v>25600</v>
      </c>
      <c r="R6" s="5">
        <f t="shared" si="1"/>
        <v>28900</v>
      </c>
      <c r="S6" s="5">
        <f t="shared" si="1"/>
        <v>32400</v>
      </c>
      <c r="T6" s="5">
        <f t="shared" si="1"/>
        <v>36100</v>
      </c>
      <c r="U6" s="5">
        <f t="shared" si="1"/>
        <v>40000</v>
      </c>
      <c r="AL6" s="8">
        <v>2.5000000000000001E-2</v>
      </c>
      <c r="AM6" s="2">
        <v>9.33</v>
      </c>
    </row>
    <row r="7" spans="1:47" ht="20" customHeight="1" x14ac:dyDescent="0.2">
      <c r="A7" s="5" t="s">
        <v>10</v>
      </c>
      <c r="B7" s="5">
        <f>B3*B5</f>
        <v>27.644431368533631</v>
      </c>
      <c r="C7" s="5">
        <f t="shared" ref="C7:U7" si="2">C3*C5</f>
        <v>54.310047292544994</v>
      </c>
      <c r="D7" s="5">
        <f t="shared" si="2"/>
        <v>79.876518510925308</v>
      </c>
      <c r="E7" s="5">
        <f t="shared" si="2"/>
        <v>104.332141117277</v>
      </c>
      <c r="F7" s="5">
        <f t="shared" si="2"/>
        <v>127.91366378919911</v>
      </c>
      <c r="G7" s="5">
        <f t="shared" si="2"/>
        <v>150.42992451893156</v>
      </c>
      <c r="H7" s="5">
        <f t="shared" si="2"/>
        <v>171.77883919941434</v>
      </c>
      <c r="I7" s="5">
        <f t="shared" si="2"/>
        <v>192.52172761806835</v>
      </c>
      <c r="J7" s="5">
        <f t="shared" si="2"/>
        <v>211.82497664373807</v>
      </c>
      <c r="K7" s="5">
        <f t="shared" si="2"/>
        <v>229.08161093940467</v>
      </c>
      <c r="L7" s="5">
        <f t="shared" si="2"/>
        <v>247.23259972816774</v>
      </c>
      <c r="M7" s="5">
        <f t="shared" si="2"/>
        <v>263.4721245464134</v>
      </c>
      <c r="N7" s="5">
        <f t="shared" si="2"/>
        <v>279.00299268732374</v>
      </c>
      <c r="O7" s="5">
        <f t="shared" si="2"/>
        <v>293.22001400833176</v>
      </c>
      <c r="P7" s="5">
        <f t="shared" si="2"/>
        <v>306.04077408391481</v>
      </c>
      <c r="Q7" s="5">
        <f t="shared" si="2"/>
        <v>318.40363578778147</v>
      </c>
      <c r="R7" s="5">
        <f t="shared" si="2"/>
        <v>328.56547062289661</v>
      </c>
      <c r="S7" s="5">
        <f t="shared" si="2"/>
        <v>338.77850204261824</v>
      </c>
      <c r="T7" s="5">
        <f t="shared" si="2"/>
        <v>347.55100319168162</v>
      </c>
      <c r="U7" s="5">
        <f t="shared" si="2"/>
        <v>355.82263483874641</v>
      </c>
      <c r="AM7" s="2">
        <v>4.1100000000000003</v>
      </c>
      <c r="AO7" s="9">
        <v>5.0000000000000001E-3</v>
      </c>
    </row>
    <row r="8" spans="1:47" ht="20" customHeight="1" x14ac:dyDescent="0.2">
      <c r="A8" s="5" t="s">
        <v>12</v>
      </c>
      <c r="B8" s="5">
        <f>B5*B5</f>
        <v>7.6421458568956631</v>
      </c>
      <c r="C8" s="5">
        <f t="shared" ref="C8:U8" si="3">C5*C5</f>
        <v>7.3739530922961842</v>
      </c>
      <c r="D8" s="5">
        <f t="shared" si="3"/>
        <v>7.0891757882513264</v>
      </c>
      <c r="E8" s="5">
        <f t="shared" si="3"/>
        <v>6.8032472938221265</v>
      </c>
      <c r="F8" s="5">
        <f t="shared" si="3"/>
        <v>6.5447621535905069</v>
      </c>
      <c r="G8" s="5">
        <f t="shared" si="3"/>
        <v>6.2858783863254013</v>
      </c>
      <c r="H8" s="5">
        <f t="shared" si="3"/>
        <v>6.0220346115710708</v>
      </c>
      <c r="I8" s="5">
        <f t="shared" si="3"/>
        <v>5.7913461882883919</v>
      </c>
      <c r="J8" s="5">
        <f t="shared" si="3"/>
        <v>5.5394840407555765</v>
      </c>
      <c r="K8" s="5">
        <f t="shared" si="3"/>
        <v>5.2478384470592765</v>
      </c>
      <c r="L8" s="5">
        <f t="shared" si="3"/>
        <v>5.051566807301521</v>
      </c>
      <c r="M8" s="5">
        <f t="shared" si="3"/>
        <v>4.8206639175694992</v>
      </c>
      <c r="N8" s="5">
        <f t="shared" si="3"/>
        <v>4.6060751436972094</v>
      </c>
      <c r="O8" s="5">
        <f t="shared" si="3"/>
        <v>4.3866314599513405</v>
      </c>
      <c r="P8" s="5">
        <f t="shared" si="3"/>
        <v>4.1627091289725247</v>
      </c>
      <c r="Q8" s="5">
        <f t="shared" si="3"/>
        <v>3.96019044073743</v>
      </c>
      <c r="R8" s="5">
        <f t="shared" si="3"/>
        <v>3.7354764181884268</v>
      </c>
      <c r="S8" s="5">
        <f t="shared" si="3"/>
        <v>3.5423109088345766</v>
      </c>
      <c r="T8" s="5">
        <f t="shared" si="3"/>
        <v>3.3460304659153541</v>
      </c>
      <c r="U8" s="5">
        <f t="shared" si="3"/>
        <v>3.1652436865896969</v>
      </c>
      <c r="AM8" s="2">
        <v>2.96</v>
      </c>
      <c r="AO8" s="2">
        <v>0.39500000000000002</v>
      </c>
    </row>
    <row r="9" spans="1:47" ht="20" customHeight="1" x14ac:dyDescent="0.2">
      <c r="A9" s="11" t="s">
        <v>21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47" ht="20" customHeight="1" x14ac:dyDescent="0.2">
      <c r="A10" s="3" t="s">
        <v>1</v>
      </c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4">
        <v>13</v>
      </c>
      <c r="O10" s="4">
        <v>14</v>
      </c>
      <c r="P10" s="4">
        <v>15</v>
      </c>
      <c r="Q10" s="4">
        <v>16</v>
      </c>
      <c r="R10" s="4">
        <v>17</v>
      </c>
      <c r="S10" s="4">
        <v>18</v>
      </c>
      <c r="T10" s="4">
        <v>19</v>
      </c>
      <c r="U10" s="4">
        <v>20</v>
      </c>
      <c r="X10">
        <f>SUM(B11:U11)/20</f>
        <v>105</v>
      </c>
      <c r="Y10">
        <f>SUM(B13:U13)/20</f>
        <v>2.4759354730572487</v>
      </c>
      <c r="Z10">
        <f>SUM(B14:U14)/20</f>
        <v>14350</v>
      </c>
      <c r="AA10">
        <f>SUM(B16:U16)/20</f>
        <v>6.1675232234439017</v>
      </c>
      <c r="AB10">
        <f>SUM(B15:U15)/20</f>
        <v>248.84354407068341</v>
      </c>
      <c r="AD10">
        <f t="shared" ref="AD10:AD26" si="4" xml:space="preserve"> (AB10-X10*Y10)/(Z10-X10*X10)</f>
        <v>-3.3472723610008127E-3</v>
      </c>
      <c r="AE10">
        <f t="shared" ref="AE10:AE26" si="5">Y10-AD10*X10</f>
        <v>2.827399070962334</v>
      </c>
      <c r="AF10">
        <f t="shared" ref="AF10:AF26" si="6">SQRT((AA10-Y10*Y10)/(Z10-X10*X10) - AD10*AD10) / SQRT(19)</f>
        <v>1.4169777519356508E-5</v>
      </c>
      <c r="AG10">
        <f t="shared" ref="AG10:AG26" si="7">AF10*SQRT(Z10-X10*X10)</f>
        <v>8.1706923097269E-4</v>
      </c>
    </row>
    <row r="11" spans="1:47" ht="20" customHeight="1" x14ac:dyDescent="0.2">
      <c r="A11" s="3" t="s">
        <v>2</v>
      </c>
      <c r="B11" s="4">
        <v>10</v>
      </c>
      <c r="C11" s="4">
        <v>20</v>
      </c>
      <c r="D11" s="4">
        <v>30</v>
      </c>
      <c r="E11" s="4">
        <v>40</v>
      </c>
      <c r="F11" s="4">
        <v>50</v>
      </c>
      <c r="G11" s="4">
        <v>60</v>
      </c>
      <c r="H11" s="4">
        <v>70</v>
      </c>
      <c r="I11" s="4">
        <v>80</v>
      </c>
      <c r="J11" s="4">
        <v>90</v>
      </c>
      <c r="K11" s="4">
        <v>100</v>
      </c>
      <c r="L11" s="4">
        <v>110</v>
      </c>
      <c r="M11" s="4">
        <v>120</v>
      </c>
      <c r="N11" s="4">
        <v>130</v>
      </c>
      <c r="O11" s="4">
        <v>140</v>
      </c>
      <c r="P11" s="4">
        <v>150</v>
      </c>
      <c r="Q11" s="4">
        <v>160</v>
      </c>
      <c r="R11" s="4">
        <v>170</v>
      </c>
      <c r="S11" s="4">
        <v>180</v>
      </c>
      <c r="T11" s="4">
        <v>190</v>
      </c>
      <c r="U11" s="4">
        <v>200</v>
      </c>
    </row>
    <row r="12" spans="1:47" ht="20" customHeight="1" x14ac:dyDescent="0.2">
      <c r="A12" s="3" t="s">
        <v>7</v>
      </c>
      <c r="B12" s="4">
        <v>16.306999999999999</v>
      </c>
      <c r="C12" s="4">
        <v>15.7843</v>
      </c>
      <c r="D12" s="4">
        <v>15.270200000000001</v>
      </c>
      <c r="E12" s="4">
        <v>14.7798</v>
      </c>
      <c r="F12" s="4">
        <v>14.2804</v>
      </c>
      <c r="G12" s="4">
        <v>13.8408</v>
      </c>
      <c r="H12" s="4">
        <v>13.402100000000001</v>
      </c>
      <c r="I12" s="4">
        <v>12.943099999999999</v>
      </c>
      <c r="J12" s="4">
        <v>12.5311</v>
      </c>
      <c r="K12" s="4">
        <v>12.136900000000001</v>
      </c>
      <c r="L12" s="4">
        <v>11.716200000000001</v>
      </c>
      <c r="M12" s="4">
        <v>11.231199999999999</v>
      </c>
      <c r="N12" s="4">
        <v>10.9856</v>
      </c>
      <c r="O12" s="4">
        <v>10.573600000000001</v>
      </c>
      <c r="P12" s="4">
        <v>10.264799999999999</v>
      </c>
      <c r="Q12" s="4">
        <v>9.8920999999999992</v>
      </c>
      <c r="R12" s="4">
        <v>9.5422999999999991</v>
      </c>
      <c r="S12" s="4">
        <v>9.2925000000000004</v>
      </c>
      <c r="T12" s="4">
        <v>8.8575999999999997</v>
      </c>
      <c r="U12" s="4">
        <v>8.6771999999999991</v>
      </c>
      <c r="AT12">
        <v>0</v>
      </c>
      <c r="AU12" s="2"/>
    </row>
    <row r="13" spans="1:47" ht="20" customHeight="1" x14ac:dyDescent="0.2">
      <c r="A13" s="3" t="s">
        <v>6</v>
      </c>
      <c r="B13" s="4">
        <f>LN(B12)</f>
        <v>2.7915944634791399</v>
      </c>
      <c r="C13" s="4">
        <f t="shared" ref="C13:U13" si="8">LN(C12)</f>
        <v>2.7590157751286419</v>
      </c>
      <c r="D13" s="4">
        <f t="shared" si="8"/>
        <v>2.7259032167217168</v>
      </c>
      <c r="E13" s="4">
        <f t="shared" si="8"/>
        <v>2.6932613836287707</v>
      </c>
      <c r="F13" s="4">
        <f t="shared" si="8"/>
        <v>2.6588879677236137</v>
      </c>
      <c r="G13" s="4">
        <f t="shared" si="8"/>
        <v>2.6276207519871755</v>
      </c>
      <c r="H13" s="4">
        <f t="shared" si="8"/>
        <v>2.5954114110960411</v>
      </c>
      <c r="I13" s="4">
        <f t="shared" si="8"/>
        <v>2.5605628276144921</v>
      </c>
      <c r="J13" s="4">
        <f t="shared" si="8"/>
        <v>2.5282135543603879</v>
      </c>
      <c r="K13" s="4">
        <f t="shared" si="8"/>
        <v>2.4962503988219287</v>
      </c>
      <c r="L13" s="4">
        <f t="shared" si="8"/>
        <v>2.4609724994923692</v>
      </c>
      <c r="M13" s="4">
        <f t="shared" si="8"/>
        <v>2.4186956196756042</v>
      </c>
      <c r="N13" s="4">
        <f t="shared" si="8"/>
        <v>2.3965853242812361</v>
      </c>
      <c r="O13" s="4">
        <f t="shared" si="8"/>
        <v>2.35836032846146</v>
      </c>
      <c r="P13" s="4">
        <f t="shared" si="8"/>
        <v>2.3287205665986717</v>
      </c>
      <c r="Q13" s="4">
        <f t="shared" si="8"/>
        <v>2.2917364587872071</v>
      </c>
      <c r="R13" s="4">
        <f t="shared" si="8"/>
        <v>2.2557345465493865</v>
      </c>
      <c r="S13" s="4">
        <f t="shared" si="8"/>
        <v>2.2292076231892701</v>
      </c>
      <c r="T13" s="4">
        <f t="shared" si="8"/>
        <v>2.1812758475611038</v>
      </c>
      <c r="U13" s="4">
        <f t="shared" si="8"/>
        <v>2.1606988959867692</v>
      </c>
      <c r="AT13" s="2">
        <v>2.5000000000000001E-2</v>
      </c>
      <c r="AU13">
        <v>6.91</v>
      </c>
    </row>
    <row r="14" spans="1:47" ht="20" customHeight="1" x14ac:dyDescent="0.2">
      <c r="A14" s="3" t="s">
        <v>13</v>
      </c>
      <c r="B14" s="4">
        <f>B11*B11</f>
        <v>100</v>
      </c>
      <c r="C14" s="4">
        <f t="shared" ref="C14:U14" si="9">C11*C11</f>
        <v>400</v>
      </c>
      <c r="D14" s="4">
        <f t="shared" si="9"/>
        <v>900</v>
      </c>
      <c r="E14" s="4">
        <f t="shared" si="9"/>
        <v>1600</v>
      </c>
      <c r="F14" s="4">
        <f t="shared" si="9"/>
        <v>2500</v>
      </c>
      <c r="G14" s="4">
        <f t="shared" si="9"/>
        <v>3600</v>
      </c>
      <c r="H14" s="4">
        <f t="shared" si="9"/>
        <v>4900</v>
      </c>
      <c r="I14" s="4">
        <f t="shared" si="9"/>
        <v>6400</v>
      </c>
      <c r="J14" s="4">
        <f t="shared" si="9"/>
        <v>8100</v>
      </c>
      <c r="K14" s="4">
        <f t="shared" si="9"/>
        <v>10000</v>
      </c>
      <c r="L14" s="4">
        <f t="shared" si="9"/>
        <v>12100</v>
      </c>
      <c r="M14" s="4">
        <f t="shared" si="9"/>
        <v>14400</v>
      </c>
      <c r="N14" s="4">
        <f t="shared" si="9"/>
        <v>16900</v>
      </c>
      <c r="O14" s="4">
        <f t="shared" si="9"/>
        <v>19600</v>
      </c>
      <c r="P14" s="4">
        <f t="shared" si="9"/>
        <v>22500</v>
      </c>
      <c r="Q14" s="4">
        <f t="shared" si="9"/>
        <v>25600</v>
      </c>
      <c r="R14" s="4">
        <f t="shared" si="9"/>
        <v>28900</v>
      </c>
      <c r="S14" s="4">
        <f t="shared" si="9"/>
        <v>32400</v>
      </c>
      <c r="T14" s="4">
        <f t="shared" si="9"/>
        <v>36100</v>
      </c>
      <c r="U14" s="4">
        <f t="shared" si="9"/>
        <v>40000</v>
      </c>
      <c r="AT14" s="2">
        <v>0.01</v>
      </c>
      <c r="AU14" s="2">
        <v>3.26</v>
      </c>
    </row>
    <row r="15" spans="1:47" ht="20" customHeight="1" x14ac:dyDescent="0.2">
      <c r="A15" s="5" t="s">
        <v>10</v>
      </c>
      <c r="B15" s="4">
        <f>B11*B13</f>
        <v>27.915944634791398</v>
      </c>
      <c r="C15" s="4">
        <f t="shared" ref="C15:U15" si="10">C11*C13</f>
        <v>55.180315502572839</v>
      </c>
      <c r="D15" s="4">
        <f t="shared" si="10"/>
        <v>81.777096501651499</v>
      </c>
      <c r="E15" s="4">
        <f t="shared" si="10"/>
        <v>107.73045534515083</v>
      </c>
      <c r="F15" s="4">
        <f t="shared" si="10"/>
        <v>132.94439838618069</v>
      </c>
      <c r="G15" s="4">
        <f t="shared" si="10"/>
        <v>157.65724511923054</v>
      </c>
      <c r="H15" s="4">
        <f t="shared" si="10"/>
        <v>181.67879877672289</v>
      </c>
      <c r="I15" s="4">
        <f t="shared" si="10"/>
        <v>204.84502620915936</v>
      </c>
      <c r="J15" s="4">
        <f t="shared" si="10"/>
        <v>227.53921989243491</v>
      </c>
      <c r="K15" s="4">
        <f t="shared" si="10"/>
        <v>249.62503988219288</v>
      </c>
      <c r="L15" s="4">
        <f t="shared" si="10"/>
        <v>270.70697494416061</v>
      </c>
      <c r="M15" s="4">
        <f t="shared" si="10"/>
        <v>290.24347436107251</v>
      </c>
      <c r="N15" s="4">
        <f t="shared" si="10"/>
        <v>311.55609215656068</v>
      </c>
      <c r="O15" s="4">
        <f t="shared" si="10"/>
        <v>330.17044598460438</v>
      </c>
      <c r="P15" s="4">
        <f t="shared" si="10"/>
        <v>349.30808498980076</v>
      </c>
      <c r="Q15" s="4">
        <f t="shared" si="10"/>
        <v>366.67783340595315</v>
      </c>
      <c r="R15" s="4">
        <f t="shared" si="10"/>
        <v>383.4748729133957</v>
      </c>
      <c r="S15" s="4">
        <f t="shared" si="10"/>
        <v>401.25737217406862</v>
      </c>
      <c r="T15" s="4">
        <f t="shared" si="10"/>
        <v>414.44241103660971</v>
      </c>
      <c r="U15" s="4">
        <f t="shared" si="10"/>
        <v>432.13977919735385</v>
      </c>
      <c r="AT15" s="2">
        <v>5.0000000000000001E-3</v>
      </c>
      <c r="AU15" s="2">
        <v>1.94</v>
      </c>
    </row>
    <row r="16" spans="1:47" ht="20" customHeight="1" x14ac:dyDescent="0.2">
      <c r="A16" s="5" t="s">
        <v>12</v>
      </c>
      <c r="B16" s="7">
        <f>B13*B13</f>
        <v>7.7929996485273865</v>
      </c>
      <c r="C16" s="7">
        <f t="shared" ref="C16:U16" si="11">C13*C13</f>
        <v>7.6121680474087006</v>
      </c>
      <c r="D16" s="7">
        <f t="shared" si="11"/>
        <v>7.4305483469338025</v>
      </c>
      <c r="E16" s="7">
        <f t="shared" si="11"/>
        <v>7.25365688054596</v>
      </c>
      <c r="F16" s="7">
        <f t="shared" si="11"/>
        <v>7.0696852249054087</v>
      </c>
      <c r="G16" s="7">
        <f t="shared" si="11"/>
        <v>6.9043908162736498</v>
      </c>
      <c r="H16" s="7">
        <f t="shared" si="11"/>
        <v>6.7361603928475438</v>
      </c>
      <c r="I16" s="7">
        <f t="shared" si="11"/>
        <v>6.556481994161123</v>
      </c>
      <c r="J16" s="7">
        <f t="shared" si="11"/>
        <v>6.3918637764515855</v>
      </c>
      <c r="K16" s="7">
        <f t="shared" si="11"/>
        <v>6.2312660536186382</v>
      </c>
      <c r="L16" s="7">
        <f t="shared" si="11"/>
        <v>6.0563856432577188</v>
      </c>
      <c r="M16" s="7">
        <f t="shared" si="11"/>
        <v>5.8500885006379546</v>
      </c>
      <c r="N16" s="7">
        <f t="shared" si="11"/>
        <v>5.7436212165601974</v>
      </c>
      <c r="O16" s="7">
        <f t="shared" si="11"/>
        <v>5.5618634388608461</v>
      </c>
      <c r="P16" s="7">
        <f t="shared" si="11"/>
        <v>5.4229394772996384</v>
      </c>
      <c r="Q16" s="7">
        <f t="shared" si="11"/>
        <v>5.2520559965345281</v>
      </c>
      <c r="R16" s="7">
        <f t="shared" si="11"/>
        <v>5.0883383444963668</v>
      </c>
      <c r="S16" s="7">
        <f t="shared" si="11"/>
        <v>4.9693666272851553</v>
      </c>
      <c r="T16" s="7">
        <f t="shared" si="11"/>
        <v>4.7579643231534119</v>
      </c>
      <c r="U16" s="7">
        <f t="shared" si="11"/>
        <v>4.6686197191184435</v>
      </c>
      <c r="AT16" s="2">
        <v>3.0000000000000001E-3</v>
      </c>
      <c r="AU16" s="2">
        <v>1.42</v>
      </c>
    </row>
    <row r="17" spans="1:46" ht="20" customHeight="1" x14ac:dyDescent="0.2">
      <c r="A17" s="11" t="s">
        <v>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AT17" s="10">
        <v>1.2999999999999999E-3</v>
      </c>
    </row>
    <row r="18" spans="1:46" ht="20" customHeight="1" x14ac:dyDescent="0.2">
      <c r="A18" s="3" t="s">
        <v>1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>
        <v>14</v>
      </c>
      <c r="P18" s="4">
        <v>15</v>
      </c>
      <c r="Q18" s="4">
        <v>16</v>
      </c>
      <c r="R18" s="4">
        <v>17</v>
      </c>
      <c r="S18" s="4">
        <v>18</v>
      </c>
      <c r="T18" s="4">
        <v>19</v>
      </c>
      <c r="U18" s="4">
        <v>20</v>
      </c>
      <c r="X18">
        <f>SUM(B19:U19)/20</f>
        <v>105</v>
      </c>
      <c r="Y18">
        <f>SUM(B21:U21)/20</f>
        <v>2.5835160098394532</v>
      </c>
      <c r="Z18">
        <f>SUM(B22:U22)/20</f>
        <v>14350</v>
      </c>
      <c r="AA18">
        <f>SUM(B24:U24)/20</f>
        <v>6.6817366243206511</v>
      </c>
      <c r="AB18">
        <f>SUM(B23:U23)/20</f>
        <v>266.39319784815768</v>
      </c>
      <c r="AD18">
        <f t="shared" si="4"/>
        <v>-1.4664611082661279E-3</v>
      </c>
      <c r="AE18">
        <f t="shared" si="5"/>
        <v>2.7374944262073968</v>
      </c>
      <c r="AF18">
        <f t="shared" si="6"/>
        <v>2.2227203424657238E-5</v>
      </c>
      <c r="AG18">
        <f t="shared" si="7"/>
        <v>1.2816830739967033E-3</v>
      </c>
      <c r="AS18">
        <v>1.2999999999999999E-3</v>
      </c>
    </row>
    <row r="19" spans="1:46" ht="20" customHeight="1" x14ac:dyDescent="0.2">
      <c r="A19" s="3" t="s">
        <v>2</v>
      </c>
      <c r="B19" s="4">
        <v>10</v>
      </c>
      <c r="C19" s="4">
        <v>20</v>
      </c>
      <c r="D19" s="4">
        <v>30</v>
      </c>
      <c r="E19" s="4">
        <v>40</v>
      </c>
      <c r="F19" s="4">
        <v>50</v>
      </c>
      <c r="G19" s="4">
        <v>60</v>
      </c>
      <c r="H19" s="4">
        <v>70</v>
      </c>
      <c r="I19" s="4">
        <v>80</v>
      </c>
      <c r="J19" s="4">
        <v>90</v>
      </c>
      <c r="K19" s="4">
        <v>100</v>
      </c>
      <c r="L19" s="4">
        <v>110</v>
      </c>
      <c r="M19" s="4">
        <v>120</v>
      </c>
      <c r="N19" s="4">
        <v>130</v>
      </c>
      <c r="O19" s="4">
        <v>140</v>
      </c>
      <c r="P19" s="4">
        <v>150</v>
      </c>
      <c r="Q19" s="4">
        <v>160</v>
      </c>
      <c r="R19" s="4">
        <v>170</v>
      </c>
      <c r="S19" s="4">
        <v>180</v>
      </c>
      <c r="T19" s="4">
        <v>190</v>
      </c>
      <c r="U19" s="4">
        <v>200</v>
      </c>
    </row>
    <row r="20" spans="1:46" ht="20" customHeight="1" x14ac:dyDescent="0.2">
      <c r="A20" s="3" t="s">
        <v>7</v>
      </c>
      <c r="B20" s="4">
        <v>15.3996</v>
      </c>
      <c r="C20" s="4">
        <v>15.1226</v>
      </c>
      <c r="D20" s="4">
        <v>14.845599999999999</v>
      </c>
      <c r="E20" s="4">
        <v>14.588100000000001</v>
      </c>
      <c r="F20" s="4">
        <v>14.347099999999999</v>
      </c>
      <c r="G20" s="4">
        <v>14.1121</v>
      </c>
      <c r="H20" s="4">
        <v>13.8712</v>
      </c>
      <c r="I20" s="4">
        <v>13.6394</v>
      </c>
      <c r="J20" s="4">
        <v>13.4529</v>
      </c>
      <c r="K20" s="4">
        <v>13.2143</v>
      </c>
      <c r="L20" s="4">
        <v>13.0525</v>
      </c>
      <c r="M20" s="4">
        <v>12.9003</v>
      </c>
      <c r="N20" s="4">
        <v>12.7372</v>
      </c>
      <c r="O20" s="4">
        <v>12.568199999999999</v>
      </c>
      <c r="P20" s="4">
        <v>12.398300000000001</v>
      </c>
      <c r="Q20" s="4">
        <v>12.239100000000001</v>
      </c>
      <c r="R20" s="4">
        <v>12.0669</v>
      </c>
      <c r="S20" s="4">
        <v>11.898400000000001</v>
      </c>
      <c r="T20" s="4">
        <v>11.761200000000001</v>
      </c>
      <c r="U20" s="4">
        <v>11.6142</v>
      </c>
    </row>
    <row r="21" spans="1:46" ht="20" customHeight="1" x14ac:dyDescent="0.2">
      <c r="A21" s="3" t="s">
        <v>6</v>
      </c>
      <c r="B21" s="4">
        <f>LN(B20)</f>
        <v>2.7343415350562785</v>
      </c>
      <c r="C21" s="4">
        <f t="shared" ref="C21:U21" si="12">LN(C20)</f>
        <v>2.7161903136403187</v>
      </c>
      <c r="D21" s="4">
        <f t="shared" si="12"/>
        <v>2.6977035250479919</v>
      </c>
      <c r="E21" s="4">
        <f t="shared" si="12"/>
        <v>2.680206127872212</v>
      </c>
      <c r="F21" s="4">
        <f t="shared" si="12"/>
        <v>2.6635478311902401</v>
      </c>
      <c r="G21" s="4">
        <f t="shared" si="12"/>
        <v>2.6470325854071293</v>
      </c>
      <c r="H21" s="4">
        <f t="shared" si="12"/>
        <v>2.6298147482483261</v>
      </c>
      <c r="I21" s="4">
        <f t="shared" si="12"/>
        <v>2.612962663178009</v>
      </c>
      <c r="J21" s="4">
        <f t="shared" si="12"/>
        <v>2.5991946961895231</v>
      </c>
      <c r="K21" s="4">
        <f t="shared" si="12"/>
        <v>2.5812995765435627</v>
      </c>
      <c r="L21" s="4">
        <f t="shared" si="12"/>
        <v>2.5689796863025705</v>
      </c>
      <c r="M21" s="4">
        <f t="shared" si="12"/>
        <v>2.5572505669111676</v>
      </c>
      <c r="N21" s="4">
        <f t="shared" si="12"/>
        <v>2.5445268457690253</v>
      </c>
      <c r="O21" s="4">
        <f t="shared" si="12"/>
        <v>2.5311698142576384</v>
      </c>
      <c r="P21" s="4">
        <f t="shared" si="12"/>
        <v>2.5175593664381761</v>
      </c>
      <c r="Q21" s="4">
        <f t="shared" si="12"/>
        <v>2.5046357449689958</v>
      </c>
      <c r="R21" s="4">
        <f t="shared" si="12"/>
        <v>2.4904661669932326</v>
      </c>
      <c r="S21" s="4">
        <f t="shared" si="12"/>
        <v>2.4764039372962512</v>
      </c>
      <c r="T21" s="4">
        <f t="shared" si="12"/>
        <v>2.4648059780809977</v>
      </c>
      <c r="U21" s="4">
        <f t="shared" si="12"/>
        <v>2.4522284873974178</v>
      </c>
    </row>
    <row r="22" spans="1:46" ht="20" customHeight="1" x14ac:dyDescent="0.2">
      <c r="A22" s="3" t="s">
        <v>11</v>
      </c>
      <c r="B22" s="4">
        <f>B19*B19</f>
        <v>100</v>
      </c>
      <c r="C22" s="4">
        <f t="shared" ref="C22:U22" si="13">C19*C19</f>
        <v>400</v>
      </c>
      <c r="D22" s="4">
        <f t="shared" si="13"/>
        <v>900</v>
      </c>
      <c r="E22" s="4">
        <f t="shared" si="13"/>
        <v>1600</v>
      </c>
      <c r="F22" s="4">
        <f t="shared" si="13"/>
        <v>2500</v>
      </c>
      <c r="G22" s="4">
        <f t="shared" si="13"/>
        <v>3600</v>
      </c>
      <c r="H22" s="4">
        <f t="shared" si="13"/>
        <v>4900</v>
      </c>
      <c r="I22" s="4">
        <f t="shared" si="13"/>
        <v>6400</v>
      </c>
      <c r="J22" s="4">
        <f t="shared" si="13"/>
        <v>8100</v>
      </c>
      <c r="K22" s="4">
        <f t="shared" si="13"/>
        <v>10000</v>
      </c>
      <c r="L22" s="4">
        <f t="shared" si="13"/>
        <v>12100</v>
      </c>
      <c r="M22" s="4">
        <f t="shared" si="13"/>
        <v>14400</v>
      </c>
      <c r="N22" s="4">
        <f t="shared" si="13"/>
        <v>16900</v>
      </c>
      <c r="O22" s="4">
        <f t="shared" si="13"/>
        <v>19600</v>
      </c>
      <c r="P22" s="4">
        <f t="shared" si="13"/>
        <v>22500</v>
      </c>
      <c r="Q22" s="4">
        <f t="shared" si="13"/>
        <v>25600</v>
      </c>
      <c r="R22" s="4">
        <f t="shared" si="13"/>
        <v>28900</v>
      </c>
      <c r="S22" s="4">
        <f t="shared" si="13"/>
        <v>32400</v>
      </c>
      <c r="T22" s="4">
        <f t="shared" si="13"/>
        <v>36100</v>
      </c>
      <c r="U22" s="4">
        <f t="shared" si="13"/>
        <v>40000</v>
      </c>
    </row>
    <row r="23" spans="1:46" ht="20" customHeight="1" x14ac:dyDescent="0.2">
      <c r="A23" s="5" t="s">
        <v>10</v>
      </c>
      <c r="B23" s="4">
        <f>B19*B21</f>
        <v>27.343415350562786</v>
      </c>
      <c r="C23" s="4">
        <f t="shared" ref="C23:U23" si="14">C19*C21</f>
        <v>54.323806272806372</v>
      </c>
      <c r="D23" s="4">
        <f t="shared" si="14"/>
        <v>80.931105751439759</v>
      </c>
      <c r="E23" s="4">
        <f t="shared" si="14"/>
        <v>107.20824511488848</v>
      </c>
      <c r="F23" s="4">
        <f t="shared" si="14"/>
        <v>133.17739155951202</v>
      </c>
      <c r="G23" s="4">
        <f t="shared" si="14"/>
        <v>158.82195512442775</v>
      </c>
      <c r="H23" s="4">
        <f t="shared" si="14"/>
        <v>184.08703237738283</v>
      </c>
      <c r="I23" s="4">
        <f t="shared" si="14"/>
        <v>209.03701305424073</v>
      </c>
      <c r="J23" s="4">
        <f t="shared" si="14"/>
        <v>233.9275226570571</v>
      </c>
      <c r="K23" s="4">
        <f t="shared" si="14"/>
        <v>258.12995765435625</v>
      </c>
      <c r="L23" s="4">
        <f t="shared" si="14"/>
        <v>282.58776549328275</v>
      </c>
      <c r="M23" s="4">
        <f t="shared" si="14"/>
        <v>306.87006802934013</v>
      </c>
      <c r="N23" s="4">
        <f t="shared" si="14"/>
        <v>330.78848994997327</v>
      </c>
      <c r="O23" s="4">
        <f t="shared" si="14"/>
        <v>354.36377399606937</v>
      </c>
      <c r="P23" s="4">
        <f t="shared" si="14"/>
        <v>377.6339049657264</v>
      </c>
      <c r="Q23" s="4">
        <f t="shared" si="14"/>
        <v>400.74171919503931</v>
      </c>
      <c r="R23" s="4">
        <f t="shared" si="14"/>
        <v>423.37924838884953</v>
      </c>
      <c r="S23" s="4">
        <f t="shared" si="14"/>
        <v>445.75270871332521</v>
      </c>
      <c r="T23" s="4">
        <f t="shared" si="14"/>
        <v>468.31313583538957</v>
      </c>
      <c r="U23" s="4">
        <f t="shared" si="14"/>
        <v>490.44569747948356</v>
      </c>
    </row>
    <row r="24" spans="1:46" ht="20" customHeight="1" x14ac:dyDescent="0.2">
      <c r="A24" s="5" t="s">
        <v>12</v>
      </c>
      <c r="B24" s="4">
        <f>B21*B21</f>
        <v>7.4766236303339255</v>
      </c>
      <c r="C24" s="4">
        <f t="shared" ref="C24:U24" si="15">C21*C21</f>
        <v>7.3776898199134928</v>
      </c>
      <c r="D24" s="4">
        <f t="shared" si="15"/>
        <v>7.277604309056362</v>
      </c>
      <c r="E24" s="4">
        <f t="shared" si="15"/>
        <v>7.183504887883756</v>
      </c>
      <c r="F24" s="4">
        <f t="shared" si="15"/>
        <v>7.0944870490382312</v>
      </c>
      <c r="G24" s="4">
        <f t="shared" si="15"/>
        <v>7.0067815082071512</v>
      </c>
      <c r="H24" s="4">
        <f t="shared" si="15"/>
        <v>6.9159256101044067</v>
      </c>
      <c r="I24" s="4">
        <f t="shared" si="15"/>
        <v>6.8275738791623128</v>
      </c>
      <c r="J24" s="4">
        <f t="shared" si="15"/>
        <v>6.755813068699748</v>
      </c>
      <c r="K24" s="4">
        <f t="shared" si="15"/>
        <v>6.6631075038639764</v>
      </c>
      <c r="L24" s="4">
        <f t="shared" si="15"/>
        <v>6.5996566286352536</v>
      </c>
      <c r="M24" s="4">
        <f t="shared" si="15"/>
        <v>6.5395304619674883</v>
      </c>
      <c r="N24" s="4">
        <f t="shared" si="15"/>
        <v>6.4746168688392656</v>
      </c>
      <c r="O24" s="4">
        <f t="shared" si="15"/>
        <v>6.4068206286090481</v>
      </c>
      <c r="P24" s="4">
        <f t="shared" si="15"/>
        <v>6.3381051635405905</v>
      </c>
      <c r="Q24" s="4">
        <f t="shared" si="15"/>
        <v>6.2732002149763968</v>
      </c>
      <c r="R24" s="4">
        <f t="shared" si="15"/>
        <v>6.2024217289379644</v>
      </c>
      <c r="S24" s="4">
        <f t="shared" si="15"/>
        <v>6.1325764606563755</v>
      </c>
      <c r="T24" s="4">
        <f t="shared" si="15"/>
        <v>6.0752685095838235</v>
      </c>
      <c r="U24" s="4">
        <f t="shared" si="15"/>
        <v>6.0134245544034277</v>
      </c>
    </row>
    <row r="25" spans="1:46" ht="20" customHeight="1" x14ac:dyDescent="0.2">
      <c r="A25" s="11" t="s">
        <v>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46" ht="20" customHeight="1" x14ac:dyDescent="0.2">
      <c r="A26" s="3" t="s">
        <v>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>
        <v>14</v>
      </c>
      <c r="P26" s="4">
        <v>15</v>
      </c>
      <c r="Q26" s="4">
        <v>16</v>
      </c>
      <c r="R26" s="4">
        <v>17</v>
      </c>
      <c r="S26" s="4">
        <v>18</v>
      </c>
      <c r="T26" s="4">
        <v>19</v>
      </c>
      <c r="U26" s="4">
        <v>20</v>
      </c>
      <c r="X26">
        <f>SUM(B27:U27)/20</f>
        <v>105</v>
      </c>
      <c r="Y26">
        <f>SUM(B29:U29)/20</f>
        <v>2.6088158449500667</v>
      </c>
      <c r="Z26">
        <f>SUM(B30:U30)/20</f>
        <v>14350</v>
      </c>
      <c r="AA26">
        <f>SUM(B32:U32)/20</f>
        <v>6.8096538395159598</v>
      </c>
      <c r="AB26">
        <f>SUM(B31:U31)/20</f>
        <v>270.41675775659394</v>
      </c>
      <c r="AD26">
        <f t="shared" si="4"/>
        <v>-1.0553100641091863E-3</v>
      </c>
      <c r="AE26">
        <f t="shared" si="5"/>
        <v>2.719623401681531</v>
      </c>
      <c r="AF26">
        <f t="shared" si="6"/>
        <v>2.2059701162198598E-5</v>
      </c>
      <c r="AG26">
        <f t="shared" si="7"/>
        <v>1.2720244223639371E-3</v>
      </c>
    </row>
    <row r="27" spans="1:46" ht="20" customHeight="1" x14ac:dyDescent="0.2">
      <c r="A27" s="3" t="s">
        <v>2</v>
      </c>
      <c r="B27" s="4">
        <v>10</v>
      </c>
      <c r="C27" s="4">
        <v>20</v>
      </c>
      <c r="D27" s="4">
        <v>30</v>
      </c>
      <c r="E27" s="4">
        <v>40</v>
      </c>
      <c r="F27" s="4">
        <v>50</v>
      </c>
      <c r="G27" s="4">
        <v>60</v>
      </c>
      <c r="H27" s="4">
        <v>70</v>
      </c>
      <c r="I27" s="4">
        <v>80</v>
      </c>
      <c r="J27" s="4">
        <v>90</v>
      </c>
      <c r="K27" s="4">
        <v>100</v>
      </c>
      <c r="L27" s="4">
        <v>110</v>
      </c>
      <c r="M27" s="4">
        <v>120</v>
      </c>
      <c r="N27" s="4">
        <v>130</v>
      </c>
      <c r="O27" s="4">
        <v>140</v>
      </c>
      <c r="P27" s="4">
        <v>150</v>
      </c>
      <c r="Q27" s="4">
        <v>160</v>
      </c>
      <c r="R27" s="4">
        <v>170</v>
      </c>
      <c r="S27" s="4">
        <v>180</v>
      </c>
      <c r="T27" s="4">
        <v>190</v>
      </c>
      <c r="U27" s="4">
        <v>200</v>
      </c>
    </row>
    <row r="28" spans="1:46" ht="20" customHeight="1" x14ac:dyDescent="0.2">
      <c r="A28" s="3" t="s">
        <v>7</v>
      </c>
      <c r="B28" s="4">
        <v>15.153</v>
      </c>
      <c r="C28" s="4">
        <v>14.960100000000001</v>
      </c>
      <c r="D28" s="4">
        <v>14.7788</v>
      </c>
      <c r="E28" s="4">
        <v>14.595800000000001</v>
      </c>
      <c r="F28" s="4">
        <v>14.387700000000001</v>
      </c>
      <c r="G28" s="4">
        <v>14.2066</v>
      </c>
      <c r="H28" s="4">
        <v>14.046099999999999</v>
      </c>
      <c r="I28" s="4">
        <v>13.8729</v>
      </c>
      <c r="J28" s="4">
        <v>13.727499999999999</v>
      </c>
      <c r="K28" s="4">
        <v>13.4953</v>
      </c>
      <c r="L28" s="4">
        <v>13.4277</v>
      </c>
      <c r="M28" s="4">
        <v>13.276999999999999</v>
      </c>
      <c r="N28" s="4">
        <v>13.1645</v>
      </c>
      <c r="O28" s="4">
        <v>13.071</v>
      </c>
      <c r="P28" s="4">
        <v>12.957100000000001</v>
      </c>
      <c r="Q28" s="4">
        <v>12.8743</v>
      </c>
      <c r="R28" s="4">
        <v>12.721299999999999</v>
      </c>
      <c r="S28" s="4">
        <v>12.590299999999999</v>
      </c>
      <c r="T28" s="4">
        <v>12.5031</v>
      </c>
      <c r="U28" s="4">
        <v>12.3588</v>
      </c>
    </row>
    <row r="29" spans="1:46" ht="20" customHeight="1" x14ac:dyDescent="0.2">
      <c r="A29" s="3" t="s">
        <v>6</v>
      </c>
      <c r="B29" s="4">
        <f>LN(B28)</f>
        <v>2.7181985321540254</v>
      </c>
      <c r="C29" s="4">
        <f t="shared" ref="C29:U29" si="16">LN(C28)</f>
        <v>2.7053866570159686</v>
      </c>
      <c r="D29" s="4">
        <f t="shared" si="16"/>
        <v>2.6931937214255282</v>
      </c>
      <c r="E29" s="4">
        <f t="shared" si="16"/>
        <v>2.6807338160961081</v>
      </c>
      <c r="F29" s="4">
        <f t="shared" si="16"/>
        <v>2.6663736749070743</v>
      </c>
      <c r="G29" s="4">
        <f t="shared" si="16"/>
        <v>2.6537066453587839</v>
      </c>
      <c r="H29" s="4">
        <f t="shared" si="16"/>
        <v>2.6423447771761017</v>
      </c>
      <c r="I29" s="4">
        <f t="shared" si="16"/>
        <v>2.6299372968263754</v>
      </c>
      <c r="J29" s="4">
        <f t="shared" si="16"/>
        <v>2.6194011201708904</v>
      </c>
      <c r="K29" s="4">
        <f t="shared" si="16"/>
        <v>2.6023414766785993</v>
      </c>
      <c r="L29" s="4">
        <f t="shared" si="16"/>
        <v>2.5973197374919876</v>
      </c>
      <c r="M29" s="4">
        <f t="shared" si="16"/>
        <v>2.586033214913765</v>
      </c>
      <c r="N29" s="4">
        <f t="shared" si="16"/>
        <v>2.5775238127359588</v>
      </c>
      <c r="O29" s="4">
        <f t="shared" si="16"/>
        <v>2.5703960358034146</v>
      </c>
      <c r="P29" s="4">
        <f t="shared" si="16"/>
        <v>2.5616439004528102</v>
      </c>
      <c r="Q29" s="4">
        <f t="shared" si="16"/>
        <v>2.5552330761397171</v>
      </c>
      <c r="R29" s="4">
        <f t="shared" si="16"/>
        <v>2.543277753947645</v>
      </c>
      <c r="S29" s="4">
        <f t="shared" si="16"/>
        <v>2.5329266762076292</v>
      </c>
      <c r="T29" s="4">
        <f t="shared" si="16"/>
        <v>2.5259766135613386</v>
      </c>
      <c r="U29" s="4">
        <f t="shared" si="16"/>
        <v>2.5143683599376194</v>
      </c>
    </row>
    <row r="30" spans="1:46" ht="20" customHeight="1" x14ac:dyDescent="0.2">
      <c r="A30" s="3" t="s">
        <v>11</v>
      </c>
      <c r="B30" s="4">
        <f>B27*B27</f>
        <v>100</v>
      </c>
      <c r="C30" s="4">
        <f t="shared" ref="C30:U30" si="17">C27*C27</f>
        <v>400</v>
      </c>
      <c r="D30" s="4">
        <f t="shared" si="17"/>
        <v>900</v>
      </c>
      <c r="E30" s="4">
        <f t="shared" si="17"/>
        <v>1600</v>
      </c>
      <c r="F30" s="4">
        <f t="shared" si="17"/>
        <v>2500</v>
      </c>
      <c r="G30" s="4">
        <f t="shared" si="17"/>
        <v>3600</v>
      </c>
      <c r="H30" s="4">
        <f t="shared" si="17"/>
        <v>4900</v>
      </c>
      <c r="I30" s="4">
        <f t="shared" si="17"/>
        <v>6400</v>
      </c>
      <c r="J30" s="4">
        <f t="shared" si="17"/>
        <v>8100</v>
      </c>
      <c r="K30" s="4">
        <f t="shared" si="17"/>
        <v>10000</v>
      </c>
      <c r="L30" s="4">
        <f t="shared" si="17"/>
        <v>12100</v>
      </c>
      <c r="M30" s="4">
        <f t="shared" si="17"/>
        <v>14400</v>
      </c>
      <c r="N30" s="4">
        <f t="shared" si="17"/>
        <v>16900</v>
      </c>
      <c r="O30" s="4">
        <f t="shared" si="17"/>
        <v>19600</v>
      </c>
      <c r="P30" s="4">
        <f t="shared" si="17"/>
        <v>22500</v>
      </c>
      <c r="Q30" s="4">
        <f t="shared" si="17"/>
        <v>25600</v>
      </c>
      <c r="R30" s="4">
        <f t="shared" si="17"/>
        <v>28900</v>
      </c>
      <c r="S30" s="4">
        <f t="shared" si="17"/>
        <v>32400</v>
      </c>
      <c r="T30" s="4">
        <f t="shared" si="17"/>
        <v>36100</v>
      </c>
      <c r="U30" s="4">
        <f t="shared" si="17"/>
        <v>40000</v>
      </c>
    </row>
    <row r="31" spans="1:46" ht="20" customHeight="1" x14ac:dyDescent="0.2">
      <c r="A31" s="5" t="s">
        <v>10</v>
      </c>
      <c r="B31" s="4">
        <f>B27*B29</f>
        <v>27.181985321540253</v>
      </c>
      <c r="C31" s="4">
        <f t="shared" ref="C31:U31" si="18">C27*C29</f>
        <v>54.107733140319368</v>
      </c>
      <c r="D31" s="4">
        <f t="shared" si="18"/>
        <v>80.795811642765841</v>
      </c>
      <c r="E31" s="4">
        <f t="shared" si="18"/>
        <v>107.22935264384432</v>
      </c>
      <c r="F31" s="4">
        <f t="shared" si="18"/>
        <v>133.31868374535372</v>
      </c>
      <c r="G31" s="4">
        <f t="shared" si="18"/>
        <v>159.22239872152704</v>
      </c>
      <c r="H31" s="4">
        <f t="shared" si="18"/>
        <v>184.96413440232712</v>
      </c>
      <c r="I31" s="4">
        <f t="shared" si="18"/>
        <v>210.39498374611003</v>
      </c>
      <c r="J31" s="4">
        <f t="shared" si="18"/>
        <v>235.74610081538015</v>
      </c>
      <c r="K31" s="4">
        <f t="shared" si="18"/>
        <v>260.23414766785993</v>
      </c>
      <c r="L31" s="4">
        <f t="shared" si="18"/>
        <v>285.70517112411864</v>
      </c>
      <c r="M31" s="4">
        <f t="shared" si="18"/>
        <v>310.32398578965183</v>
      </c>
      <c r="N31" s="4">
        <f t="shared" si="18"/>
        <v>335.07809565567464</v>
      </c>
      <c r="O31" s="4">
        <f t="shared" si="18"/>
        <v>359.85544501247801</v>
      </c>
      <c r="P31" s="4">
        <f t="shared" si="18"/>
        <v>384.24658506792156</v>
      </c>
      <c r="Q31" s="4">
        <f t="shared" si="18"/>
        <v>408.83729218235476</v>
      </c>
      <c r="R31" s="4">
        <f t="shared" si="18"/>
        <v>432.35721817109965</v>
      </c>
      <c r="S31" s="4">
        <f t="shared" si="18"/>
        <v>455.92680171737328</v>
      </c>
      <c r="T31" s="4">
        <f t="shared" si="18"/>
        <v>479.93555657665434</v>
      </c>
      <c r="U31" s="4">
        <f t="shared" si="18"/>
        <v>502.87367198752389</v>
      </c>
    </row>
    <row r="32" spans="1:46" ht="20" customHeight="1" x14ac:dyDescent="0.2">
      <c r="A32" s="1" t="s">
        <v>12</v>
      </c>
      <c r="B32" s="1">
        <f>B29*B29</f>
        <v>7.3886032602042979</v>
      </c>
      <c r="C32" s="1">
        <f t="shared" ref="C32:U32" si="19">C29*C29</f>
        <v>7.3191169639600382</v>
      </c>
      <c r="D32" s="1">
        <f t="shared" si="19"/>
        <v>7.2532924211258853</v>
      </c>
      <c r="E32" s="1">
        <f t="shared" si="19"/>
        <v>7.1863337927612019</v>
      </c>
      <c r="F32" s="1">
        <f t="shared" si="19"/>
        <v>7.1095485742374569</v>
      </c>
      <c r="G32" s="1">
        <f t="shared" si="19"/>
        <v>7.0421589596213705</v>
      </c>
      <c r="H32" s="1">
        <f t="shared" si="19"/>
        <v>6.981985921469823</v>
      </c>
      <c r="I32" s="1">
        <f t="shared" si="19"/>
        <v>6.9165701852384229</v>
      </c>
      <c r="J32" s="1">
        <f t="shared" si="19"/>
        <v>6.8612622283525155</v>
      </c>
      <c r="K32" s="1">
        <f t="shared" si="19"/>
        <v>6.7721811612417531</v>
      </c>
      <c r="L32" s="1">
        <f t="shared" si="19"/>
        <v>6.7460698187654478</v>
      </c>
      <c r="M32" s="1">
        <f t="shared" si="19"/>
        <v>6.6875677886372236</v>
      </c>
      <c r="N32" s="1">
        <f t="shared" si="19"/>
        <v>6.6436290052209142</v>
      </c>
      <c r="O32" s="1">
        <f t="shared" si="19"/>
        <v>6.6069357808739086</v>
      </c>
      <c r="P32" s="1">
        <f t="shared" si="19"/>
        <v>6.5620194727270871</v>
      </c>
      <c r="Q32" s="1">
        <f t="shared" si="19"/>
        <v>6.529216073398441</v>
      </c>
      <c r="R32" s="1">
        <f t="shared" si="19"/>
        <v>6.4682617337249777</v>
      </c>
      <c r="S32" s="1">
        <f t="shared" si="19"/>
        <v>6.4157175470442285</v>
      </c>
      <c r="T32" s="1">
        <f t="shared" si="19"/>
        <v>6.380557852258808</v>
      </c>
      <c r="U32" s="1">
        <f t="shared" si="19"/>
        <v>6.3220482494553938</v>
      </c>
    </row>
  </sheetData>
  <mergeCells count="4">
    <mergeCell ref="A9:U9"/>
    <mergeCell ref="A17:U17"/>
    <mergeCell ref="A25:U25"/>
    <mergeCell ref="A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E353-826F-FA43-8343-599DF20C868D}">
  <dimension ref="B2:AR34"/>
  <sheetViews>
    <sheetView topLeftCell="A3" zoomScale="91" workbookViewId="0">
      <selection activeCell="AS27" sqref="AS27"/>
    </sheetView>
  </sheetViews>
  <sheetFormatPr baseColWidth="10" defaultRowHeight="15" x14ac:dyDescent="0.2"/>
  <cols>
    <col min="2" max="22" width="6.83203125" customWidth="1"/>
    <col min="24" max="44" width="6.83203125" customWidth="1"/>
  </cols>
  <sheetData>
    <row r="2" spans="2:44" ht="20" customHeight="1" x14ac:dyDescent="0.2"/>
    <row r="3" spans="2:44" ht="20" customHeight="1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2:44" ht="20" customHeight="1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2:44" ht="20" customHeight="1" x14ac:dyDescent="0.2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12" t="s">
        <v>0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4"/>
    </row>
    <row r="6" spans="2:44" ht="20" customHeight="1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3" t="s">
        <v>1</v>
      </c>
      <c r="Y6" s="4">
        <v>1</v>
      </c>
      <c r="Z6" s="4">
        <v>2</v>
      </c>
      <c r="AA6" s="4">
        <v>3</v>
      </c>
      <c r="AB6" s="4">
        <v>4</v>
      </c>
      <c r="AC6" s="4">
        <v>5</v>
      </c>
      <c r="AD6" s="4">
        <v>6</v>
      </c>
      <c r="AE6" s="4">
        <v>7</v>
      </c>
      <c r="AF6" s="4">
        <v>8</v>
      </c>
      <c r="AG6" s="4">
        <v>9</v>
      </c>
      <c r="AH6" s="4">
        <v>10</v>
      </c>
      <c r="AI6" s="4">
        <v>11</v>
      </c>
      <c r="AJ6" s="4">
        <v>12</v>
      </c>
      <c r="AK6" s="4">
        <v>13</v>
      </c>
      <c r="AL6" s="4">
        <v>14</v>
      </c>
      <c r="AM6" s="4">
        <v>15</v>
      </c>
      <c r="AN6" s="4">
        <v>16</v>
      </c>
      <c r="AO6" s="4">
        <v>17</v>
      </c>
      <c r="AP6" s="4">
        <v>18</v>
      </c>
      <c r="AQ6" s="4">
        <v>19</v>
      </c>
      <c r="AR6" s="4">
        <v>20</v>
      </c>
    </row>
    <row r="7" spans="2:44" ht="20" customHeight="1" x14ac:dyDescent="0.2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X7" s="3" t="s">
        <v>2</v>
      </c>
      <c r="Y7" s="4">
        <v>10</v>
      </c>
      <c r="Z7" s="4">
        <v>20</v>
      </c>
      <c r="AA7" s="4">
        <v>30</v>
      </c>
      <c r="AB7" s="4">
        <v>40</v>
      </c>
      <c r="AC7" s="4">
        <v>50</v>
      </c>
      <c r="AD7" s="4">
        <v>60</v>
      </c>
      <c r="AE7" s="4">
        <v>70</v>
      </c>
      <c r="AF7" s="4">
        <v>80</v>
      </c>
      <c r="AG7" s="4">
        <v>90</v>
      </c>
      <c r="AH7" s="4">
        <v>100</v>
      </c>
      <c r="AI7" s="4">
        <v>110</v>
      </c>
      <c r="AJ7" s="4">
        <v>120</v>
      </c>
      <c r="AK7" s="4">
        <v>130</v>
      </c>
      <c r="AL7" s="4">
        <v>140</v>
      </c>
      <c r="AM7" s="4">
        <v>150</v>
      </c>
      <c r="AN7" s="4">
        <v>160</v>
      </c>
      <c r="AO7" s="4">
        <v>170</v>
      </c>
      <c r="AP7" s="4">
        <v>180</v>
      </c>
      <c r="AQ7" s="4">
        <v>190</v>
      </c>
      <c r="AR7" s="4">
        <v>200</v>
      </c>
    </row>
    <row r="8" spans="2:44" ht="20" customHeight="1" x14ac:dyDescent="0.2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X8" s="3" t="s">
        <v>7</v>
      </c>
      <c r="Y8" s="4">
        <v>15.870200000000001</v>
      </c>
      <c r="Z8" s="4">
        <v>15.1122</v>
      </c>
      <c r="AA8" s="4">
        <v>14.332800000000001</v>
      </c>
      <c r="AB8" s="4">
        <v>13.576000000000001</v>
      </c>
      <c r="AC8" s="4">
        <v>12.913500000000001</v>
      </c>
      <c r="AD8" s="4">
        <v>12.270099999999999</v>
      </c>
      <c r="AE8" s="4">
        <v>11.634600000000001</v>
      </c>
      <c r="AF8" s="4">
        <v>11.0953</v>
      </c>
      <c r="AG8" s="4">
        <v>10.5235</v>
      </c>
      <c r="AH8" s="4">
        <v>9.8829999999999991</v>
      </c>
      <c r="AI8" s="4">
        <v>9.4647000000000006</v>
      </c>
      <c r="AJ8" s="4">
        <v>8.9854000000000003</v>
      </c>
      <c r="AK8" s="4">
        <v>8.5520999999999994</v>
      </c>
      <c r="AL8" s="4">
        <v>8.1207999999999991</v>
      </c>
      <c r="AM8" s="4">
        <v>7.6927000000000003</v>
      </c>
      <c r="AN8" s="4">
        <v>7.3156999999999996</v>
      </c>
      <c r="AO8" s="4">
        <v>6.9084000000000003</v>
      </c>
      <c r="AP8" s="4">
        <v>6.5673000000000004</v>
      </c>
      <c r="AQ8" s="4">
        <v>6.2290000000000001</v>
      </c>
      <c r="AR8" s="4">
        <v>5.9245999999999999</v>
      </c>
    </row>
    <row r="9" spans="2:44" ht="20" customHeight="1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X9" s="3" t="s">
        <v>6</v>
      </c>
      <c r="Y9" s="4">
        <f>LN(Y8)</f>
        <v>2.7644431368533633</v>
      </c>
      <c r="Z9" s="4">
        <f t="shared" ref="Z9:AR9" si="0">LN(Z8)</f>
        <v>2.7155023646272496</v>
      </c>
      <c r="AA9" s="4">
        <f t="shared" si="0"/>
        <v>2.6625506170308437</v>
      </c>
      <c r="AB9" s="4">
        <f t="shared" si="0"/>
        <v>2.6083035279319251</v>
      </c>
      <c r="AC9" s="4">
        <f t="shared" si="0"/>
        <v>2.5582732757839821</v>
      </c>
      <c r="AD9" s="4">
        <f t="shared" si="0"/>
        <v>2.5071654086488593</v>
      </c>
      <c r="AE9" s="4">
        <f t="shared" si="0"/>
        <v>2.4539834171344905</v>
      </c>
      <c r="AF9" s="4">
        <f t="shared" si="0"/>
        <v>2.4065215952258545</v>
      </c>
      <c r="AG9" s="4">
        <f t="shared" si="0"/>
        <v>2.3536108515970895</v>
      </c>
      <c r="AH9" s="4">
        <f t="shared" si="0"/>
        <v>2.2908161093940467</v>
      </c>
      <c r="AI9" s="4">
        <f t="shared" si="0"/>
        <v>2.2475690884378885</v>
      </c>
      <c r="AJ9" s="4">
        <f t="shared" si="0"/>
        <v>2.1956010378867785</v>
      </c>
      <c r="AK9" s="4">
        <f t="shared" si="0"/>
        <v>2.1461768668255674</v>
      </c>
      <c r="AL9" s="4">
        <f t="shared" si="0"/>
        <v>2.094428671488084</v>
      </c>
      <c r="AM9" s="4">
        <f t="shared" si="0"/>
        <v>2.0402718272260989</v>
      </c>
      <c r="AN9" s="4">
        <f t="shared" si="0"/>
        <v>1.9900227236736343</v>
      </c>
      <c r="AO9" s="4">
        <f t="shared" si="0"/>
        <v>1.9327380624876271</v>
      </c>
      <c r="AP9" s="4">
        <f t="shared" si="0"/>
        <v>1.8821027891256568</v>
      </c>
      <c r="AQ9" s="4">
        <f t="shared" si="0"/>
        <v>1.8292158062720085</v>
      </c>
      <c r="AR9" s="4">
        <f t="shared" si="0"/>
        <v>1.779113174193732</v>
      </c>
    </row>
    <row r="10" spans="2:44" ht="20" customHeight="1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X10" s="11" t="s">
        <v>3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4" ht="20" customHeight="1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3" t="s">
        <v>1</v>
      </c>
      <c r="Y11" s="4">
        <v>1</v>
      </c>
      <c r="Z11" s="4">
        <v>2</v>
      </c>
      <c r="AA11" s="4">
        <v>3</v>
      </c>
      <c r="AB11" s="4">
        <v>4</v>
      </c>
      <c r="AC11" s="4">
        <v>5</v>
      </c>
      <c r="AD11" s="4">
        <v>6</v>
      </c>
      <c r="AE11" s="4">
        <v>7</v>
      </c>
      <c r="AF11" s="4">
        <v>8</v>
      </c>
      <c r="AG11" s="4">
        <v>9</v>
      </c>
      <c r="AH11" s="4">
        <v>10</v>
      </c>
      <c r="AI11" s="4">
        <v>11</v>
      </c>
      <c r="AJ11" s="4">
        <v>12</v>
      </c>
      <c r="AK11" s="4">
        <v>13</v>
      </c>
      <c r="AL11" s="4">
        <v>14</v>
      </c>
      <c r="AM11" s="4">
        <v>15</v>
      </c>
      <c r="AN11" s="4">
        <v>16</v>
      </c>
      <c r="AO11" s="4">
        <v>17</v>
      </c>
      <c r="AP11" s="4">
        <v>18</v>
      </c>
      <c r="AQ11" s="4">
        <v>19</v>
      </c>
      <c r="AR11" s="4">
        <v>20</v>
      </c>
    </row>
    <row r="12" spans="2:44" ht="20" customHeight="1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3" t="s">
        <v>2</v>
      </c>
      <c r="Y12" s="4">
        <v>10</v>
      </c>
      <c r="Z12" s="4">
        <v>20</v>
      </c>
      <c r="AA12" s="4">
        <v>30</v>
      </c>
      <c r="AB12" s="4">
        <v>40</v>
      </c>
      <c r="AC12" s="4">
        <v>50</v>
      </c>
      <c r="AD12" s="4">
        <v>60</v>
      </c>
      <c r="AE12" s="4">
        <v>70</v>
      </c>
      <c r="AF12" s="4">
        <v>80</v>
      </c>
      <c r="AG12" s="4">
        <v>90</v>
      </c>
      <c r="AH12" s="4">
        <v>100</v>
      </c>
      <c r="AI12" s="4">
        <v>110</v>
      </c>
      <c r="AJ12" s="4">
        <v>120</v>
      </c>
      <c r="AK12" s="4">
        <v>130</v>
      </c>
      <c r="AL12" s="4">
        <v>140</v>
      </c>
      <c r="AM12" s="4">
        <v>150</v>
      </c>
      <c r="AN12" s="4">
        <v>160</v>
      </c>
      <c r="AO12" s="4">
        <v>170</v>
      </c>
      <c r="AP12" s="4">
        <v>180</v>
      </c>
      <c r="AQ12" s="4">
        <v>190</v>
      </c>
      <c r="AR12" s="4">
        <v>200</v>
      </c>
    </row>
    <row r="13" spans="2:44" ht="20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X13" s="3" t="s">
        <v>7</v>
      </c>
      <c r="Y13" s="4">
        <v>16.306999999999999</v>
      </c>
      <c r="Z13" s="4">
        <v>15.7843</v>
      </c>
      <c r="AA13" s="4">
        <v>15.270200000000001</v>
      </c>
      <c r="AB13" s="4">
        <v>14.7798</v>
      </c>
      <c r="AC13" s="4">
        <v>14.2804</v>
      </c>
      <c r="AD13" s="4">
        <v>13.8408</v>
      </c>
      <c r="AE13" s="4">
        <v>13.402100000000001</v>
      </c>
      <c r="AF13" s="4">
        <v>12.943099999999999</v>
      </c>
      <c r="AG13" s="4">
        <v>12.5311</v>
      </c>
      <c r="AH13" s="4">
        <v>12.136900000000001</v>
      </c>
      <c r="AI13" s="4">
        <v>11.716200000000001</v>
      </c>
      <c r="AJ13" s="4">
        <v>11.231199999999999</v>
      </c>
      <c r="AK13" s="4">
        <v>10.9856</v>
      </c>
      <c r="AL13" s="4">
        <v>10.573600000000001</v>
      </c>
      <c r="AM13" s="4">
        <v>10.264799999999999</v>
      </c>
      <c r="AN13" s="4">
        <v>9.8920999999999992</v>
      </c>
      <c r="AO13" s="4">
        <v>9.5422999999999991</v>
      </c>
      <c r="AP13" s="4">
        <v>9.2925000000000004</v>
      </c>
      <c r="AQ13" s="4">
        <v>8.8575999999999997</v>
      </c>
      <c r="AR13" s="4">
        <v>8.6771999999999991</v>
      </c>
    </row>
    <row r="14" spans="2:44" ht="20" customHeight="1" x14ac:dyDescent="0.2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X14" s="3" t="s">
        <v>6</v>
      </c>
      <c r="Y14" s="4">
        <f>LN(Y13)</f>
        <v>2.7915944634791399</v>
      </c>
      <c r="Z14" s="4">
        <f t="shared" ref="Z14:AR14" si="1">LN(Z13)</f>
        <v>2.7590157751286419</v>
      </c>
      <c r="AA14" s="4">
        <f t="shared" si="1"/>
        <v>2.7259032167217168</v>
      </c>
      <c r="AB14" s="4">
        <f t="shared" si="1"/>
        <v>2.6932613836287707</v>
      </c>
      <c r="AC14" s="4">
        <f t="shared" si="1"/>
        <v>2.6588879677236137</v>
      </c>
      <c r="AD14" s="4">
        <f t="shared" si="1"/>
        <v>2.6276207519871755</v>
      </c>
      <c r="AE14" s="4">
        <f t="shared" si="1"/>
        <v>2.5954114110960411</v>
      </c>
      <c r="AF14" s="4">
        <f t="shared" si="1"/>
        <v>2.5605628276144921</v>
      </c>
      <c r="AG14" s="4">
        <f t="shared" si="1"/>
        <v>2.5282135543603879</v>
      </c>
      <c r="AH14" s="4">
        <f t="shared" si="1"/>
        <v>2.4962503988219287</v>
      </c>
      <c r="AI14" s="4">
        <f t="shared" si="1"/>
        <v>2.4609724994923692</v>
      </c>
      <c r="AJ14" s="4">
        <f t="shared" si="1"/>
        <v>2.4186956196756042</v>
      </c>
      <c r="AK14" s="4">
        <f t="shared" si="1"/>
        <v>2.3965853242812361</v>
      </c>
      <c r="AL14" s="4">
        <f t="shared" si="1"/>
        <v>2.35836032846146</v>
      </c>
      <c r="AM14" s="4">
        <f t="shared" si="1"/>
        <v>2.3287205665986717</v>
      </c>
      <c r="AN14" s="4">
        <f t="shared" si="1"/>
        <v>2.2917364587872071</v>
      </c>
      <c r="AO14" s="4">
        <f t="shared" si="1"/>
        <v>2.2557345465493865</v>
      </c>
      <c r="AP14" s="4">
        <f t="shared" si="1"/>
        <v>2.2292076231892701</v>
      </c>
      <c r="AQ14" s="4">
        <f t="shared" si="1"/>
        <v>2.1812758475611038</v>
      </c>
      <c r="AR14" s="4">
        <f t="shared" si="1"/>
        <v>2.1606988959867692</v>
      </c>
    </row>
    <row r="15" spans="2:44" ht="20" customHeight="1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X15" s="11" t="s">
        <v>4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4" ht="20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X16" s="3" t="s">
        <v>1</v>
      </c>
      <c r="Y16" s="4">
        <v>1</v>
      </c>
      <c r="Z16" s="4">
        <v>2</v>
      </c>
      <c r="AA16" s="4">
        <v>3</v>
      </c>
      <c r="AB16" s="4">
        <v>4</v>
      </c>
      <c r="AC16" s="4">
        <v>5</v>
      </c>
      <c r="AD16" s="4">
        <v>6</v>
      </c>
      <c r="AE16" s="4">
        <v>7</v>
      </c>
      <c r="AF16" s="4">
        <v>8</v>
      </c>
      <c r="AG16" s="4">
        <v>9</v>
      </c>
      <c r="AH16" s="4">
        <v>10</v>
      </c>
      <c r="AI16" s="4">
        <v>11</v>
      </c>
      <c r="AJ16" s="4">
        <v>12</v>
      </c>
      <c r="AK16" s="4">
        <v>13</v>
      </c>
      <c r="AL16" s="4">
        <v>14</v>
      </c>
      <c r="AM16" s="4">
        <v>15</v>
      </c>
      <c r="AN16" s="4">
        <v>16</v>
      </c>
      <c r="AO16" s="4">
        <v>17</v>
      </c>
      <c r="AP16" s="4">
        <v>18</v>
      </c>
      <c r="AQ16" s="4">
        <v>19</v>
      </c>
      <c r="AR16" s="4">
        <v>20</v>
      </c>
    </row>
    <row r="17" spans="2:44" ht="20" customHeight="1" x14ac:dyDescent="0.2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X17" s="3" t="s">
        <v>2</v>
      </c>
      <c r="Y17" s="4">
        <v>10</v>
      </c>
      <c r="Z17" s="4">
        <v>20</v>
      </c>
      <c r="AA17" s="4">
        <v>30</v>
      </c>
      <c r="AB17" s="4">
        <v>40</v>
      </c>
      <c r="AC17" s="4">
        <v>50</v>
      </c>
      <c r="AD17" s="4">
        <v>60</v>
      </c>
      <c r="AE17" s="4">
        <v>70</v>
      </c>
      <c r="AF17" s="4">
        <v>80</v>
      </c>
      <c r="AG17" s="4">
        <v>90</v>
      </c>
      <c r="AH17" s="4">
        <v>100</v>
      </c>
      <c r="AI17" s="4">
        <v>110</v>
      </c>
      <c r="AJ17" s="4">
        <v>120</v>
      </c>
      <c r="AK17" s="4">
        <v>130</v>
      </c>
      <c r="AL17" s="4">
        <v>140</v>
      </c>
      <c r="AM17" s="4">
        <v>150</v>
      </c>
      <c r="AN17" s="4">
        <v>160</v>
      </c>
      <c r="AO17" s="4">
        <v>170</v>
      </c>
      <c r="AP17" s="4">
        <v>180</v>
      </c>
      <c r="AQ17" s="4">
        <v>190</v>
      </c>
      <c r="AR17" s="4">
        <v>200</v>
      </c>
    </row>
    <row r="18" spans="2:44" ht="20" customHeight="1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X18" s="3" t="s">
        <v>7</v>
      </c>
      <c r="Y18" s="4">
        <v>15.3996</v>
      </c>
      <c r="Z18" s="4">
        <v>15.1226</v>
      </c>
      <c r="AA18" s="4">
        <v>14.845599999999999</v>
      </c>
      <c r="AB18" s="4">
        <v>14.588100000000001</v>
      </c>
      <c r="AC18" s="4">
        <v>14.347099999999999</v>
      </c>
      <c r="AD18" s="4">
        <v>14.1121</v>
      </c>
      <c r="AE18" s="4">
        <v>13.8712</v>
      </c>
      <c r="AF18" s="4">
        <v>13.6394</v>
      </c>
      <c r="AG18" s="4">
        <v>13.4529</v>
      </c>
      <c r="AH18" s="4">
        <v>13.2143</v>
      </c>
      <c r="AI18" s="4">
        <v>13.0525</v>
      </c>
      <c r="AJ18" s="4">
        <v>12.9003</v>
      </c>
      <c r="AK18" s="4">
        <v>12.7372</v>
      </c>
      <c r="AL18" s="4">
        <v>12.568199999999999</v>
      </c>
      <c r="AM18" s="4">
        <v>12.398300000000001</v>
      </c>
      <c r="AN18" s="4">
        <v>12.239100000000001</v>
      </c>
      <c r="AO18" s="4">
        <v>12.0669</v>
      </c>
      <c r="AP18" s="4">
        <v>11.898400000000001</v>
      </c>
      <c r="AQ18" s="4">
        <v>11.761200000000001</v>
      </c>
      <c r="AR18" s="4">
        <v>11.6142</v>
      </c>
    </row>
    <row r="19" spans="2:44" ht="20" customHeight="1" x14ac:dyDescent="0.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X19" s="3" t="s">
        <v>6</v>
      </c>
      <c r="Y19" s="4">
        <f>LN(Y18)</f>
        <v>2.7343415350562785</v>
      </c>
      <c r="Z19" s="4">
        <f t="shared" ref="Z19:AR19" si="2">LN(Z18)</f>
        <v>2.7161903136403187</v>
      </c>
      <c r="AA19" s="4">
        <f t="shared" si="2"/>
        <v>2.6977035250479919</v>
      </c>
      <c r="AB19" s="4">
        <f t="shared" si="2"/>
        <v>2.680206127872212</v>
      </c>
      <c r="AC19" s="4">
        <f t="shared" si="2"/>
        <v>2.6635478311902401</v>
      </c>
      <c r="AD19" s="4">
        <f t="shared" si="2"/>
        <v>2.6470325854071293</v>
      </c>
      <c r="AE19" s="4">
        <f t="shared" si="2"/>
        <v>2.6298147482483261</v>
      </c>
      <c r="AF19" s="4">
        <f t="shared" si="2"/>
        <v>2.612962663178009</v>
      </c>
      <c r="AG19" s="4">
        <f t="shared" si="2"/>
        <v>2.5991946961895231</v>
      </c>
      <c r="AH19" s="4">
        <f t="shared" si="2"/>
        <v>2.5812995765435627</v>
      </c>
      <c r="AI19" s="4">
        <f t="shared" si="2"/>
        <v>2.5689796863025705</v>
      </c>
      <c r="AJ19" s="4">
        <f t="shared" si="2"/>
        <v>2.5572505669111676</v>
      </c>
      <c r="AK19" s="4">
        <f t="shared" si="2"/>
        <v>2.5445268457690253</v>
      </c>
      <c r="AL19" s="4">
        <f t="shared" si="2"/>
        <v>2.5311698142576384</v>
      </c>
      <c r="AM19" s="4">
        <f t="shared" si="2"/>
        <v>2.5175593664381761</v>
      </c>
      <c r="AN19" s="4">
        <f t="shared" si="2"/>
        <v>2.5046357449689958</v>
      </c>
      <c r="AO19" s="4">
        <f t="shared" si="2"/>
        <v>2.4904661669932326</v>
      </c>
      <c r="AP19" s="4">
        <f t="shared" si="2"/>
        <v>2.4764039372962512</v>
      </c>
      <c r="AQ19" s="4">
        <f t="shared" si="2"/>
        <v>2.4648059780809977</v>
      </c>
      <c r="AR19" s="4">
        <f t="shared" si="2"/>
        <v>2.4522284873974178</v>
      </c>
    </row>
    <row r="20" spans="2:44" ht="20" customHeight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X20" s="11" t="s">
        <v>5</v>
      </c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2:44" ht="20" customHeight="1" x14ac:dyDescent="0.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X21" s="3" t="s">
        <v>1</v>
      </c>
      <c r="Y21" s="4">
        <v>1</v>
      </c>
      <c r="Z21" s="4">
        <v>2</v>
      </c>
      <c r="AA21" s="4">
        <v>3</v>
      </c>
      <c r="AB21" s="4">
        <v>4</v>
      </c>
      <c r="AC21" s="4">
        <v>5</v>
      </c>
      <c r="AD21" s="4">
        <v>6</v>
      </c>
      <c r="AE21" s="4">
        <v>7</v>
      </c>
      <c r="AF21" s="4">
        <v>8</v>
      </c>
      <c r="AG21" s="4">
        <v>9</v>
      </c>
      <c r="AH21" s="4">
        <v>10</v>
      </c>
      <c r="AI21" s="4">
        <v>11</v>
      </c>
      <c r="AJ21" s="4">
        <v>12</v>
      </c>
      <c r="AK21" s="4">
        <v>13</v>
      </c>
      <c r="AL21" s="4">
        <v>14</v>
      </c>
      <c r="AM21" s="4">
        <v>15</v>
      </c>
      <c r="AN21" s="4">
        <v>16</v>
      </c>
      <c r="AO21" s="4">
        <v>17</v>
      </c>
      <c r="AP21" s="4">
        <v>18</v>
      </c>
      <c r="AQ21" s="4">
        <v>19</v>
      </c>
      <c r="AR21" s="4">
        <v>20</v>
      </c>
    </row>
    <row r="22" spans="2:44" ht="20" customHeight="1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X22" s="3" t="s">
        <v>2</v>
      </c>
      <c r="Y22" s="4">
        <v>10</v>
      </c>
      <c r="Z22" s="4">
        <v>20</v>
      </c>
      <c r="AA22" s="4">
        <v>30</v>
      </c>
      <c r="AB22" s="4">
        <v>40</v>
      </c>
      <c r="AC22" s="4">
        <v>50</v>
      </c>
      <c r="AD22" s="4">
        <v>60</v>
      </c>
      <c r="AE22" s="4">
        <v>70</v>
      </c>
      <c r="AF22" s="4">
        <v>80</v>
      </c>
      <c r="AG22" s="4">
        <v>90</v>
      </c>
      <c r="AH22" s="4">
        <v>100</v>
      </c>
      <c r="AI22" s="4">
        <v>110</v>
      </c>
      <c r="AJ22" s="4">
        <v>120</v>
      </c>
      <c r="AK22" s="4">
        <v>130</v>
      </c>
      <c r="AL22" s="4">
        <v>140</v>
      </c>
      <c r="AM22" s="4">
        <v>150</v>
      </c>
      <c r="AN22" s="4">
        <v>160</v>
      </c>
      <c r="AO22" s="4">
        <v>170</v>
      </c>
      <c r="AP22" s="4">
        <v>180</v>
      </c>
      <c r="AQ22" s="4">
        <v>190</v>
      </c>
      <c r="AR22" s="4">
        <v>200</v>
      </c>
    </row>
    <row r="23" spans="2:44" ht="20" customHeight="1" x14ac:dyDescent="0.2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X23" s="3" t="s">
        <v>7</v>
      </c>
      <c r="Y23" s="4">
        <v>15.153</v>
      </c>
      <c r="Z23" s="4">
        <v>14.960100000000001</v>
      </c>
      <c r="AA23" s="4">
        <v>14.7788</v>
      </c>
      <c r="AB23" s="4">
        <v>14.595800000000001</v>
      </c>
      <c r="AC23" s="4">
        <v>14.387700000000001</v>
      </c>
      <c r="AD23" s="4">
        <v>14.2066</v>
      </c>
      <c r="AE23" s="4">
        <v>14.046099999999999</v>
      </c>
      <c r="AF23" s="4">
        <v>13.8729</v>
      </c>
      <c r="AG23" s="4">
        <v>13.727499999999999</v>
      </c>
      <c r="AH23" s="4">
        <v>13.4953</v>
      </c>
      <c r="AI23" s="4">
        <v>13.4277</v>
      </c>
      <c r="AJ23" s="4">
        <v>13.276999999999999</v>
      </c>
      <c r="AK23" s="4">
        <v>13.1645</v>
      </c>
      <c r="AL23" s="4">
        <v>13.071</v>
      </c>
      <c r="AM23" s="4">
        <v>12.957100000000001</v>
      </c>
      <c r="AN23" s="4">
        <v>12.8743</v>
      </c>
      <c r="AO23" s="4">
        <v>12.721299999999999</v>
      </c>
      <c r="AP23" s="4">
        <v>12.590299999999999</v>
      </c>
      <c r="AQ23" s="4">
        <v>12.5031</v>
      </c>
      <c r="AR23" s="4">
        <v>12.3588</v>
      </c>
    </row>
    <row r="24" spans="2:44" ht="20" customHeight="1" x14ac:dyDescent="0.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X24" s="3" t="s">
        <v>6</v>
      </c>
      <c r="Y24" s="4">
        <f>LN(Y23)</f>
        <v>2.7181985321540254</v>
      </c>
      <c r="Z24" s="4">
        <f t="shared" ref="Z24:AR24" si="3">LN(Z23)</f>
        <v>2.7053866570159686</v>
      </c>
      <c r="AA24" s="4">
        <f t="shared" si="3"/>
        <v>2.6931937214255282</v>
      </c>
      <c r="AB24" s="4">
        <f t="shared" si="3"/>
        <v>2.6807338160961081</v>
      </c>
      <c r="AC24" s="4">
        <f t="shared" si="3"/>
        <v>2.6663736749070743</v>
      </c>
      <c r="AD24" s="4">
        <f t="shared" si="3"/>
        <v>2.6537066453587839</v>
      </c>
      <c r="AE24" s="4">
        <f t="shared" si="3"/>
        <v>2.6423447771761017</v>
      </c>
      <c r="AF24" s="4">
        <f t="shared" si="3"/>
        <v>2.6299372968263754</v>
      </c>
      <c r="AG24" s="4">
        <f t="shared" si="3"/>
        <v>2.6194011201708904</v>
      </c>
      <c r="AH24" s="4">
        <f t="shared" si="3"/>
        <v>2.6023414766785993</v>
      </c>
      <c r="AI24" s="4">
        <f t="shared" si="3"/>
        <v>2.5973197374919876</v>
      </c>
      <c r="AJ24" s="4">
        <f t="shared" si="3"/>
        <v>2.586033214913765</v>
      </c>
      <c r="AK24" s="4">
        <f t="shared" si="3"/>
        <v>2.5775238127359588</v>
      </c>
      <c r="AL24" s="4">
        <f t="shared" si="3"/>
        <v>2.5703960358034146</v>
      </c>
      <c r="AM24" s="4">
        <f t="shared" si="3"/>
        <v>2.5616439004528102</v>
      </c>
      <c r="AN24" s="4">
        <f t="shared" si="3"/>
        <v>2.5552330761397171</v>
      </c>
      <c r="AO24" s="4">
        <f t="shared" si="3"/>
        <v>2.543277753947645</v>
      </c>
      <c r="AP24" s="4">
        <f t="shared" si="3"/>
        <v>2.5329266762076292</v>
      </c>
      <c r="AQ24" s="4">
        <f t="shared" si="3"/>
        <v>2.5259766135613386</v>
      </c>
      <c r="AR24" s="4">
        <f t="shared" si="3"/>
        <v>2.5143683599376194</v>
      </c>
    </row>
    <row r="25" spans="2:44" ht="20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2:44" ht="20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2:44" ht="20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2:44" ht="20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2:44" ht="20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2:44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2:44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2:44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2:22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2:22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</sheetData>
  <mergeCells count="4">
    <mergeCell ref="X5:AR5"/>
    <mergeCell ref="X10:AR10"/>
    <mergeCell ref="X15:AR15"/>
    <mergeCell ref="X20:A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Китаев</dc:creator>
  <cp:lastModifiedBy>Microsoft Office User</cp:lastModifiedBy>
  <dcterms:created xsi:type="dcterms:W3CDTF">2015-06-05T18:19:34Z</dcterms:created>
  <dcterms:modified xsi:type="dcterms:W3CDTF">2022-03-09T10:53:52Z</dcterms:modified>
</cp:coreProperties>
</file>