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056" windowHeight="10344"/>
  </bookViews>
  <sheets>
    <sheet name="Sayfa1" sheetId="1" r:id="rId1"/>
    <sheet name="Sayfa2" sheetId="2" r:id="rId2"/>
  </sheets>
  <definedNames>
    <definedName name="OpenSolver_ChosenSolver" localSheetId="0" hidden="1">CBC</definedName>
    <definedName name="OpenSolver_DualsNewSheet" localSheetId="0" hidden="1">1</definedName>
    <definedName name="OpenSolver_LinearityCheck" localSheetId="0" hidden="1">1</definedName>
    <definedName name="OpenSolver_UpdateSensitivity" localSheetId="0" hidden="1">0</definedName>
    <definedName name="solver_adj" localSheetId="0" hidden="1">Sayfa1!$B$2:$B$7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Sayfa1!$B$18</definedName>
    <definedName name="solver_lhs2" localSheetId="0" hidden="1">Sayfa1!$B$19</definedName>
    <definedName name="solver_lhs3" localSheetId="0" hidden="1">Sayfa1!$B$20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Sayfa1!$C$25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Sayfa1!$E$18</definedName>
    <definedName name="solver_rhs2" localSheetId="0" hidden="1">Sayfa1!$E$19</definedName>
    <definedName name="solver_rhs3" localSheetId="0" hidden="1">Sayfa1!$E$20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4525"/>
</workbook>
</file>

<file path=xl/calcChain.xml><?xml version="1.0" encoding="utf-8"?>
<calcChain xmlns="http://schemas.openxmlformats.org/spreadsheetml/2006/main">
  <c r="C25" i="1" l="1"/>
  <c r="E20" i="1"/>
  <c r="E19" i="1"/>
  <c r="E18" i="1"/>
  <c r="B20" i="1"/>
  <c r="B19" i="1"/>
  <c r="B18" i="1"/>
</calcChain>
</file>

<file path=xl/sharedStrings.xml><?xml version="1.0" encoding="utf-8"?>
<sst xmlns="http://schemas.openxmlformats.org/spreadsheetml/2006/main" count="48" uniqueCount="47">
  <si>
    <t>Decision Variables</t>
  </si>
  <si>
    <t>Sütun2</t>
  </si>
  <si>
    <t>Parameters</t>
  </si>
  <si>
    <t>"B_1"=</t>
  </si>
  <si>
    <t>"FT_1"=</t>
  </si>
  <si>
    <t>"B_2"=</t>
  </si>
  <si>
    <t>"B_3"=</t>
  </si>
  <si>
    <t>"FT_2"=</t>
  </si>
  <si>
    <t>"FT_3"=</t>
  </si>
  <si>
    <t>"FP_1"=</t>
  </si>
  <si>
    <t>"FP_2"=</t>
  </si>
  <si>
    <t>"FP_3"=</t>
  </si>
  <si>
    <t>"LH_1"=</t>
  </si>
  <si>
    <t>"LH_2"=</t>
  </si>
  <si>
    <t>"LH_3"=</t>
  </si>
  <si>
    <t xml:space="preserve">Decision Variables </t>
  </si>
  <si>
    <t>"B1="</t>
  </si>
  <si>
    <t>"B2="</t>
  </si>
  <si>
    <t>"B3="</t>
  </si>
  <si>
    <t>"FT1="</t>
  </si>
  <si>
    <t>"FT2="</t>
  </si>
  <si>
    <t>"FT3="</t>
  </si>
  <si>
    <t>"FP1="</t>
  </si>
  <si>
    <t>"FP2="</t>
  </si>
  <si>
    <t>"FP3="</t>
  </si>
  <si>
    <t>"LH1="</t>
  </si>
  <si>
    <t>"LH2="</t>
  </si>
  <si>
    <t>"LH3="</t>
  </si>
  <si>
    <t>Constraints</t>
  </si>
  <si>
    <t>"2*B1 + 3*B2 + 5*B3"</t>
  </si>
  <si>
    <t>"≤"</t>
  </si>
  <si>
    <t>"0,3*B1 + 0,5*B2 + 0,2*B3"</t>
  </si>
  <si>
    <r>
      <t>"</t>
    </r>
    <r>
      <rPr>
        <sz val="11"/>
        <color theme="1"/>
        <rFont val="Arial Tur"/>
        <charset val="162"/>
      </rPr>
      <t>≥</t>
    </r>
    <r>
      <rPr>
        <sz val="11"/>
        <color theme="1"/>
        <rFont val="Calibri"/>
        <family val="2"/>
        <charset val="162"/>
        <scheme val="minor"/>
      </rPr>
      <t>"</t>
    </r>
  </si>
  <si>
    <t>"LH1*B1 + LH2*B2 + LH3*B3"</t>
  </si>
  <si>
    <r>
      <t>"</t>
    </r>
    <r>
      <rPr>
        <sz val="11"/>
        <color theme="1"/>
        <rFont val="Arial Tur"/>
        <charset val="162"/>
      </rPr>
      <t>≤</t>
    </r>
    <r>
      <rPr>
        <sz val="11"/>
        <color theme="1"/>
        <rFont val="Calibri"/>
        <family val="2"/>
        <charset val="162"/>
        <scheme val="minor"/>
      </rPr>
      <t>"</t>
    </r>
  </si>
  <si>
    <t xml:space="preserve">"minimize" </t>
  </si>
  <si>
    <t>"CARS="</t>
  </si>
  <si>
    <t>"TEAMS="</t>
  </si>
  <si>
    <t>"RACES="</t>
  </si>
  <si>
    <t>"FUEL="</t>
  </si>
  <si>
    <t>"MAX="</t>
  </si>
  <si>
    <t>"MAX"</t>
  </si>
  <si>
    <t>"LABOR="</t>
  </si>
  <si>
    <t>"LABOR"</t>
  </si>
  <si>
    <t>"1000*RACES"</t>
  </si>
  <si>
    <t>"FP1*B1+FP2*B2+FP3*B3"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</si>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</sst>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penSolver1"/>
        <xdr:cNvSpPr/>
      </xdr:nvSpPr>
      <xdr:spPr>
        <a:xfrm>
          <a:off x="1943100" y="182880"/>
          <a:ext cx="2004060" cy="109728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" name="OpenSolver2"/>
        <xdr:cNvSpPr/>
      </xdr:nvSpPr>
      <xdr:spPr>
        <a:xfrm>
          <a:off x="3947160" y="4389120"/>
          <a:ext cx="121158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1993900</xdr:colOff>
      <xdr:row>23</xdr:row>
      <xdr:rowOff>111760</xdr:rowOff>
    </xdr:from>
    <xdr:to>
      <xdr:col>2</xdr:col>
      <xdr:colOff>220929</xdr:colOff>
      <xdr:row>24</xdr:row>
      <xdr:rowOff>55880</xdr:rowOff>
    </xdr:to>
    <xdr:sp macro="" textlink="">
      <xdr:nvSpPr>
        <xdr:cNvPr id="4" name="OpenSolver3"/>
        <xdr:cNvSpPr/>
      </xdr:nvSpPr>
      <xdr:spPr>
        <a:xfrm>
          <a:off x="3937000" y="4318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sp macro="" textlink="">
      <xdr:nvSpPr>
        <xdr:cNvPr id="5" name="OpenSolver4"/>
        <xdr:cNvSpPr/>
      </xdr:nvSpPr>
      <xdr:spPr>
        <a:xfrm>
          <a:off x="1943100" y="3108960"/>
          <a:ext cx="20040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6" name="OpenSolver5"/>
        <xdr:cNvSpPr/>
      </xdr:nvSpPr>
      <xdr:spPr>
        <a:xfrm>
          <a:off x="6682740" y="3108960"/>
          <a:ext cx="71628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17</xdr:row>
      <xdr:rowOff>91440</xdr:rowOff>
    </xdr:from>
    <xdr:to>
      <xdr:col>4</xdr:col>
      <xdr:colOff>0</xdr:colOff>
      <xdr:row>17</xdr:row>
      <xdr:rowOff>91440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3947160" y="3200400"/>
          <a:ext cx="273558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1177290</xdr:colOff>
      <xdr:row>16</xdr:row>
      <xdr:rowOff>147320</xdr:rowOff>
    </xdr:from>
    <xdr:to>
      <xdr:col>3</xdr:col>
      <xdr:colOff>346710</xdr:colOff>
      <xdr:row>18</xdr:row>
      <xdr:rowOff>35560</xdr:rowOff>
    </xdr:to>
    <xdr:sp macro="" textlink="">
      <xdr:nvSpPr>
        <xdr:cNvPr id="8" name="OpenSolver7"/>
        <xdr:cNvSpPr/>
      </xdr:nvSpPr>
      <xdr:spPr>
        <a:xfrm>
          <a:off x="5124450" y="30734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sp macro="" textlink="">
      <xdr:nvSpPr>
        <xdr:cNvPr id="9" name="OpenSolver8"/>
        <xdr:cNvSpPr/>
      </xdr:nvSpPr>
      <xdr:spPr>
        <a:xfrm>
          <a:off x="1943100" y="3291840"/>
          <a:ext cx="20040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" name="OpenSolver9"/>
        <xdr:cNvSpPr/>
      </xdr:nvSpPr>
      <xdr:spPr>
        <a:xfrm>
          <a:off x="6682740" y="3291840"/>
          <a:ext cx="71628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2</xdr:col>
      <xdr:colOff>0</xdr:colOff>
      <xdr:row>18</xdr:row>
      <xdr:rowOff>91440</xdr:rowOff>
    </xdr:from>
    <xdr:to>
      <xdr:col>4</xdr:col>
      <xdr:colOff>0</xdr:colOff>
      <xdr:row>18</xdr:row>
      <xdr:rowOff>91440</xdr:rowOff>
    </xdr:to>
    <xdr:cxnSp macro="">
      <xdr:nvCxnSpPr>
        <xdr:cNvPr id="11" name="OpenSolver10"/>
        <xdr:cNvCxnSpPr>
          <a:stCxn id="9" idx="3"/>
          <a:endCxn id="10" idx="1"/>
        </xdr:cNvCxnSpPr>
      </xdr:nvCxnSpPr>
      <xdr:spPr>
        <a:xfrm>
          <a:off x="3947160" y="3383280"/>
          <a:ext cx="273558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1177290</xdr:colOff>
      <xdr:row>17</xdr:row>
      <xdr:rowOff>147320</xdr:rowOff>
    </xdr:from>
    <xdr:to>
      <xdr:col>3</xdr:col>
      <xdr:colOff>346710</xdr:colOff>
      <xdr:row>19</xdr:row>
      <xdr:rowOff>35560</xdr:rowOff>
    </xdr:to>
    <xdr:sp macro="" textlink="">
      <xdr:nvSpPr>
        <xdr:cNvPr id="12" name="OpenSolver11"/>
        <xdr:cNvSpPr/>
      </xdr:nvSpPr>
      <xdr:spPr>
        <a:xfrm>
          <a:off x="5124450" y="325628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13" name="OpenSolver12"/>
        <xdr:cNvSpPr/>
      </xdr:nvSpPr>
      <xdr:spPr>
        <a:xfrm>
          <a:off x="1943100" y="3474720"/>
          <a:ext cx="20040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14" name="OpenSolver13"/>
        <xdr:cNvSpPr/>
      </xdr:nvSpPr>
      <xdr:spPr>
        <a:xfrm>
          <a:off x="6682740" y="3474720"/>
          <a:ext cx="71628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19</xdr:row>
      <xdr:rowOff>91440</xdr:rowOff>
    </xdr:from>
    <xdr:to>
      <xdr:col>4</xdr:col>
      <xdr:colOff>0</xdr:colOff>
      <xdr:row>19</xdr:row>
      <xdr:rowOff>91440</xdr:rowOff>
    </xdr:to>
    <xdr:cxnSp macro="">
      <xdr:nvCxnSpPr>
        <xdr:cNvPr id="15" name="OpenSolver14"/>
        <xdr:cNvCxnSpPr>
          <a:stCxn id="13" idx="3"/>
          <a:endCxn id="14" idx="1"/>
        </xdr:cNvCxnSpPr>
      </xdr:nvCxnSpPr>
      <xdr:spPr>
        <a:xfrm>
          <a:off x="3947160" y="3566160"/>
          <a:ext cx="273558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1177290</xdr:colOff>
      <xdr:row>18</xdr:row>
      <xdr:rowOff>147320</xdr:rowOff>
    </xdr:from>
    <xdr:to>
      <xdr:col>3</xdr:col>
      <xdr:colOff>346710</xdr:colOff>
      <xdr:row>20</xdr:row>
      <xdr:rowOff>35560</xdr:rowOff>
    </xdr:to>
    <xdr:sp macro="" textlink="">
      <xdr:nvSpPr>
        <xdr:cNvPr id="16" name="OpenSolver15"/>
        <xdr:cNvSpPr/>
      </xdr:nvSpPr>
      <xdr:spPr>
        <a:xfrm>
          <a:off x="5124450" y="343916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o3" displayName="Tablo3" ref="A1:B7" totalsRowShown="0">
  <autoFilter ref="A1:B7"/>
  <tableColumns count="2">
    <tableColumn id="1" name="Decision Variables "/>
    <tableColumn id="2" name="Sütu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o4" displayName="Tablo4" ref="C1:D13" totalsRowShown="0">
  <autoFilter ref="C1:D13"/>
  <tableColumns count="2">
    <tableColumn id="1" name="Parameters"/>
    <tableColumn id="2" name="Sütun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o1" displayName="Tablo1" ref="A1:B7" totalsRowShown="0">
  <autoFilter ref="A1:B7"/>
  <tableColumns count="2">
    <tableColumn id="1" name="Decision Variables"/>
    <tableColumn id="2" name="Paramet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6" sqref="C26"/>
    </sheetView>
  </sheetViews>
  <sheetFormatPr defaultRowHeight="14.4" x14ac:dyDescent="0.3"/>
  <cols>
    <col min="1" max="1" width="28.33203125" customWidth="1"/>
    <col min="2" max="2" width="29.21875" customWidth="1"/>
    <col min="3" max="3" width="17.6640625" customWidth="1"/>
    <col min="4" max="4" width="22.21875" customWidth="1"/>
    <col min="5" max="5" width="10.44140625" bestFit="1" customWidth="1"/>
    <col min="7" max="7" width="33.33203125" customWidth="1"/>
  </cols>
  <sheetData>
    <row r="1" spans="1:8" x14ac:dyDescent="0.3">
      <c r="A1" t="s">
        <v>15</v>
      </c>
      <c r="B1" t="s">
        <v>46</v>
      </c>
      <c r="C1" t="s">
        <v>2</v>
      </c>
      <c r="D1" t="s">
        <v>1</v>
      </c>
    </row>
    <row r="2" spans="1:8" x14ac:dyDescent="0.3">
      <c r="A2" t="s">
        <v>16</v>
      </c>
      <c r="B2">
        <v>118181.82</v>
      </c>
      <c r="C2" t="s">
        <v>22</v>
      </c>
      <c r="D2" s="1">
        <v>2</v>
      </c>
    </row>
    <row r="3" spans="1:8" x14ac:dyDescent="0.3">
      <c r="A3" t="s">
        <v>17</v>
      </c>
      <c r="B3">
        <v>-30909.091</v>
      </c>
      <c r="C3" t="s">
        <v>23</v>
      </c>
      <c r="D3" s="1">
        <v>1.5</v>
      </c>
    </row>
    <row r="4" spans="1:8" x14ac:dyDescent="0.3">
      <c r="A4" t="s">
        <v>18</v>
      </c>
      <c r="B4">
        <v>0</v>
      </c>
      <c r="C4" t="s">
        <v>24</v>
      </c>
      <c r="D4" s="1">
        <v>3</v>
      </c>
    </row>
    <row r="5" spans="1:8" x14ac:dyDescent="0.3">
      <c r="A5" t="s">
        <v>19</v>
      </c>
      <c r="B5">
        <v>0</v>
      </c>
      <c r="C5" t="s">
        <v>25</v>
      </c>
      <c r="D5" s="1">
        <v>2</v>
      </c>
    </row>
    <row r="6" spans="1:8" x14ac:dyDescent="0.3">
      <c r="A6" t="s">
        <v>20</v>
      </c>
      <c r="B6">
        <v>0</v>
      </c>
      <c r="C6" t="s">
        <v>26</v>
      </c>
      <c r="D6" s="1">
        <v>7</v>
      </c>
    </row>
    <row r="7" spans="1:8" x14ac:dyDescent="0.3">
      <c r="A7" t="s">
        <v>21</v>
      </c>
      <c r="B7">
        <v>0</v>
      </c>
      <c r="C7" t="s">
        <v>27</v>
      </c>
      <c r="D7" s="1">
        <v>9</v>
      </c>
    </row>
    <row r="8" spans="1:8" x14ac:dyDescent="0.3">
      <c r="C8" t="s">
        <v>36</v>
      </c>
      <c r="D8" s="1">
        <v>2</v>
      </c>
    </row>
    <row r="9" spans="1:8" x14ac:dyDescent="0.3">
      <c r="C9" t="s">
        <v>37</v>
      </c>
      <c r="D9" s="1">
        <v>10</v>
      </c>
    </row>
    <row r="10" spans="1:8" x14ac:dyDescent="0.3">
      <c r="C10" t="s">
        <v>38</v>
      </c>
      <c r="D10" s="1">
        <v>20</v>
      </c>
    </row>
    <row r="11" spans="1:8" x14ac:dyDescent="0.3">
      <c r="C11" t="s">
        <v>39</v>
      </c>
      <c r="D11" s="1">
        <v>20</v>
      </c>
      <c r="H11" s="2"/>
    </row>
    <row r="12" spans="1:8" x14ac:dyDescent="0.3">
      <c r="C12" t="s">
        <v>40</v>
      </c>
      <c r="D12" s="1">
        <v>4000000</v>
      </c>
    </row>
    <row r="13" spans="1:8" x14ac:dyDescent="0.3">
      <c r="C13" t="s">
        <v>42</v>
      </c>
      <c r="D13" s="1">
        <v>20000</v>
      </c>
    </row>
    <row r="17" spans="1:5" x14ac:dyDescent="0.3">
      <c r="A17" t="s">
        <v>28</v>
      </c>
    </row>
    <row r="18" spans="1:5" x14ac:dyDescent="0.3">
      <c r="A18" t="s">
        <v>29</v>
      </c>
      <c r="B18">
        <f>2*B2 + 3*B3 + 5*B4</f>
        <v>143636.36700000003</v>
      </c>
      <c r="C18" s="2" t="s">
        <v>30</v>
      </c>
      <c r="D18" t="s">
        <v>41</v>
      </c>
      <c r="E18" s="1">
        <f>D12</f>
        <v>4000000</v>
      </c>
    </row>
    <row r="19" spans="1:5" x14ac:dyDescent="0.3">
      <c r="A19" t="s">
        <v>31</v>
      </c>
      <c r="B19">
        <f>0.3*B2 + 0.5*B3 + 0.2*B4</f>
        <v>20000.000500000002</v>
      </c>
      <c r="C19" t="s">
        <v>32</v>
      </c>
      <c r="D19" t="s">
        <v>44</v>
      </c>
      <c r="E19">
        <f>1000*D10</f>
        <v>20000</v>
      </c>
    </row>
    <row r="20" spans="1:5" x14ac:dyDescent="0.3">
      <c r="A20" t="s">
        <v>33</v>
      </c>
      <c r="B20">
        <f>D5*B2+D6*B3+D7*B4</f>
        <v>20000.003000000026</v>
      </c>
      <c r="C20" t="s">
        <v>34</v>
      </c>
      <c r="D20" t="s">
        <v>43</v>
      </c>
      <c r="E20" s="1">
        <f>D13</f>
        <v>20000</v>
      </c>
    </row>
    <row r="25" spans="1:5" x14ac:dyDescent="0.3">
      <c r="A25" t="s">
        <v>35</v>
      </c>
      <c r="B25" t="s">
        <v>45</v>
      </c>
      <c r="C25">
        <f>D2*B2+D3*B3+D4*B4</f>
        <v>190000.00350000002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 t="s">
        <v>9</v>
      </c>
    </row>
    <row r="3" spans="1:2" x14ac:dyDescent="0.3">
      <c r="A3" t="s">
        <v>5</v>
      </c>
      <c r="B3" t="s">
        <v>10</v>
      </c>
    </row>
    <row r="4" spans="1:2" x14ac:dyDescent="0.3">
      <c r="A4" t="s">
        <v>6</v>
      </c>
      <c r="B4" t="s">
        <v>11</v>
      </c>
    </row>
    <row r="5" spans="1:2" x14ac:dyDescent="0.3">
      <c r="A5" t="s">
        <v>4</v>
      </c>
      <c r="B5" t="s">
        <v>12</v>
      </c>
    </row>
    <row r="6" spans="1:2" x14ac:dyDescent="0.3">
      <c r="A6" t="s">
        <v>7</v>
      </c>
      <c r="B6" t="s">
        <v>13</v>
      </c>
    </row>
    <row r="7" spans="1:2" x14ac:dyDescent="0.3">
      <c r="A7" t="s">
        <v>8</v>
      </c>
      <c r="B7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2022-12-14T16:11:23Z</dcterms:created>
  <dcterms:modified xsi:type="dcterms:W3CDTF">2022-12-15T14:16:43Z</dcterms:modified>
</cp:coreProperties>
</file>