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emm4\Desktop\"/>
    </mc:Choice>
  </mc:AlternateContent>
  <bookViews>
    <workbookView xWindow="0" yWindow="0" windowWidth="24000" windowHeight="9735" activeTab="2"/>
  </bookViews>
  <sheets>
    <sheet name="Data" sheetId="1" r:id="rId1"/>
    <sheet name="Oct-Nov" sheetId="4" r:id="rId2"/>
    <sheet name="YTD" sheetId="2" r:id="rId3"/>
    <sheet name="Sheet3" sheetId="5" state="hidden" r:id="rId4"/>
    <sheet name="Hrs" sheetId="7" state="hidden" r:id="rId5"/>
    <sheet name="Sheet2" sheetId="3" state="hidden" r:id="rId6"/>
  </sheets>
  <definedNames>
    <definedName name="owssvr" localSheetId="0" hidden="1">Data!$A$1:$J$459</definedName>
  </definedNames>
  <calcPr calcId="152511" concurrentCalc="0"/>
  <pivotCaches>
    <pivotCache cacheId="22" r:id="rId7"/>
    <pivotCache cacheId="28" r:id="rId8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</calcChain>
</file>

<file path=xl/connections.xml><?xml version="1.0" encoding="utf-8"?>
<connections xmlns="http://schemas.openxmlformats.org/spreadsheetml/2006/main">
  <connection id="1" odcFile="C:\Users\salemm4\AppData\Local\Microsoft\Windows\Temporary Internet Files\Content.IE5\MIS2ZBHO\owssvr.iqy" keepAlive="1" name="owssvr" type="5" refreshedVersion="5" minRefreshableVersion="3" saveData="1">
    <dbPr connection="Provider=Microsoft.Office.List.OLEDB.2.0;Data Source=&quot;&quot;;ApplicationName=Excel;Version=12.0.0.0" command="&lt;LIST&gt;&lt;VIEWGUID&gt;{D124A2D1-7CD1-460B-86DA-8893CF715FCE}&lt;/VIEWGUID&gt;&lt;LISTNAME&gt;{53AB9EDA-74DC-4006-A7CE-FF1835822491}&lt;/LISTNAME&gt;&lt;LISTWEB&gt;https://asdcse.sites.emc.com/_vti_bin&lt;/LISTWEB&gt;&lt;LISTSUBWEB&gt;&lt;/LISTSUBWEB&gt;&lt;ROOTFOLDER&gt;/Lists/One Request Tasks&lt;/ROOTFOLDER&gt;&lt;/LIST&gt;" commandType="5"/>
  </connection>
</connections>
</file>

<file path=xl/sharedStrings.xml><?xml version="1.0" encoding="utf-8"?>
<sst xmlns="http://schemas.openxmlformats.org/spreadsheetml/2006/main" count="2812" uniqueCount="628">
  <si>
    <t>Title</t>
  </si>
  <si>
    <t>Status</t>
  </si>
  <si>
    <t>Assigned To</t>
  </si>
  <si>
    <t>Start Date</t>
  </si>
  <si>
    <t>Due Date</t>
  </si>
  <si>
    <t>Request Type</t>
  </si>
  <si>
    <t>Approved</t>
  </si>
  <si>
    <t>Hours Expended</t>
  </si>
  <si>
    <t>Created By</t>
  </si>
  <si>
    <t>Travelers</t>
  </si>
  <si>
    <t>Completed</t>
  </si>
  <si>
    <t>Butler Monterde, Patrick</t>
  </si>
  <si>
    <t>Sales Escalation (Pre-Sales)</t>
  </si>
  <si>
    <t>Yes</t>
  </si>
  <si>
    <t>Plotkin, Steven</t>
  </si>
  <si>
    <t>Demo ViPR</t>
  </si>
  <si>
    <t>Soriano, Javier</t>
  </si>
  <si>
    <t>Marsaud, Frederic</t>
  </si>
  <si>
    <t>In Progress</t>
  </si>
  <si>
    <t>Sony SRM v3.5 Demo</t>
  </si>
  <si>
    <t>Barboza, Derek</t>
  </si>
  <si>
    <t>Sullivan, Michelle</t>
  </si>
  <si>
    <t>Need SRM 3.5 server</t>
  </si>
  <si>
    <t>Kamer, Manuel</t>
  </si>
  <si>
    <t>Xerox  Business Services - ViPR</t>
  </si>
  <si>
    <t>Not Started</t>
  </si>
  <si>
    <t>Request Additional Information</t>
  </si>
  <si>
    <t>Mason, Jeremy</t>
  </si>
  <si>
    <t>ViPR POC</t>
  </si>
  <si>
    <t>Kanthan, Chris</t>
  </si>
  <si>
    <t>ViPR 2.0 EAP2 for EMC IT</t>
  </si>
  <si>
    <t>Lund, John</t>
  </si>
  <si>
    <t>EAP</t>
  </si>
  <si>
    <t>Service Assurance Suite 9.3 Lightfoot Demo</t>
  </si>
  <si>
    <t>Sadler, Ronald</t>
  </si>
  <si>
    <t>Field Enablement</t>
  </si>
  <si>
    <t>EBC Presentation to DST Output: ViPR Deep dive</t>
  </si>
  <si>
    <t>Schindler, Sergey</t>
  </si>
  <si>
    <t>ViPR 2.0 CNTL EAPII</t>
  </si>
  <si>
    <t>Cantrell, Robert</t>
  </si>
  <si>
    <t>VMWorld 2104 Hands-On Lab: ViPR 2.0 with VMware Integration</t>
  </si>
  <si>
    <t>Partner (ISV)</t>
  </si>
  <si>
    <t>Need 6 ip addresses for isilon testing for emc vipr community expansion</t>
  </si>
  <si>
    <t>Waiting on someone else</t>
  </si>
  <si>
    <t>Special Project</t>
  </si>
  <si>
    <t>Sirpis, Andrew</t>
  </si>
  <si>
    <t>JPMC SRM 3.5 Pilot</t>
  </si>
  <si>
    <t>Levin,  Andrew</t>
  </si>
  <si>
    <t>SRM 3.5 Demo account request</t>
  </si>
  <si>
    <t>Access to ECS system for demo</t>
  </si>
  <si>
    <t>Under Review</t>
  </si>
  <si>
    <t>Valois, Candida</t>
  </si>
  <si>
    <t>EBC Presentation to CHI: ViPR Deep dive &amp; Demo</t>
  </si>
  <si>
    <t>EAP Phase 2: ViPR 2.0 EAP for EMC X-BU Engineering Team</t>
  </si>
  <si>
    <t>Healthcare Reality ViPR EAP2</t>
  </si>
  <si>
    <t>Burwell, David</t>
  </si>
  <si>
    <t>EBC Session - SANOFI/BNP Briefing- Atmos &amp; ViPR Roadmap</t>
  </si>
  <si>
    <t>Lightfoot - ViPR SRM 3.5</t>
  </si>
  <si>
    <t>Laverty, Roy</t>
  </si>
  <si>
    <t>Panzura/Atmos Regular Status Update</t>
  </si>
  <si>
    <t>Scale IO Training</t>
  </si>
  <si>
    <t>ASD CSE OneRequest Workshops</t>
  </si>
  <si>
    <t>British Telecom SAS 9.3EAP Phase 2</t>
  </si>
  <si>
    <t>SRM 3.5 demo for CapitalOne</t>
  </si>
  <si>
    <t>USAA - ViPR 2.0  (Vplex provisioning)</t>
  </si>
  <si>
    <t>Speer, Scott</t>
  </si>
  <si>
    <t>Build out Oracle ASM instance for various demos</t>
  </si>
  <si>
    <t>ECS QE Testing and Test Plan</t>
  </si>
  <si>
    <t>Leonard, Mike</t>
  </si>
  <si>
    <t>ViPR SRM 3.5 Upgrade - Tiger Team activity</t>
  </si>
  <si>
    <t>Stringer, Jim</t>
  </si>
  <si>
    <t>PowrPath 6.0 Demos</t>
  </si>
  <si>
    <t>Requesting SRM demo system with XtremIO</t>
  </si>
  <si>
    <t>VNX data migration from AppSync</t>
  </si>
  <si>
    <t>MCC Group (Mission Critical Center)</t>
  </si>
  <si>
    <t>Managed Services Groups SRM Project</t>
  </si>
  <si>
    <t>AstraZeneca SRM PoC Brocade SMI-S discovery issues</t>
  </si>
  <si>
    <t>Street, Jason</t>
  </si>
  <si>
    <t>Clarkson, Paul</t>
  </si>
  <si>
    <t>Partner Arrow - Install ViPR 2.0</t>
  </si>
  <si>
    <t>Partner Arrow - Install ViPR SRM 3.5</t>
  </si>
  <si>
    <t>ATOS Germany ECS EAP</t>
  </si>
  <si>
    <t>ViPR SRM lab for Global Professional Services Custom Solutions &amp; Integration Practice</t>
  </si>
  <si>
    <t>Societe Generale POC</t>
  </si>
  <si>
    <t>Tissandier, Mikael</t>
  </si>
  <si>
    <t xml:space="preserve">ViPR SRM 3.5.0.0.139-GA Testing </t>
  </si>
  <si>
    <t>Partner WWT - Install ScaleIO</t>
  </si>
  <si>
    <t>Partner WWT - Upgrade ViPR, SAS and SRM</t>
  </si>
  <si>
    <t>SEI ViPR Data Services (Atmos and S3 API)</t>
  </si>
  <si>
    <t>Carranti, Peter</t>
  </si>
  <si>
    <t>Photobucket</t>
  </si>
  <si>
    <t>Doherty, Patrick</t>
  </si>
  <si>
    <t>Systems Made Simple EAPII</t>
  </si>
  <si>
    <t xml:space="preserve">Atmos System - Ganglia review </t>
  </si>
  <si>
    <t>Post-Sales Support</t>
  </si>
  <si>
    <t>Fidelity Investment EAPII</t>
  </si>
  <si>
    <t>ECS EAP Franklin Lab Setup</t>
  </si>
  <si>
    <t xml:space="preserve">Honeywell ECS Online EAP </t>
  </si>
  <si>
    <t>ScaleIO Partner Lab</t>
  </si>
  <si>
    <t>ViPR SRM 3.5 EAP 2 Activities</t>
  </si>
  <si>
    <t>ViPR 2.0 support for VMware VMAX/VNX in VBLOCK</t>
  </si>
  <si>
    <t>Martinez, Anthony</t>
  </si>
  <si>
    <t>EAP 2 LMCO</t>
  </si>
  <si>
    <t>EAP 2 Assusre360</t>
  </si>
  <si>
    <t>Salem, Magdy</t>
  </si>
  <si>
    <t>Testing the ViPER SRM 3.4.0.0.140 (GA-Candidate)</t>
  </si>
  <si>
    <t>Support of SRM solution into the EMC Cloud Solution</t>
  </si>
  <si>
    <t>Citadel SRM POC</t>
  </si>
  <si>
    <t>AON early release ViPR SRM 3.5</t>
  </si>
  <si>
    <t>ViPR v2.0 Demo for vLab</t>
  </si>
  <si>
    <t>SAS 9.3 Demo for vLab</t>
  </si>
  <si>
    <t>ViPR-SRM v3.5 demo for vLab</t>
  </si>
  <si>
    <t>vCHS – ViPR integration project</t>
  </si>
  <si>
    <t>DISA POC Support</t>
  </si>
  <si>
    <t>CDW - SRM deployment</t>
  </si>
  <si>
    <t>ViPR 2.0 Implementation into Production (not lab) for Aon Evaluation</t>
  </si>
  <si>
    <t>Stiglicz,  Scott</t>
  </si>
  <si>
    <t>SRM 3.5 Chargeback Use Cases at Citadel</t>
  </si>
  <si>
    <t>Sungard EBC Briefing- Atmos Roadmap</t>
  </si>
  <si>
    <t>EMC Cloud Engineering Development - SRM</t>
  </si>
  <si>
    <t>Sales Orientation Lab</t>
  </si>
  <si>
    <t>VM mirgation to new CSE Lab environment</t>
  </si>
  <si>
    <t>Daily Updates of OneRequest</t>
  </si>
  <si>
    <t>SoBey Media EAP</t>
  </si>
  <si>
    <t>Datadobi ViPR CAS EAP</t>
  </si>
  <si>
    <t>DISA POC support</t>
  </si>
  <si>
    <t>Klosky, Stephen</t>
  </si>
  <si>
    <t>SRM Demo and Lab Validation Support</t>
  </si>
  <si>
    <t>Prahl, Mark</t>
  </si>
  <si>
    <t>ViPR 2.0 Demo and Lab Validation Support</t>
  </si>
  <si>
    <t>SRM 3.5 demo system to show reports to Franklin Templeton</t>
  </si>
  <si>
    <t>MedHost requests a Atmos Benchmark Information and Next Steps</t>
  </si>
  <si>
    <t>ViPR 2.0 Installation &amp; Configuration Lab for vLab</t>
  </si>
  <si>
    <t>CSE Resource-Either SRM3.5 lab access for my customer demo, or a CSE to provide the SRM 3.5 demo.  Need to view VPLEX and XtremIO reporting.</t>
  </si>
  <si>
    <t>Lindner, Jon</t>
  </si>
  <si>
    <t>Wellcare SRM Eval Support Request</t>
  </si>
  <si>
    <t>Denham, Mark</t>
  </si>
  <si>
    <t>VMTurbo ViPR SRM Suite SME for Data</t>
  </si>
  <si>
    <t>Vandra, Kartik</t>
  </si>
  <si>
    <t>Partner - Teknicor SRM/ViPR deployment</t>
  </si>
  <si>
    <t>Appsync - Knowledge Transfer</t>
  </si>
  <si>
    <t>CTA - ViPR Configuration Assistance</t>
  </si>
  <si>
    <t>SRM Demo system request</t>
  </si>
  <si>
    <t>SRM 3.5 demo system request</t>
  </si>
  <si>
    <t>Row Labels</t>
  </si>
  <si>
    <t>Grand Total</t>
  </si>
  <si>
    <t>(All)</t>
  </si>
  <si>
    <t>Approved2</t>
  </si>
  <si>
    <t>InProgress</t>
  </si>
  <si>
    <t>RAI</t>
  </si>
  <si>
    <t>Count of Task</t>
  </si>
  <si>
    <t>Total</t>
  </si>
  <si>
    <t>AVG Per Task</t>
  </si>
  <si>
    <t xml:space="preserve">Completed </t>
  </si>
  <si>
    <t xml:space="preserve"> Not Started</t>
  </si>
  <si>
    <t xml:space="preserve"> Under Review</t>
  </si>
  <si>
    <t xml:space="preserve"> RAI</t>
  </si>
  <si>
    <t>Created</t>
  </si>
  <si>
    <t>Sum of Hours Expended</t>
  </si>
  <si>
    <t>Month</t>
  </si>
  <si>
    <t>SRM 3.5 demo system access request</t>
  </si>
  <si>
    <t>Honeywell Demo support</t>
  </si>
  <si>
    <t>Hadoop Certification for ViPR</t>
  </si>
  <si>
    <t>ScaleIO install for internal training/demo</t>
  </si>
  <si>
    <t xml:space="preserve">Need access to 3.5 demo for XIV </t>
  </si>
  <si>
    <t>Johnson, Bob (charlotte)</t>
  </si>
  <si>
    <t>Hosted Demo of SRM 3.5 Access Request</t>
  </si>
  <si>
    <t>Shade, Todd</t>
  </si>
  <si>
    <t>Request for demo access for SRM 3.5</t>
  </si>
  <si>
    <t>Chatterjee, Biswajit</t>
  </si>
  <si>
    <t>Syniverse ViPR 2.0 POC</t>
  </si>
  <si>
    <t>CSE lab configuration and migration</t>
  </si>
  <si>
    <t>CSE Lab - Add new members</t>
  </si>
  <si>
    <t xml:space="preserve">Assist with answering RFP Questions </t>
  </si>
  <si>
    <t>ViPR SRM Virtual Team</t>
  </si>
  <si>
    <t>Briefing Request</t>
  </si>
  <si>
    <t>Tran, Uyen</t>
  </si>
  <si>
    <t>Avere - Onsite Santa Clara Integration</t>
  </si>
  <si>
    <t xml:space="preserve">Briefing </t>
  </si>
  <si>
    <t>Access to SRM 3.5 system</t>
  </si>
  <si>
    <t>Brown, Graham</t>
  </si>
  <si>
    <t>CS 3.5 demo</t>
  </si>
  <si>
    <t>ViPR Online - Upgrade to 2.0</t>
  </si>
  <si>
    <t>VM Turbo - ISV - ViPR</t>
  </si>
  <si>
    <t>Broad ECS Install</t>
  </si>
  <si>
    <t>ViPR Vplex demo</t>
  </si>
  <si>
    <t>Aronowitz, Phil</t>
  </si>
  <si>
    <t>Demo Access</t>
  </si>
  <si>
    <t>Westin, Michael</t>
  </si>
  <si>
    <t>Synopsys POC SQL/AppSync resource</t>
  </si>
  <si>
    <t>Yip, Ruby</t>
  </si>
  <si>
    <t>SRM 3.5 with NetApp array reports access</t>
  </si>
  <si>
    <t>hogg, gordon</t>
  </si>
  <si>
    <t>ECN Community Support</t>
  </si>
  <si>
    <t>Altisource VLAB DEMO/EVAL  support</t>
  </si>
  <si>
    <t>Smith, Ronald</t>
  </si>
  <si>
    <t>ViPR SRM Demo System</t>
  </si>
  <si>
    <t>Access to ViPR SRM 3.5 environment</t>
  </si>
  <si>
    <t>Smith, Jonathan</t>
  </si>
  <si>
    <t>Advanced SAN implementation training</t>
  </si>
  <si>
    <t>SAS environment</t>
  </si>
  <si>
    <t>Steckelman, Adam</t>
  </si>
  <si>
    <t>EBC: Software Defined Data Center Discussion for Transportation Alliance Bank</t>
  </si>
  <si>
    <t>Dolan, Anita</t>
  </si>
  <si>
    <t>SRDF link between VMAX 932 to VMX 604</t>
  </si>
  <si>
    <t>CSE IP &amp; SAN Equipment Proposal</t>
  </si>
  <si>
    <t xml:space="preserve">xtrem10 solution pack demo </t>
  </si>
  <si>
    <t>Hartney, Garrett</t>
  </si>
  <si>
    <t>Installation and demo of SRM3.5</t>
  </si>
  <si>
    <t>Nickle, Thomas</t>
  </si>
  <si>
    <t>ISV-Partner NTP Atmos / ViPR</t>
  </si>
  <si>
    <t>Mckeown, Paul</t>
  </si>
  <si>
    <t>ISV-Partner Symantec Enterprise Vault v11 Self Certification Testing Atmos</t>
  </si>
  <si>
    <t>ViPR CAS Testing</t>
  </si>
  <si>
    <t>Manage CAS Public Clusters</t>
  </si>
  <si>
    <t>ISV-Partner Nice Centera</t>
  </si>
  <si>
    <t>DISA POC - Atmos support</t>
  </si>
  <si>
    <t xml:space="preserve">Support the adding of new CSE </t>
  </si>
  <si>
    <t>ViPR 2.0 demo for BNY</t>
  </si>
  <si>
    <t xml:space="preserve">Presentation for BAC Automation Executive on VIPR </t>
  </si>
  <si>
    <t>Hovan, Kerry</t>
  </si>
  <si>
    <t>AT&amp;T ViPR v2.0 Demo Development</t>
  </si>
  <si>
    <t>Levine, Eli</t>
  </si>
  <si>
    <t>POC Support for FIS</t>
  </si>
  <si>
    <t>SRM 3.5 Demo environment - Dixons</t>
  </si>
  <si>
    <t>Cooper, Samantha</t>
  </si>
  <si>
    <t>Requesting access to the SRM 3.5 demo environment for customer/internal training purposes.</t>
  </si>
  <si>
    <t>Keaveney, Bob</t>
  </si>
  <si>
    <t xml:space="preserve">Support - RBS - Symnatec EV SR 63158844 </t>
  </si>
  <si>
    <t>ViPR Controller Deep Dive and Demo</t>
  </si>
  <si>
    <t>Shelest, John</t>
  </si>
  <si>
    <t>Travelers ECS demo</t>
  </si>
  <si>
    <t>Flaherty, Brendan</t>
  </si>
  <si>
    <t>ISV-Partner Hyland</t>
  </si>
  <si>
    <t>Support - Customer Centera API</t>
  </si>
  <si>
    <t>ISV-Partner Ceyoniq Centera</t>
  </si>
  <si>
    <t>Demo Lab Time</t>
  </si>
  <si>
    <t>Prabhukumar, Sankar</t>
  </si>
  <si>
    <t>SRM 3.5 presentation/demo for ATT</t>
  </si>
  <si>
    <t>Velocity Technology  Group Demo EHC/ViPR demo</t>
  </si>
  <si>
    <t>Kovalcik, Chris</t>
  </si>
  <si>
    <t>ViPR v2.0 Control Amgen Demo</t>
  </si>
  <si>
    <t>SRM and ViPR DEMO</t>
  </si>
  <si>
    <t>Whalen, Thomas</t>
  </si>
  <si>
    <t>Documentum-Panzura-Atmos Pearson POC</t>
  </si>
  <si>
    <t>ISV-Partner NTP ViPR</t>
  </si>
  <si>
    <t>ISV-Partner CTERA Solutions Testing</t>
  </si>
  <si>
    <t>ISV On-Boarding Workflow</t>
  </si>
  <si>
    <t>ISV-Partner VMTurbo ViPR Controller</t>
  </si>
  <si>
    <t>Atmos Online Transition</t>
  </si>
  <si>
    <t>Create SRM 3.5 system for Custom Reporting</t>
  </si>
  <si>
    <t>ViPR 2.0 CNTL Simulated Demo Pod</t>
  </si>
  <si>
    <t>Count of Hours Expended</t>
  </si>
  <si>
    <t xml:space="preserve">Under Review </t>
  </si>
  <si>
    <t xml:space="preserve">RAI </t>
  </si>
  <si>
    <t xml:space="preserve">Not Started </t>
  </si>
  <si>
    <t xml:space="preserve">InProgress </t>
  </si>
  <si>
    <t>Need access to a 3.5 Demo with Multi-Vendor support for tomorrow</t>
  </si>
  <si>
    <t>Lee, Sam</t>
  </si>
  <si>
    <t>Need access to SRM 3.5 please for tomorrow</t>
  </si>
  <si>
    <t>Thomas, David</t>
  </si>
  <si>
    <t>CSE Lab Support (Operational &amp; Demos)</t>
  </si>
  <si>
    <t>SRM 3.5 demo site request - I will deliver demo</t>
  </si>
  <si>
    <t>Support the DISA POC</t>
  </si>
  <si>
    <t>Admin access to VMware environment for user experience work</t>
  </si>
  <si>
    <t>baenziger, rony</t>
  </si>
  <si>
    <t>Prep for MasterCard Demo</t>
  </si>
  <si>
    <t>Dickerson, Dave</t>
  </si>
  <si>
    <t>Need access to ViPR 2.0 system</t>
  </si>
  <si>
    <t>CSE Lab Rebuild/Expansion Project</t>
  </si>
  <si>
    <t>Bank of America - Centera API Training</t>
  </si>
  <si>
    <t>SRM Multi-Tenancy</t>
  </si>
  <si>
    <t>Hamilton, Doug</t>
  </si>
  <si>
    <t>ISV-Partner Datadobi</t>
  </si>
  <si>
    <t>ASD Developer Workshop Project</t>
  </si>
  <si>
    <t>Document ASD Online Services</t>
  </si>
  <si>
    <t>Webex providing detail and Q&amp;A on facets of multi-tenancy</t>
  </si>
  <si>
    <t>IP addresses for VMs</t>
  </si>
  <si>
    <t>Appsync Update Training Webcast</t>
  </si>
  <si>
    <t>Gracia Moreno, Jesus</t>
  </si>
  <si>
    <t>Melendez, Paula</t>
  </si>
  <si>
    <t>Assistance with passive host disovery in SRM POC</t>
  </si>
  <si>
    <t>Dehn, Brian</t>
  </si>
  <si>
    <t>Citi ECS POC Install</t>
  </si>
  <si>
    <t>CSE CAS Training</t>
  </si>
  <si>
    <t>ECS &amp; ViPR install pre-check automation</t>
  </si>
  <si>
    <t>PetBoard Demo  / ECS Lab</t>
  </si>
  <si>
    <t>SRM Demo Access</t>
  </si>
  <si>
    <t>Shannon, Duncan</t>
  </si>
  <si>
    <t>Ctera / Panzura Lab</t>
  </si>
  <si>
    <t>Smarts v9.3 Demo</t>
  </si>
  <si>
    <t>Pennington, Tom</t>
  </si>
  <si>
    <t>GE ECS &amp; Pivotal HCA engagment</t>
  </si>
  <si>
    <t>Passive host discovery assistance for POC</t>
  </si>
  <si>
    <t>Webex to provide detail and Q&amp;A on facets of multi-tenancy</t>
  </si>
  <si>
    <t>SR  64382842 | SourceOne intermittently fails to record with Atmos</t>
  </si>
  <si>
    <t>Knapp, William</t>
  </si>
  <si>
    <t>Ctera Solution Testing</t>
  </si>
  <si>
    <t>Ctera Regular Status Update</t>
  </si>
  <si>
    <t>ViPR Rest API Custom Integration with Red Hat Cloud Forms</t>
  </si>
  <si>
    <t>ViPR 2.0 Access</t>
  </si>
  <si>
    <t>Masters, Clint</t>
  </si>
  <si>
    <t>Build out SRM 3.0.2 system for Custom Reporting</t>
  </si>
  <si>
    <t>USAA ViPR POC doc review</t>
  </si>
  <si>
    <t>Switzer, Bruce</t>
  </si>
  <si>
    <t>Panzura Regular Status Update</t>
  </si>
  <si>
    <t xml:space="preserve">Training CAS API </t>
  </si>
  <si>
    <t>Bank of America - CAS API Assistance</t>
  </si>
  <si>
    <t>Trainign Taken - REST API</t>
  </si>
  <si>
    <t>Citi SRM - Global rollout</t>
  </si>
  <si>
    <t>Tang, Jeff</t>
  </si>
  <si>
    <t>Access to SAS Demo</t>
  </si>
  <si>
    <t>Redwine, Dennis</t>
  </si>
  <si>
    <t>ViPR SRM 3.5 Object Demo-S3 with bucket spanning 4 sites (2 must be geographic)</t>
  </si>
  <si>
    <t>ViPR Online - Partner unable to create new objects</t>
  </si>
  <si>
    <t>Demo Portal Access - ROb Clancy</t>
  </si>
  <si>
    <t>Clancy, Robert</t>
  </si>
  <si>
    <t>Request access to 3.5 ViPR SRM instance</t>
  </si>
  <si>
    <t>Need SRM 3.5 System to develop custom reports for potential customer CFTC</t>
  </si>
  <si>
    <t>Ventimiglia, Tim</t>
  </si>
  <si>
    <t>Boston Scientific SRM Alerting</t>
  </si>
  <si>
    <t>Bank of America - Failover Test</t>
  </si>
  <si>
    <t>ViPR problems in the LSC</t>
  </si>
  <si>
    <t>Unruh, Mike</t>
  </si>
  <si>
    <t>Cigna POC doc review</t>
  </si>
  <si>
    <t>Boeing POC doc review</t>
  </si>
  <si>
    <t>vCHS managed services project</t>
  </si>
  <si>
    <t>ViPR SRM Workshop for Proven exam</t>
  </si>
  <si>
    <t>Premera POC (Pilot)</t>
  </si>
  <si>
    <t>ControlCenter User Authenication</t>
  </si>
  <si>
    <t>Fredie MAC POC</t>
  </si>
  <si>
    <t>Assist setting up Lightfoot on laptop</t>
  </si>
  <si>
    <t>ViPR 2.0 Customer Demo</t>
  </si>
  <si>
    <t>ViPR Controller - HDS &amp; VMAX Environment</t>
  </si>
  <si>
    <t>Disney Product Roadshow Demo</t>
  </si>
  <si>
    <t>Gutierrez, Daniela</t>
  </si>
  <si>
    <t>ViPR 2.0 Simulated CNTL demo Pod</t>
  </si>
  <si>
    <t>EMC Mexico Forum</t>
  </si>
  <si>
    <t>Valenti, Enrique</t>
  </si>
  <si>
    <t>Synopsys AppSync/RP POC for VM Datastores</t>
  </si>
  <si>
    <t>Lab systems request for JPMorgan Chase opportunity</t>
  </si>
  <si>
    <t>Weller, Ben</t>
  </si>
  <si>
    <t xml:space="preserve">Avere ATMOS Appliance </t>
  </si>
  <si>
    <t>Fraser, Doug</t>
  </si>
  <si>
    <t>Security Service Federal Credit Union - Source One Retention Issue</t>
  </si>
  <si>
    <t>Panzura Solutions Testing</t>
  </si>
  <si>
    <t>ViPR Atmos and S3 REST API Workshops</t>
  </si>
  <si>
    <t>Service Mesh - Technical Resource</t>
  </si>
  <si>
    <t>Freddie Mac POC Assistance</t>
  </si>
  <si>
    <t>Eaton - ViPR Demo / Discussion</t>
  </si>
  <si>
    <t>Genet, Dan</t>
  </si>
  <si>
    <t>GE ECS DCA ViPR Request for Mike Leonard, CSE</t>
  </si>
  <si>
    <t>Desikan, Ahalya</t>
  </si>
  <si>
    <t>Need ViPR 2.0 Demo POD environment for 3 demos on Wednesday 8/13/2014</t>
  </si>
  <si>
    <t>Lathers, William</t>
  </si>
  <si>
    <t>vipr tech presentation and demo for federal service integrator; 8/12/2014 3:00 PM Eastern</t>
  </si>
  <si>
    <t>Phillips, Scott</t>
  </si>
  <si>
    <t>CSE - Lab Request (Demo tomorrow)</t>
  </si>
  <si>
    <t>Stantec ViPR Services POC</t>
  </si>
  <si>
    <t>Patel, Sanjay</t>
  </si>
  <si>
    <t>Coke SRM Lab Demo</t>
  </si>
  <si>
    <t>ViPR Controller POC for Petrobras</t>
  </si>
  <si>
    <t>Alves, Marcos</t>
  </si>
  <si>
    <t>Access to ViPR  2.0 environment</t>
  </si>
  <si>
    <t>Chapman, David (Smarts)</t>
  </si>
  <si>
    <t>ViPR CAS / ECS CAS customer demo</t>
  </si>
  <si>
    <t>Kingston, PaulR</t>
  </si>
  <si>
    <t>ISV Technical Briefings - Customer Enablement</t>
  </si>
  <si>
    <t>Fairchild, Dean</t>
  </si>
  <si>
    <t>ViPR 2.0 Controller demo POD</t>
  </si>
  <si>
    <t>Sisters POC</t>
  </si>
  <si>
    <t>Altisource POC doc review</t>
  </si>
  <si>
    <t>Build a AppSync Demo in CSE Lab</t>
  </si>
  <si>
    <t>AppSync vLan Demo</t>
  </si>
  <si>
    <t>Close</t>
  </si>
  <si>
    <t>Deferred</t>
  </si>
  <si>
    <t>SRM Report Validation</t>
  </si>
  <si>
    <t>Raymond James ViPR 2.0 Demo - VMware</t>
  </si>
  <si>
    <t>ISV-Partner Rainstor ViPR Qualification Review</t>
  </si>
  <si>
    <t>Denver Health - ViPR v2 Demo System</t>
  </si>
  <si>
    <t>Centera PMT</t>
  </si>
  <si>
    <t>Centera to ViPR CAS transition</t>
  </si>
  <si>
    <t>ISV-Partner update meetings with Dean Fairchild</t>
  </si>
  <si>
    <t>ISV-Partner IBM Optim - Atmos VE install and support</t>
  </si>
  <si>
    <t>ISV-Partner Healthcare review meetings with Steve Holst</t>
  </si>
  <si>
    <t>ViPR 2.0 Demo Pod for 4 Customer demos of ViPR Tues-Thur</t>
  </si>
  <si>
    <t xml:space="preserve">Xerox (State of Texas) - ViPR 2.0 Demo </t>
  </si>
  <si>
    <t>Disney: International ViPR 2.0 Demo</t>
  </si>
  <si>
    <t>Review ViPR SRM Design for ANZ Bank</t>
  </si>
  <si>
    <t>ViPR Services Demo</t>
  </si>
  <si>
    <t>Mitchell, Paul</t>
  </si>
  <si>
    <t>Request for SAS Demo Environment</t>
  </si>
  <si>
    <t>Valiyara, Tony</t>
  </si>
  <si>
    <t>Access to the SAS 9.3 Lab or Demo</t>
  </si>
  <si>
    <t>Lightfoot Discussion</t>
  </si>
  <si>
    <t>Davis, Glenn</t>
  </si>
  <si>
    <t>Q3 Partner ViPR Webcast</t>
  </si>
  <si>
    <t>Demo of SAS 9.3 environment</t>
  </si>
  <si>
    <t>Honeywell ViPR, ViPR ECS, ViPR SRM POC</t>
  </si>
  <si>
    <t>Wodynski, Greg</t>
  </si>
  <si>
    <t>JCP ViPR meeting support</t>
  </si>
  <si>
    <t>SAS for customer evaluation</t>
  </si>
  <si>
    <t>Dao, Phi</t>
  </si>
  <si>
    <t>Here.com</t>
  </si>
  <si>
    <t>GE ECS installation</t>
  </si>
  <si>
    <t xml:space="preserve"> Phillips, Scott;Defense Health Agency Configuration and Demo - ViPR Controller integration into Vmware Cloud stack</t>
  </si>
  <si>
    <t>Acuo ViPR Certification</t>
  </si>
  <si>
    <t>Holst, Steve</t>
  </si>
  <si>
    <t>Urgent help requested to support ViPR SRM CSAT issues in TfL (UK)</t>
  </si>
  <si>
    <t>Huber, Ken</t>
  </si>
  <si>
    <t>Marketing assistance for SRM Alerting</t>
  </si>
  <si>
    <t>Isilon 6.x compatibility testing with SRM 3.5</t>
  </si>
  <si>
    <t>AppSync/RecoverPpint POC at Citi</t>
  </si>
  <si>
    <t>Forsbrey, Rebecca</t>
  </si>
  <si>
    <t>POC support at Altisource</t>
  </si>
  <si>
    <t xml:space="preserve">SAS Demo </t>
  </si>
  <si>
    <t>ElMarazky, Ayman</t>
  </si>
  <si>
    <t>VISA SRM POC</t>
  </si>
  <si>
    <t>MACIF Demo</t>
  </si>
  <si>
    <t>Home Depot POC</t>
  </si>
  <si>
    <t>EBC Support - Toshiba Solutions Corporation</t>
  </si>
  <si>
    <t>HDFS setup in Federal Lab</t>
  </si>
  <si>
    <t>SRM demo and use cases for Principled Technologies (analyst)</t>
  </si>
  <si>
    <t>CTERA - 3rd Party White Paper Assistance/Interview</t>
  </si>
  <si>
    <t>TDC Hosting - S3 API Workshop for ECS</t>
  </si>
  <si>
    <t>Partner Presidio Woburn MA</t>
  </si>
  <si>
    <t>Install and configure two IBM LPAR servers in ASD CSE Lab</t>
  </si>
  <si>
    <t>Principal Technologies - OPEX</t>
  </si>
  <si>
    <t>SRM 3.5.1 testing</t>
  </si>
  <si>
    <t>ViPR Lab Buildout @ WWT (for Comcast)</t>
  </si>
  <si>
    <t>SRM Installation Help @ TMNAS</t>
  </si>
  <si>
    <t>Support Custom Reporting Team</t>
  </si>
  <si>
    <t>Dallas ASD CSE boot camp</t>
  </si>
  <si>
    <t>Dallas ASD CSE Bootcamp</t>
  </si>
  <si>
    <t>Managed Services SAS and SRM hosted solution</t>
  </si>
  <si>
    <t>ViPR ECS/DIY knowledge transfer</t>
  </si>
  <si>
    <t>vmWare vCloud Air (vCHS) Boot Camp</t>
  </si>
  <si>
    <t>BNY ViPR Controller API Demo</t>
  </si>
  <si>
    <t>Panzura Lab Configuration</t>
  </si>
  <si>
    <t>Recover sandbox environment from power outage</t>
  </si>
  <si>
    <t>Miscellaneous Daily Support week of 09/01/14</t>
  </si>
  <si>
    <t>Miscellaneous Daily Support week of 09/08/14</t>
  </si>
  <si>
    <t>Miscellaneous Daily Support week of 09/15/14</t>
  </si>
  <si>
    <t>PRT support</t>
  </si>
  <si>
    <t>Citi consulting</t>
  </si>
  <si>
    <t xml:space="preserve">AskSRM watchers list </t>
  </si>
  <si>
    <t>Managed Services Monitoring and Reporting</t>
  </si>
  <si>
    <t>Microsoft IT  implementation Escalation</t>
  </si>
  <si>
    <t>Patch XML API on CSE VNX control stations</t>
  </si>
  <si>
    <t>ViPR Online Re-Install of 2.0.0.1 Patch 1</t>
  </si>
  <si>
    <t>ViPR vLab PODs for Controller Development</t>
  </si>
  <si>
    <t>ViPR vLab PODs for Partner Development</t>
  </si>
  <si>
    <t>Avere - Atmos Hardware for Qualifcation</t>
  </si>
  <si>
    <t xml:space="preserve">CGB "China Guangfa Bank" ViPR installation trip </t>
  </si>
  <si>
    <t>ECS HF5 Install and KT</t>
  </si>
  <si>
    <t>Poole, Ted</t>
  </si>
  <si>
    <t>Partner ISV - Agfa Review meetings</t>
  </si>
  <si>
    <t>Partner-ISV Nice Vipr CAS Eval</t>
  </si>
  <si>
    <t>Lightfoot web server is down</t>
  </si>
  <si>
    <t>SRM and DCRM PRT</t>
  </si>
  <si>
    <t>SRM 3.5 Lightfoot live demo system maintenance</t>
  </si>
  <si>
    <t>ViPR CLI Scripting Assistance</t>
  </si>
  <si>
    <t>Datadobi testing</t>
  </si>
  <si>
    <t>Issue creating an object pool on vipr 2.0.1</t>
  </si>
  <si>
    <t>Strzelczyk, Waldemar</t>
  </si>
  <si>
    <t>ViPR Controller - VPLEX use cases</t>
  </si>
  <si>
    <t>POC ViPR SRM at Orange</t>
  </si>
  <si>
    <t>Expedia Demo</t>
  </si>
  <si>
    <t>Gurney, Melissa</t>
  </si>
  <si>
    <t>ViPR Controller:  WinRM Windows Host Authentication</t>
  </si>
  <si>
    <t>Bott, Nathan</t>
  </si>
  <si>
    <t>ViPR 2.1 NPR KT</t>
  </si>
  <si>
    <t>Environment to simulate CSC Global Deployment</t>
  </si>
  <si>
    <t>Demo Account on ViPROnline.com</t>
  </si>
  <si>
    <t>NYS Insurance Fund</t>
  </si>
  <si>
    <t>Assistance requested setting up CSC Demo for UK Gov</t>
  </si>
  <si>
    <t>Clayton, Julius</t>
  </si>
  <si>
    <t>Demo ViPR Data Services (Object plus HDFS) on VNXe</t>
  </si>
  <si>
    <t>State Farm SRM POC</t>
  </si>
  <si>
    <t>ViPR / VPLEX automation demo</t>
  </si>
  <si>
    <t>Vanguard ViPR Controller API Discussion</t>
  </si>
  <si>
    <t>Additional ViPR Online credentials for Pearson</t>
  </si>
  <si>
    <t>Jannot, Denis</t>
  </si>
  <si>
    <t>JanusAppsync POC</t>
  </si>
  <si>
    <t>SRM Justification of # VM's for Global deployment at ANZ Bank</t>
  </si>
  <si>
    <t>Woods, Daniel</t>
  </si>
  <si>
    <t>AppSync 2.5 Beta</t>
  </si>
  <si>
    <t>Access to SAS 9.3 environment  for BT demo</t>
  </si>
  <si>
    <t>support SRM and ViPR lab install</t>
  </si>
  <si>
    <t>Murray, Colin</t>
  </si>
  <si>
    <t>Installation of ViPR Services in Healthcare Lab in Durham, NC</t>
  </si>
  <si>
    <t>ViPR Load Balancing White Paper</t>
  </si>
  <si>
    <t>ECS Lab for MM Division</t>
  </si>
  <si>
    <t>ViPR POC for Disney</t>
  </si>
  <si>
    <t>SRM field support - AEP</t>
  </si>
  <si>
    <t>ViPR Controller demo for Salesforce.com</t>
  </si>
  <si>
    <t>CareFirst ViPR SRM PoC</t>
  </si>
  <si>
    <t>Request support on remote SRM POC - failed Cisco discovery</t>
  </si>
  <si>
    <t>Atmos Developer Workshop</t>
  </si>
  <si>
    <t>Internal ECS and SRM Demonstration</t>
  </si>
  <si>
    <t>EMC M&amp;R Solution Pack demo</t>
  </si>
  <si>
    <t>(20) Lenovo Server Build out in Franklin ECS Lab</t>
  </si>
  <si>
    <t>ECS 2.0.0.1.HF Installation and Testing</t>
  </si>
  <si>
    <t>Redefine IT - by EMC &amp; Northern Micro</t>
  </si>
  <si>
    <t>Groulx, Sylvain</t>
  </si>
  <si>
    <t>ViPR SRM continuous improvement program - Upgrade Video</t>
  </si>
  <si>
    <t>Update Lightfoot Live lab system</t>
  </si>
  <si>
    <t>Hopkinton DISA Lab Demo access</t>
  </si>
  <si>
    <t>EMC Managed Services pilot for VMWare</t>
  </si>
  <si>
    <t>Dorcas, Scott</t>
  </si>
  <si>
    <t>Demo of a ECS environment</t>
  </si>
  <si>
    <t>Freire, Gerson</t>
  </si>
  <si>
    <t>Miscellaneous Daily Support week of 09/28/14</t>
  </si>
  <si>
    <t>ViPR CNTL &amp; DataServices Demo POD(s) for DS and API testing</t>
  </si>
  <si>
    <t>ViPR Controller POC Assistance</t>
  </si>
  <si>
    <t>Dell EqualLogic SAS/SRM certification dev/test</t>
  </si>
  <si>
    <t>Lanier, Trey</t>
  </si>
  <si>
    <t>Aegon Demo</t>
  </si>
  <si>
    <t xml:space="preserve">SAS 9.3 Setup </t>
  </si>
  <si>
    <t>Maiti, Prashant</t>
  </si>
  <si>
    <t>POC support</t>
  </si>
  <si>
    <t>SRM system maintenance for Custom Reporting</t>
  </si>
  <si>
    <t>ECS/ViPR and Isilon Cloud Pools Integration</t>
  </si>
  <si>
    <t>Briefing</t>
  </si>
  <si>
    <t>MAN - ECS Implementation</t>
  </si>
  <si>
    <t>Romeo, Antonio</t>
  </si>
  <si>
    <t>integrator looking for help with Atmos programming</t>
  </si>
  <si>
    <t>InFront nominated for ECS EAP</t>
  </si>
  <si>
    <t>Need an ECS instance to update Hadoop Starter Kit for ViPR</t>
  </si>
  <si>
    <t>Joshi, Nikhil</t>
  </si>
  <si>
    <t>McKesson Atmos integration</t>
  </si>
  <si>
    <t>Technical Content Review - ASD Overview for GSAP</t>
  </si>
  <si>
    <t>ViPR Controller with EMC &amp; non-EMC Array</t>
  </si>
  <si>
    <t>Review SRM Compliance use case article</t>
  </si>
  <si>
    <t xml:space="preserve">Corporate VIPR Controller to review design </t>
  </si>
  <si>
    <t>Tangerine Bank POC - CSE Support</t>
  </si>
  <si>
    <t>VIPR Cinder API/SDK update for General Motors</t>
  </si>
  <si>
    <t>George, Joby</t>
  </si>
  <si>
    <t xml:space="preserve">ViPR 1 VM download </t>
  </si>
  <si>
    <t>Escaleira, Igor</t>
  </si>
  <si>
    <t>Elastic Cloud Storage Overview</t>
  </si>
  <si>
    <t>JPMC ViPR VCO integration deep dive</t>
  </si>
  <si>
    <t>GE ECS Training</t>
  </si>
  <si>
    <t>SRM 3.6 Beta Preparation</t>
  </si>
  <si>
    <t>Customer Access to ViPR online</t>
  </si>
  <si>
    <t>LudeniaIi, John</t>
  </si>
  <si>
    <t>HBO/Time Warner - ECS Demo</t>
  </si>
  <si>
    <t>Weekly PRT</t>
  </si>
  <si>
    <t>ECS Test of Demo</t>
  </si>
  <si>
    <t>ECS Demo</t>
  </si>
  <si>
    <t>Use of CSE lab to record 5x 2 minute demos for EMC Ready</t>
  </si>
  <si>
    <t>Citi RecoverPoint Certification</t>
  </si>
  <si>
    <t>Broadcom ViPR Controller for Isilon Provisioning</t>
  </si>
  <si>
    <t>GDF GRTGAZ</t>
  </si>
  <si>
    <t>SRM - VMAX FastVP Custom Reporting</t>
  </si>
  <si>
    <t>Clark, David (Sydney)</t>
  </si>
  <si>
    <t>SRM VMAX Fast/VP Custom Reporting</t>
  </si>
  <si>
    <t>Project Rubicon</t>
  </si>
  <si>
    <t>Cardinal Health Demo</t>
  </si>
  <si>
    <t>ECS 2.1.0.x Installation and Testing</t>
  </si>
  <si>
    <t>Ford Motor Company ECS Installation</t>
  </si>
  <si>
    <t>SRM 3.6 (WINE) upgrade testing</t>
  </si>
  <si>
    <t>(Multiple Items)</t>
  </si>
  <si>
    <t xml:space="preserve">HBO-Time Warner - ECS PoC - 3 locations </t>
  </si>
  <si>
    <t>ViPR with VCAC Demo</t>
  </si>
  <si>
    <t>MAN X-Lab ECS Implementation</t>
  </si>
  <si>
    <t>Boehmer, Florian</t>
  </si>
  <si>
    <t>OPM Demo Request</t>
  </si>
  <si>
    <t>ECS Test Demo</t>
  </si>
  <si>
    <t>SRM2.0 1year license</t>
  </si>
  <si>
    <t>Sprint Demos</t>
  </si>
  <si>
    <t>ECS KT for Patrick Butler Monterde's Group</t>
  </si>
  <si>
    <t>EMC CODE team access to vipronline</t>
  </si>
  <si>
    <t>Kitson, Clinton</t>
  </si>
  <si>
    <t>Secure HDFS validation</t>
  </si>
  <si>
    <t>ViPR Data Services setup for NEC (for Ooredoo project)</t>
  </si>
  <si>
    <t>SiAhmed, Nourredine</t>
  </si>
  <si>
    <t>Isilon Cloud Pools - Issue with ViPR in CSE Sandbox</t>
  </si>
  <si>
    <t>Internal Hosted Demo Access</t>
  </si>
  <si>
    <t>Spiegel, Aaron</t>
  </si>
  <si>
    <t>ViPR SRM WINE Lightfoot</t>
  </si>
  <si>
    <t>ViPR Controller provisioning stripped meta-volumes</t>
  </si>
  <si>
    <t>Johnson, Michael</t>
  </si>
  <si>
    <t>Assist with ViPR to Isilon configuration in Healthcare eLab</t>
  </si>
  <si>
    <t>Alvarez, Cristina</t>
  </si>
  <si>
    <t>SRM CSE lab access</t>
  </si>
  <si>
    <t>condon, ryan</t>
  </si>
  <si>
    <t>VMware vCO and physical server</t>
  </si>
  <si>
    <t>Sonneborn, Onno</t>
  </si>
  <si>
    <t>Travelers ViPR VMAX &amp; Isilon Automation</t>
  </si>
  <si>
    <t>Kulas, David</t>
  </si>
  <si>
    <t>Help With ViPR SRM @ State Farm</t>
  </si>
  <si>
    <t>Alberti, Anthony</t>
  </si>
  <si>
    <t>Assist with Honeywell POC</t>
  </si>
  <si>
    <t>Johnson, RobertW</t>
  </si>
  <si>
    <t xml:space="preserve">Weekly PRT </t>
  </si>
  <si>
    <t>SRM 3.6 (WINE) beta testing</t>
  </si>
  <si>
    <t>SRM 3.6 (WINE) Beta Test Plan</t>
  </si>
  <si>
    <t>ScaleIO vs. Ceph (Deployment/Functional Comparison)</t>
  </si>
  <si>
    <t>Phan, Hoc</t>
  </si>
  <si>
    <t>SAS 93 Demo Northern Trust</t>
  </si>
  <si>
    <t>ViPR backup and restore</t>
  </si>
  <si>
    <t xml:space="preserve">ECS demo </t>
  </si>
  <si>
    <t>Review Cerner POC Document</t>
  </si>
  <si>
    <t>Rudisell, Eric</t>
  </si>
  <si>
    <t>ViPR demo with VNX, commodity and HDFS</t>
  </si>
  <si>
    <t>Yap, TengHin</t>
  </si>
  <si>
    <t>Need ECS for performance testing</t>
  </si>
  <si>
    <t>Vinogradov, Alexander</t>
  </si>
  <si>
    <t>AppSync Beta - Columbia Sportswear</t>
  </si>
  <si>
    <t>ViPR SRM WINE Beta</t>
  </si>
  <si>
    <t>AppSync Beta 2 - Wulmer Hale</t>
  </si>
  <si>
    <t>Itochu Briefing</t>
  </si>
  <si>
    <t>Deliver a ViPR Controller session including Demo for VNX/VPLEX Solution at EBC Hopkinton</t>
  </si>
  <si>
    <t>Buckley, Louise</t>
  </si>
  <si>
    <t>HBO/Timewarner New York Install</t>
  </si>
  <si>
    <t xml:space="preserve">Request for solve some questions about ViPR </t>
  </si>
  <si>
    <t>Raytheon SR# 66580870</t>
  </si>
  <si>
    <t xml:space="preserve">Data Services PoC for TD Ameritrade </t>
  </si>
  <si>
    <t>PRODUBAN: ViPR DS + ECS</t>
  </si>
  <si>
    <t>Rodriguez, Luisa</t>
  </si>
  <si>
    <t>RSI: Help and questions about ViPR Controller problems</t>
  </si>
  <si>
    <t>ViPR test with Isilon - Brownfield ingestion</t>
  </si>
  <si>
    <t>Credit Suisse Vmware cloud initiative</t>
  </si>
  <si>
    <t>ViPR Webex to VMware Velocity Team supporting CSFB</t>
  </si>
  <si>
    <t>Lesher, Mark</t>
  </si>
  <si>
    <t>demo MAIF</t>
  </si>
  <si>
    <t>Presidio - ViPR SRM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</si>
</sst>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0" formatCode="General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[Dashboard-Oct.xlsx]Oct-Nov!PivotTable1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Requests Count By Request Type</a:t>
            </a:r>
          </a:p>
        </c:rich>
      </c:tx>
      <c:layout>
        <c:manualLayout>
          <c:xMode val="edge"/>
          <c:yMode val="edge"/>
          <c:x val="0.24194777095273512"/>
          <c:y val="1.983705056752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'Oct-Nov'!$B$5</c:f>
              <c:strCache>
                <c:ptCount val="1"/>
                <c:pt idx="0">
                  <c:v>Count of Task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'Oct-Nov'!$B$6:$B$13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42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'Oct-Nov'!$C$5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'Oct-Nov'!$C$6:$C$13</c:f>
              <c:numCache>
                <c:formatCode>General</c:formatCode>
                <c:ptCount val="7"/>
                <c:pt idx="0">
                  <c:v>129</c:v>
                </c:pt>
                <c:pt idx="1">
                  <c:v>22</c:v>
                </c:pt>
                <c:pt idx="2">
                  <c:v>4</c:v>
                </c:pt>
                <c:pt idx="3">
                  <c:v>149.5</c:v>
                </c:pt>
                <c:pt idx="4">
                  <c:v>215.5</c:v>
                </c:pt>
                <c:pt idx="5">
                  <c:v>114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'Oct-Nov'!$D$5</c:f>
              <c:strCache>
                <c:ptCount val="1"/>
                <c:pt idx="0">
                  <c:v>AVG Per Task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'Oct-Nov'!$D$6:$D$13</c:f>
              <c:numCache>
                <c:formatCode>0.00</c:formatCode>
                <c:ptCount val="7"/>
                <c:pt idx="0">
                  <c:v>21.5</c:v>
                </c:pt>
                <c:pt idx="1">
                  <c:v>11</c:v>
                </c:pt>
                <c:pt idx="2">
                  <c:v>4</c:v>
                </c:pt>
                <c:pt idx="3">
                  <c:v>49.833333333333336</c:v>
                </c:pt>
                <c:pt idx="4">
                  <c:v>11.342105263157896</c:v>
                </c:pt>
                <c:pt idx="5">
                  <c:v>12.666666666666666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'Oct-Nov'!$E$5</c:f>
              <c:strCache>
                <c:ptCount val="1"/>
                <c:pt idx="0">
                  <c:v>Completed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'Oct-Nov'!$E$6:$E$13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'Oct-Nov'!$F$5</c:f>
              <c:strCache>
                <c:ptCount val="1"/>
                <c:pt idx="0">
                  <c:v>InProgress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'Oct-Nov'!$F$6:$F$13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21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'Oct-Nov'!$G$5</c:f>
              <c:strCache>
                <c:ptCount val="1"/>
                <c:pt idx="0">
                  <c:v>Not Started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'Oct-Nov'!$G$6:$G$13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'Oct-Nov'!$H$5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'Oct-Nov'!$H$6:$H$13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28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</c:ser>
        <c:ser>
          <c:idx val="7"/>
          <c:order val="7"/>
          <c:tx>
            <c:strRef>
              <c:f>'Oct-Nov'!$I$5</c:f>
              <c:strCache>
                <c:ptCount val="1"/>
                <c:pt idx="0">
                  <c:v>Under Review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'Oct-Nov'!$I$6:$I$13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'Oct-Nov'!$J$5</c:f>
              <c:strCache>
                <c:ptCount val="1"/>
                <c:pt idx="0">
                  <c:v>RAI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'Oct-Nov'!$A$6:$A$13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'Oct-Nov'!$J$6:$J$13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[Dashboard-Oct.xlsx]Hrs!PivotTable1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Expended By Request Type</a:t>
            </a:r>
          </a:p>
        </c:rich>
      </c:tx>
      <c:layout>
        <c:manualLayout>
          <c:xMode val="edge"/>
          <c:yMode val="edge"/>
          <c:x val="0.27039351486022922"/>
          <c:y val="1.3982518548856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6013111556324778E-3"/>
              <c:y val="0.1853820786095423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6512834560264146E-3"/>
              <c:y val="0.174320432797779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Hrs!$B$3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6"/>
              <c:layout>
                <c:manualLayout>
                  <c:x val="6.6512834560264146E-3"/>
                  <c:y val="0.1743204327977798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Hrs!$A$4:$A$11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Hrs!$B$4:$B$11</c:f>
              <c:numCache>
                <c:formatCode>General</c:formatCode>
                <c:ptCount val="7"/>
                <c:pt idx="0">
                  <c:v>129</c:v>
                </c:pt>
                <c:pt idx="1">
                  <c:v>22</c:v>
                </c:pt>
                <c:pt idx="2">
                  <c:v>4</c:v>
                </c:pt>
                <c:pt idx="3">
                  <c:v>149.5</c:v>
                </c:pt>
                <c:pt idx="4">
                  <c:v>215.5</c:v>
                </c:pt>
                <c:pt idx="5">
                  <c:v>114</c:v>
                </c:pt>
                <c:pt idx="6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[Dashboard-Oct.xlsx]YTD!PivotTable1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Total Tasks Count</a:t>
            </a:r>
            <a:endParaRPr lang="en-US"/>
          </a:p>
        </c:rich>
      </c:tx>
      <c:layout>
        <c:manualLayout>
          <c:xMode val="edge"/>
          <c:yMode val="edge"/>
          <c:x val="0.3131578058283021"/>
          <c:y val="2.148371255469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YTD!$B$5</c:f>
              <c:strCache>
                <c:ptCount val="1"/>
                <c:pt idx="0">
                  <c:v>Count of Task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YTD!$B$6:$B$12</c:f>
              <c:numCache>
                <c:formatCode>General</c:formatCode>
                <c:ptCount val="6"/>
                <c:pt idx="0">
                  <c:v>27</c:v>
                </c:pt>
                <c:pt idx="1">
                  <c:v>40</c:v>
                </c:pt>
                <c:pt idx="2">
                  <c:v>57</c:v>
                </c:pt>
                <c:pt idx="3">
                  <c:v>29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YTD!$C$5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YTD!$C$6:$C$12</c:f>
              <c:numCache>
                <c:formatCode>General</c:formatCode>
                <c:ptCount val="6"/>
                <c:pt idx="0">
                  <c:v>531</c:v>
                </c:pt>
                <c:pt idx="1">
                  <c:v>1104.75</c:v>
                </c:pt>
                <c:pt idx="2">
                  <c:v>534</c:v>
                </c:pt>
                <c:pt idx="3">
                  <c:v>694.25</c:v>
                </c:pt>
                <c:pt idx="4">
                  <c:v>1388</c:v>
                </c:pt>
                <c:pt idx="5">
                  <c:v>2193.25</c:v>
                </c:pt>
              </c:numCache>
            </c:numRef>
          </c:val>
        </c:ser>
        <c:ser>
          <c:idx val="2"/>
          <c:order val="2"/>
          <c:tx>
            <c:strRef>
              <c:f>YTD!$D$5</c:f>
              <c:strCache>
                <c:ptCount val="1"/>
                <c:pt idx="0">
                  <c:v>AVG Per Task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YTD!$D$6:$D$12</c:f>
              <c:numCache>
                <c:formatCode>0.00</c:formatCode>
                <c:ptCount val="6"/>
                <c:pt idx="0">
                  <c:v>22.125</c:v>
                </c:pt>
                <c:pt idx="1">
                  <c:v>31.564285714285713</c:v>
                </c:pt>
                <c:pt idx="2">
                  <c:v>10.26923076923077</c:v>
                </c:pt>
                <c:pt idx="3">
                  <c:v>28.927083333333332</c:v>
                </c:pt>
                <c:pt idx="4">
                  <c:v>10.436090225563909</c:v>
                </c:pt>
                <c:pt idx="5">
                  <c:v>24.643258426966291</c:v>
                </c:pt>
              </c:numCache>
            </c:numRef>
          </c:val>
        </c:ser>
        <c:ser>
          <c:idx val="3"/>
          <c:order val="3"/>
          <c:tx>
            <c:strRef>
              <c:f>YTD!$E$5</c:f>
              <c:strCache>
                <c:ptCount val="1"/>
                <c:pt idx="0">
                  <c:v>Completed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YTD!$E$6:$E$12</c:f>
              <c:numCache>
                <c:formatCode>General</c:formatCode>
                <c:ptCount val="6"/>
                <c:pt idx="0">
                  <c:v>13</c:v>
                </c:pt>
                <c:pt idx="1">
                  <c:v>26</c:v>
                </c:pt>
                <c:pt idx="2">
                  <c:v>33</c:v>
                </c:pt>
                <c:pt idx="3">
                  <c:v>15</c:v>
                </c:pt>
                <c:pt idx="4">
                  <c:v>105</c:v>
                </c:pt>
                <c:pt idx="5">
                  <c:v>57</c:v>
                </c:pt>
              </c:numCache>
            </c:numRef>
          </c:val>
        </c:ser>
        <c:ser>
          <c:idx val="4"/>
          <c:order val="4"/>
          <c:tx>
            <c:strRef>
              <c:f>YTD!$F$5</c:f>
              <c:strCache>
                <c:ptCount val="1"/>
                <c:pt idx="0">
                  <c:v>In Progress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YTD!$F$6:$F$12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21</c:v>
                </c:pt>
                <c:pt idx="3">
                  <c:v>11</c:v>
                </c:pt>
                <c:pt idx="4">
                  <c:v>51</c:v>
                </c:pt>
                <c:pt idx="5">
                  <c:v>31</c:v>
                </c:pt>
              </c:numCache>
            </c:numRef>
          </c:val>
        </c:ser>
        <c:ser>
          <c:idx val="5"/>
          <c:order val="5"/>
          <c:tx>
            <c:strRef>
              <c:f>YTD!$G$5</c:f>
              <c:strCache>
                <c:ptCount val="1"/>
                <c:pt idx="0">
                  <c:v> Not Started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YTD!$G$6:$G$12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43</c:v>
                </c:pt>
                <c:pt idx="5">
                  <c:v>10</c:v>
                </c:pt>
              </c:numCache>
            </c:numRef>
          </c:val>
        </c:ser>
        <c:ser>
          <c:idx val="6"/>
          <c:order val="6"/>
          <c:tx>
            <c:strRef>
              <c:f>YTD!$H$5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YTD!$H$6:$H$12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55</c:v>
                </c:pt>
                <c:pt idx="3">
                  <c:v>25</c:v>
                </c:pt>
                <c:pt idx="4">
                  <c:v>156</c:v>
                </c:pt>
                <c:pt idx="5">
                  <c:v>93</c:v>
                </c:pt>
              </c:numCache>
            </c:numRef>
          </c:val>
        </c:ser>
        <c:ser>
          <c:idx val="7"/>
          <c:order val="7"/>
          <c:tx>
            <c:strRef>
              <c:f>YTD!$I$5</c:f>
              <c:strCache>
                <c:ptCount val="1"/>
                <c:pt idx="0">
                  <c:v> Under Review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YTD!$I$6:$I$12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8"/>
          <c:order val="8"/>
          <c:tx>
            <c:strRef>
              <c:f>YTD!$J$5</c:f>
              <c:strCache>
                <c:ptCount val="1"/>
                <c:pt idx="0">
                  <c:v> RAI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YTD!$A$6:$A$12</c:f>
              <c:strCache>
                <c:ptCount val="6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</c:strCache>
            </c:strRef>
          </c:cat>
          <c:val>
            <c:numRef>
              <c:f>YTD!$J$6:$J$12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[Dashboard-Oct.xlsx]Sheet2!PivotTable1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 Total Hours Expended</a:t>
            </a:r>
            <a:r>
              <a:rPr lang="en-US" baseline="0"/>
              <a:t> Per Request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Sheet2!$A$2:$A$9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531</c:v>
                </c:pt>
                <c:pt idx="1">
                  <c:v>1104.75</c:v>
                </c:pt>
                <c:pt idx="2">
                  <c:v>534</c:v>
                </c:pt>
                <c:pt idx="3">
                  <c:v>694.25</c:v>
                </c:pt>
                <c:pt idx="4">
                  <c:v>1388</c:v>
                </c:pt>
                <c:pt idx="5">
                  <c:v>2193.25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[Dashboard-Oct.xlsx]Sheet3!PivotTable2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Sheet3!$A$4:$A$11</c:f>
              <c:strCache>
                <c:ptCount val="7"/>
                <c:pt idx="0">
                  <c:v>EAP</c:v>
                </c:pt>
                <c:pt idx="1">
                  <c:v>Field Enablement</c:v>
                </c:pt>
                <c:pt idx="2">
                  <c:v>Partner (ISV)</c:v>
                </c:pt>
                <c:pt idx="3">
                  <c:v>Post-Sales Support</c:v>
                </c:pt>
                <c:pt idx="4">
                  <c:v>Sales Escalation (Pre-Sales)</c:v>
                </c:pt>
                <c:pt idx="5">
                  <c:v>Special Project</c:v>
                </c:pt>
                <c:pt idx="6">
                  <c:v>ECS Demo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24</c:v>
                </c:pt>
                <c:pt idx="1">
                  <c:v>35</c:v>
                </c:pt>
                <c:pt idx="2">
                  <c:v>52</c:v>
                </c:pt>
                <c:pt idx="3">
                  <c:v>24</c:v>
                </c:pt>
                <c:pt idx="4">
                  <c:v>133</c:v>
                </c:pt>
                <c:pt idx="5">
                  <c:v>89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24423</xdr:colOff>
      <xdr:row>15</xdr:row>
      <xdr:rowOff>35046</xdr:rowOff>
    </xdr:from>
    <xdr:to>
      <xdr:col>7</xdr:col>
      <xdr:colOff>186347</xdr:colOff>
      <xdr:row>38</xdr:row>
      <xdr:rowOff>139944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781539</xdr:colOff>
      <xdr:row>15</xdr:row>
      <xdr:rowOff>0</xdr:rowOff>
    </xdr:from>
    <xdr:to>
      <xdr:col>19</xdr:col>
      <xdr:colOff>553497</xdr:colOff>
      <xdr:row>38</xdr:row>
      <xdr:rowOff>98599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166686</xdr:rowOff>
    </xdr:from>
    <xdr:to>
      <xdr:col>7</xdr:col>
      <xdr:colOff>209550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13</xdr:row>
      <xdr:rowOff>180975</xdr:rowOff>
    </xdr:from>
    <xdr:to>
      <xdr:col>18</xdr:col>
      <xdr:colOff>342899</xdr:colOff>
      <xdr:row>38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10</xdr:row>
      <xdr:rowOff>166686</xdr:rowOff>
    </xdr:from>
    <xdr:to>
      <xdr:col>6</xdr:col>
      <xdr:colOff>47624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955.27775173611" createdVersion="5" refreshedVersion="5" minRefreshableVersion="3" recordCount="459">
  <cacheSource type="worksheet">
    <worksheetSource ref="A1:Q1048576" sheet="Data"/>
  </cacheSource>
  <cacheFields count="17">
    <cacheField name="Title" numFmtId="0">
      <sharedItems containsBlank="1"/>
    </cacheField>
    <cacheField name="Request Type" numFmtId="0">
      <sharedItems containsBlank="1" count="9">
        <s v="Sales Escalation (Pre-Sales)"/>
        <s v="EAP"/>
        <s v="Field Enablement"/>
        <s v="Partner (ISV)"/>
        <s v="Special Project"/>
        <s v="Post-Sales Support"/>
        <s v="ECS Demo"/>
        <m/>
        <s v="ESC Demo" u="1"/>
      </sharedItems>
    </cacheField>
    <cacheField name="Assigned To" numFmtId="0">
      <sharedItems containsBlank="1"/>
    </cacheField>
    <cacheField name="Status" numFmtId="0">
      <sharedItems containsBlank="1"/>
    </cacheField>
    <cacheField name="Due Date" numFmtId="0">
      <sharedItems containsNonDate="0" containsDate="1" containsString="0" containsBlank="1" minDate="2014-04-03T00:00:00" maxDate="2015-01-01T00:00:00"/>
    </cacheField>
    <cacheField name="Hours Expended" numFmtId="0">
      <sharedItems containsString="0" containsBlank="1" containsNumber="1" minValue="0" maxValue="300"/>
    </cacheField>
    <cacheField name="Approved" numFmtId="0">
      <sharedItems containsBlank="1"/>
    </cacheField>
    <cacheField name="Created By" numFmtId="0">
      <sharedItems containsBlank="1"/>
    </cacheField>
    <cacheField name="Start Date" numFmtId="0">
      <sharedItems containsNonDate="0" containsDate="1" containsString="0" containsBlank="1" minDate="2014-04-06T00:00:00" maxDate="2014-11-11T15:52:43"/>
    </cacheField>
    <cacheField name="Created" numFmtId="0">
      <sharedItems containsNonDate="0" containsDate="1" containsString="0" containsBlank="1" minDate="2014-04-06T11:16:00" maxDate="2014-11-11T15:52:43"/>
    </cacheField>
    <cacheField name="Completed" numFmtId="0">
      <sharedItems containsString="0" containsBlank="1" containsNumber="1" containsInteger="1" minValue="0" maxValue="1"/>
    </cacheField>
    <cacheField name="InProgress" numFmtId="0">
      <sharedItems containsString="0" containsBlank="1" containsNumber="1" containsInteger="1" minValue="0" maxValue="1"/>
    </cacheField>
    <cacheField name="Not Started" numFmtId="0">
      <sharedItems containsString="0" containsBlank="1" containsNumber="1" containsInteger="1" minValue="0" maxValue="1"/>
    </cacheField>
    <cacheField name="Approved2" numFmtId="0">
      <sharedItems containsString="0" containsBlank="1" containsNumber="1" containsInteger="1" minValue="0" maxValue="1"/>
    </cacheField>
    <cacheField name="Under Review" numFmtId="0">
      <sharedItems containsString="0" containsBlank="1" containsNumber="1" containsInteger="1" minValue="0" maxValue="1"/>
    </cacheField>
    <cacheField name="RAI" numFmtId="0">
      <sharedItems containsString="0" containsBlank="1" containsNumber="1" containsInteger="1" minValue="0" maxValue="1"/>
    </cacheField>
    <cacheField name="Month" numFmtId="0">
      <sharedItems containsString="0" containsBlank="1" containsNumber="1" containsInteger="1" minValue="4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C" refreshedDate="41955.277752083333" createdVersion="5" refreshedVersion="5" minRefreshableVersion="3" recordCount="458">
  <cacheSource type="worksheet">
    <worksheetSource name="Table_owssvr"/>
  </cacheSource>
  <cacheFields count="17">
    <cacheField name="Title" numFmtId="49">
      <sharedItems/>
    </cacheField>
    <cacheField name="Request Type" numFmtId="49">
      <sharedItems count="8">
        <s v="Sales Escalation (Pre-Sales)"/>
        <s v="EAP"/>
        <s v="Field Enablement"/>
        <s v="Partner (ISV)"/>
        <s v="Special Project"/>
        <s v="Post-Sales Support"/>
        <s v="ECS Demo"/>
        <s v="ESC Demo" u="1"/>
      </sharedItems>
    </cacheField>
    <cacheField name="Assigned To" numFmtId="49">
      <sharedItems containsBlank="1"/>
    </cacheField>
    <cacheField name="Status" numFmtId="49">
      <sharedItems/>
    </cacheField>
    <cacheField name="Due Date" numFmtId="14">
      <sharedItems containsNonDate="0" containsDate="1" containsString="0" containsBlank="1" minDate="2014-04-03T00:00:00" maxDate="2015-01-01T00:00:00" count="95">
        <d v="2014-04-03T00:00:00"/>
        <d v="2014-06-03T00:00:00"/>
        <d v="2014-05-28T00:00:00"/>
        <d v="2014-05-30T00:00:00"/>
        <d v="2014-10-01T00:00:00"/>
        <d v="2014-06-20T00:00:00"/>
        <d v="2014-07-01T00:00:00"/>
        <d v="2014-06-30T00:00:00"/>
        <d v="2014-06-05T00:00:00"/>
        <d v="2014-06-02T00:00:00"/>
        <d v="2014-06-27T00:00:00"/>
        <d v="2014-06-10T00:00:00"/>
        <m/>
        <d v="2014-06-12T00:00:00"/>
        <d v="2014-06-13T00:00:00"/>
        <d v="2014-06-04T00:00:00"/>
        <d v="2014-05-26T00:00:00"/>
        <d v="2014-06-19T00:00:00"/>
        <d v="2014-12-31T00:00:00"/>
        <d v="2014-06-26T00:00:00"/>
        <d v="2014-06-25T00:00:00"/>
        <d v="2014-06-09T00:00:00"/>
        <d v="2014-07-03T00:00:00"/>
        <d v="2014-06-23T00:00:00"/>
        <d v="2014-06-06T00:00:00"/>
        <d v="2014-07-21T00:00:00"/>
        <d v="2014-07-31T00:00:00"/>
        <d v="2014-07-14T00:00:00"/>
        <d v="2014-06-18T00:00:00"/>
        <d v="2014-10-31T00:00:00"/>
        <d v="2014-07-23T00:00:00"/>
        <d v="2014-09-19T00:00:00"/>
        <d v="2014-09-30T00:00:00"/>
        <d v="2014-07-15T00:00:00"/>
        <d v="2014-06-24T00:00:00"/>
        <d v="2014-08-14T00:00:00"/>
        <d v="2014-07-04T00:00:00"/>
        <d v="2014-07-08T00:00:00"/>
        <d v="2014-07-11T00:00:00"/>
        <d v="2014-07-09T00:00:00"/>
        <d v="2014-07-17T00:00:00"/>
        <d v="2014-07-16T00:00:00"/>
        <d v="2014-06-16T00:00:00"/>
        <d v="2014-09-05T00:00:00"/>
        <d v="2014-07-25T00:00:00"/>
        <d v="2014-08-09T00:00:00"/>
        <d v="2014-08-31T00:00:00"/>
        <d v="2014-07-28T00:00:00"/>
        <d v="2014-08-06T00:00:00"/>
        <d v="2014-07-30T00:00:00"/>
        <d v="2014-09-06T00:00:00"/>
        <d v="2014-08-01T00:00:00"/>
        <d v="2014-11-06T00:00:00"/>
        <d v="2014-08-04T00:00:00"/>
        <d v="2014-08-12T00:00:00"/>
        <d v="2014-08-15T00:00:00"/>
        <d v="2014-08-20T00:00:00"/>
        <d v="2014-08-18T00:00:00"/>
        <d v="2014-08-13T00:00:00"/>
        <d v="2014-09-15T00:00:00"/>
        <d v="2014-08-21T00:00:00"/>
        <d v="2014-08-19T00:00:00"/>
        <d v="2014-08-25T00:00:00"/>
        <d v="2014-09-03T00:00:00"/>
        <d v="2014-09-10T00:00:00"/>
        <d v="2014-08-11T00:00:00"/>
        <d v="2014-09-08T00:00:00"/>
        <d v="2014-08-26T00:00:00"/>
        <d v="2014-10-27T00:00:00"/>
        <d v="2014-08-27T00:00:00"/>
        <d v="2014-08-28T00:00:00"/>
        <d v="2014-09-04T00:00:00"/>
        <d v="2014-09-11T00:00:00"/>
        <d v="2014-10-08T00:00:00"/>
        <d v="2014-09-12T00:00:00"/>
        <d v="2014-09-07T00:00:00"/>
        <d v="2014-09-14T00:00:00"/>
        <d v="2014-09-21T00:00:00"/>
        <d v="2014-10-06T00:00:00"/>
        <d v="2014-11-14T00:00:00"/>
        <d v="2014-10-03T00:00:00"/>
        <d v="2014-09-28T00:00:00"/>
        <d v="2014-10-20T00:00:00"/>
        <d v="2014-09-29T00:00:00"/>
        <d v="2014-10-22T00:00:00"/>
        <d v="2014-10-17T00:00:00"/>
        <d v="2014-10-15T00:00:00"/>
        <d v="2014-11-19T00:00:00"/>
        <d v="2014-10-21T00:00:00"/>
        <d v="2014-11-10T00:00:00"/>
        <d v="2014-11-04T00:00:00"/>
        <d v="2014-12-01T00:00:00"/>
        <d v="2014-10-23T00:00:00" u="1"/>
        <d v="2014-10-29T00:00:00" u="1"/>
        <d v="2014-05-12T00:00:00" u="1"/>
      </sharedItems>
    </cacheField>
    <cacheField name="Hours Expended" numFmtId="0">
      <sharedItems containsString="0" containsBlank="1" containsNumber="1" minValue="0" maxValue="300"/>
    </cacheField>
    <cacheField name="Approved" numFmtId="49">
      <sharedItems/>
    </cacheField>
    <cacheField name="Created By" numFmtId="49">
      <sharedItems/>
    </cacheField>
    <cacheField name="Start Date" numFmtId="14">
      <sharedItems containsSemiMixedTypes="0" containsNonDate="0" containsDate="1" containsString="0" minDate="2014-04-06T00:00:00" maxDate="2014-11-11T15:52:43" count="464">
        <d v="2014-04-06T00:00:00"/>
        <d v="2014-05-22T16:39:12"/>
        <d v="2014-05-28T08:18:54"/>
        <d v="2014-05-28T00:00:00"/>
        <d v="2014-05-29T19:55:09"/>
        <d v="2014-05-30T16:44:03"/>
        <d v="2014-06-02T12:28:28"/>
        <d v="2014-06-02T14:22:34"/>
        <d v="2014-06-02T16:43:12"/>
        <d v="2014-06-02T20:24:56"/>
        <d v="2014-06-02T20:31:40"/>
        <d v="2014-06-02T20:36:24"/>
        <d v="2014-06-03T08:28:42"/>
        <d v="2014-06-03T08:59:57"/>
        <d v="2014-06-03T10:31:37"/>
        <d v="2014-06-03T10:54:21"/>
        <d v="2014-06-03T11:42:31"/>
        <d v="2014-06-03T11:46:54"/>
        <d v="2014-06-03T12:20:42"/>
        <d v="2014-06-03T12:24:04"/>
        <d v="2014-06-03T12:43:19"/>
        <d v="2014-06-03T12:55:44"/>
        <d v="2014-06-03T12:59:23"/>
        <d v="2014-06-03T13:24:54"/>
        <d v="2014-06-03T13:33:44"/>
        <d v="2014-06-03T13:46:04"/>
        <d v="2014-06-03T14:56:25"/>
        <d v="2014-06-03T15:19:45"/>
        <d v="2014-06-03T15:20:24"/>
        <d v="2014-05-26T15:41:12"/>
        <d v="2014-06-03T15:51:58"/>
        <d v="2014-06-02T16:01:37"/>
        <d v="2014-06-03T16:03:41"/>
        <d v="2014-06-03T16:15:01"/>
        <d v="2014-05-13T16:26:03"/>
        <d v="2014-06-03T16:35:48"/>
        <d v="2014-06-03T16:58:35"/>
        <d v="2014-06-03T17:01:41"/>
        <d v="2014-06-04T08:41:58"/>
        <d v="2014-06-04T10:55:25"/>
        <d v="2014-06-04T11:41:26"/>
        <d v="2014-06-04T11:59:06"/>
        <d v="2014-06-04T12:01:15"/>
        <d v="2014-06-04T13:46:30"/>
        <d v="2014-06-04T13:54:05"/>
        <d v="2014-06-05T09:38:39"/>
        <d v="2014-06-05T09:54:08"/>
        <d v="2014-06-05T10:36:45"/>
        <d v="2014-06-02T12:26:19"/>
        <d v="2014-06-05T16:06:55"/>
        <d v="2014-06-05T19:07:29"/>
        <d v="2014-06-05T19:11:26"/>
        <d v="2014-06-06T15:53:48"/>
        <d v="2014-06-06T17:54:51"/>
        <d v="2014-06-09T11:42:24"/>
        <d v="2014-06-09T11:50:38"/>
        <d v="2014-06-09T11:55:41"/>
        <d v="2014-06-09T12:01:19"/>
        <d v="2014-06-09T22:05:16"/>
        <d v="2014-06-09T22:12:19"/>
        <d v="2014-06-10T09:23:46"/>
        <d v="2014-06-10T16:23:19"/>
        <d v="2014-05-19T19:27:02"/>
        <d v="2014-06-10T19:32:50"/>
        <d v="2014-06-10T19:33:40"/>
        <d v="2014-06-11T14:44:44"/>
        <d v="2014-06-11T14:50:08"/>
        <d v="2014-06-11T15:05:29"/>
        <d v="2014-06-11T16:49:36"/>
        <d v="2014-06-11T17:01:19"/>
        <d v="2014-06-12T13:13:35"/>
        <d v="2014-06-12T16:24:11"/>
        <d v="2014-06-12T16:27:48"/>
        <d v="2014-06-12T16:30:56"/>
        <d v="2014-06-12T18:26:08"/>
        <d v="2014-06-13T10:11:44"/>
        <d v="2014-06-13T10:15:18"/>
        <d v="2014-06-13T13:17:16"/>
        <d v="2014-06-13T15:49:11"/>
        <d v="2014-06-13T15:54:36"/>
        <d v="2014-06-16T16:04:24"/>
        <d v="2014-06-17T12:56:35"/>
        <d v="2014-06-17T20:46:32"/>
        <d v="2014-06-17T22:01:20"/>
        <d v="2014-06-18T11:50:53"/>
        <d v="2014-06-18T12:58:16"/>
        <d v="2014-06-20T12:59:03"/>
        <d v="2014-06-23T13:02:06"/>
        <d v="2014-06-18T13:06:38"/>
        <d v="2014-06-18T13:19:03"/>
        <d v="2014-06-18T13:21:38"/>
        <d v="2014-06-18T13:24:45"/>
        <d v="2014-06-18T15:58:17"/>
        <d v="2014-06-18T16:08:59"/>
        <d v="2014-06-18T17:06:34"/>
        <d v="2014-06-18T17:09:25"/>
        <d v="2014-06-18T17:35:39"/>
        <d v="2014-06-19T08:28:34"/>
        <d v="2014-06-19T17:15:48"/>
        <d v="2014-06-20T09:14:29"/>
        <d v="2014-06-20T13:54:55"/>
        <d v="2014-06-19T15:11:09"/>
        <d v="2014-06-20T15:20:04"/>
        <d v="2014-06-20T16:50:42"/>
        <d v="2014-06-20T17:05:26"/>
        <d v="2014-06-23T17:28:49"/>
        <d v="2014-06-23T18:03:56"/>
        <d v="2014-06-24T06:37:37"/>
        <d v="2014-06-24T07:50:22"/>
        <d v="2014-06-24T15:43:05"/>
        <d v="2014-06-24T16:01:55"/>
        <d v="2014-06-25T10:41:03"/>
        <d v="2014-06-26T11:57:46"/>
        <d v="2014-06-26T16:38:00"/>
        <d v="2014-06-27T12:18:40"/>
        <d v="2014-06-27T13:08:51"/>
        <d v="2014-06-27T15:56:35"/>
        <d v="2014-06-27T16:04:01"/>
        <d v="2014-06-27T16:17:43"/>
        <d v="2014-06-28T11:45:17"/>
        <d v="2014-06-30T10:01:22"/>
        <d v="2014-06-30T17:25:12"/>
        <d v="2014-07-01T13:31:43"/>
        <d v="2014-07-01T17:17:09"/>
        <d v="2014-06-27T17:20:57"/>
        <d v="2014-07-02T14:11:01"/>
        <d v="2014-07-03T07:23:49"/>
        <d v="2014-08-30T14:35:20"/>
        <d v="2014-06-01T06:39:43"/>
        <d v="2014-07-01T06:50:34"/>
        <d v="2014-07-07T07:52:52"/>
        <d v="2014-07-07T12:21:39"/>
        <d v="2014-07-07T14:35:51"/>
        <d v="2014-07-07T16:13:23"/>
        <d v="2014-07-07T16:32:14"/>
        <d v="2014-07-07T17:07:41"/>
        <d v="2014-07-08T16:50:27"/>
        <d v="2014-07-09T06:18:14"/>
        <d v="2014-07-09T08:46:22"/>
        <d v="2014-07-08T09:48:06"/>
        <d v="2014-07-09T12:15:07"/>
        <d v="2014-07-09T14:36:04"/>
        <d v="2014-07-09T17:30:11"/>
        <d v="2014-07-10T05:51:01"/>
        <d v="2014-07-10T06:21:49"/>
        <d v="2014-07-10T08:09:14"/>
        <d v="2014-07-10T09:14:43"/>
        <d v="2014-07-10T09:43:08"/>
        <d v="2014-07-14T11:03:13"/>
        <d v="2014-07-10T11:38:18"/>
        <d v="2014-07-10T12:30:06"/>
        <d v="2014-07-10T18:17:31"/>
        <d v="2014-07-10T19:08:54"/>
        <d v="2014-07-10T19:16:49"/>
        <d v="2014-07-10T19:18:30"/>
        <d v="2014-07-10T19:19:36"/>
        <d v="2014-07-10T19:20:42"/>
        <d v="2014-07-11T17:01:52"/>
        <d v="2014-07-14T11:46:32"/>
        <d v="2014-07-14T18:45:51"/>
        <d v="2014-07-15T07:52:24"/>
        <d v="2014-07-15T09:25:51"/>
        <d v="2014-07-15T09:34:28"/>
        <d v="2014-07-15T09:38:38"/>
        <d v="2014-07-16T09:08:14"/>
        <d v="2014-07-16T09:53:10"/>
        <d v="2014-07-16T10:15:24"/>
        <d v="2014-07-17T10:33:46"/>
        <d v="2014-07-17T11:24:37"/>
        <d v="2014-07-17T18:24:01"/>
        <d v="2014-07-17T19:29:06"/>
        <d v="2014-07-10T20:14:55"/>
        <d v="2014-07-17T23:51:36"/>
        <d v="2014-07-18T00:25:33"/>
        <d v="2014-07-18T03:06:06"/>
        <d v="2014-07-18T09:57:48"/>
        <d v="2014-07-18T14:03:42"/>
        <d v="2014-07-21T10:31:15"/>
        <d v="2014-07-21T15:07:28"/>
        <d v="2014-07-21T23:02:39"/>
        <d v="2014-07-20T06:26:39"/>
        <d v="2014-07-21T15:58:34"/>
        <d v="2014-07-22T19:18:23"/>
        <d v="2014-07-22T19:21:32"/>
        <d v="2014-07-22T19:21:58"/>
        <d v="2014-07-23T08:33:37"/>
        <d v="2014-07-23T11:13:42"/>
        <d v="2014-07-24T09:52:54"/>
        <d v="2014-07-24T09:55:07"/>
        <d v="2014-07-24T11:35:20"/>
        <d v="2014-07-24T11:41:09"/>
        <d v="2014-07-24T11:43:37"/>
        <d v="2014-07-24T12:19:59"/>
        <d v="2014-07-24T14:50:31"/>
        <d v="2014-07-24T16:20:26"/>
        <d v="2014-07-24T21:31:16"/>
        <d v="2014-07-25T14:49:24"/>
        <d v="2014-07-28T05:06:37"/>
        <d v="2014-07-28T05:15:09"/>
        <d v="2014-07-25T05:22:30"/>
        <d v="2014-07-28T13:03:03"/>
        <d v="2014-07-28T13:24:05"/>
        <d v="2014-07-28T15:57:01"/>
        <d v="2014-07-28T16:48:26"/>
        <d v="2014-07-29T11:17:45"/>
        <d v="2014-07-30T10:19:49"/>
        <d v="2014-07-30T16:49:54"/>
        <d v="2014-07-30T18:15:07"/>
        <d v="2014-07-31T09:12:43"/>
        <d v="2014-07-31T11:20:15"/>
        <d v="2014-07-31T16:02:11"/>
        <d v="2014-07-31T16:04:41"/>
        <d v="2014-07-31T16:18:23"/>
        <d v="2014-08-04T07:45:16"/>
        <d v="2014-08-04T07:57:45"/>
        <d v="2014-08-04T08:00:12"/>
        <d v="2014-08-04T08:33:56"/>
        <d v="2014-08-04T09:35:27"/>
        <d v="2014-08-04T12:19:59"/>
        <d v="2014-08-04T15:15:42"/>
        <d v="2014-08-04T20:21:56"/>
        <d v="2014-08-06T11:11:21"/>
        <d v="2014-08-06T11:13:45"/>
        <d v="2014-08-06T11:15:59"/>
        <d v="2014-08-06T19:10:45"/>
        <d v="2014-08-07T11:20:16"/>
        <d v="2014-08-07T13:53:12"/>
        <d v="2014-08-07T18:16:23"/>
        <d v="2014-08-07T18:25:43"/>
        <d v="2014-08-07T18:31:54"/>
        <d v="2014-08-07T18:39:04"/>
        <d v="2014-08-08T08:47:15"/>
        <d v="2014-08-08T10:24:41"/>
        <d v="2014-08-11T09:22:57"/>
        <d v="2014-08-11T09:43:43"/>
        <d v="2014-08-11T09:54:44"/>
        <d v="2014-08-11T10:40:32"/>
        <d v="2014-08-11T12:16:02"/>
        <d v="2014-08-11T15:22:21"/>
        <d v="2014-08-11T18:43:20"/>
        <d v="2014-08-12T09:47:56"/>
        <d v="2014-08-13T08:50:17"/>
        <d v="2014-08-14T08:22:44"/>
        <d v="2014-08-14T10:45:33"/>
        <d v="2014-08-14T11:13:32"/>
        <d v="2014-08-14T12:40:52"/>
        <d v="2014-08-14T12:43:31"/>
        <d v="2014-08-14T12:52:18"/>
        <d v="2014-08-14T12:58:43"/>
        <d v="2014-08-15T08:56:49"/>
        <d v="2014-08-15T11:53:33"/>
        <d v="2014-08-14T12:21:22"/>
        <d v="2014-08-17T19:17:04"/>
        <d v="2014-08-18T04:57:37"/>
        <d v="2014-08-15T05:02:59"/>
        <d v="2014-08-11T05:08:16"/>
        <d v="2014-08-18T05:20:32"/>
        <d v="2014-08-11T05:24:25"/>
        <d v="2014-08-11T05:33:51"/>
        <d v="2014-08-18T09:12:13"/>
        <d v="2014-08-18T18:51:07"/>
        <d v="2014-08-19T13:06:29"/>
        <d v="2014-08-19T16:48:38"/>
        <d v="2014-08-19T23:01:49"/>
        <d v="2014-08-20T06:01:25"/>
        <d v="2014-08-20T09:16:09"/>
        <d v="2014-08-20T09:32:52"/>
        <d v="2014-08-21T00:00:41"/>
        <d v="2014-08-22T04:44:49"/>
        <d v="2014-08-22T09:55:38"/>
        <d v="2014-08-22T19:02:10"/>
        <d v="2014-08-23T09:21:41"/>
        <d v="2014-08-25T07:00:31"/>
        <d v="2014-08-25T11:19:45"/>
        <d v="2014-08-25T16:17:51"/>
        <d v="2014-08-25T22:23:35"/>
        <d v="2014-08-26T10:26:43"/>
        <d v="2014-08-27T08:52:58"/>
        <d v="2014-08-28T12:48:42"/>
        <d v="2014-08-28T13:00:05"/>
        <d v="2014-08-29T14:54:51"/>
        <d v="2014-08-29T16:52:18"/>
        <d v="2014-08-31T06:37:32"/>
        <d v="2014-08-31T15:24:02"/>
        <d v="2014-09-01T06:08:36"/>
        <d v="2014-09-02T17:52:13"/>
        <d v="2014-09-02T18:46:41"/>
        <d v="2014-09-03T11:40:17"/>
        <d v="2014-09-03T13:07:49"/>
        <d v="2014-09-03T13:18:22"/>
        <d v="2014-09-03T13:23:58"/>
        <d v="2014-09-03T15:14:55"/>
        <d v="2014-09-03T15:48:49"/>
        <d v="2014-09-03T16:05:44"/>
        <d v="2014-09-03T16:13:37"/>
        <d v="2014-09-03T16:35:39"/>
        <d v="2014-09-03T16:54:03"/>
        <d v="2014-09-04T10:18:49"/>
        <d v="2014-07-29T10:55:35"/>
        <d v="2014-07-28T10:55:42"/>
        <d v="2014-09-04T11:00:28"/>
        <d v="2014-08-26T12:07:54"/>
        <d v="2014-08-26T12:07:57"/>
        <d v="2014-09-22T13:01:50"/>
        <d v="2014-08-01T13:08:35"/>
        <d v="2014-09-04T13:28:46"/>
        <d v="2014-09-01T16:24:43"/>
        <d v="2014-09-08T16:25:13"/>
        <d v="2014-09-15T16:25:33"/>
        <d v="2014-09-04T16:38:51"/>
        <d v="2014-09-04T16:42:46"/>
        <d v="2014-09-04T16:47:53"/>
        <d v="2014-09-04T16:52:28"/>
        <d v="2014-07-28T07:54:32"/>
        <d v="2014-09-05T11:32:16"/>
        <d v="2014-09-05T13:11:55"/>
        <d v="2014-09-05T13:13:55"/>
        <d v="2014-09-05T13:15:02"/>
        <d v="2014-09-05T13:27:41"/>
        <d v="2014-08-05T17:01:36"/>
        <d v="2014-09-02T13:03:05"/>
        <d v="2014-09-07T15:32:09"/>
        <d v="2014-09-08T03:36:27"/>
        <d v="2014-09-08T09:36:00"/>
        <d v="2014-09-08T10:30:08"/>
        <d v="2014-09-08T14:08:42"/>
        <d v="2014-09-08T14:49:33"/>
        <d v="2014-09-08T15:57:45"/>
        <d v="2014-09-09T04:09:34"/>
        <d v="2014-09-09T14:24:40"/>
        <d v="2014-09-09T15:52:36"/>
        <d v="2014-09-10T02:39:53"/>
        <d v="2014-09-10T11:23:18"/>
        <d v="2014-09-10T13:17:23"/>
        <d v="2014-09-10T16:54:52"/>
        <d v="2014-09-11T12:05:34"/>
        <d v="2014-09-11T14:02:07"/>
        <d v="2014-09-11T15:21:40"/>
        <d v="2014-09-12T09:51:04"/>
        <d v="2014-09-12T12:15:13"/>
        <d v="2014-09-12T13:18:57"/>
        <d v="2014-09-12T13:24:13"/>
        <d v="2014-09-12T16:33:25"/>
        <d v="2014-09-15T15:05:19"/>
        <d v="2014-09-15T17:12:18"/>
        <d v="2014-09-16T09:24:26"/>
        <d v="2014-09-16T11:19:29"/>
        <d v="2014-09-17T07:32:09"/>
        <d v="2014-09-17T08:18:35"/>
        <d v="2014-09-17T10:01:50"/>
        <d v="2014-09-17T13:16:07"/>
        <d v="2014-09-17T13:49:01"/>
        <d v="2014-09-17T14:22:23"/>
        <d v="2014-09-18T09:55:37"/>
        <d v="2014-09-18T10:57:06"/>
        <d v="2014-09-19T08:34:09"/>
        <d v="2014-09-22T13:04:25"/>
        <d v="2014-09-22T14:06:41"/>
        <d v="2014-09-22T14:12:13"/>
        <d v="2014-09-22T15:13:12"/>
        <d v="2014-09-22T16:09:06"/>
        <d v="2014-09-23T00:00:00"/>
        <d v="2014-09-23T09:57:02"/>
        <d v="2014-09-23T14:39:37"/>
        <d v="2014-09-24T09:01:08"/>
        <d v="2014-09-24T10:58:33"/>
        <d v="2014-09-24T12:53:47"/>
        <d v="2014-09-24T14:28:52"/>
        <d v="2014-09-24T17:19:38"/>
        <d v="2014-09-28T17:25:26"/>
        <d v="2014-09-24T21:17:56"/>
        <d v="2014-09-24T21:18:57"/>
        <d v="2014-09-24T00:00:00"/>
        <d v="2014-09-25T04:35:13"/>
        <d v="2014-09-25T09:10:42"/>
        <d v="2014-09-25T09:18:32"/>
        <d v="2014-09-25T10:32:16"/>
        <d v="2014-09-26T16:47:05"/>
        <d v="2014-09-29T19:45:30"/>
        <d v="2014-10-01T10:40:34"/>
        <d v="2014-10-01T12:41:58"/>
        <d v="2014-10-02T03:21:04"/>
        <d v="2014-10-02T13:27:39"/>
        <d v="2014-10-02T14:10:38"/>
        <d v="2014-10-02T17:01:18"/>
        <d v="2014-10-02T18:33:48"/>
        <d v="2014-10-06T13:39:45"/>
        <d v="2014-10-07T10:19:52"/>
        <d v="2014-10-07T10:50:54"/>
        <d v="2014-10-07T20:28:45"/>
        <d v="2014-10-08T11:19:41"/>
        <d v="2014-10-08T17:29:13"/>
        <d v="2014-10-09T10:06:18"/>
        <d v="2014-10-09T19:24:43"/>
        <d v="2014-10-10T08:00:11"/>
        <d v="2014-10-10T12:12:45"/>
        <d v="2014-10-11T00:00:00"/>
        <d v="2014-10-10T15:10:28"/>
        <d v="2014-10-13T08:24:11"/>
        <d v="2014-10-13T08:34:15"/>
        <d v="2014-10-13T11:09:46"/>
        <d v="2014-10-13T11:13:15"/>
        <d v="2014-10-13T12:53:46"/>
        <d v="2014-10-14T08:01:49"/>
        <d v="2014-10-14T08:09:00"/>
        <d v="2014-10-14T16:05:05"/>
        <d v="2014-10-15T12:12:12"/>
        <d v="2014-10-08T14:58:34"/>
        <d v="2014-09-30T15:38:21"/>
        <d v="2014-10-15T15:58:34"/>
        <d v="2014-10-16T17:21:57"/>
        <d v="2014-10-17T11:41:00"/>
        <d v="2014-10-17T12:02:15"/>
        <d v="2014-10-17T18:21:38"/>
        <d v="2014-10-20T08:43:46"/>
        <d v="2014-10-20T11:07:52"/>
        <d v="2014-10-20T11:57:48"/>
        <d v="2014-10-20T17:09:53"/>
        <d v="2014-10-22T17:45:23"/>
        <d v="2014-10-23T12:45:42"/>
        <d v="2014-10-23T16:52:20"/>
        <d v="2014-10-24T08:06:20"/>
        <d v="2014-10-24T15:24:02"/>
        <d v="2014-10-27T10:03:51"/>
        <d v="2014-10-27T10:08:40"/>
        <d v="2014-10-27T11:40:39"/>
        <d v="2014-10-27T15:50:30"/>
        <d v="2014-10-27T17:42:16"/>
        <d v="2014-10-28T10:56:48"/>
        <d v="2014-10-30T06:49:15"/>
        <d v="2014-10-31T09:36:22"/>
        <d v="2014-10-31T11:29:57"/>
        <d v="2014-10-31T15:18:37"/>
        <d v="2014-10-31T15:23:39"/>
        <d v="2014-10-31T15:55:06"/>
        <d v="2014-10-31T17:08:48"/>
        <d v="2014-11-03T08:01:53"/>
        <d v="2014-11-03T11:45:31"/>
        <d v="2014-11-03T12:34:16"/>
        <d v="2014-11-03T16:03:08"/>
        <d v="2014-11-03T23:09:50"/>
        <d v="2014-11-05T01:55:00"/>
        <d v="2014-11-05T11:10:55"/>
        <d v="2014-11-05T15:10:04"/>
        <d v="2014-11-05T15:42:24"/>
        <d v="2014-11-05T18:33:43"/>
        <d v="2014-11-06T07:58:02"/>
        <d v="2014-10-22T08:16:46"/>
        <d v="2014-11-06T12:09:40"/>
        <d v="2014-10-15T13:35:47"/>
        <d v="2014-11-06T15:12:27"/>
        <d v="2014-11-07T06:11:04"/>
        <d v="2014-11-07T06:17:34"/>
        <d v="2014-11-07T07:40:24"/>
        <d v="2014-11-07T12:10:47"/>
        <d v="2014-11-07T13:24:39"/>
        <d v="2014-11-08T03:16:46"/>
        <d v="2014-11-11T15:52:43"/>
        <d v="2014-08-06T20:01:51" u="1"/>
        <d v="2014-07-03T14:30:44" u="1"/>
        <d v="2014-06-04T08:37:30" u="1"/>
        <d v="2014-09-19T07:06:49" u="1"/>
        <d v="2014-08-06T15:30:48" u="1"/>
        <d v="2014-06-04T06:30:51" u="1"/>
      </sharedItems>
    </cacheField>
    <cacheField name="Created" numFmtId="14">
      <sharedItems containsSemiMixedTypes="0" containsNonDate="0" containsDate="1" containsString="0" minDate="2014-04-06T11:16:00" maxDate="2014-11-11T15:52:43"/>
    </cacheField>
    <cacheField name="Completed" numFmtId="0">
      <sharedItems containsSemiMixedTypes="0" containsString="0" containsNumber="1" containsInteger="1" minValue="0" maxValue="1"/>
    </cacheField>
    <cacheField name="InProgress" numFmtId="0">
      <sharedItems containsSemiMixedTypes="0" containsString="0" containsNumber="1" containsInteger="1" minValue="0" maxValue="1"/>
    </cacheField>
    <cacheField name="Not Started" numFmtId="0">
      <sharedItems containsSemiMixedTypes="0" containsString="0" containsNumber="1" containsInteger="1" minValue="0" maxValue="1"/>
    </cacheField>
    <cacheField name="Approved2" numFmtId="0">
      <sharedItems containsSemiMixedTypes="0" containsString="0" containsNumber="1" containsInteger="1" minValue="0" maxValue="1"/>
    </cacheField>
    <cacheField name="Under Review" numFmtId="0">
      <sharedItems containsSemiMixedTypes="0" containsString="0" containsNumber="1" containsInteger="1" minValue="0" maxValue="1"/>
    </cacheField>
    <cacheField name="RAI" numFmtId="0">
      <sharedItems containsSemiMixedTypes="0" containsString="0" containsNumber="1" containsInteger="1" minValue="0" maxValue="1"/>
    </cacheField>
    <cacheField name="Month" numFmtId="0">
      <sharedItems containsSemiMixedTypes="0" containsString="0" containsNumber="1" containsInteger="1" minValue="4" maxValue="11" count="8"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s v="Travelers"/>
    <x v="0"/>
    <s v="Butler Monterde, Patrick"/>
    <s v="Completed"/>
    <d v="2014-04-03T00:00:00"/>
    <n v="100"/>
    <s v="Yes"/>
    <s v="Plotkin, Steven"/>
    <d v="2014-04-06T00:00:00"/>
    <d v="2014-04-06T11:16:00"/>
    <n v="1"/>
    <n v="0"/>
    <n v="0"/>
    <n v="1"/>
    <n v="0"/>
    <n v="0"/>
    <n v="4"/>
  </r>
  <r>
    <s v="Demo ViPR"/>
    <x v="0"/>
    <s v="Soriano, Javier"/>
    <s v="Completed"/>
    <d v="2014-06-03T00:00:00"/>
    <n v="70"/>
    <s v="Yes"/>
    <s v="Marsaud, Frederic"/>
    <d v="2014-05-22T16:39:12"/>
    <d v="2014-05-22T16:39:12"/>
    <n v="1"/>
    <n v="0"/>
    <n v="0"/>
    <n v="1"/>
    <n v="0"/>
    <n v="0"/>
    <n v="5"/>
  </r>
  <r>
    <s v="Demo ViPR"/>
    <x v="0"/>
    <s v="Soriano, Javier"/>
    <s v="In Progress"/>
    <d v="2014-06-03T00:00:00"/>
    <n v="40"/>
    <s v="Yes"/>
    <s v="Plotkin, Steven"/>
    <d v="2014-05-28T08:18:54"/>
    <d v="2014-05-28T08:18:54"/>
    <n v="0"/>
    <n v="1"/>
    <n v="0"/>
    <n v="1"/>
    <n v="0"/>
    <n v="0"/>
    <n v="5"/>
  </r>
  <r>
    <s v="Sony SRM v3.5 Demo"/>
    <x v="0"/>
    <s v="Barboza, Derek"/>
    <s v="Completed"/>
    <d v="2014-05-28T00:00:00"/>
    <n v="0.25"/>
    <s v="Yes"/>
    <s v="Sullivan, Michelle"/>
    <d v="2014-05-28T00:00:00"/>
    <d v="2014-05-28T12:51:34"/>
    <n v="1"/>
    <n v="0"/>
    <n v="0"/>
    <n v="1"/>
    <n v="0"/>
    <n v="0"/>
    <n v="5"/>
  </r>
  <r>
    <s v="Need SRM 3.5 server"/>
    <x v="0"/>
    <s v="Barboza, Derek"/>
    <s v="Completed"/>
    <d v="2014-05-30T00:00:00"/>
    <n v="0.25"/>
    <s v="Yes"/>
    <s v="Kamer, Manuel"/>
    <d v="2014-05-29T19:55:09"/>
    <d v="2014-05-29T19:55:09"/>
    <n v="1"/>
    <n v="0"/>
    <n v="0"/>
    <n v="1"/>
    <n v="0"/>
    <n v="0"/>
    <n v="5"/>
  </r>
  <r>
    <s v="Xerox  Business Services - ViPR"/>
    <x v="0"/>
    <m/>
    <s v="Not Started"/>
    <d v="2014-10-01T00:00:00"/>
    <m/>
    <s v="Request Additional Information"/>
    <s v="Mason, Jeremy"/>
    <d v="2014-05-30T16:44:03"/>
    <d v="2014-05-30T16:44:03"/>
    <n v="0"/>
    <n v="0"/>
    <n v="1"/>
    <n v="0"/>
    <n v="0"/>
    <n v="1"/>
    <n v="5"/>
  </r>
  <r>
    <s v="ViPR POC"/>
    <x v="0"/>
    <s v="Kanthan, Chris"/>
    <s v="Completed"/>
    <d v="2014-06-20T00:00:00"/>
    <n v="45"/>
    <s v="Yes"/>
    <s v="Kanthan, Chris"/>
    <d v="2014-06-02T12:28:28"/>
    <d v="2014-06-02T12:28:28"/>
    <n v="1"/>
    <n v="0"/>
    <n v="0"/>
    <n v="1"/>
    <n v="0"/>
    <n v="0"/>
    <n v="6"/>
  </r>
  <r>
    <s v="ViPR 2.0 EAP2 for EMC IT"/>
    <x v="1"/>
    <s v="Lund, John"/>
    <s v="Completed"/>
    <d v="2014-07-01T00:00:00"/>
    <n v="40"/>
    <s v="Yes"/>
    <s v="Lund, John"/>
    <d v="2014-06-02T14:22:34"/>
    <d v="2014-06-02T14:22:34"/>
    <n v="1"/>
    <n v="0"/>
    <n v="0"/>
    <n v="1"/>
    <n v="0"/>
    <n v="0"/>
    <n v="6"/>
  </r>
  <r>
    <s v="Service Assurance Suite 9.3 Lightfoot Demo"/>
    <x v="2"/>
    <s v="Sadler, Ronald"/>
    <s v="Completed"/>
    <d v="2014-06-30T00:00:00"/>
    <n v="180"/>
    <s v="Yes"/>
    <s v="Sadler, Ronald"/>
    <d v="2014-06-02T16:43:12"/>
    <d v="2014-06-02T16:43:12"/>
    <n v="1"/>
    <n v="0"/>
    <n v="0"/>
    <n v="1"/>
    <n v="0"/>
    <n v="0"/>
    <n v="6"/>
  </r>
  <r>
    <s v="EBC Presentation to DST Output: ViPR Deep dive"/>
    <x v="0"/>
    <s v="Schindler, Sergey"/>
    <s v="Completed"/>
    <d v="2014-06-05T00:00:00"/>
    <n v="2"/>
    <s v="Yes"/>
    <s v="Schindler, Sergey"/>
    <d v="2014-06-02T20:24:56"/>
    <d v="2014-06-02T20:24:56"/>
    <n v="1"/>
    <n v="0"/>
    <n v="0"/>
    <n v="1"/>
    <n v="0"/>
    <n v="0"/>
    <n v="6"/>
  </r>
  <r>
    <s v="ViPR 2.0 CNTL EAPII"/>
    <x v="1"/>
    <m/>
    <s v="Not Started"/>
    <d v="2014-06-02T00:00:00"/>
    <m/>
    <s v="Close"/>
    <s v="Cantrell, Robert"/>
    <d v="2014-06-02T20:31:40"/>
    <d v="2014-06-02T20:31:40"/>
    <n v="0"/>
    <n v="0"/>
    <n v="1"/>
    <n v="0"/>
    <n v="0"/>
    <n v="0"/>
    <n v="6"/>
  </r>
  <r>
    <s v="VMWorld 2104 Hands-On Lab: ViPR 2.0 with VMware Integration"/>
    <x v="3"/>
    <s v="Schindler, Sergey"/>
    <s v="Completed"/>
    <d v="2014-06-27T00:00:00"/>
    <n v="50"/>
    <s v="Yes"/>
    <s v="Schindler, Sergey"/>
    <d v="2014-06-02T20:36:24"/>
    <d v="2014-06-02T20:36:24"/>
    <n v="1"/>
    <n v="0"/>
    <n v="0"/>
    <n v="1"/>
    <n v="0"/>
    <n v="0"/>
    <n v="6"/>
  </r>
  <r>
    <s v="Need 6 ip addresses for isilon testing for emc vipr community expansion"/>
    <x v="4"/>
    <s v="Soriano, Javier"/>
    <s v="Waiting on someone else"/>
    <d v="2014-07-01T00:00:00"/>
    <n v="1"/>
    <s v="Yes"/>
    <s v="Sirpis, Andrew"/>
    <d v="2014-06-03T08:28:42"/>
    <d v="2014-06-03T08:28:42"/>
    <n v="0"/>
    <n v="0"/>
    <n v="1"/>
    <n v="1"/>
    <n v="0"/>
    <n v="0"/>
    <n v="6"/>
  </r>
  <r>
    <s v="JPMC SRM 3.5 Pilot"/>
    <x v="1"/>
    <s v="Barboza, Derek"/>
    <s v="Completed"/>
    <d v="2014-06-10T00:00:00"/>
    <n v="48"/>
    <s v="Yes"/>
    <s v="Levin,  Andrew"/>
    <d v="2014-06-03T08:59:57"/>
    <d v="2014-06-03T08:59:57"/>
    <n v="1"/>
    <n v="0"/>
    <n v="0"/>
    <n v="1"/>
    <n v="0"/>
    <n v="0"/>
    <n v="6"/>
  </r>
  <r>
    <s v="SRM 3.5 Demo account request"/>
    <x v="0"/>
    <s v="Barboza, Derek"/>
    <s v="Completed"/>
    <m/>
    <n v="0.25"/>
    <s v="Yes"/>
    <s v="Barboza, Derek"/>
    <d v="2014-06-03T10:31:37"/>
    <d v="2014-06-03T10:31:37"/>
    <n v="1"/>
    <n v="0"/>
    <n v="0"/>
    <n v="1"/>
    <n v="0"/>
    <n v="0"/>
    <n v="6"/>
  </r>
  <r>
    <s v="Access to ECS system for demo"/>
    <x v="0"/>
    <m/>
    <s v="Not Started"/>
    <m/>
    <m/>
    <s v="Close"/>
    <s v="Valois, Candida"/>
    <d v="2014-06-03T10:54:21"/>
    <d v="2014-06-03T10:54:21"/>
    <n v="0"/>
    <n v="0"/>
    <n v="1"/>
    <n v="0"/>
    <n v="0"/>
    <n v="0"/>
    <n v="6"/>
  </r>
  <r>
    <s v="EBC Presentation to CHI: ViPR Deep dive &amp; Demo"/>
    <x v="2"/>
    <s v="Schindler, Sergey"/>
    <s v="Completed"/>
    <d v="2014-06-12T00:00:00"/>
    <n v="12"/>
    <s v="Yes"/>
    <s v="Schindler, Sergey"/>
    <d v="2014-06-03T11:42:31"/>
    <d v="2014-06-03T11:42:31"/>
    <n v="1"/>
    <n v="0"/>
    <n v="0"/>
    <n v="1"/>
    <n v="0"/>
    <n v="0"/>
    <n v="6"/>
  </r>
  <r>
    <s v="EAP Phase 2: ViPR 2.0 EAP for EMC X-BU Engineering Team"/>
    <x v="1"/>
    <s v="Schindler, Sergey"/>
    <s v="Completed"/>
    <d v="2014-06-13T00:00:00"/>
    <n v="20"/>
    <s v="Yes"/>
    <s v="Schindler, Sergey"/>
    <d v="2014-06-03T11:46:54"/>
    <d v="2014-06-03T11:46:54"/>
    <n v="1"/>
    <n v="0"/>
    <n v="0"/>
    <n v="1"/>
    <n v="0"/>
    <n v="0"/>
    <n v="6"/>
  </r>
  <r>
    <s v="Healthcare Reality ViPR EAP2"/>
    <x v="1"/>
    <s v="Burwell, David"/>
    <s v="Completed"/>
    <d v="2014-06-13T00:00:00"/>
    <n v="12"/>
    <s v="Yes"/>
    <s v="Burwell, David"/>
    <d v="2014-06-03T12:20:42"/>
    <d v="2014-06-03T12:20:42"/>
    <n v="1"/>
    <n v="0"/>
    <n v="0"/>
    <n v="1"/>
    <n v="0"/>
    <n v="0"/>
    <n v="6"/>
  </r>
  <r>
    <s v="EBC Session - SANOFI/BNP Briefing- Atmos &amp; ViPR Roadmap"/>
    <x v="4"/>
    <s v="Burwell, David"/>
    <s v="Completed"/>
    <d v="2014-06-04T00:00:00"/>
    <n v="2"/>
    <s v="Yes"/>
    <s v="Burwell, David"/>
    <d v="2014-06-03T12:24:04"/>
    <d v="2014-06-03T12:24:04"/>
    <n v="1"/>
    <n v="0"/>
    <n v="0"/>
    <n v="1"/>
    <n v="0"/>
    <n v="0"/>
    <n v="6"/>
  </r>
  <r>
    <s v="Lightfoot - ViPR SRM 3.5"/>
    <x v="4"/>
    <s v="Laverty, Roy"/>
    <s v="Completed"/>
    <m/>
    <n v="300"/>
    <s v="Yes"/>
    <s v="Laverty, Roy"/>
    <d v="2014-06-03T12:43:19"/>
    <d v="2014-06-03T12:43:19"/>
    <n v="1"/>
    <n v="0"/>
    <n v="0"/>
    <n v="1"/>
    <n v="0"/>
    <n v="0"/>
    <n v="6"/>
  </r>
  <r>
    <s v="Panzura/Atmos Regular Status Update"/>
    <x v="3"/>
    <s v="Burwell, David"/>
    <s v="In Progress"/>
    <m/>
    <n v="15"/>
    <s v="Yes"/>
    <s v="Burwell, David"/>
    <d v="2014-06-03T12:55:44"/>
    <d v="2014-06-03T12:55:44"/>
    <n v="0"/>
    <n v="1"/>
    <n v="0"/>
    <n v="1"/>
    <n v="0"/>
    <n v="0"/>
    <n v="6"/>
  </r>
  <r>
    <s v="Scale IO Training"/>
    <x v="3"/>
    <s v="Burwell, David"/>
    <s v="In Progress"/>
    <m/>
    <n v="15"/>
    <s v="Yes"/>
    <s v="Burwell, David"/>
    <d v="2014-06-03T12:59:23"/>
    <d v="2014-06-03T12:59:23"/>
    <n v="0"/>
    <n v="1"/>
    <n v="0"/>
    <n v="1"/>
    <n v="0"/>
    <n v="0"/>
    <n v="6"/>
  </r>
  <r>
    <s v="ASD CSE OneRequest Workshops"/>
    <x v="4"/>
    <s v="Barboza, Derek"/>
    <s v="Completed"/>
    <d v="2014-06-05T00:00:00"/>
    <n v="4"/>
    <s v="Yes"/>
    <s v="Barboza, Derek"/>
    <d v="2014-06-03T13:24:54"/>
    <d v="2014-06-03T13:24:54"/>
    <n v="1"/>
    <n v="0"/>
    <n v="0"/>
    <n v="1"/>
    <n v="0"/>
    <n v="0"/>
    <n v="6"/>
  </r>
  <r>
    <s v="British Telecom SAS 9.3EAP Phase 2"/>
    <x v="1"/>
    <s v="Sadler, Ronald"/>
    <s v="Completed"/>
    <d v="2014-05-26T00:00:00"/>
    <n v="4"/>
    <s v="Yes"/>
    <s v="Sadler, Ronald"/>
    <d v="2014-06-03T13:33:44"/>
    <d v="2014-06-03T13:33:44"/>
    <n v="1"/>
    <n v="0"/>
    <n v="0"/>
    <n v="1"/>
    <n v="0"/>
    <n v="0"/>
    <n v="6"/>
  </r>
  <r>
    <s v="SRM 3.5 demo for CapitalOne"/>
    <x v="0"/>
    <s v="Barboza, Derek"/>
    <s v="Completed"/>
    <d v="2014-06-27T00:00:00"/>
    <n v="52"/>
    <s v="Yes"/>
    <s v="Barboza, Derek"/>
    <d v="2014-06-03T13:46:04"/>
    <d v="2014-06-03T13:46:04"/>
    <n v="1"/>
    <n v="0"/>
    <n v="0"/>
    <n v="1"/>
    <n v="0"/>
    <n v="0"/>
    <n v="6"/>
  </r>
  <r>
    <s v="USAA - ViPR 2.0  (Vplex provisioning)"/>
    <x v="0"/>
    <s v="Cantrell, Robert"/>
    <s v="Completed"/>
    <d v="2014-06-19T00:00:00"/>
    <n v="18"/>
    <s v="Yes"/>
    <s v="Speer, Scott"/>
    <d v="2014-06-03T14:56:25"/>
    <d v="2014-06-03T14:56:25"/>
    <n v="1"/>
    <n v="0"/>
    <n v="0"/>
    <n v="1"/>
    <n v="0"/>
    <n v="0"/>
    <n v="6"/>
  </r>
  <r>
    <s v="Build out Oracle ASM instance for various demos"/>
    <x v="4"/>
    <s v="Barboza, Derek"/>
    <s v="In Progress"/>
    <d v="2014-06-13T00:00:00"/>
    <n v="12"/>
    <s v="Yes"/>
    <s v="Barboza, Derek"/>
    <d v="2014-06-03T15:19:45"/>
    <d v="2014-06-03T15:19:45"/>
    <n v="0"/>
    <n v="1"/>
    <n v="0"/>
    <n v="1"/>
    <n v="0"/>
    <n v="0"/>
    <n v="6"/>
  </r>
  <r>
    <s v="ECS QE Testing and Test Plan"/>
    <x v="4"/>
    <s v="Leonard, Mike"/>
    <s v="In Progress"/>
    <m/>
    <m/>
    <s v="Yes"/>
    <s v="Leonard, Mike"/>
    <d v="2014-06-03T15:20:24"/>
    <d v="2014-06-03T15:20:24"/>
    <n v="0"/>
    <n v="1"/>
    <n v="0"/>
    <n v="1"/>
    <n v="0"/>
    <n v="0"/>
    <n v="6"/>
  </r>
  <r>
    <s v="ViPR SRM 3.5 Upgrade - Tiger Team activity"/>
    <x v="4"/>
    <s v="Stringer, Jim"/>
    <s v="Completed"/>
    <d v="2014-06-10T00:00:00"/>
    <n v="50"/>
    <s v="Yes"/>
    <s v="Stringer, Jim"/>
    <d v="2014-05-26T15:41:12"/>
    <d v="2014-06-03T15:41:12"/>
    <n v="1"/>
    <n v="0"/>
    <n v="0"/>
    <n v="1"/>
    <n v="0"/>
    <n v="0"/>
    <n v="6"/>
  </r>
  <r>
    <s v="PowrPath 6.0 Demos"/>
    <x v="4"/>
    <s v="Stringer, Jim"/>
    <s v="In Progress"/>
    <d v="2014-12-31T00:00:00"/>
    <n v="45"/>
    <s v="Yes"/>
    <s v="Stringer, Jim"/>
    <d v="2014-06-03T15:51:58"/>
    <d v="2014-06-03T15:51:58"/>
    <n v="0"/>
    <n v="1"/>
    <n v="0"/>
    <n v="1"/>
    <n v="0"/>
    <n v="0"/>
    <n v="6"/>
  </r>
  <r>
    <s v="Requesting SRM demo system with XtremIO"/>
    <x v="0"/>
    <s v="Barboza, Derek"/>
    <s v="Completed"/>
    <d v="2014-06-03T00:00:00"/>
    <n v="2"/>
    <s v="Yes"/>
    <s v="Barboza, Derek"/>
    <d v="2014-06-02T16:01:37"/>
    <d v="2014-06-03T16:01:37"/>
    <n v="1"/>
    <n v="0"/>
    <n v="0"/>
    <n v="1"/>
    <n v="0"/>
    <n v="0"/>
    <n v="6"/>
  </r>
  <r>
    <s v="VNX data migration from AppSync"/>
    <x v="4"/>
    <s v="Stringer, Jim"/>
    <s v="Completed"/>
    <d v="2014-06-27T00:00:00"/>
    <n v="5"/>
    <s v="Yes"/>
    <s v="Stringer, Jim"/>
    <d v="2014-06-03T16:03:41"/>
    <d v="2014-06-03T16:03:41"/>
    <n v="1"/>
    <n v="0"/>
    <n v="0"/>
    <n v="1"/>
    <n v="0"/>
    <n v="0"/>
    <n v="6"/>
  </r>
  <r>
    <s v="MCC Group (Mission Critical Center)"/>
    <x v="4"/>
    <s v="Stringer, Jim"/>
    <s v="Waiting on someone else"/>
    <m/>
    <n v="20"/>
    <s v="Yes"/>
    <s v="Stringer, Jim"/>
    <d v="2014-06-03T16:15:01"/>
    <d v="2014-06-03T16:15:01"/>
    <n v="0"/>
    <n v="0"/>
    <n v="1"/>
    <n v="1"/>
    <n v="0"/>
    <n v="0"/>
    <n v="6"/>
  </r>
  <r>
    <s v="Managed Services Groups SRM Project"/>
    <x v="4"/>
    <s v="Stringer, Jim"/>
    <s v="Completed"/>
    <m/>
    <n v="25"/>
    <s v="Yes"/>
    <s v="Stringer, Jim"/>
    <d v="2014-05-13T16:26:03"/>
    <d v="2014-06-03T16:26:03"/>
    <n v="1"/>
    <n v="0"/>
    <n v="0"/>
    <n v="1"/>
    <n v="0"/>
    <n v="0"/>
    <n v="6"/>
  </r>
  <r>
    <s v="AstraZeneca SRM PoC Brocade SMI-S discovery issues"/>
    <x v="0"/>
    <s v="Street, Jason"/>
    <s v="Completed"/>
    <d v="2014-06-05T00:00:00"/>
    <n v="11"/>
    <s v="Yes"/>
    <s v="Clarkson, Paul"/>
    <d v="2014-06-03T16:35:48"/>
    <d v="2014-06-03T16:35:48"/>
    <n v="1"/>
    <n v="0"/>
    <n v="0"/>
    <n v="1"/>
    <n v="0"/>
    <n v="0"/>
    <n v="6"/>
  </r>
  <r>
    <s v="Partner Arrow - Install ViPR 2.0"/>
    <x v="3"/>
    <s v="Stringer, Jim"/>
    <s v="Completed"/>
    <d v="2014-06-26T00:00:00"/>
    <n v="3"/>
    <s v="Yes"/>
    <s v="Stringer, Jim"/>
    <d v="2014-06-03T16:58:35"/>
    <d v="2014-06-03T16:58:35"/>
    <n v="1"/>
    <n v="0"/>
    <n v="0"/>
    <n v="1"/>
    <n v="0"/>
    <n v="0"/>
    <n v="6"/>
  </r>
  <r>
    <s v="Partner Arrow - Install ViPR SRM 3.5"/>
    <x v="3"/>
    <s v="Stringer, Jim"/>
    <s v="Completed"/>
    <d v="2014-06-25T00:00:00"/>
    <n v="8"/>
    <s v="Yes"/>
    <s v="Stringer, Jim"/>
    <d v="2014-06-03T17:01:41"/>
    <d v="2014-06-03T17:01:41"/>
    <n v="1"/>
    <n v="0"/>
    <n v="0"/>
    <n v="1"/>
    <n v="0"/>
    <n v="0"/>
    <n v="6"/>
  </r>
  <r>
    <s v="ViPR SRM lab for Global Professional Services Custom Solutions &amp; Integration Practice"/>
    <x v="4"/>
    <s v="Laverty, Roy"/>
    <s v="Completed"/>
    <m/>
    <n v="6"/>
    <s v="Yes"/>
    <s v="Laverty, Roy"/>
    <d v="2014-06-04T08:41:58"/>
    <d v="2014-06-04T08:41:58"/>
    <n v="1"/>
    <n v="0"/>
    <n v="0"/>
    <n v="1"/>
    <n v="0"/>
    <n v="0"/>
    <n v="6"/>
  </r>
  <r>
    <s v="Societe Generale POC"/>
    <x v="0"/>
    <s v="Soriano, Javier"/>
    <s v="Completed"/>
    <d v="2014-06-26T00:00:00"/>
    <n v="0"/>
    <s v="Yes"/>
    <s v="Tissandier, Mikael"/>
    <d v="2014-06-04T10:55:25"/>
    <d v="2014-06-04T10:55:25"/>
    <n v="1"/>
    <n v="0"/>
    <n v="0"/>
    <n v="1"/>
    <n v="0"/>
    <n v="0"/>
    <n v="6"/>
  </r>
  <r>
    <s v="ViPR SRM 3.5.0.0.139-GA Testing "/>
    <x v="4"/>
    <s v="Stringer, Jim"/>
    <s v="Completed"/>
    <d v="2014-06-05T00:00:00"/>
    <n v="4"/>
    <s v="Yes"/>
    <s v="Stringer, Jim"/>
    <d v="2014-06-04T11:41:26"/>
    <d v="2014-06-04T11:41:26"/>
    <n v="1"/>
    <n v="0"/>
    <n v="0"/>
    <n v="1"/>
    <n v="0"/>
    <n v="0"/>
    <n v="6"/>
  </r>
  <r>
    <s v="Partner WWT - Install ScaleIO"/>
    <x v="3"/>
    <s v="Stringer, Jim"/>
    <s v="In Progress"/>
    <m/>
    <n v="1"/>
    <s v="Yes"/>
    <s v="Stringer, Jim"/>
    <d v="2014-06-04T11:59:06"/>
    <d v="2014-06-04T11:59:06"/>
    <n v="0"/>
    <n v="1"/>
    <n v="0"/>
    <n v="1"/>
    <n v="0"/>
    <n v="0"/>
    <n v="6"/>
  </r>
  <r>
    <s v="Partner WWT - Upgrade ViPR, SAS and SRM"/>
    <x v="3"/>
    <s v="Stringer, Jim"/>
    <s v="Completed"/>
    <d v="2014-07-01T00:00:00"/>
    <n v="12"/>
    <s v="Yes"/>
    <s v="Stringer, Jim"/>
    <d v="2014-06-04T12:01:15"/>
    <d v="2014-06-04T12:01:15"/>
    <n v="1"/>
    <n v="0"/>
    <n v="0"/>
    <n v="1"/>
    <n v="0"/>
    <n v="0"/>
    <n v="6"/>
  </r>
  <r>
    <s v="SEI ViPR Data Services (Atmos and S3 API)"/>
    <x v="0"/>
    <s v="Burwell, David"/>
    <s v="In Progress"/>
    <d v="2014-06-09T00:00:00"/>
    <n v="10"/>
    <s v="Yes"/>
    <s v="Carranti, Peter"/>
    <d v="2014-06-04T13:46:30"/>
    <d v="2014-06-04T13:46:30"/>
    <n v="0"/>
    <n v="1"/>
    <n v="0"/>
    <n v="1"/>
    <n v="0"/>
    <n v="0"/>
    <n v="6"/>
  </r>
  <r>
    <s v="Photobucket"/>
    <x v="0"/>
    <s v="Leonard, Mike"/>
    <s v="In Progress"/>
    <d v="2014-06-05T00:00:00"/>
    <n v="2"/>
    <s v="Yes"/>
    <s v="Doherty, Patrick"/>
    <d v="2014-06-04T13:54:05"/>
    <d v="2014-06-04T13:54:05"/>
    <n v="0"/>
    <n v="1"/>
    <n v="0"/>
    <n v="1"/>
    <n v="0"/>
    <n v="0"/>
    <n v="6"/>
  </r>
  <r>
    <s v="Systems Made Simple EAPII"/>
    <x v="1"/>
    <s v="Cantrell, Robert"/>
    <s v="Completed"/>
    <d v="2014-06-30T00:00:00"/>
    <n v="16"/>
    <s v="Yes"/>
    <s v="Cantrell, Robert"/>
    <d v="2014-06-05T09:38:39"/>
    <d v="2014-06-05T09:38:39"/>
    <n v="1"/>
    <n v="0"/>
    <n v="0"/>
    <n v="1"/>
    <n v="0"/>
    <n v="0"/>
    <n v="6"/>
  </r>
  <r>
    <s v="Atmos System - Ganglia review "/>
    <x v="5"/>
    <s v="Burwell, David"/>
    <s v="Completed"/>
    <d v="2014-07-03T00:00:00"/>
    <n v="15"/>
    <s v="Yes"/>
    <s v="Valois, Candida"/>
    <d v="2014-06-05T09:54:08"/>
    <d v="2014-06-05T09:54:08"/>
    <n v="1"/>
    <n v="0"/>
    <n v="0"/>
    <n v="1"/>
    <n v="0"/>
    <n v="0"/>
    <n v="6"/>
  </r>
  <r>
    <s v="Fidelity Investment EAPII"/>
    <x v="1"/>
    <s v="Cantrell, Robert"/>
    <s v="Completed"/>
    <d v="2014-06-30T00:00:00"/>
    <n v="16"/>
    <s v="Yes"/>
    <s v="Cantrell, Robert"/>
    <d v="2014-06-05T10:36:45"/>
    <d v="2014-06-05T10:36:45"/>
    <n v="1"/>
    <n v="0"/>
    <n v="0"/>
    <n v="1"/>
    <n v="0"/>
    <n v="0"/>
    <n v="6"/>
  </r>
  <r>
    <s v="ECS EAP Franklin Lab Setup"/>
    <x v="4"/>
    <s v="Schindler, Sergey"/>
    <s v="Completed"/>
    <d v="2014-06-13T00:00:00"/>
    <n v="12"/>
    <s v="Yes"/>
    <s v="Schindler, Sergey"/>
    <d v="2014-06-02T12:26:19"/>
    <d v="2014-06-05T12:26:19"/>
    <n v="1"/>
    <n v="0"/>
    <n v="0"/>
    <n v="1"/>
    <n v="0"/>
    <n v="0"/>
    <n v="6"/>
  </r>
  <r>
    <s v="Honeywell ECS Online EAP "/>
    <x v="1"/>
    <s v="Burwell, David"/>
    <s v="In Progress"/>
    <m/>
    <m/>
    <s v="Yes"/>
    <s v="Doherty, Patrick"/>
    <d v="2014-06-05T16:06:55"/>
    <d v="2014-06-05T16:06:55"/>
    <n v="0"/>
    <n v="1"/>
    <n v="0"/>
    <n v="1"/>
    <n v="0"/>
    <n v="0"/>
    <n v="6"/>
  </r>
  <r>
    <s v="ECS EAP Franklin Lab Setup"/>
    <x v="1"/>
    <s v="Kanthan, Chris"/>
    <s v="Completed"/>
    <d v="2014-06-23T00:00:00"/>
    <n v="30"/>
    <s v="Yes"/>
    <s v="Kanthan, Chris"/>
    <d v="2014-06-05T19:07:29"/>
    <d v="2014-06-05T19:07:29"/>
    <n v="1"/>
    <n v="0"/>
    <n v="0"/>
    <n v="1"/>
    <n v="0"/>
    <n v="0"/>
    <n v="6"/>
  </r>
  <r>
    <s v="ScaleIO Partner Lab"/>
    <x v="3"/>
    <s v="Kanthan, Chris"/>
    <s v="Waiting on someone else"/>
    <d v="2014-06-20T00:00:00"/>
    <n v="80"/>
    <s v="Yes"/>
    <s v="Kanthan, Chris"/>
    <d v="2014-06-05T19:11:26"/>
    <d v="2014-06-05T19:11:26"/>
    <n v="0"/>
    <n v="0"/>
    <n v="1"/>
    <n v="1"/>
    <n v="0"/>
    <n v="0"/>
    <n v="6"/>
  </r>
  <r>
    <s v="ViPR SRM 3.5 EAP 2 Activities"/>
    <x v="1"/>
    <s v="Laverty, Roy"/>
    <s v="Completed"/>
    <d v="2014-06-02T00:00:00"/>
    <n v="8"/>
    <s v="Yes"/>
    <s v="Laverty, Roy"/>
    <d v="2014-06-06T15:53:48"/>
    <d v="2014-06-06T15:53:48"/>
    <n v="1"/>
    <n v="0"/>
    <n v="0"/>
    <n v="1"/>
    <n v="0"/>
    <n v="0"/>
    <n v="6"/>
  </r>
  <r>
    <s v="ViPR 2.0 support for VMware VMAX/VNX in VBLOCK"/>
    <x v="3"/>
    <s v="Schindler, Sergey"/>
    <s v="Completed"/>
    <d v="2014-06-13T00:00:00"/>
    <n v="4"/>
    <s v="Yes"/>
    <s v="Schindler, Sergey"/>
    <d v="2014-06-06T17:54:51"/>
    <d v="2014-06-06T17:54:51"/>
    <n v="1"/>
    <n v="0"/>
    <n v="0"/>
    <n v="1"/>
    <n v="0"/>
    <n v="0"/>
    <n v="6"/>
  </r>
  <r>
    <s v="ECS EAP Franklin Lab Setup"/>
    <x v="0"/>
    <s v="Martinez, Anthony"/>
    <s v="Completed"/>
    <m/>
    <n v="14"/>
    <s v="Yes"/>
    <s v="Martinez, Anthony"/>
    <d v="2014-06-09T11:42:24"/>
    <d v="2014-06-09T11:42:24"/>
    <n v="1"/>
    <n v="0"/>
    <n v="0"/>
    <n v="1"/>
    <n v="0"/>
    <n v="0"/>
    <n v="6"/>
  </r>
  <r>
    <s v="EAP 2 LMCO"/>
    <x v="1"/>
    <s v="Martinez, Anthony"/>
    <s v="Completed"/>
    <d v="2014-06-26T00:00:00"/>
    <n v="22"/>
    <s v="Yes"/>
    <s v="Martinez, Anthony"/>
    <d v="2014-06-09T11:50:38"/>
    <d v="2014-06-09T11:50:38"/>
    <n v="1"/>
    <n v="0"/>
    <n v="0"/>
    <n v="1"/>
    <n v="0"/>
    <n v="0"/>
    <n v="6"/>
  </r>
  <r>
    <s v="EAP 2 Assusre360"/>
    <x v="1"/>
    <s v="Martinez, Anthony"/>
    <s v="Completed"/>
    <d v="2014-06-26T00:00:00"/>
    <n v="18"/>
    <s v="Yes"/>
    <s v="Martinez, Anthony"/>
    <d v="2014-06-09T11:55:41"/>
    <d v="2014-06-09T11:55:41"/>
    <n v="1"/>
    <n v="0"/>
    <n v="0"/>
    <n v="1"/>
    <n v="0"/>
    <n v="0"/>
    <n v="6"/>
  </r>
  <r>
    <s v="ECS EAP Franklin Lab Setup"/>
    <x v="1"/>
    <s v="Salem, Magdy"/>
    <s v="Completed"/>
    <d v="2014-06-06T00:00:00"/>
    <n v="30"/>
    <s v="Yes"/>
    <s v="Salem, Magdy"/>
    <d v="2014-06-09T12:01:19"/>
    <d v="2014-06-09T12:01:19"/>
    <n v="1"/>
    <n v="0"/>
    <n v="0"/>
    <n v="1"/>
    <n v="0"/>
    <n v="0"/>
    <n v="6"/>
  </r>
  <r>
    <s v="Testing the ViPER SRM 3.4.0.0.140 (GA-Candidate)"/>
    <x v="4"/>
    <s v="Stringer, Jim"/>
    <s v="Completed"/>
    <d v="2014-06-10T00:00:00"/>
    <n v="8"/>
    <s v="Yes"/>
    <s v="Stringer, Jim"/>
    <d v="2014-06-09T22:05:16"/>
    <d v="2014-06-09T22:05:16"/>
    <n v="1"/>
    <n v="0"/>
    <n v="0"/>
    <n v="1"/>
    <n v="0"/>
    <n v="0"/>
    <n v="6"/>
  </r>
  <r>
    <s v="Support of SRM solution into the EMC Cloud Solution"/>
    <x v="4"/>
    <s v="Stringer, Jim"/>
    <s v="Completed"/>
    <d v="2014-06-23T00:00:00"/>
    <n v="8"/>
    <s v="Yes"/>
    <s v="Stringer, Jim"/>
    <d v="2014-06-09T22:12:19"/>
    <d v="2014-06-09T22:12:19"/>
    <n v="1"/>
    <n v="0"/>
    <n v="0"/>
    <n v="1"/>
    <n v="0"/>
    <n v="0"/>
    <n v="6"/>
  </r>
  <r>
    <s v="Citadel SRM POC"/>
    <x v="0"/>
    <s v="Barboza, Derek"/>
    <s v="Completed"/>
    <d v="2014-06-20T00:00:00"/>
    <n v="0"/>
    <s v="Yes"/>
    <s v="Barboza, Derek"/>
    <d v="2014-06-10T09:23:46"/>
    <d v="2014-06-10T09:23:46"/>
    <n v="1"/>
    <n v="0"/>
    <n v="0"/>
    <n v="1"/>
    <n v="0"/>
    <n v="0"/>
    <n v="6"/>
  </r>
  <r>
    <s v="AON early release ViPR SRM 3.5"/>
    <x v="0"/>
    <s v="Laverty, Roy"/>
    <s v="Completed"/>
    <m/>
    <n v="5"/>
    <s v="Yes"/>
    <s v="Laverty, Roy"/>
    <d v="2014-06-10T16:23:19"/>
    <d v="2014-06-10T16:23:19"/>
    <n v="1"/>
    <n v="0"/>
    <n v="0"/>
    <n v="1"/>
    <n v="0"/>
    <n v="0"/>
    <n v="6"/>
  </r>
  <r>
    <s v="ViPR v2.0 Demo for vLab"/>
    <x v="2"/>
    <s v="Schindler, Sergey"/>
    <s v="Completed"/>
    <d v="2014-07-21T00:00:00"/>
    <n v="52"/>
    <s v="Yes"/>
    <s v="Schindler, Sergey"/>
    <d v="2014-05-19T19:27:02"/>
    <d v="2014-06-10T19:27:02"/>
    <n v="1"/>
    <n v="0"/>
    <n v="0"/>
    <n v="1"/>
    <n v="0"/>
    <n v="0"/>
    <n v="6"/>
  </r>
  <r>
    <s v="SAS 9.3 Demo for vLab"/>
    <x v="2"/>
    <s v="Schindler, Sergey"/>
    <s v="In Progress"/>
    <d v="2014-07-21T00:00:00"/>
    <n v="22"/>
    <s v="Yes"/>
    <s v="Schindler, Sergey"/>
    <d v="2014-06-10T19:32:50"/>
    <d v="2014-06-10T19:32:50"/>
    <n v="0"/>
    <n v="1"/>
    <n v="0"/>
    <n v="1"/>
    <n v="0"/>
    <n v="0"/>
    <n v="6"/>
  </r>
  <r>
    <s v="ViPR-SRM v3.5 demo for vLab"/>
    <x v="2"/>
    <s v="Schindler, Sergey"/>
    <s v="Completed"/>
    <d v="2014-07-31T00:00:00"/>
    <n v="6"/>
    <s v="Yes"/>
    <s v="Schindler, Sergey"/>
    <d v="2014-06-10T19:33:40"/>
    <d v="2014-06-10T19:33:40"/>
    <n v="1"/>
    <n v="0"/>
    <n v="0"/>
    <n v="1"/>
    <n v="0"/>
    <n v="0"/>
    <n v="6"/>
  </r>
  <r>
    <s v="vCHS – ViPR integration project"/>
    <x v="4"/>
    <s v="Leonard, Mike"/>
    <s v="Deferred"/>
    <m/>
    <n v="0"/>
    <s v="Yes"/>
    <s v="Doherty, Patrick"/>
    <d v="2014-06-11T14:44:44"/>
    <d v="2014-06-11T14:44:44"/>
    <n v="0"/>
    <n v="0"/>
    <n v="0"/>
    <n v="1"/>
    <n v="0"/>
    <n v="0"/>
    <n v="6"/>
  </r>
  <r>
    <s v="DISA POC Support"/>
    <x v="0"/>
    <s v="Stringer, Jim"/>
    <s v="Completed"/>
    <d v="2014-07-14T00:00:00"/>
    <n v="28"/>
    <s v="Yes"/>
    <s v="Stringer, Jim"/>
    <d v="2014-06-11T14:50:08"/>
    <d v="2014-06-11T14:50:08"/>
    <n v="1"/>
    <n v="0"/>
    <n v="0"/>
    <n v="1"/>
    <n v="0"/>
    <n v="0"/>
    <n v="6"/>
  </r>
  <r>
    <s v="CDW - SRM deployment"/>
    <x v="3"/>
    <s v="Stringer, Jim"/>
    <s v="Completed"/>
    <d v="2014-06-20T00:00:00"/>
    <n v="9"/>
    <s v="Yes"/>
    <s v="Stringer, Jim"/>
    <d v="2014-06-11T15:05:29"/>
    <d v="2014-06-11T15:05:29"/>
    <n v="1"/>
    <n v="0"/>
    <n v="0"/>
    <n v="1"/>
    <n v="0"/>
    <n v="0"/>
    <n v="6"/>
  </r>
  <r>
    <s v="ViPR 2.0 Implementation into Production (not lab) for Aon Evaluation"/>
    <x v="0"/>
    <s v="Plotkin, Steven"/>
    <s v="Completed"/>
    <d v="2014-06-23T00:00:00"/>
    <n v="0"/>
    <s v="Yes"/>
    <s v="Stiglicz,  Scott"/>
    <d v="2014-06-11T16:49:36"/>
    <d v="2014-06-11T16:49:36"/>
    <n v="1"/>
    <n v="0"/>
    <n v="0"/>
    <n v="1"/>
    <n v="0"/>
    <n v="0"/>
    <n v="6"/>
  </r>
  <r>
    <s v="SRM 3.5 Chargeback Use Cases at Citadel"/>
    <x v="0"/>
    <s v="Barboza, Derek"/>
    <s v="Completed"/>
    <d v="2014-06-18T00:00:00"/>
    <n v="8"/>
    <s v="Yes"/>
    <s v="Stiglicz,  Scott"/>
    <d v="2014-06-11T17:01:19"/>
    <d v="2014-06-11T17:01:19"/>
    <n v="1"/>
    <n v="0"/>
    <n v="0"/>
    <n v="1"/>
    <n v="0"/>
    <n v="0"/>
    <n v="6"/>
  </r>
  <r>
    <s v="Sungard EBC Briefing- Atmos Roadmap"/>
    <x v="4"/>
    <s v="Burwell, David"/>
    <s v="Completed"/>
    <d v="2014-06-12T00:00:00"/>
    <n v="3"/>
    <s v="Yes"/>
    <s v="Burwell, David"/>
    <d v="2014-06-12T13:13:35"/>
    <d v="2014-06-12T13:13:35"/>
    <n v="1"/>
    <n v="0"/>
    <n v="0"/>
    <n v="1"/>
    <n v="0"/>
    <n v="0"/>
    <n v="6"/>
  </r>
  <r>
    <s v="EMC Cloud Engineering Development - SRM"/>
    <x v="4"/>
    <s v="Stringer, Jim"/>
    <s v="Completed"/>
    <d v="2014-06-13T00:00:00"/>
    <n v="5"/>
    <s v="Yes"/>
    <s v="Stringer, Jim"/>
    <d v="2014-06-12T16:24:11"/>
    <d v="2014-06-12T16:24:11"/>
    <n v="1"/>
    <n v="0"/>
    <n v="0"/>
    <n v="1"/>
    <n v="0"/>
    <n v="0"/>
    <n v="6"/>
  </r>
  <r>
    <s v="Sales Orientation Lab"/>
    <x v="4"/>
    <s v="Stringer, Jim"/>
    <s v="Completed"/>
    <d v="2014-06-23T00:00:00"/>
    <n v="7"/>
    <s v="Yes"/>
    <s v="Stringer, Jim"/>
    <d v="2014-06-12T16:27:48"/>
    <d v="2014-06-12T16:27:48"/>
    <n v="1"/>
    <n v="0"/>
    <n v="0"/>
    <n v="1"/>
    <n v="0"/>
    <n v="0"/>
    <n v="6"/>
  </r>
  <r>
    <s v="VM mirgation to new CSE Lab environment"/>
    <x v="4"/>
    <s v="Stringer, Jim"/>
    <s v="Completed"/>
    <d v="2014-06-13T00:00:00"/>
    <n v="12"/>
    <s v="Yes"/>
    <s v="Stringer, Jim"/>
    <d v="2014-06-12T16:30:56"/>
    <d v="2014-06-12T16:30:56"/>
    <n v="1"/>
    <n v="0"/>
    <n v="0"/>
    <n v="1"/>
    <n v="0"/>
    <n v="0"/>
    <n v="6"/>
  </r>
  <r>
    <s v="Daily Updates of OneRequest"/>
    <x v="4"/>
    <s v="Burwell, David"/>
    <s v="In Progress"/>
    <m/>
    <n v="2"/>
    <s v="Yes"/>
    <s v="Burwell, David"/>
    <d v="2014-06-12T18:26:08"/>
    <d v="2014-06-12T18:26:08"/>
    <n v="0"/>
    <n v="1"/>
    <n v="0"/>
    <n v="1"/>
    <n v="0"/>
    <n v="0"/>
    <n v="6"/>
  </r>
  <r>
    <s v="SoBey Media EAP"/>
    <x v="1"/>
    <s v="Street, Jason"/>
    <s v="Waiting on someone else"/>
    <m/>
    <n v="1"/>
    <s v="Yes"/>
    <s v="Street, Jason"/>
    <d v="2014-06-13T10:11:44"/>
    <d v="2014-06-13T10:11:44"/>
    <n v="0"/>
    <n v="0"/>
    <n v="1"/>
    <n v="1"/>
    <n v="0"/>
    <n v="0"/>
    <n v="6"/>
  </r>
  <r>
    <s v="Datadobi ViPR CAS EAP"/>
    <x v="1"/>
    <s v="Street, Jason"/>
    <s v="In Progress"/>
    <m/>
    <m/>
    <s v="Yes"/>
    <s v="Street, Jason"/>
    <d v="2014-06-13T10:15:18"/>
    <d v="2014-06-13T10:15:18"/>
    <n v="0"/>
    <n v="1"/>
    <n v="0"/>
    <n v="1"/>
    <n v="0"/>
    <n v="0"/>
    <n v="6"/>
  </r>
  <r>
    <s v="DISA POC support"/>
    <x v="4"/>
    <s v="Burwell, David"/>
    <s v="Completed"/>
    <d v="2014-07-14T00:00:00"/>
    <n v="124"/>
    <s v="Yes"/>
    <s v="Klosky, Stephen"/>
    <d v="2014-06-13T13:17:16"/>
    <d v="2014-06-13T13:17:16"/>
    <n v="1"/>
    <n v="0"/>
    <n v="0"/>
    <n v="1"/>
    <n v="0"/>
    <n v="0"/>
    <n v="6"/>
  </r>
  <r>
    <s v="SRM Demo and Lab Validation Support"/>
    <x v="4"/>
    <s v="Stringer, Jim"/>
    <s v="In Progress"/>
    <m/>
    <n v="2"/>
    <s v="Yes"/>
    <s v="Prahl, Mark"/>
    <d v="2014-06-13T15:49:11"/>
    <d v="2014-06-13T15:49:11"/>
    <n v="0"/>
    <n v="1"/>
    <n v="0"/>
    <n v="1"/>
    <n v="0"/>
    <n v="0"/>
    <n v="6"/>
  </r>
  <r>
    <s v="ViPR 2.0 Demo and Lab Validation Support"/>
    <x v="4"/>
    <s v="Salem, Magdy"/>
    <s v="In Progress"/>
    <d v="2014-10-31T00:00:00"/>
    <n v="150"/>
    <s v="Yes"/>
    <s v="Prahl, Mark"/>
    <d v="2014-06-13T15:54:36"/>
    <d v="2014-06-13T15:54:36"/>
    <n v="0"/>
    <n v="1"/>
    <n v="0"/>
    <n v="1"/>
    <n v="0"/>
    <n v="0"/>
    <n v="6"/>
  </r>
  <r>
    <s v="SRM 3.5 demo system to show reports to Franklin Templeton"/>
    <x v="0"/>
    <s v="Barboza, Derek"/>
    <s v="Completed"/>
    <m/>
    <n v="8"/>
    <s v="Yes"/>
    <s v="Barboza, Derek"/>
    <d v="2014-06-16T16:04:24"/>
    <d v="2014-06-16T16:04:24"/>
    <n v="1"/>
    <n v="0"/>
    <n v="0"/>
    <n v="1"/>
    <n v="0"/>
    <n v="0"/>
    <n v="6"/>
  </r>
  <r>
    <s v="MedHost requests a Atmos Benchmark Information and Next Steps"/>
    <x v="4"/>
    <s v="Burwell, David"/>
    <s v="In Progress"/>
    <d v="2014-06-26T00:00:00"/>
    <n v="3"/>
    <s v="Yes"/>
    <s v="Burwell, David"/>
    <d v="2014-06-17T12:56:35"/>
    <d v="2014-06-17T12:56:35"/>
    <n v="0"/>
    <n v="1"/>
    <n v="0"/>
    <n v="1"/>
    <n v="0"/>
    <n v="0"/>
    <n v="6"/>
  </r>
  <r>
    <s v="ViPR 2.0 Installation &amp; Configuration Lab for vLab"/>
    <x v="2"/>
    <s v="Schindler, Sergey"/>
    <s v="Completed"/>
    <d v="2014-07-23T00:00:00"/>
    <n v="44"/>
    <s v="Yes"/>
    <s v="Schindler, Sergey"/>
    <d v="2014-06-17T20:46:32"/>
    <d v="2014-06-17T20:46:32"/>
    <n v="1"/>
    <n v="0"/>
    <n v="0"/>
    <n v="1"/>
    <n v="0"/>
    <n v="0"/>
    <n v="6"/>
  </r>
  <r>
    <s v="CSE Resource-Either SRM3.5 lab access for my customer demo, or a CSE to provide the SRM 3.5 demo.  Need to view VPLEX and XtremIO reporting."/>
    <x v="0"/>
    <s v="Barboza, Derek"/>
    <s v="Completed"/>
    <d v="2014-06-18T00:00:00"/>
    <n v="0.5"/>
    <s v="Yes"/>
    <s v="Lindner, Jon"/>
    <d v="2014-06-17T22:01:20"/>
    <d v="2014-06-17T22:01:20"/>
    <n v="1"/>
    <n v="0"/>
    <n v="0"/>
    <n v="1"/>
    <n v="0"/>
    <n v="0"/>
    <n v="6"/>
  </r>
  <r>
    <s v="Wellcare SRM Eval Support Request"/>
    <x v="0"/>
    <m/>
    <s v="Not Started"/>
    <d v="2014-06-23T00:00:00"/>
    <m/>
    <s v="Close"/>
    <s v="Denham, Mark"/>
    <d v="2014-06-18T11:50:53"/>
    <d v="2014-06-18T11:50:53"/>
    <n v="0"/>
    <n v="0"/>
    <n v="1"/>
    <n v="0"/>
    <n v="0"/>
    <n v="0"/>
    <n v="6"/>
  </r>
  <r>
    <s v="VMTurbo ViPR SRM Suite SME for Data"/>
    <x v="3"/>
    <s v="Stringer, Jim"/>
    <s v="Completed"/>
    <m/>
    <n v="3"/>
    <s v="Yes"/>
    <s v="Vandra, Kartik"/>
    <d v="2014-06-18T12:58:16"/>
    <d v="2014-06-18T12:58:16"/>
    <n v="1"/>
    <n v="0"/>
    <n v="0"/>
    <n v="1"/>
    <n v="0"/>
    <n v="0"/>
    <n v="6"/>
  </r>
  <r>
    <s v="Partner - Teknicor SRM/ViPR deployment"/>
    <x v="3"/>
    <s v="Stringer, Jim"/>
    <s v="Completed"/>
    <m/>
    <n v="4"/>
    <s v="Yes"/>
    <s v="Stringer, Jim"/>
    <d v="2014-06-20T12:59:03"/>
    <d v="2014-06-18T12:59:03"/>
    <n v="1"/>
    <n v="0"/>
    <n v="0"/>
    <n v="1"/>
    <n v="0"/>
    <n v="0"/>
    <n v="6"/>
  </r>
  <r>
    <s v="Appsync - Knowledge Transfer"/>
    <x v="4"/>
    <s v="Stringer, Jim"/>
    <s v="Completed"/>
    <m/>
    <n v="50"/>
    <s v="Yes"/>
    <s v="Stringer, Jim"/>
    <d v="2014-06-23T13:02:06"/>
    <d v="2014-06-18T13:02:06"/>
    <n v="1"/>
    <n v="0"/>
    <n v="0"/>
    <n v="1"/>
    <n v="0"/>
    <n v="0"/>
    <n v="6"/>
  </r>
  <r>
    <s v="CTA - ViPR Configuration Assistance"/>
    <x v="3"/>
    <s v="Schindler, Sergey"/>
    <s v="Completed"/>
    <d v="2014-06-23T00:00:00"/>
    <n v="6"/>
    <s v="Yes"/>
    <s v="Vandra, Kartik"/>
    <d v="2014-06-18T13:06:38"/>
    <d v="2014-06-18T13:06:38"/>
    <n v="1"/>
    <n v="0"/>
    <n v="0"/>
    <n v="1"/>
    <n v="0"/>
    <n v="0"/>
    <n v="6"/>
  </r>
  <r>
    <s v="SRM Demo system request"/>
    <x v="0"/>
    <s v="Barboza, Derek"/>
    <s v="Completed"/>
    <m/>
    <n v="0.25"/>
    <s v="Yes"/>
    <s v="Barboza, Derek"/>
    <d v="2014-06-18T13:19:03"/>
    <d v="2014-06-18T13:19:03"/>
    <n v="1"/>
    <n v="0"/>
    <n v="0"/>
    <n v="1"/>
    <n v="0"/>
    <n v="0"/>
    <n v="6"/>
  </r>
  <r>
    <s v="SRM 3.5 demo system request"/>
    <x v="0"/>
    <s v="Barboza, Derek"/>
    <s v="Completed"/>
    <m/>
    <n v="0.25"/>
    <s v="Yes"/>
    <s v="Barboza, Derek"/>
    <d v="2014-06-18T13:21:38"/>
    <d v="2014-06-18T13:21:38"/>
    <n v="1"/>
    <n v="0"/>
    <n v="0"/>
    <n v="1"/>
    <n v="0"/>
    <n v="0"/>
    <n v="6"/>
  </r>
  <r>
    <s v="SRM 3.5 demo system request"/>
    <x v="0"/>
    <s v="Barboza, Derek"/>
    <s v="Completed"/>
    <m/>
    <n v="0.25"/>
    <s v="Yes"/>
    <s v="Barboza, Derek"/>
    <d v="2014-06-18T13:24:45"/>
    <d v="2014-06-18T13:24:45"/>
    <n v="1"/>
    <n v="0"/>
    <n v="0"/>
    <n v="1"/>
    <n v="0"/>
    <n v="0"/>
    <n v="6"/>
  </r>
  <r>
    <s v="SRM 3.5 demo system access request"/>
    <x v="0"/>
    <s v="Barboza, Derek"/>
    <s v="Completed"/>
    <m/>
    <n v="0.25"/>
    <s v="Yes"/>
    <s v="Barboza, Derek"/>
    <d v="2014-06-18T15:58:17"/>
    <d v="2014-06-18T15:58:17"/>
    <n v="1"/>
    <n v="0"/>
    <n v="0"/>
    <n v="1"/>
    <n v="0"/>
    <n v="0"/>
    <n v="6"/>
  </r>
  <r>
    <s v="Honeywell Demo support"/>
    <x v="4"/>
    <s v="Soriano, Javier"/>
    <s v="Completed"/>
    <d v="2014-06-18T00:00:00"/>
    <n v="10"/>
    <s v="Yes"/>
    <s v="Soriano, Javier"/>
    <d v="2014-06-18T16:08:59"/>
    <d v="2014-06-18T16:08:59"/>
    <n v="1"/>
    <n v="0"/>
    <n v="0"/>
    <n v="1"/>
    <n v="0"/>
    <n v="0"/>
    <n v="6"/>
  </r>
  <r>
    <s v="Hadoop Certification for ViPR"/>
    <x v="4"/>
    <s v="Kanthan, Chris"/>
    <s v="In Progress"/>
    <d v="2014-09-19T00:00:00"/>
    <n v="120"/>
    <s v="Yes"/>
    <s v="Kanthan, Chris"/>
    <d v="2014-06-18T17:06:34"/>
    <d v="2014-06-18T17:06:34"/>
    <n v="0"/>
    <n v="1"/>
    <n v="0"/>
    <n v="1"/>
    <n v="0"/>
    <n v="0"/>
    <n v="6"/>
  </r>
  <r>
    <s v="ScaleIO install for internal training/demo"/>
    <x v="2"/>
    <s v="Kanthan, Chris"/>
    <s v="In Progress"/>
    <d v="2014-09-30T00:00:00"/>
    <n v="45"/>
    <s v="Yes"/>
    <s v="Kanthan, Chris"/>
    <d v="2014-06-18T17:09:25"/>
    <d v="2014-06-18T17:09:25"/>
    <n v="0"/>
    <n v="1"/>
    <n v="0"/>
    <n v="1"/>
    <n v="0"/>
    <n v="0"/>
    <n v="6"/>
  </r>
  <r>
    <s v="Need access to 3.5 demo for XIV "/>
    <x v="2"/>
    <s v="Barboza, Derek"/>
    <s v="Completed"/>
    <d v="2014-06-19T00:00:00"/>
    <n v="0.25"/>
    <s v="Yes"/>
    <s v="Johnson, Bob (charlotte)"/>
    <d v="2014-06-18T17:35:39"/>
    <d v="2014-06-18T17:35:39"/>
    <n v="1"/>
    <n v="0"/>
    <n v="0"/>
    <n v="1"/>
    <n v="0"/>
    <n v="0"/>
    <n v="6"/>
  </r>
  <r>
    <s v="Hosted Demo of SRM 3.5 Access Request"/>
    <x v="0"/>
    <s v="Street, Jason"/>
    <s v="Completed"/>
    <m/>
    <n v="0.25"/>
    <s v="Yes"/>
    <s v="Shade, Todd"/>
    <d v="2014-06-19T08:28:34"/>
    <d v="2014-06-19T08:28:34"/>
    <n v="1"/>
    <n v="0"/>
    <n v="0"/>
    <n v="1"/>
    <n v="0"/>
    <n v="0"/>
    <n v="6"/>
  </r>
  <r>
    <s v="Request for demo access for SRM 3.5"/>
    <x v="0"/>
    <s v="Barboza, Derek"/>
    <s v="Completed"/>
    <m/>
    <n v="0.25"/>
    <s v="Yes"/>
    <s v="Chatterjee, Biswajit"/>
    <d v="2014-06-19T17:15:48"/>
    <d v="2014-06-19T17:15:48"/>
    <n v="1"/>
    <n v="0"/>
    <n v="0"/>
    <n v="1"/>
    <n v="0"/>
    <n v="0"/>
    <n v="6"/>
  </r>
  <r>
    <s v="Syniverse ViPR 2.0 POC"/>
    <x v="0"/>
    <m/>
    <s v="Not Started"/>
    <d v="2014-07-31T00:00:00"/>
    <m/>
    <s v="Request Additional Information"/>
    <s v="Shade, Todd"/>
    <d v="2014-06-20T09:14:29"/>
    <d v="2014-06-20T09:14:29"/>
    <n v="0"/>
    <n v="0"/>
    <n v="1"/>
    <n v="0"/>
    <n v="0"/>
    <n v="1"/>
    <n v="6"/>
  </r>
  <r>
    <s v="CSE lab configuration and migration"/>
    <x v="4"/>
    <s v="Barboza, Derek"/>
    <s v="Completed"/>
    <d v="2014-06-27T00:00:00"/>
    <n v="40"/>
    <s v="Yes"/>
    <s v="Barboza, Derek"/>
    <d v="2014-06-20T13:54:55"/>
    <d v="2014-06-20T13:54:55"/>
    <n v="1"/>
    <n v="0"/>
    <n v="0"/>
    <n v="1"/>
    <n v="0"/>
    <n v="0"/>
    <n v="6"/>
  </r>
  <r>
    <s v="CSE Lab - Add new members"/>
    <x v="4"/>
    <s v="Stringer, Jim"/>
    <s v="Completed"/>
    <d v="2014-06-20T00:00:00"/>
    <n v="4"/>
    <s v="Yes"/>
    <s v="Stringer, Jim"/>
    <d v="2014-06-19T15:11:09"/>
    <d v="2014-06-20T15:11:09"/>
    <n v="1"/>
    <n v="0"/>
    <n v="0"/>
    <n v="1"/>
    <n v="0"/>
    <n v="0"/>
    <n v="6"/>
  </r>
  <r>
    <s v="Assist with answering RFP Questions "/>
    <x v="0"/>
    <s v="Stringer, Jim"/>
    <s v="Completed"/>
    <d v="2014-06-20T00:00:00"/>
    <n v="2.5"/>
    <s v="Yes"/>
    <s v="Stringer, Jim"/>
    <d v="2014-06-20T15:20:04"/>
    <d v="2014-06-20T15:20:04"/>
    <n v="1"/>
    <n v="0"/>
    <n v="0"/>
    <n v="1"/>
    <n v="0"/>
    <n v="0"/>
    <n v="6"/>
  </r>
  <r>
    <s v="ViPR SRM Virtual Team"/>
    <x v="4"/>
    <s v="Laverty, Roy"/>
    <s v="Completed"/>
    <m/>
    <n v="40"/>
    <s v="Yes"/>
    <s v="Laverty, Roy"/>
    <d v="2014-06-20T16:50:42"/>
    <d v="2014-06-20T16:50:42"/>
    <n v="1"/>
    <n v="0"/>
    <n v="0"/>
    <n v="1"/>
    <n v="0"/>
    <n v="0"/>
    <n v="6"/>
  </r>
  <r>
    <s v="Briefing Request"/>
    <x v="0"/>
    <s v="Burwell, David"/>
    <s v="In Progress"/>
    <d v="2014-07-15T00:00:00"/>
    <m/>
    <s v="Yes"/>
    <s v="Tran, Uyen"/>
    <d v="2014-06-20T17:05:26"/>
    <d v="2014-06-20T17:05:26"/>
    <n v="0"/>
    <n v="1"/>
    <n v="0"/>
    <n v="1"/>
    <n v="0"/>
    <n v="0"/>
    <n v="6"/>
  </r>
  <r>
    <s v="Avere - Onsite Santa Clara Integration"/>
    <x v="0"/>
    <s v="Burwell, David"/>
    <s v="Completed"/>
    <m/>
    <n v="5"/>
    <s v="Yes"/>
    <s v="Vandra, Kartik"/>
    <d v="2014-06-23T17:28:49"/>
    <d v="2014-06-23T17:28:49"/>
    <n v="1"/>
    <n v="0"/>
    <n v="0"/>
    <n v="1"/>
    <n v="0"/>
    <n v="0"/>
    <n v="6"/>
  </r>
  <r>
    <s v="Briefing "/>
    <x v="0"/>
    <s v="Burwell, David"/>
    <s v="In Progress"/>
    <m/>
    <m/>
    <s v="Yes"/>
    <s v="Tran, Uyen"/>
    <d v="2014-06-23T18:03:56"/>
    <d v="2014-06-23T18:03:56"/>
    <n v="0"/>
    <n v="1"/>
    <n v="0"/>
    <n v="1"/>
    <n v="0"/>
    <n v="0"/>
    <n v="6"/>
  </r>
  <r>
    <s v="Access to SRM 3.5 system"/>
    <x v="0"/>
    <s v="Street, Jason"/>
    <s v="Completed"/>
    <m/>
    <n v="0.25"/>
    <s v="Yes"/>
    <s v="Brown, Graham"/>
    <d v="2014-06-24T06:37:37"/>
    <d v="2014-06-24T06:37:37"/>
    <n v="1"/>
    <n v="0"/>
    <n v="0"/>
    <n v="1"/>
    <n v="0"/>
    <n v="0"/>
    <n v="6"/>
  </r>
  <r>
    <s v="CS 3.5 demo"/>
    <x v="0"/>
    <s v="Laverty, Roy"/>
    <s v="Completed"/>
    <d v="2014-06-24T00:00:00"/>
    <n v="0.5"/>
    <s v="Yes"/>
    <s v="Levin,  Andrew"/>
    <d v="2014-06-24T07:50:22"/>
    <d v="2014-06-24T07:50:22"/>
    <n v="1"/>
    <n v="0"/>
    <n v="0"/>
    <n v="1"/>
    <n v="0"/>
    <n v="0"/>
    <n v="6"/>
  </r>
  <r>
    <s v="ViPR Online - Upgrade to 2.0"/>
    <x v="3"/>
    <s v="Butler Monterde, Patrick"/>
    <s v="Not Started"/>
    <m/>
    <n v="3"/>
    <s v="Request Additional Information"/>
    <s v="Vandra, Kartik"/>
    <d v="2014-06-24T15:43:05"/>
    <d v="2014-06-24T15:43:05"/>
    <n v="0"/>
    <n v="0"/>
    <n v="1"/>
    <n v="0"/>
    <n v="0"/>
    <n v="1"/>
    <n v="6"/>
  </r>
  <r>
    <s v="VM Turbo - ISV - ViPR"/>
    <x v="3"/>
    <s v="Martinez, Anthony"/>
    <s v="Completed"/>
    <d v="2014-06-30T00:00:00"/>
    <n v="0"/>
    <s v="Yes"/>
    <s v="Martinez, Anthony"/>
    <d v="2014-06-24T16:01:55"/>
    <d v="2014-06-24T16:01:55"/>
    <n v="1"/>
    <n v="0"/>
    <n v="0"/>
    <n v="1"/>
    <n v="0"/>
    <n v="0"/>
    <n v="6"/>
  </r>
  <r>
    <s v="Broad ECS Install"/>
    <x v="0"/>
    <s v="Leonard, Mike"/>
    <s v="In Progress"/>
    <m/>
    <n v="108"/>
    <s v="Yes"/>
    <s v="Doherty, Patrick"/>
    <d v="2014-06-25T10:41:03"/>
    <d v="2014-06-25T10:41:03"/>
    <n v="0"/>
    <n v="1"/>
    <n v="0"/>
    <n v="1"/>
    <n v="0"/>
    <n v="0"/>
    <n v="6"/>
  </r>
  <r>
    <s v="ViPR Vplex demo"/>
    <x v="0"/>
    <m/>
    <s v="Not Started"/>
    <d v="2014-06-27T00:00:00"/>
    <m/>
    <s v="Close"/>
    <s v="Aronowitz, Phil"/>
    <d v="2014-06-26T11:57:46"/>
    <d v="2014-06-26T11:57:46"/>
    <n v="0"/>
    <n v="0"/>
    <n v="1"/>
    <n v="0"/>
    <n v="0"/>
    <n v="0"/>
    <n v="6"/>
  </r>
  <r>
    <s v="Demo Access"/>
    <x v="0"/>
    <s v="Sadler, Ronald"/>
    <s v="Completed"/>
    <d v="2014-07-01T00:00:00"/>
    <n v="1"/>
    <s v="Yes"/>
    <s v="Westin, Michael"/>
    <d v="2014-06-26T16:38:00"/>
    <d v="2014-06-26T16:38:00"/>
    <n v="1"/>
    <n v="0"/>
    <n v="0"/>
    <n v="1"/>
    <n v="0"/>
    <n v="0"/>
    <n v="6"/>
  </r>
  <r>
    <s v="Synopsys POC SQL/AppSync resource"/>
    <x v="0"/>
    <s v="Gracia Moreno, Jesus"/>
    <s v="In Progress"/>
    <d v="2014-08-14T00:00:00"/>
    <m/>
    <s v="Yes"/>
    <s v="Yip, Ruby"/>
    <d v="2014-06-27T12:18:40"/>
    <d v="2014-06-27T12:18:40"/>
    <n v="0"/>
    <n v="1"/>
    <n v="0"/>
    <n v="1"/>
    <n v="0"/>
    <n v="0"/>
    <n v="6"/>
  </r>
  <r>
    <s v="SRM 3.5 with NetApp array reports access"/>
    <x v="5"/>
    <s v="Barboza, Derek"/>
    <s v="Completed"/>
    <d v="2014-07-04T00:00:00"/>
    <n v="0.25"/>
    <s v="Yes"/>
    <s v="hogg, gordon"/>
    <d v="2014-06-27T13:08:51"/>
    <d v="2014-06-27T13:08:51"/>
    <n v="1"/>
    <n v="0"/>
    <n v="0"/>
    <n v="1"/>
    <n v="0"/>
    <n v="0"/>
    <n v="6"/>
  </r>
  <r>
    <s v="ECN Community Support"/>
    <x v="4"/>
    <s v="Laverty, Roy"/>
    <s v="Completed"/>
    <m/>
    <n v="0"/>
    <s v="Yes"/>
    <s v="Laverty, Roy"/>
    <d v="2014-06-27T15:56:35"/>
    <d v="2014-06-27T15:56:35"/>
    <n v="1"/>
    <n v="0"/>
    <n v="0"/>
    <n v="1"/>
    <n v="0"/>
    <n v="0"/>
    <n v="6"/>
  </r>
  <r>
    <s v="Altisource VLAB DEMO/EVAL  support"/>
    <x v="0"/>
    <m/>
    <s v="Not Started"/>
    <d v="2014-07-08T00:00:00"/>
    <m/>
    <s v="Request Additional Information"/>
    <s v="Smith, Ronald"/>
    <d v="2014-06-27T16:04:01"/>
    <d v="2014-06-27T16:04:01"/>
    <n v="0"/>
    <n v="0"/>
    <n v="1"/>
    <n v="0"/>
    <n v="0"/>
    <n v="1"/>
    <n v="6"/>
  </r>
  <r>
    <s v="ViPR SRM Demo System"/>
    <x v="2"/>
    <s v="Laverty, Roy"/>
    <s v="Completed"/>
    <m/>
    <n v="1"/>
    <s v="Yes"/>
    <s v="Laverty, Roy"/>
    <d v="2014-06-27T16:17:43"/>
    <d v="2014-06-27T16:17:43"/>
    <n v="1"/>
    <n v="0"/>
    <n v="0"/>
    <n v="1"/>
    <n v="0"/>
    <n v="0"/>
    <n v="6"/>
  </r>
  <r>
    <s v="Access to ViPR SRM 3.5 environment"/>
    <x v="4"/>
    <s v="Laverty, Roy"/>
    <s v="Completed"/>
    <d v="2014-07-01T00:00:00"/>
    <n v="0.25"/>
    <s v="Yes"/>
    <s v="Smith, Jonathan"/>
    <d v="2014-06-28T11:45:17"/>
    <d v="2014-06-28T11:45:17"/>
    <n v="1"/>
    <n v="0"/>
    <n v="0"/>
    <n v="1"/>
    <n v="0"/>
    <n v="0"/>
    <n v="6"/>
  </r>
  <r>
    <s v="Advanced SAN implementation training"/>
    <x v="4"/>
    <s v="Barboza, Derek"/>
    <s v="Completed"/>
    <d v="2014-06-27T00:00:00"/>
    <n v="40"/>
    <s v="Yes"/>
    <s v="Barboza, Derek"/>
    <d v="2014-06-30T10:01:22"/>
    <d v="2014-06-30T10:01:22"/>
    <n v="1"/>
    <n v="0"/>
    <n v="0"/>
    <n v="1"/>
    <n v="0"/>
    <n v="0"/>
    <n v="6"/>
  </r>
  <r>
    <s v="SAS environment"/>
    <x v="0"/>
    <s v="Plotkin, Steven"/>
    <s v="Completed"/>
    <d v="2014-07-01T00:00:00"/>
    <n v="0"/>
    <s v="Yes"/>
    <s v="Steckelman, Adam"/>
    <d v="2014-06-30T17:25:12"/>
    <d v="2014-06-30T17:25:12"/>
    <n v="1"/>
    <n v="0"/>
    <n v="0"/>
    <n v="1"/>
    <n v="0"/>
    <n v="0"/>
    <n v="6"/>
  </r>
  <r>
    <s v="EBC: Software Defined Data Center Discussion for Transportation Alliance Bank"/>
    <x v="0"/>
    <s v="Schindler, Sergey"/>
    <s v="Completed"/>
    <d v="2014-07-14T00:00:00"/>
    <n v="2"/>
    <s v="Yes"/>
    <s v="Dolan, Anita"/>
    <d v="2014-07-01T13:31:43"/>
    <d v="2014-07-01T13:31:43"/>
    <n v="1"/>
    <n v="0"/>
    <n v="0"/>
    <n v="1"/>
    <n v="0"/>
    <n v="0"/>
    <n v="7"/>
  </r>
  <r>
    <s v="SRDF link between VMAX 932 to VMX 604"/>
    <x v="4"/>
    <s v="Stringer, Jim"/>
    <s v="Completed"/>
    <d v="2014-07-01T00:00:00"/>
    <n v="4"/>
    <s v="Yes"/>
    <s v="Stringer, Jim"/>
    <d v="2014-07-01T17:17:09"/>
    <d v="2014-07-01T17:17:09"/>
    <n v="1"/>
    <n v="0"/>
    <n v="0"/>
    <n v="1"/>
    <n v="0"/>
    <n v="0"/>
    <n v="7"/>
  </r>
  <r>
    <s v="CSE IP &amp; SAN Equipment Proposal"/>
    <x v="4"/>
    <s v="Stringer, Jim"/>
    <s v="Completed"/>
    <d v="2014-06-02T00:00:00"/>
    <n v="5"/>
    <s v="Yes"/>
    <s v="Stringer, Jim"/>
    <d v="2014-06-27T17:20:57"/>
    <d v="2014-07-01T17:20:57"/>
    <n v="1"/>
    <n v="0"/>
    <n v="0"/>
    <n v="1"/>
    <n v="0"/>
    <n v="0"/>
    <n v="7"/>
  </r>
  <r>
    <s v="xtrem10 solution pack demo "/>
    <x v="0"/>
    <s v="Barboza, Derek"/>
    <s v="Completed"/>
    <m/>
    <n v="0.25"/>
    <s v="Yes"/>
    <s v="Hartney, Garrett"/>
    <d v="2014-07-02T14:11:01"/>
    <d v="2014-07-02T14:11:01"/>
    <n v="1"/>
    <n v="0"/>
    <n v="0"/>
    <n v="1"/>
    <n v="0"/>
    <n v="0"/>
    <n v="7"/>
  </r>
  <r>
    <s v="Installation and demo of SRM3.5"/>
    <x v="2"/>
    <s v="Street, Jason"/>
    <s v="In Progress"/>
    <d v="2014-07-03T00:00:00"/>
    <m/>
    <s v="Yes"/>
    <s v="Nickle, Thomas"/>
    <d v="2014-07-03T07:23:49"/>
    <d v="2014-07-03T07:23:49"/>
    <n v="0"/>
    <n v="1"/>
    <n v="0"/>
    <n v="1"/>
    <n v="0"/>
    <n v="0"/>
    <n v="7"/>
  </r>
  <r>
    <s v="ISV-Partner Symantec Enterprise Vault v11 Self Certification Testing Atmos"/>
    <x v="3"/>
    <s v="Mckeown, Paul"/>
    <s v="In Progress"/>
    <m/>
    <n v="29"/>
    <s v="Yes"/>
    <s v="Mckeown, Paul"/>
    <d v="2014-08-30T14:35:20"/>
    <d v="2014-07-03T14:35:20"/>
    <n v="0"/>
    <n v="1"/>
    <n v="0"/>
    <n v="1"/>
    <n v="0"/>
    <n v="0"/>
    <n v="7"/>
  </r>
  <r>
    <s v="ViPR CAS Testing"/>
    <x v="1"/>
    <s v="Mckeown, Paul"/>
    <s v="In Progress"/>
    <m/>
    <n v="8"/>
    <s v="Yes"/>
    <s v="Mckeown, Paul"/>
    <d v="2014-06-01T06:39:43"/>
    <d v="2014-07-07T06:39:43"/>
    <n v="0"/>
    <n v="1"/>
    <n v="0"/>
    <n v="1"/>
    <n v="0"/>
    <n v="0"/>
    <n v="7"/>
  </r>
  <r>
    <s v="Manage CAS Public Clusters"/>
    <x v="3"/>
    <s v="Mckeown, Paul"/>
    <s v="In Progress"/>
    <m/>
    <n v="2"/>
    <s v="Yes"/>
    <s v="Mckeown, Paul"/>
    <d v="2014-07-01T06:50:34"/>
    <d v="2014-07-07T06:50:34"/>
    <n v="0"/>
    <n v="1"/>
    <n v="0"/>
    <n v="1"/>
    <n v="0"/>
    <n v="0"/>
    <n v="7"/>
  </r>
  <r>
    <s v="ISV-Partner Nice Centera"/>
    <x v="3"/>
    <s v="Mckeown, Paul"/>
    <s v="Completed"/>
    <m/>
    <n v="2"/>
    <s v="Yes"/>
    <s v="Mckeown, Paul"/>
    <d v="2014-07-07T07:52:52"/>
    <d v="2014-07-07T07:52:52"/>
    <n v="1"/>
    <n v="0"/>
    <n v="0"/>
    <n v="1"/>
    <n v="0"/>
    <n v="0"/>
    <n v="7"/>
  </r>
  <r>
    <s v="DISA POC - Atmos support"/>
    <x v="0"/>
    <s v="Lund, John"/>
    <s v="Completed"/>
    <m/>
    <n v="60"/>
    <s v="Yes"/>
    <s v="Lund, John"/>
    <d v="2014-07-07T12:21:39"/>
    <d v="2014-07-07T12:21:39"/>
    <n v="1"/>
    <n v="0"/>
    <n v="0"/>
    <n v="1"/>
    <n v="0"/>
    <n v="0"/>
    <n v="7"/>
  </r>
  <r>
    <s v="Support the adding of new CSE "/>
    <x v="4"/>
    <s v="Stringer, Jim"/>
    <s v="Waiting on someone else"/>
    <d v="2014-07-11T00:00:00"/>
    <n v="22"/>
    <s v="Yes"/>
    <s v="Stringer, Jim"/>
    <d v="2014-07-07T14:35:51"/>
    <d v="2014-07-07T14:35:51"/>
    <n v="0"/>
    <n v="0"/>
    <n v="1"/>
    <n v="1"/>
    <n v="0"/>
    <n v="0"/>
    <n v="7"/>
  </r>
  <r>
    <s v="ViPR 2.0 demo for BNY"/>
    <x v="0"/>
    <s v="Cantrell, Robert"/>
    <s v="Completed"/>
    <d v="2014-07-08T00:00:00"/>
    <n v="0.5"/>
    <s v="Yes"/>
    <s v="Levin,  Andrew"/>
    <d v="2014-07-07T16:13:23"/>
    <d v="2014-07-07T16:13:23"/>
    <n v="1"/>
    <n v="0"/>
    <n v="0"/>
    <n v="1"/>
    <n v="0"/>
    <n v="0"/>
    <n v="7"/>
  </r>
  <r>
    <s v="Presentation for BAC Automation Executive on VIPR "/>
    <x v="0"/>
    <s v="Schindler, Sergey"/>
    <s v="Completed"/>
    <d v="2014-09-30T00:00:00"/>
    <n v="4"/>
    <s v="Yes"/>
    <s v="Hovan, Kerry"/>
    <d v="2014-07-07T16:32:14"/>
    <d v="2014-07-07T16:32:14"/>
    <n v="1"/>
    <n v="0"/>
    <n v="0"/>
    <n v="1"/>
    <n v="0"/>
    <n v="0"/>
    <n v="7"/>
  </r>
  <r>
    <s v="AT&amp;T ViPR v2.0 Demo Development"/>
    <x v="0"/>
    <s v="Cantrell, Robert"/>
    <s v="Completed"/>
    <d v="2014-07-11T00:00:00"/>
    <n v="0.5"/>
    <s v="Yes"/>
    <s v="Levine, Eli"/>
    <d v="2014-07-07T17:07:41"/>
    <d v="2014-07-07T17:07:41"/>
    <n v="1"/>
    <n v="0"/>
    <n v="0"/>
    <n v="1"/>
    <n v="0"/>
    <n v="0"/>
    <n v="7"/>
  </r>
  <r>
    <s v="POC Support for FIS"/>
    <x v="0"/>
    <s v="Stringer, Jim"/>
    <s v="Completed"/>
    <d v="2014-07-08T00:00:00"/>
    <n v="18"/>
    <s v="Yes"/>
    <s v="Stringer, Jim"/>
    <d v="2014-07-08T16:50:27"/>
    <d v="2014-07-08T16:50:27"/>
    <n v="1"/>
    <n v="0"/>
    <n v="0"/>
    <n v="1"/>
    <n v="0"/>
    <n v="0"/>
    <n v="7"/>
  </r>
  <r>
    <s v="SRM 3.5 Demo environment - Dixons"/>
    <x v="0"/>
    <s v="Barboza, Derek"/>
    <s v="Completed"/>
    <d v="2014-07-11T00:00:00"/>
    <n v="0.25"/>
    <s v="Yes"/>
    <s v="Cooper, Samantha"/>
    <d v="2014-07-09T06:18:14"/>
    <d v="2014-07-09T06:18:14"/>
    <n v="1"/>
    <n v="0"/>
    <n v="0"/>
    <n v="1"/>
    <n v="0"/>
    <n v="0"/>
    <n v="7"/>
  </r>
  <r>
    <s v="Requesting access to the SRM 3.5 demo environment for customer/internal training purposes."/>
    <x v="0"/>
    <m/>
    <s v="Not Started"/>
    <d v="2014-07-09T00:00:00"/>
    <m/>
    <s v="Close"/>
    <s v="Keaveney, Bob"/>
    <d v="2014-07-09T08:46:22"/>
    <d v="2014-07-09T08:46:22"/>
    <n v="0"/>
    <n v="0"/>
    <n v="1"/>
    <n v="0"/>
    <n v="0"/>
    <n v="0"/>
    <n v="7"/>
  </r>
  <r>
    <s v="Support - RBS - Symnatec EV SR 63158844 "/>
    <x v="5"/>
    <s v="Mckeown, Paul"/>
    <s v="Completed"/>
    <m/>
    <n v="3.5"/>
    <s v="Yes"/>
    <s v="Mckeown, Paul"/>
    <d v="2014-07-08T09:48:06"/>
    <d v="2014-07-09T09:48:06"/>
    <n v="1"/>
    <n v="0"/>
    <n v="0"/>
    <n v="1"/>
    <n v="0"/>
    <n v="0"/>
    <n v="7"/>
  </r>
  <r>
    <s v="ViPR Controller Deep Dive and Demo"/>
    <x v="0"/>
    <m/>
    <s v="Not Started"/>
    <m/>
    <m/>
    <s v="Close"/>
    <s v="Shelest, John"/>
    <d v="2014-07-09T12:15:07"/>
    <d v="2014-07-09T12:15:07"/>
    <n v="0"/>
    <n v="0"/>
    <n v="1"/>
    <n v="0"/>
    <n v="0"/>
    <n v="0"/>
    <n v="7"/>
  </r>
  <r>
    <s v="Travelers ECS demo"/>
    <x v="0"/>
    <m/>
    <s v="Not Started"/>
    <m/>
    <m/>
    <s v="Close"/>
    <s v="Flaherty, Brendan"/>
    <d v="2014-07-09T14:36:04"/>
    <d v="2014-07-09T14:36:04"/>
    <n v="0"/>
    <n v="0"/>
    <n v="1"/>
    <n v="0"/>
    <n v="0"/>
    <n v="0"/>
    <n v="7"/>
  </r>
  <r>
    <s v="ISV-Partner Hyland"/>
    <x v="3"/>
    <s v="Mckeown, Paul"/>
    <s v="In Progress"/>
    <m/>
    <n v="2.5"/>
    <s v="Yes"/>
    <s v="Mckeown, Paul"/>
    <d v="2014-07-09T17:30:11"/>
    <d v="2014-07-09T17:30:11"/>
    <n v="0"/>
    <n v="1"/>
    <n v="0"/>
    <n v="1"/>
    <n v="0"/>
    <n v="0"/>
    <n v="7"/>
  </r>
  <r>
    <s v="Support - Customer Centera API"/>
    <x v="5"/>
    <s v="Mckeown, Paul"/>
    <s v="In Progress"/>
    <m/>
    <n v="1"/>
    <s v="Yes"/>
    <s v="Mckeown, Paul"/>
    <d v="2014-07-10T05:51:01"/>
    <d v="2014-07-10T05:51:01"/>
    <n v="0"/>
    <n v="1"/>
    <n v="0"/>
    <n v="1"/>
    <n v="0"/>
    <n v="0"/>
    <n v="7"/>
  </r>
  <r>
    <s v="ISV-Partner Ceyoniq Centera"/>
    <x v="5"/>
    <s v="Mckeown, Paul"/>
    <s v="In Progress"/>
    <m/>
    <n v="0.5"/>
    <s v="Yes"/>
    <s v="Mckeown, Paul"/>
    <d v="2014-07-10T06:21:49"/>
    <d v="2014-07-10T06:21:49"/>
    <n v="0"/>
    <n v="1"/>
    <n v="0"/>
    <n v="1"/>
    <n v="0"/>
    <n v="0"/>
    <n v="7"/>
  </r>
  <r>
    <s v="Demo Lab Time"/>
    <x v="0"/>
    <m/>
    <s v="Not Started"/>
    <d v="2014-07-15T00:00:00"/>
    <m/>
    <s v="Close"/>
    <s v="Prabhukumar, Sankar"/>
    <d v="2014-07-10T08:09:14"/>
    <d v="2014-07-10T08:09:14"/>
    <n v="0"/>
    <n v="0"/>
    <n v="1"/>
    <n v="0"/>
    <n v="0"/>
    <n v="0"/>
    <n v="7"/>
  </r>
  <r>
    <s v="SRM 3.5 presentation/demo for ATT"/>
    <x v="0"/>
    <s v="Barboza, Derek"/>
    <s v="Completed"/>
    <d v="2014-07-08T00:00:00"/>
    <n v="16"/>
    <s v="Yes"/>
    <s v="Barboza, Derek"/>
    <d v="2014-07-10T09:14:43"/>
    <d v="2014-07-10T09:14:43"/>
    <n v="1"/>
    <n v="0"/>
    <n v="0"/>
    <n v="1"/>
    <n v="0"/>
    <n v="0"/>
    <n v="7"/>
  </r>
  <r>
    <s v="Velocity Technology  Group Demo EHC/ViPR demo"/>
    <x v="0"/>
    <s v="Soriano, Javier"/>
    <s v="Completed"/>
    <d v="2014-07-11T00:00:00"/>
    <n v="3"/>
    <s v="Yes"/>
    <s v="Kovalcik, Chris"/>
    <d v="2014-07-10T09:43:08"/>
    <d v="2014-07-10T09:43:08"/>
    <n v="1"/>
    <n v="0"/>
    <n v="0"/>
    <n v="1"/>
    <n v="0"/>
    <n v="0"/>
    <n v="7"/>
  </r>
  <r>
    <s v="ViPR v2.0 Control Amgen Demo"/>
    <x v="0"/>
    <m/>
    <s v="Not Started"/>
    <d v="2014-07-17T00:00:00"/>
    <m/>
    <s v="Close"/>
    <s v="Sullivan, Michelle"/>
    <d v="2014-07-14T11:03:13"/>
    <d v="2014-07-10T11:03:13"/>
    <n v="0"/>
    <n v="0"/>
    <n v="1"/>
    <n v="0"/>
    <n v="0"/>
    <n v="0"/>
    <n v="7"/>
  </r>
  <r>
    <s v="SRM and ViPR DEMO"/>
    <x v="0"/>
    <s v="Soriano, Javier"/>
    <s v="In Progress"/>
    <d v="2014-07-17T00:00:00"/>
    <m/>
    <s v="Yes"/>
    <s v="Whalen, Thomas"/>
    <d v="2014-07-10T11:38:18"/>
    <d v="2014-07-10T11:38:18"/>
    <n v="0"/>
    <n v="1"/>
    <n v="0"/>
    <n v="1"/>
    <n v="0"/>
    <n v="0"/>
    <n v="7"/>
  </r>
  <r>
    <s v="Velocity Technology  Group Demo EHC/ViPR demo"/>
    <x v="0"/>
    <s v="Soriano, Javier"/>
    <s v="In Progress"/>
    <d v="2014-07-11T00:00:00"/>
    <m/>
    <s v="Yes"/>
    <s v="Kovalcik, Chris"/>
    <d v="2014-07-10T12:30:06"/>
    <d v="2014-07-10T12:30:06"/>
    <n v="0"/>
    <n v="1"/>
    <n v="0"/>
    <n v="1"/>
    <n v="0"/>
    <n v="0"/>
    <n v="7"/>
  </r>
  <r>
    <s v="Documentum-Panzura-Atmos Pearson POC"/>
    <x v="3"/>
    <s v="Vandra, Kartik"/>
    <s v="Completed"/>
    <m/>
    <n v="0"/>
    <s v="Yes"/>
    <s v="Vandra, Kartik"/>
    <d v="2014-07-10T18:17:31"/>
    <d v="2014-07-10T18:17:31"/>
    <n v="1"/>
    <n v="0"/>
    <n v="0"/>
    <n v="1"/>
    <n v="0"/>
    <n v="0"/>
    <n v="7"/>
  </r>
  <r>
    <s v="ISV-Partner NTP ViPR"/>
    <x v="3"/>
    <s v="Vandra, Kartik"/>
    <s v="Completed"/>
    <m/>
    <n v="4"/>
    <s v="Yes"/>
    <s v="Vandra, Kartik"/>
    <d v="2014-07-10T19:08:54"/>
    <d v="2014-07-10T19:08:54"/>
    <n v="1"/>
    <n v="0"/>
    <n v="0"/>
    <n v="1"/>
    <n v="0"/>
    <n v="0"/>
    <n v="7"/>
  </r>
  <r>
    <s v="ISV-Partner CTERA Solutions Testing"/>
    <x v="3"/>
    <s v="Vandra, Kartik"/>
    <s v="Completed"/>
    <m/>
    <n v="22"/>
    <s v="Yes"/>
    <s v="Vandra, Kartik"/>
    <d v="2014-07-10T19:16:49"/>
    <d v="2014-07-10T19:16:49"/>
    <n v="1"/>
    <n v="0"/>
    <n v="0"/>
    <n v="1"/>
    <n v="0"/>
    <n v="0"/>
    <n v="7"/>
  </r>
  <r>
    <s v="ISV On-Boarding Workflow"/>
    <x v="3"/>
    <s v="Vandra, Kartik"/>
    <s v="Completed"/>
    <m/>
    <n v="24"/>
    <s v="Yes"/>
    <s v="Vandra, Kartik"/>
    <d v="2014-07-10T19:18:30"/>
    <d v="2014-07-10T19:18:30"/>
    <n v="1"/>
    <n v="0"/>
    <n v="0"/>
    <n v="1"/>
    <n v="0"/>
    <n v="0"/>
    <n v="7"/>
  </r>
  <r>
    <s v="ISV-Partner VMTurbo ViPR Controller"/>
    <x v="3"/>
    <s v="Vandra, Kartik"/>
    <s v="Completed"/>
    <m/>
    <n v="11"/>
    <s v="Yes"/>
    <s v="Vandra, Kartik"/>
    <d v="2014-07-10T19:19:36"/>
    <d v="2014-07-10T19:19:36"/>
    <n v="1"/>
    <n v="0"/>
    <n v="0"/>
    <n v="1"/>
    <n v="0"/>
    <n v="0"/>
    <n v="7"/>
  </r>
  <r>
    <s v="Atmos Online Transition"/>
    <x v="3"/>
    <s v="Vandra, Kartik"/>
    <s v="Completed"/>
    <m/>
    <n v="11"/>
    <s v="Yes"/>
    <s v="Vandra, Kartik"/>
    <d v="2014-07-10T19:20:42"/>
    <d v="2014-07-10T19:20:42"/>
    <n v="1"/>
    <n v="0"/>
    <n v="0"/>
    <n v="1"/>
    <n v="0"/>
    <n v="0"/>
    <n v="7"/>
  </r>
  <r>
    <s v="Create SRM 3.5 system for Custom Reporting"/>
    <x v="0"/>
    <s v="Barboza, Derek"/>
    <s v="Completed"/>
    <m/>
    <n v="24"/>
    <s v="Yes"/>
    <s v="Barboza, Derek"/>
    <d v="2014-07-11T17:01:52"/>
    <d v="2014-07-11T17:01:52"/>
    <n v="1"/>
    <n v="0"/>
    <n v="0"/>
    <n v="1"/>
    <n v="0"/>
    <n v="0"/>
    <n v="7"/>
  </r>
  <r>
    <s v="ViPR 2.0 CNTL Simulated Demo Pod"/>
    <x v="0"/>
    <s v="Cantrell, Robert"/>
    <s v="Completed"/>
    <d v="2014-07-16T00:00:00"/>
    <n v="1"/>
    <s v="Yes"/>
    <s v="Lindner, Jon"/>
    <d v="2014-07-14T11:46:32"/>
    <d v="2014-07-14T11:46:32"/>
    <n v="1"/>
    <n v="0"/>
    <n v="0"/>
    <n v="1"/>
    <n v="0"/>
    <n v="0"/>
    <n v="7"/>
  </r>
  <r>
    <s v="Need access to a 3.5 Demo with Multi-Vendor support for tomorrow"/>
    <x v="2"/>
    <s v="Stringer, Jim"/>
    <s v="Completed"/>
    <d v="2014-07-14T00:00:00"/>
    <n v="0.5"/>
    <s v="Yes"/>
    <s v="Lee, Sam"/>
    <d v="2014-07-14T18:45:51"/>
    <d v="2014-07-14T18:45:51"/>
    <n v="1"/>
    <n v="0"/>
    <n v="0"/>
    <n v="1"/>
    <n v="0"/>
    <n v="0"/>
    <n v="7"/>
  </r>
  <r>
    <s v="Need access to SRM 3.5 please for tomorrow"/>
    <x v="5"/>
    <s v="Stringer, Jim"/>
    <s v="Completed"/>
    <d v="2014-07-15T00:00:00"/>
    <n v="0.5"/>
    <s v="Yes"/>
    <s v="Thomas, David"/>
    <d v="2014-07-15T07:52:24"/>
    <d v="2014-07-15T07:52:24"/>
    <n v="1"/>
    <n v="0"/>
    <n v="0"/>
    <n v="1"/>
    <n v="0"/>
    <n v="0"/>
    <n v="7"/>
  </r>
  <r>
    <s v="CSE Lab Support (Operational &amp; Demos)"/>
    <x v="4"/>
    <s v="Stringer, Jim"/>
    <s v="In Progress"/>
    <m/>
    <n v="33"/>
    <s v="Yes"/>
    <s v="Stringer, Jim"/>
    <d v="2014-07-15T09:25:51"/>
    <d v="2014-07-15T09:25:51"/>
    <n v="0"/>
    <n v="1"/>
    <n v="0"/>
    <n v="1"/>
    <n v="0"/>
    <n v="0"/>
    <n v="7"/>
  </r>
  <r>
    <s v="SRM 3.5 demo site request - I will deliver demo"/>
    <x v="2"/>
    <s v="Stringer, Jim"/>
    <s v="Completed"/>
    <d v="2014-07-15T00:00:00"/>
    <n v="0.5"/>
    <s v="Yes"/>
    <s v="Westin, Michael"/>
    <d v="2014-07-15T09:34:28"/>
    <d v="2014-07-15T09:34:28"/>
    <n v="1"/>
    <n v="0"/>
    <n v="0"/>
    <n v="1"/>
    <n v="0"/>
    <n v="0"/>
    <n v="7"/>
  </r>
  <r>
    <s v="Support the DISA POC"/>
    <x v="0"/>
    <s v="Stringer, Jim"/>
    <s v="Completed"/>
    <m/>
    <n v="28"/>
    <s v="Yes"/>
    <s v="Stringer, Jim"/>
    <d v="2014-07-15T09:38:38"/>
    <d v="2014-07-15T09:38:38"/>
    <n v="1"/>
    <n v="0"/>
    <n v="0"/>
    <n v="1"/>
    <n v="0"/>
    <n v="0"/>
    <n v="7"/>
  </r>
  <r>
    <s v="Admin access to VMware environment for user experience work"/>
    <x v="4"/>
    <m/>
    <s v="Not Started"/>
    <d v="2014-07-17T00:00:00"/>
    <m/>
    <s v="Close"/>
    <s v="baenziger, rony"/>
    <d v="2014-07-16T09:08:14"/>
    <d v="2014-07-16T09:08:14"/>
    <n v="0"/>
    <n v="0"/>
    <n v="1"/>
    <n v="0"/>
    <n v="0"/>
    <n v="0"/>
    <n v="7"/>
  </r>
  <r>
    <s v="Prep for MasterCard Demo"/>
    <x v="0"/>
    <m/>
    <s v="Not Started"/>
    <m/>
    <m/>
    <s v="Close"/>
    <s v="Dickerson, Dave"/>
    <d v="2014-07-16T09:53:10"/>
    <d v="2014-07-16T09:53:10"/>
    <n v="0"/>
    <n v="0"/>
    <n v="1"/>
    <n v="0"/>
    <n v="0"/>
    <n v="0"/>
    <n v="7"/>
  </r>
  <r>
    <s v="Need access to ViPR 2.0 system"/>
    <x v="0"/>
    <s v="Cantrell, Robert"/>
    <s v="Completed"/>
    <m/>
    <n v="1"/>
    <s v="Yes"/>
    <s v="Thomas, David"/>
    <d v="2014-07-16T10:15:24"/>
    <d v="2014-07-16T10:15:24"/>
    <n v="1"/>
    <n v="0"/>
    <n v="0"/>
    <n v="1"/>
    <n v="0"/>
    <n v="0"/>
    <n v="7"/>
  </r>
  <r>
    <s v="CSE Lab Rebuild/Expansion Project"/>
    <x v="4"/>
    <s v="Stringer, Jim"/>
    <s v="In Progress"/>
    <m/>
    <n v="91"/>
    <s v="Yes"/>
    <s v="Stringer, Jim"/>
    <d v="2014-07-17T10:33:46"/>
    <d v="2014-07-17T10:33:46"/>
    <n v="0"/>
    <n v="1"/>
    <n v="0"/>
    <n v="1"/>
    <n v="0"/>
    <n v="0"/>
    <n v="7"/>
  </r>
  <r>
    <s v="ATOS Germany ECS EAP"/>
    <x v="0"/>
    <s v="Street, Jason"/>
    <s v="In Progress"/>
    <d v="2014-06-16T00:00:00"/>
    <m/>
    <s v="Yes"/>
    <s v="Street, Jason"/>
    <d v="2014-07-17T11:24:37"/>
    <d v="2014-07-17T11:24:37"/>
    <n v="0"/>
    <n v="1"/>
    <n v="0"/>
    <n v="1"/>
    <n v="0"/>
    <n v="0"/>
    <n v="7"/>
  </r>
  <r>
    <s v="Bank of America - Centera API Training"/>
    <x v="4"/>
    <s v="Mckeown, Paul"/>
    <s v="Completed"/>
    <m/>
    <n v="0.5"/>
    <s v="Yes"/>
    <s v="Mckeown, Paul"/>
    <d v="2014-07-17T18:24:01"/>
    <d v="2014-07-17T18:24:01"/>
    <n v="1"/>
    <n v="0"/>
    <n v="0"/>
    <n v="1"/>
    <n v="0"/>
    <n v="0"/>
    <n v="7"/>
  </r>
  <r>
    <s v="SRM Multi-Tenancy"/>
    <x v="5"/>
    <s v="Stringer, Jim"/>
    <s v="Completed"/>
    <d v="2014-07-21T00:00:00"/>
    <n v="1"/>
    <s v="Yes"/>
    <s v="Hamilton, Doug"/>
    <d v="2014-07-17T19:29:06"/>
    <d v="2014-07-17T19:29:06"/>
    <n v="1"/>
    <n v="0"/>
    <n v="0"/>
    <n v="1"/>
    <n v="0"/>
    <n v="0"/>
    <n v="7"/>
  </r>
  <r>
    <s v="ISV-Partner Datadobi"/>
    <x v="3"/>
    <s v="Mckeown, Paul"/>
    <s v="In Progress"/>
    <m/>
    <n v="16"/>
    <s v="Yes"/>
    <s v="Mckeown, Paul"/>
    <d v="2014-07-10T20:14:55"/>
    <d v="2014-07-17T20:14:55"/>
    <n v="0"/>
    <n v="1"/>
    <n v="0"/>
    <n v="1"/>
    <n v="0"/>
    <n v="0"/>
    <n v="7"/>
  </r>
  <r>
    <s v="ASD Developer Workshop Project"/>
    <x v="3"/>
    <s v="Vandra, Kartik"/>
    <s v="Completed"/>
    <m/>
    <n v="6"/>
    <s v="Yes"/>
    <s v="Vandra, Kartik"/>
    <d v="2014-07-17T23:51:36"/>
    <d v="2014-07-17T23:51:36"/>
    <n v="1"/>
    <n v="0"/>
    <n v="0"/>
    <n v="1"/>
    <n v="0"/>
    <n v="0"/>
    <n v="7"/>
  </r>
  <r>
    <s v="Document ASD Online Services"/>
    <x v="3"/>
    <s v="Vandra, Kartik"/>
    <s v="Completed"/>
    <m/>
    <n v="2"/>
    <s v="Yes"/>
    <s v="Vandra, Kartik"/>
    <d v="2014-07-18T00:25:33"/>
    <d v="2014-07-18T00:25:33"/>
    <n v="1"/>
    <n v="0"/>
    <n v="0"/>
    <n v="1"/>
    <n v="0"/>
    <n v="0"/>
    <n v="7"/>
  </r>
  <r>
    <s v="ViPR 2.0 CNTL Simulated Demo Pod"/>
    <x v="0"/>
    <m/>
    <s v="Not Started"/>
    <m/>
    <m/>
    <s v="Close"/>
    <s v="Chatterjee, Biswajit"/>
    <d v="2014-07-18T03:06:06"/>
    <d v="2014-07-18T03:06:06"/>
    <n v="0"/>
    <n v="0"/>
    <n v="1"/>
    <n v="0"/>
    <n v="0"/>
    <n v="0"/>
    <n v="7"/>
  </r>
  <r>
    <s v="Webex providing detail and Q&amp;A on facets of multi-tenancy"/>
    <x v="5"/>
    <s v="Stringer, Jim"/>
    <s v="Completed"/>
    <d v="2014-07-21T00:00:00"/>
    <n v="2"/>
    <s v="Yes"/>
    <s v="Hamilton, Doug"/>
    <d v="2014-07-18T09:57:48"/>
    <d v="2014-07-18T09:57:48"/>
    <n v="1"/>
    <n v="0"/>
    <n v="0"/>
    <n v="1"/>
    <n v="0"/>
    <n v="0"/>
    <n v="7"/>
  </r>
  <r>
    <s v="IP addresses for VMs"/>
    <x v="4"/>
    <m/>
    <s v="Not Started"/>
    <m/>
    <m/>
    <s v="Close"/>
    <s v="baenziger, rony"/>
    <d v="2014-07-18T14:03:42"/>
    <d v="2014-07-18T14:03:42"/>
    <n v="0"/>
    <n v="0"/>
    <n v="1"/>
    <n v="0"/>
    <n v="0"/>
    <n v="0"/>
    <n v="7"/>
  </r>
  <r>
    <s v="Appsync Update Training Webcast"/>
    <x v="3"/>
    <s v="Gracia Moreno, Jesus"/>
    <s v="Completed"/>
    <d v="2014-09-05T00:00:00"/>
    <n v="12"/>
    <s v="Yes"/>
    <s v="Melendez, Paula"/>
    <d v="2014-07-21T10:31:15"/>
    <d v="2014-07-21T10:31:15"/>
    <n v="1"/>
    <n v="0"/>
    <n v="0"/>
    <n v="1"/>
    <n v="0"/>
    <n v="0"/>
    <n v="7"/>
  </r>
  <r>
    <s v="Assistance with passive host disovery in SRM POC"/>
    <x v="0"/>
    <s v="Stringer, Jim"/>
    <s v="Completed"/>
    <d v="2014-07-21T00:00:00"/>
    <n v="3"/>
    <s v="Yes"/>
    <s v="Dehn, Brian"/>
    <d v="2014-07-21T15:07:28"/>
    <d v="2014-07-21T15:07:28"/>
    <n v="1"/>
    <n v="0"/>
    <n v="0"/>
    <n v="1"/>
    <n v="0"/>
    <n v="0"/>
    <n v="7"/>
  </r>
  <r>
    <s v="Citi ECS POC Install"/>
    <x v="1"/>
    <s v="Leonard, Mike"/>
    <s v="In Progress"/>
    <m/>
    <n v="40"/>
    <s v="Yes"/>
    <s v="Doherty, Patrick"/>
    <d v="2014-07-21T23:02:39"/>
    <d v="2014-07-21T23:02:39"/>
    <n v="0"/>
    <n v="1"/>
    <n v="0"/>
    <n v="1"/>
    <n v="0"/>
    <n v="0"/>
    <n v="7"/>
  </r>
  <r>
    <s v="CSE CAS Training"/>
    <x v="4"/>
    <s v="Mckeown, Paul"/>
    <s v="In Progress"/>
    <m/>
    <n v="3"/>
    <s v="Yes"/>
    <s v="Mckeown, Paul"/>
    <d v="2014-07-20T06:26:39"/>
    <d v="2014-07-22T06:26:39"/>
    <n v="0"/>
    <n v="1"/>
    <n v="0"/>
    <n v="1"/>
    <n v="0"/>
    <n v="0"/>
    <n v="7"/>
  </r>
  <r>
    <s v="ECS &amp; ViPR install pre-check automation"/>
    <x v="2"/>
    <s v="Lund, John"/>
    <s v="In Progress"/>
    <d v="2014-07-25T00:00:00"/>
    <n v="12"/>
    <s v="Yes"/>
    <s v="Lund, John"/>
    <d v="2014-07-21T15:58:34"/>
    <d v="2014-07-22T15:58:34"/>
    <n v="0"/>
    <n v="1"/>
    <n v="0"/>
    <n v="1"/>
    <n v="0"/>
    <n v="0"/>
    <n v="7"/>
  </r>
  <r>
    <s v="PetBoard Demo  / ECS Lab"/>
    <x v="1"/>
    <s v="Salem, Magdy"/>
    <s v="In Progress"/>
    <m/>
    <n v="80"/>
    <s v="Yes"/>
    <s v="Salem, Magdy"/>
    <d v="2014-07-22T19:18:23"/>
    <d v="2014-07-22T19:18:23"/>
    <n v="0"/>
    <n v="1"/>
    <n v="0"/>
    <n v="1"/>
    <n v="0"/>
    <n v="0"/>
    <n v="7"/>
  </r>
  <r>
    <s v="SRM Demo Access"/>
    <x v="0"/>
    <s v="Stringer, Jim"/>
    <s v="Completed"/>
    <m/>
    <n v="1"/>
    <s v="Yes"/>
    <s v="Shannon, Duncan"/>
    <d v="2014-07-22T19:21:32"/>
    <d v="2014-07-22T19:21:32"/>
    <n v="1"/>
    <n v="0"/>
    <n v="0"/>
    <n v="1"/>
    <n v="0"/>
    <n v="0"/>
    <n v="7"/>
  </r>
  <r>
    <s v="Ctera / Panzura Lab"/>
    <x v="4"/>
    <s v="Salem, Magdy"/>
    <s v="Completed"/>
    <d v="2014-08-09T00:00:00"/>
    <n v="30"/>
    <s v="Yes"/>
    <s v="Salem, Magdy"/>
    <d v="2014-07-22T19:21:58"/>
    <d v="2014-07-22T19:21:58"/>
    <n v="1"/>
    <n v="0"/>
    <n v="0"/>
    <n v="1"/>
    <n v="0"/>
    <n v="0"/>
    <n v="7"/>
  </r>
  <r>
    <s v="Smarts v9.3 Demo"/>
    <x v="0"/>
    <m/>
    <s v="Not Started"/>
    <d v="2014-07-25T00:00:00"/>
    <m/>
    <s v="Close"/>
    <s v="Pennington, Tom"/>
    <d v="2014-07-23T08:33:37"/>
    <d v="2014-07-23T08:33:37"/>
    <n v="0"/>
    <n v="0"/>
    <n v="1"/>
    <n v="0"/>
    <n v="0"/>
    <n v="0"/>
    <n v="7"/>
  </r>
  <r>
    <s v="GE ECS &amp; Pivotal HCA engagment"/>
    <x v="2"/>
    <s v="Lund, John"/>
    <s v="Completed"/>
    <d v="2014-08-31T00:00:00"/>
    <n v="74"/>
    <s v="Yes"/>
    <s v="Lund, John"/>
    <d v="2014-07-23T11:13:42"/>
    <d v="2014-07-23T11:13:42"/>
    <n v="1"/>
    <n v="0"/>
    <n v="0"/>
    <n v="1"/>
    <n v="0"/>
    <n v="0"/>
    <n v="7"/>
  </r>
  <r>
    <s v="Passive host discovery assistance for POC"/>
    <x v="0"/>
    <s v="Barboza, Derek"/>
    <s v="Completed"/>
    <m/>
    <n v="12"/>
    <s v="Yes"/>
    <s v="Barboza, Derek"/>
    <d v="2014-07-24T09:52:54"/>
    <d v="2014-07-24T09:52:54"/>
    <n v="1"/>
    <n v="0"/>
    <n v="0"/>
    <n v="1"/>
    <n v="0"/>
    <n v="0"/>
    <n v="7"/>
  </r>
  <r>
    <s v="Webex to provide detail and Q&amp;A on facets of multi-tenancy"/>
    <x v="5"/>
    <s v="Barboza, Derek"/>
    <s v="Completed"/>
    <m/>
    <n v="4"/>
    <s v="Yes"/>
    <s v="Barboza, Derek"/>
    <d v="2014-07-24T09:55:07"/>
    <d v="2014-07-24T09:55:07"/>
    <n v="1"/>
    <n v="0"/>
    <n v="0"/>
    <n v="1"/>
    <n v="0"/>
    <n v="0"/>
    <n v="7"/>
  </r>
  <r>
    <s v="SR  64382842 | SourceOne intermittently fails to record with Atmos"/>
    <x v="3"/>
    <s v="Knapp, William"/>
    <s v="Completed"/>
    <m/>
    <n v="12"/>
    <s v="Yes"/>
    <s v="Knapp, William"/>
    <d v="2014-07-24T11:35:20"/>
    <d v="2014-07-24T11:35:20"/>
    <n v="1"/>
    <n v="0"/>
    <n v="0"/>
    <n v="1"/>
    <n v="0"/>
    <n v="0"/>
    <n v="7"/>
  </r>
  <r>
    <s v="Ctera Solution Testing"/>
    <x v="4"/>
    <s v="Knapp, William"/>
    <s v="In Progress"/>
    <m/>
    <m/>
    <s v="Yes"/>
    <s v="Knapp, William"/>
    <d v="2014-07-24T11:41:09"/>
    <d v="2014-07-24T11:41:09"/>
    <n v="0"/>
    <n v="1"/>
    <n v="0"/>
    <n v="1"/>
    <n v="0"/>
    <n v="0"/>
    <n v="7"/>
  </r>
  <r>
    <s v="Ctera Regular Status Update"/>
    <x v="3"/>
    <s v="Knapp, William"/>
    <s v="In Progress"/>
    <m/>
    <n v="4"/>
    <s v="Yes"/>
    <s v="Knapp, William"/>
    <d v="2014-07-24T11:43:37"/>
    <d v="2014-07-24T11:43:37"/>
    <n v="0"/>
    <n v="1"/>
    <n v="0"/>
    <n v="1"/>
    <n v="0"/>
    <n v="0"/>
    <n v="7"/>
  </r>
  <r>
    <s v="ViPR Rest API Custom Integration with Red Hat Cloud Forms"/>
    <x v="0"/>
    <m/>
    <s v="Not Started"/>
    <d v="2014-07-25T00:00:00"/>
    <m/>
    <s v="Close"/>
    <s v="Prabhukumar, Sankar"/>
    <d v="2014-07-24T12:19:59"/>
    <d v="2014-07-24T12:19:59"/>
    <n v="0"/>
    <n v="0"/>
    <n v="1"/>
    <n v="0"/>
    <n v="0"/>
    <n v="0"/>
    <n v="7"/>
  </r>
  <r>
    <s v="ViPR 2.0 Access"/>
    <x v="0"/>
    <s v="Cantrell, Robert"/>
    <s v="Completed"/>
    <d v="2014-07-28T00:00:00"/>
    <n v="1"/>
    <s v="Yes"/>
    <s v="Masters, Clint"/>
    <d v="2014-07-24T14:50:31"/>
    <d v="2014-07-24T14:50:31"/>
    <n v="1"/>
    <n v="0"/>
    <n v="0"/>
    <n v="1"/>
    <n v="0"/>
    <n v="0"/>
    <n v="7"/>
  </r>
  <r>
    <s v="Build out SRM 3.0.2 system for Custom Reporting"/>
    <x v="4"/>
    <s v="Barboza, Derek"/>
    <s v="Completed"/>
    <m/>
    <n v="32"/>
    <s v="Yes"/>
    <s v="Barboza, Derek"/>
    <d v="2014-07-24T16:20:26"/>
    <d v="2014-07-24T16:20:26"/>
    <n v="1"/>
    <n v="0"/>
    <n v="0"/>
    <n v="1"/>
    <n v="0"/>
    <n v="0"/>
    <n v="7"/>
  </r>
  <r>
    <s v="USAA ViPR POC doc review"/>
    <x v="4"/>
    <s v="Soriano, Javier"/>
    <s v="Not Started"/>
    <d v="2014-07-31T00:00:00"/>
    <m/>
    <s v="Close"/>
    <s v="Switzer, Bruce"/>
    <d v="2014-07-24T21:31:16"/>
    <d v="2014-07-24T21:31:16"/>
    <n v="0"/>
    <n v="0"/>
    <n v="1"/>
    <n v="0"/>
    <n v="0"/>
    <n v="0"/>
    <n v="7"/>
  </r>
  <r>
    <s v="Panzura Regular Status Update"/>
    <x v="1"/>
    <s v="Knapp, William"/>
    <s v="In Progress"/>
    <m/>
    <n v="4"/>
    <s v="Yes"/>
    <s v="Knapp, William"/>
    <d v="2014-07-25T14:49:24"/>
    <d v="2014-07-25T14:49:24"/>
    <n v="0"/>
    <n v="1"/>
    <n v="0"/>
    <n v="1"/>
    <n v="0"/>
    <n v="0"/>
    <n v="7"/>
  </r>
  <r>
    <s v="Training CAS API "/>
    <x v="4"/>
    <s v="Mckeown, Paul"/>
    <s v="Completed"/>
    <m/>
    <n v="11"/>
    <s v="Yes"/>
    <s v="Mckeown, Paul"/>
    <d v="2014-07-28T05:06:37"/>
    <d v="2014-07-28T05:06:37"/>
    <n v="1"/>
    <n v="0"/>
    <n v="0"/>
    <n v="1"/>
    <n v="0"/>
    <n v="0"/>
    <n v="7"/>
  </r>
  <r>
    <s v="Bank of America - CAS API Assistance"/>
    <x v="0"/>
    <s v="Mckeown, Paul"/>
    <s v="In Progress"/>
    <m/>
    <n v="3"/>
    <s v="Yes"/>
    <s v="Mckeown, Paul"/>
    <d v="2014-07-28T05:15:09"/>
    <d v="2014-07-28T05:15:09"/>
    <n v="0"/>
    <n v="1"/>
    <n v="0"/>
    <n v="1"/>
    <n v="0"/>
    <n v="0"/>
    <n v="7"/>
  </r>
  <r>
    <s v="Trainign Taken - REST API"/>
    <x v="4"/>
    <s v="Mckeown, Paul"/>
    <s v="Completed"/>
    <d v="2014-07-25T00:00:00"/>
    <n v="3"/>
    <s v="Yes"/>
    <s v="Mckeown, Paul"/>
    <d v="2014-07-25T05:22:30"/>
    <d v="2014-07-28T05:22:30"/>
    <n v="1"/>
    <n v="0"/>
    <n v="0"/>
    <n v="1"/>
    <n v="0"/>
    <n v="0"/>
    <n v="7"/>
  </r>
  <r>
    <s v="Citi SRM - Global rollout"/>
    <x v="5"/>
    <s v="Barboza, Derek"/>
    <s v="In Progress"/>
    <d v="2014-12-31T00:00:00"/>
    <n v="124"/>
    <s v="Yes"/>
    <s v="Tang, Jeff"/>
    <d v="2014-07-28T13:03:03"/>
    <d v="2014-07-28T13:03:03"/>
    <n v="0"/>
    <n v="1"/>
    <n v="0"/>
    <n v="1"/>
    <n v="0"/>
    <n v="0"/>
    <n v="7"/>
  </r>
  <r>
    <s v="Access to SAS Demo"/>
    <x v="2"/>
    <s v="Sadler, Ronald"/>
    <s v="Completed"/>
    <d v="2014-07-28T00:00:00"/>
    <n v="1"/>
    <s v="Yes"/>
    <s v="Redwine, Dennis"/>
    <d v="2014-07-28T13:24:05"/>
    <d v="2014-07-28T13:24:05"/>
    <n v="1"/>
    <n v="0"/>
    <n v="0"/>
    <n v="1"/>
    <n v="0"/>
    <n v="0"/>
    <n v="7"/>
  </r>
  <r>
    <s v="ViPR SRM 3.5 Object Demo-S3 with bucket spanning 4 sites (2 must be geographic)"/>
    <x v="0"/>
    <s v="Soriano, Javier"/>
    <s v="Completed"/>
    <d v="2014-08-06T00:00:00"/>
    <n v="0"/>
    <s v="Yes"/>
    <s v="Lindner, Jon"/>
    <d v="2014-07-28T15:57:01"/>
    <d v="2014-07-28T15:57:01"/>
    <n v="1"/>
    <n v="0"/>
    <n v="0"/>
    <n v="1"/>
    <n v="0"/>
    <n v="0"/>
    <n v="7"/>
  </r>
  <r>
    <s v="ViPR Online - Partner unable to create new objects"/>
    <x v="3"/>
    <s v="Vandra, Kartik"/>
    <s v="Completed"/>
    <m/>
    <n v="9"/>
    <s v="Yes"/>
    <s v="Vandra, Kartik"/>
    <d v="2014-07-28T16:48:26"/>
    <d v="2014-07-28T16:48:26"/>
    <n v="1"/>
    <n v="0"/>
    <n v="0"/>
    <n v="1"/>
    <n v="0"/>
    <n v="0"/>
    <n v="7"/>
  </r>
  <r>
    <s v="Demo Portal Access - ROb Clancy"/>
    <x v="0"/>
    <s v="Sadler, Ronald"/>
    <s v="Completed"/>
    <d v="2014-07-30T00:00:00"/>
    <n v="1"/>
    <s v="Yes"/>
    <s v="Clancy, Robert"/>
    <d v="2014-07-29T11:17:45"/>
    <d v="2014-07-29T11:17:45"/>
    <n v="1"/>
    <n v="0"/>
    <n v="0"/>
    <n v="1"/>
    <n v="0"/>
    <n v="0"/>
    <n v="7"/>
  </r>
  <r>
    <s v="Request access to 3.5 ViPR SRM instance"/>
    <x v="5"/>
    <s v="Barboza, Derek"/>
    <s v="Completed"/>
    <d v="2014-07-30T00:00:00"/>
    <n v="0.5"/>
    <s v="Yes"/>
    <s v="Nickle, Thomas"/>
    <d v="2014-07-30T10:19:49"/>
    <d v="2014-07-30T10:19:49"/>
    <n v="1"/>
    <n v="0"/>
    <n v="0"/>
    <n v="1"/>
    <n v="0"/>
    <n v="0"/>
    <n v="7"/>
  </r>
  <r>
    <s v="Need SRM 3.5 System to develop custom reports for potential customer CFTC"/>
    <x v="0"/>
    <s v="Laverty, Roy"/>
    <s v="Completed"/>
    <m/>
    <n v="1"/>
    <s v="Yes"/>
    <s v="Ventimiglia, Tim"/>
    <d v="2014-07-30T16:49:54"/>
    <d v="2014-07-30T16:49:54"/>
    <n v="1"/>
    <n v="0"/>
    <n v="0"/>
    <n v="1"/>
    <n v="0"/>
    <n v="0"/>
    <n v="7"/>
  </r>
  <r>
    <s v="Boston Scientific SRM Alerting"/>
    <x v="5"/>
    <s v="Laverty, Roy"/>
    <s v="Completed"/>
    <d v="2014-07-31T00:00:00"/>
    <n v="16"/>
    <s v="Yes"/>
    <s v="Prabhukumar, Sankar"/>
    <d v="2014-07-30T18:15:07"/>
    <d v="2014-07-30T18:15:07"/>
    <n v="1"/>
    <n v="0"/>
    <n v="0"/>
    <n v="1"/>
    <n v="0"/>
    <n v="0"/>
    <n v="7"/>
  </r>
  <r>
    <s v="Bank of America - Failover Test"/>
    <x v="5"/>
    <s v="Burwell, David"/>
    <s v="In Progress"/>
    <d v="2014-09-06T00:00:00"/>
    <n v="15"/>
    <s v="Yes"/>
    <s v="Valois, Candida"/>
    <d v="2014-07-31T09:12:43"/>
    <d v="2014-07-31T09:12:43"/>
    <n v="0"/>
    <n v="1"/>
    <n v="0"/>
    <n v="1"/>
    <n v="0"/>
    <n v="0"/>
    <n v="7"/>
  </r>
  <r>
    <s v="ViPR problems in the LSC"/>
    <x v="4"/>
    <s v="Soriano, Javier"/>
    <s v="Completed"/>
    <m/>
    <n v="10"/>
    <s v="Yes"/>
    <s v="Unruh, Mike"/>
    <d v="2014-07-31T11:20:15"/>
    <d v="2014-07-31T11:20:15"/>
    <n v="1"/>
    <n v="0"/>
    <n v="0"/>
    <n v="1"/>
    <n v="0"/>
    <n v="0"/>
    <n v="7"/>
  </r>
  <r>
    <s v="Cigna POC doc review"/>
    <x v="0"/>
    <s v="Barboza, Derek"/>
    <s v="Completed"/>
    <d v="2014-07-31T00:00:00"/>
    <n v="1.5"/>
    <s v="Yes"/>
    <s v="Barboza, Derek"/>
    <d v="2014-07-31T16:02:11"/>
    <d v="2014-07-31T16:02:11"/>
    <n v="1"/>
    <n v="0"/>
    <n v="0"/>
    <n v="1"/>
    <n v="0"/>
    <n v="0"/>
    <n v="7"/>
  </r>
  <r>
    <s v="Boeing POC doc review"/>
    <x v="0"/>
    <s v="Barboza, Derek"/>
    <s v="Completed"/>
    <d v="2014-07-31T00:00:00"/>
    <n v="2"/>
    <s v="Yes"/>
    <s v="Barboza, Derek"/>
    <d v="2014-07-31T16:04:41"/>
    <d v="2014-07-31T16:04:41"/>
    <n v="1"/>
    <n v="0"/>
    <n v="0"/>
    <n v="1"/>
    <n v="0"/>
    <n v="0"/>
    <n v="7"/>
  </r>
  <r>
    <s v="vCHS managed services project"/>
    <x v="4"/>
    <s v="Barboza, Derek"/>
    <s v="In Progress"/>
    <d v="2014-10-31T00:00:00"/>
    <n v="24"/>
    <s v="Yes"/>
    <s v="Barboza, Derek"/>
    <d v="2014-07-31T16:18:23"/>
    <d v="2014-07-31T16:18:23"/>
    <n v="0"/>
    <n v="1"/>
    <n v="0"/>
    <n v="1"/>
    <n v="0"/>
    <n v="0"/>
    <n v="7"/>
  </r>
  <r>
    <s v="ViPR SRM Workshop for Proven exam"/>
    <x v="4"/>
    <s v="Stringer, Jim"/>
    <s v="Completed"/>
    <d v="2014-08-01T00:00:00"/>
    <n v="40"/>
    <s v="Yes"/>
    <s v="Stringer, Jim"/>
    <d v="2014-08-04T07:45:16"/>
    <d v="2014-08-04T07:45:16"/>
    <n v="1"/>
    <n v="0"/>
    <n v="0"/>
    <n v="1"/>
    <n v="0"/>
    <n v="0"/>
    <n v="8"/>
  </r>
  <r>
    <s v="Premera POC (Pilot)"/>
    <x v="0"/>
    <s v="Stringer, Jim"/>
    <s v="Completed"/>
    <m/>
    <n v="2"/>
    <s v="Yes"/>
    <s v="Stringer, Jim"/>
    <d v="2014-08-04T07:57:45"/>
    <d v="2014-08-04T07:57:45"/>
    <n v="1"/>
    <n v="0"/>
    <n v="0"/>
    <n v="1"/>
    <n v="0"/>
    <n v="0"/>
    <n v="8"/>
  </r>
  <r>
    <s v="ControlCenter User Authenication"/>
    <x v="4"/>
    <s v="Stringer, Jim"/>
    <s v="Completed"/>
    <d v="2014-11-06T00:00:00"/>
    <n v="5"/>
    <s v="Yes"/>
    <s v="Stringer, Jim"/>
    <d v="2014-08-04T08:00:12"/>
    <d v="2014-08-04T08:00:12"/>
    <n v="1"/>
    <n v="0"/>
    <n v="0"/>
    <n v="1"/>
    <n v="0"/>
    <n v="0"/>
    <n v="8"/>
  </r>
  <r>
    <s v="Fredie MAC POC"/>
    <x v="0"/>
    <s v="Stringer, Jim"/>
    <s v="Completed"/>
    <m/>
    <n v="2.5"/>
    <s v="Yes"/>
    <s v="Stringer, Jim"/>
    <d v="2014-08-04T08:33:56"/>
    <d v="2014-08-04T08:33:56"/>
    <n v="1"/>
    <n v="0"/>
    <n v="0"/>
    <n v="1"/>
    <n v="0"/>
    <n v="0"/>
    <n v="8"/>
  </r>
  <r>
    <s v="Assist setting up Lightfoot on laptop"/>
    <x v="0"/>
    <s v="Barboza, Derek"/>
    <s v="Completed"/>
    <d v="2014-08-04T00:00:00"/>
    <n v="1"/>
    <s v="Yes"/>
    <s v="Barboza, Derek"/>
    <d v="2014-08-04T09:35:27"/>
    <d v="2014-08-04T09:35:27"/>
    <n v="1"/>
    <n v="0"/>
    <n v="0"/>
    <n v="1"/>
    <n v="0"/>
    <n v="0"/>
    <n v="8"/>
  </r>
  <r>
    <s v="ViPR 2.0 Customer Demo"/>
    <x v="0"/>
    <s v="Cantrell, Robert"/>
    <s v="Completed"/>
    <d v="2014-08-04T00:00:00"/>
    <n v="1"/>
    <s v="Yes"/>
    <s v="Dehn, Brian"/>
    <d v="2014-08-04T12:19:59"/>
    <d v="2014-08-04T12:19:59"/>
    <n v="1"/>
    <n v="0"/>
    <n v="0"/>
    <n v="1"/>
    <n v="0"/>
    <n v="0"/>
    <n v="8"/>
  </r>
  <r>
    <s v="ViPR Controller - HDS &amp; VMAX Environment"/>
    <x v="0"/>
    <m/>
    <s v="Not Started"/>
    <d v="2014-08-12T00:00:00"/>
    <m/>
    <s v="Close"/>
    <s v="Speer, Scott"/>
    <d v="2014-08-04T15:15:42"/>
    <d v="2014-08-04T15:15:42"/>
    <n v="0"/>
    <n v="0"/>
    <n v="1"/>
    <n v="0"/>
    <n v="0"/>
    <n v="0"/>
    <n v="8"/>
  </r>
  <r>
    <s v="Disney Product Roadshow Demo"/>
    <x v="0"/>
    <s v="Cantrell, Robert"/>
    <s v="Completed"/>
    <d v="2014-08-06T00:00:00"/>
    <n v="1"/>
    <s v="Yes"/>
    <s v="Gutierrez, Daniela"/>
    <d v="2014-08-04T20:21:56"/>
    <d v="2014-08-04T20:21:56"/>
    <n v="1"/>
    <n v="0"/>
    <n v="0"/>
    <n v="1"/>
    <n v="0"/>
    <n v="0"/>
    <n v="8"/>
  </r>
  <r>
    <s v="ViPR 2.0 Simulated CNTL demo Pod"/>
    <x v="0"/>
    <s v="Cantrell, Robert"/>
    <s v="Completed"/>
    <d v="2014-08-06T00:00:00"/>
    <n v="1"/>
    <s v="Yes"/>
    <s v="Dehn, Brian"/>
    <d v="2014-08-06T11:11:21"/>
    <d v="2014-08-06T11:11:21"/>
    <n v="1"/>
    <n v="0"/>
    <n v="0"/>
    <n v="1"/>
    <n v="0"/>
    <n v="0"/>
    <n v="8"/>
  </r>
  <r>
    <s v="ViPR 2.0 Simulated CNTL demo Pod"/>
    <x v="0"/>
    <s v="Cantrell, Robert"/>
    <s v="Completed"/>
    <d v="2014-08-15T00:00:00"/>
    <n v="1"/>
    <s v="Yes"/>
    <s v="Dehn, Brian"/>
    <d v="2014-08-06T11:13:45"/>
    <d v="2014-08-06T11:13:45"/>
    <n v="1"/>
    <n v="0"/>
    <n v="0"/>
    <n v="1"/>
    <n v="0"/>
    <n v="0"/>
    <n v="8"/>
  </r>
  <r>
    <s v="ViPR 2.0 Simulated CNTL demo Pod"/>
    <x v="0"/>
    <s v="Cantrell, Robert"/>
    <s v="Completed"/>
    <d v="2014-08-14T00:00:00"/>
    <n v="1"/>
    <s v="Yes"/>
    <s v="Dehn, Brian"/>
    <d v="2014-08-06T11:15:59"/>
    <d v="2014-08-06T11:15:59"/>
    <n v="1"/>
    <n v="0"/>
    <n v="0"/>
    <n v="1"/>
    <n v="0"/>
    <n v="0"/>
    <n v="8"/>
  </r>
  <r>
    <s v="EMC Mexico Forum"/>
    <x v="2"/>
    <s v="Plotkin, Steven"/>
    <s v="Not Started"/>
    <d v="2014-08-06T00:00:00"/>
    <m/>
    <s v="Close"/>
    <s v="Valenti, Enrique"/>
    <d v="2014-08-06T19:10:45"/>
    <d v="2014-08-06T19:10:45"/>
    <n v="0"/>
    <n v="0"/>
    <n v="1"/>
    <n v="0"/>
    <n v="0"/>
    <n v="0"/>
    <n v="8"/>
  </r>
  <r>
    <s v="Lab systems request for JPMorgan Chase opportunity"/>
    <x v="0"/>
    <s v="Plotkin, Steven"/>
    <s v="Not Started"/>
    <m/>
    <m/>
    <s v="Close"/>
    <s v="Weller, Ben"/>
    <d v="2014-08-07T11:20:16"/>
    <d v="2014-08-07T11:20:16"/>
    <n v="0"/>
    <n v="0"/>
    <n v="1"/>
    <n v="0"/>
    <n v="0"/>
    <n v="0"/>
    <n v="8"/>
  </r>
  <r>
    <s v="Avere ATMOS Appliance "/>
    <x v="3"/>
    <s v="Fraser, Doug"/>
    <s v="Not Started"/>
    <d v="2014-08-20T00:00:00"/>
    <m/>
    <s v="Request Additional Information"/>
    <s v="Fraser, Doug"/>
    <d v="2014-08-07T13:53:12"/>
    <d v="2014-08-07T13:53:12"/>
    <n v="0"/>
    <n v="0"/>
    <n v="1"/>
    <n v="0"/>
    <n v="0"/>
    <n v="1"/>
    <n v="8"/>
  </r>
  <r>
    <s v="Security Service Federal Credit Union - Source One Retention Issue"/>
    <x v="5"/>
    <s v="Vandra, Kartik"/>
    <s v="Completed"/>
    <m/>
    <n v="14"/>
    <s v="Yes"/>
    <s v="Vandra, Kartik"/>
    <d v="2014-08-07T18:16:23"/>
    <d v="2014-08-07T18:16:23"/>
    <n v="1"/>
    <n v="0"/>
    <n v="0"/>
    <n v="1"/>
    <n v="0"/>
    <n v="0"/>
    <n v="8"/>
  </r>
  <r>
    <s v="Panzura Solutions Testing"/>
    <x v="3"/>
    <s v="Vandra, Kartik"/>
    <s v="Completed"/>
    <m/>
    <n v="20"/>
    <s v="Yes"/>
    <s v="Vandra, Kartik"/>
    <d v="2014-08-07T18:25:43"/>
    <d v="2014-08-07T18:25:43"/>
    <n v="1"/>
    <n v="0"/>
    <n v="0"/>
    <n v="1"/>
    <n v="0"/>
    <n v="0"/>
    <n v="8"/>
  </r>
  <r>
    <s v="ViPR Atmos and S3 REST API Workshops"/>
    <x v="4"/>
    <s v="Vandra, Kartik"/>
    <s v="Completed"/>
    <m/>
    <n v="42"/>
    <s v="Yes"/>
    <s v="Vandra, Kartik"/>
    <d v="2014-08-07T18:31:54"/>
    <d v="2014-08-07T18:31:54"/>
    <n v="1"/>
    <n v="0"/>
    <n v="0"/>
    <n v="1"/>
    <n v="0"/>
    <n v="0"/>
    <n v="8"/>
  </r>
  <r>
    <s v="Service Mesh - Technical Resource"/>
    <x v="3"/>
    <s v="Vandra, Kartik"/>
    <s v="Completed"/>
    <m/>
    <n v="5"/>
    <s v="Yes"/>
    <s v="Vandra, Kartik"/>
    <d v="2014-08-07T18:39:04"/>
    <d v="2014-08-07T18:39:04"/>
    <n v="1"/>
    <n v="0"/>
    <n v="0"/>
    <n v="1"/>
    <n v="0"/>
    <n v="0"/>
    <n v="8"/>
  </r>
  <r>
    <s v="Freddie Mac POC Assistance"/>
    <x v="0"/>
    <s v="Laverty, Roy"/>
    <s v="Completed"/>
    <m/>
    <n v="170"/>
    <s v="Yes"/>
    <s v="Hamilton, Doug"/>
    <d v="2014-08-08T08:47:15"/>
    <d v="2014-08-08T08:47:15"/>
    <n v="1"/>
    <n v="0"/>
    <n v="0"/>
    <n v="1"/>
    <n v="0"/>
    <n v="0"/>
    <n v="8"/>
  </r>
  <r>
    <s v="Eaton - ViPR Demo / Discussion"/>
    <x v="0"/>
    <s v="Plotkin, Steven"/>
    <s v="Not Started"/>
    <d v="2014-08-12T00:00:00"/>
    <m/>
    <s v="Close"/>
    <s v="Genet, Dan"/>
    <d v="2014-08-08T10:24:41"/>
    <d v="2014-08-08T10:24:41"/>
    <n v="0"/>
    <n v="0"/>
    <n v="1"/>
    <n v="0"/>
    <n v="0"/>
    <n v="0"/>
    <n v="8"/>
  </r>
  <r>
    <s v="GE ECS DCA ViPR Request for Mike Leonard, CSE"/>
    <x v="4"/>
    <m/>
    <s v="Not Started"/>
    <d v="2014-08-18T00:00:00"/>
    <m/>
    <s v="Close"/>
    <s v="Desikan, Ahalya"/>
    <d v="2014-08-11T09:22:57"/>
    <d v="2014-08-11T09:22:57"/>
    <n v="0"/>
    <n v="0"/>
    <n v="1"/>
    <n v="0"/>
    <n v="0"/>
    <n v="0"/>
    <n v="8"/>
  </r>
  <r>
    <s v="Need ViPR 2.0 Demo POD environment for 3 demos on Wednesday 8/13/2014"/>
    <x v="4"/>
    <s v="Lathers, William"/>
    <s v="Completed"/>
    <d v="2014-08-13T00:00:00"/>
    <n v="2"/>
    <s v="Yes"/>
    <s v="Lindner, Jon"/>
    <d v="2014-08-11T09:43:43"/>
    <d v="2014-08-11T09:43:43"/>
    <n v="1"/>
    <n v="0"/>
    <n v="0"/>
    <n v="1"/>
    <n v="0"/>
    <n v="0"/>
    <n v="8"/>
  </r>
  <r>
    <s v="vipr tech presentation and demo for federal service integrator; 8/12/2014 3:00 PM Eastern"/>
    <x v="0"/>
    <s v="Plotkin, Steven"/>
    <s v="Not Started"/>
    <d v="2014-08-12T00:00:00"/>
    <m/>
    <s v="Close"/>
    <s v="Phillips, Scott"/>
    <d v="2014-08-11T09:54:44"/>
    <d v="2014-08-11T09:54:44"/>
    <n v="0"/>
    <n v="0"/>
    <n v="1"/>
    <n v="0"/>
    <n v="0"/>
    <n v="0"/>
    <n v="8"/>
  </r>
  <r>
    <s v="CSE - Lab Request (Demo tomorrow)"/>
    <x v="0"/>
    <s v="Lathers, William"/>
    <s v="Completed"/>
    <d v="2014-08-12T00:00:00"/>
    <n v="1"/>
    <s v="Yes"/>
    <s v="Speer, Scott"/>
    <d v="2014-08-11T10:40:32"/>
    <d v="2014-08-11T10:40:32"/>
    <n v="1"/>
    <n v="0"/>
    <n v="0"/>
    <n v="1"/>
    <n v="0"/>
    <n v="0"/>
    <n v="8"/>
  </r>
  <r>
    <s v="ViPR 2.0 Simulated CNTL demo Pod"/>
    <x v="0"/>
    <s v="Lathers, William"/>
    <s v="Completed"/>
    <d v="2014-08-13T00:00:00"/>
    <n v="1"/>
    <s v="Yes"/>
    <s v="Dehn, Brian"/>
    <d v="2014-08-11T12:16:02"/>
    <d v="2014-08-11T12:16:02"/>
    <n v="1"/>
    <n v="0"/>
    <n v="0"/>
    <n v="1"/>
    <n v="0"/>
    <n v="0"/>
    <n v="8"/>
  </r>
  <r>
    <s v="Stantec ViPR Services POC"/>
    <x v="4"/>
    <s v="Kanthan, Chris"/>
    <s v="Waiting on someone else"/>
    <d v="2014-09-15T00:00:00"/>
    <n v="20"/>
    <s v="Yes"/>
    <s v="Patel, Sanjay"/>
    <d v="2014-08-11T15:22:21"/>
    <d v="2014-08-11T15:22:21"/>
    <n v="0"/>
    <n v="0"/>
    <n v="1"/>
    <n v="1"/>
    <n v="0"/>
    <n v="0"/>
    <n v="8"/>
  </r>
  <r>
    <s v="Coke SRM Lab Demo"/>
    <x v="0"/>
    <m/>
    <s v="Not Started"/>
    <d v="2014-08-18T00:00:00"/>
    <m/>
    <s v="Close"/>
    <s v="Masters, Clint"/>
    <d v="2014-08-11T18:43:20"/>
    <d v="2014-08-11T18:43:20"/>
    <n v="0"/>
    <n v="0"/>
    <n v="1"/>
    <n v="0"/>
    <n v="0"/>
    <n v="0"/>
    <n v="8"/>
  </r>
  <r>
    <s v="ViPR Controller POC for Petrobras"/>
    <x v="0"/>
    <s v="Lathers, William"/>
    <s v="In Progress"/>
    <d v="2014-08-18T00:00:00"/>
    <n v="1"/>
    <s v="Yes"/>
    <s v="Alves, Marcos"/>
    <d v="2014-08-12T09:47:56"/>
    <d v="2014-08-12T09:47:56"/>
    <n v="0"/>
    <n v="1"/>
    <n v="0"/>
    <n v="1"/>
    <n v="0"/>
    <n v="0"/>
    <n v="8"/>
  </r>
  <r>
    <s v="Access to ViPR  2.0 environment"/>
    <x v="2"/>
    <s v="Cantrell, Robert"/>
    <s v="Completed"/>
    <d v="2014-08-13T00:00:00"/>
    <n v="1"/>
    <s v="Yes"/>
    <s v="Chapman, David (Smarts)"/>
    <d v="2014-08-13T08:50:17"/>
    <d v="2014-08-13T08:50:17"/>
    <n v="1"/>
    <n v="0"/>
    <n v="0"/>
    <n v="1"/>
    <n v="0"/>
    <n v="0"/>
    <n v="8"/>
  </r>
  <r>
    <s v="ViPR CAS / ECS CAS customer demo"/>
    <x v="0"/>
    <s v="Mckeown, Paul"/>
    <s v="In Progress"/>
    <d v="2014-08-21T00:00:00"/>
    <m/>
    <s v="Under Review"/>
    <s v="Kingston, PaulR"/>
    <d v="2014-08-14T08:22:44"/>
    <d v="2014-08-14T08:22:44"/>
    <n v="0"/>
    <n v="1"/>
    <n v="0"/>
    <n v="0"/>
    <n v="1"/>
    <n v="0"/>
    <n v="8"/>
  </r>
  <r>
    <s v="ISV Technical Briefings - Customer Enablement"/>
    <x v="3"/>
    <s v="Mckeown, Paul"/>
    <s v="In Progress"/>
    <m/>
    <n v="3"/>
    <s v="Yes"/>
    <s v="Fairchild, Dean"/>
    <d v="2014-08-14T10:45:33"/>
    <d v="2014-08-14T10:45:33"/>
    <n v="0"/>
    <n v="1"/>
    <n v="0"/>
    <n v="1"/>
    <n v="0"/>
    <n v="0"/>
    <n v="8"/>
  </r>
  <r>
    <s v="ViPR 2.0 Controller demo POD"/>
    <x v="0"/>
    <s v="Lathers, William"/>
    <s v="Completed"/>
    <d v="2014-08-14T00:00:00"/>
    <n v="2"/>
    <s v="Yes"/>
    <s v="Chatterjee, Biswajit"/>
    <d v="2014-08-14T11:13:32"/>
    <d v="2014-08-14T11:13:32"/>
    <n v="1"/>
    <n v="0"/>
    <n v="0"/>
    <n v="1"/>
    <n v="0"/>
    <n v="0"/>
    <n v="8"/>
  </r>
  <r>
    <s v="Sisters POC"/>
    <x v="0"/>
    <s v="Stringer, Jim"/>
    <s v="Completed"/>
    <m/>
    <n v="5"/>
    <s v="Yes"/>
    <s v="Stringer, Jim"/>
    <d v="2014-08-14T12:40:52"/>
    <d v="2014-08-14T12:40:52"/>
    <n v="1"/>
    <n v="0"/>
    <n v="0"/>
    <n v="1"/>
    <n v="0"/>
    <n v="0"/>
    <n v="8"/>
  </r>
  <r>
    <s v="Altisource POC doc review"/>
    <x v="0"/>
    <s v="Barboza, Derek"/>
    <s v="Completed"/>
    <m/>
    <n v="2"/>
    <s v="Yes"/>
    <s v="Barboza, Derek"/>
    <d v="2014-08-14T12:43:31"/>
    <d v="2014-08-14T12:43:31"/>
    <n v="1"/>
    <n v="0"/>
    <n v="0"/>
    <n v="1"/>
    <n v="0"/>
    <n v="0"/>
    <n v="8"/>
  </r>
  <r>
    <s v="Build a AppSync Demo in CSE Lab"/>
    <x v="4"/>
    <s v="Stringer, Jim"/>
    <s v="Completed"/>
    <d v="2014-08-13T00:00:00"/>
    <n v="30"/>
    <s v="Yes"/>
    <s v="Stringer, Jim"/>
    <d v="2014-08-14T12:52:18"/>
    <d v="2014-08-14T12:52:18"/>
    <n v="1"/>
    <n v="0"/>
    <n v="0"/>
    <n v="1"/>
    <n v="0"/>
    <n v="0"/>
    <n v="8"/>
  </r>
  <r>
    <s v="AppSync vLan Demo"/>
    <x v="4"/>
    <s v="Stringer, Jim"/>
    <s v="In Progress"/>
    <m/>
    <n v="63"/>
    <s v="Yes"/>
    <s v="Stringer, Jim"/>
    <d v="2014-08-14T12:58:43"/>
    <d v="2014-08-14T12:58:43"/>
    <n v="0"/>
    <n v="1"/>
    <n v="0"/>
    <n v="1"/>
    <n v="0"/>
    <n v="0"/>
    <n v="8"/>
  </r>
  <r>
    <s v="SRM Report Validation"/>
    <x v="5"/>
    <s v="Plotkin, Steven"/>
    <s v="Not Started"/>
    <d v="2014-08-19T00:00:00"/>
    <m/>
    <s v="Close"/>
    <s v="Hamilton, Doug"/>
    <d v="2014-08-15T08:56:49"/>
    <d v="2014-08-15T08:56:49"/>
    <n v="0"/>
    <n v="0"/>
    <n v="1"/>
    <n v="0"/>
    <n v="0"/>
    <n v="0"/>
    <n v="8"/>
  </r>
  <r>
    <s v="Raymond James ViPR 2.0 Demo - VMware"/>
    <x v="4"/>
    <s v="Cantrell, Robert"/>
    <s v="Completed"/>
    <d v="2014-08-19T00:00:00"/>
    <n v="2"/>
    <s v="Yes"/>
    <s v="Smith, Ronald"/>
    <d v="2014-08-15T11:53:33"/>
    <d v="2014-08-15T11:53:33"/>
    <n v="1"/>
    <n v="0"/>
    <n v="0"/>
    <n v="1"/>
    <n v="0"/>
    <n v="0"/>
    <n v="8"/>
  </r>
  <r>
    <s v="ISV-Partner Rainstor ViPR Qualification Review"/>
    <x v="3"/>
    <s v="Mckeown, Paul"/>
    <s v="Completed"/>
    <d v="2014-08-14T00:00:00"/>
    <n v="1.5"/>
    <s v="Yes"/>
    <s v="Mckeown, Paul"/>
    <d v="2014-08-14T12:21:22"/>
    <d v="2014-08-17T12:21:22"/>
    <n v="1"/>
    <n v="0"/>
    <n v="0"/>
    <n v="1"/>
    <n v="0"/>
    <n v="0"/>
    <n v="8"/>
  </r>
  <r>
    <s v="Denver Health - ViPR v2 Demo System"/>
    <x v="0"/>
    <m/>
    <s v="Not Started"/>
    <m/>
    <n v="1"/>
    <s v="Yes"/>
    <s v="Sullivan, Michelle"/>
    <d v="2014-08-17T19:17:04"/>
    <d v="2014-08-17T19:17:04"/>
    <n v="0"/>
    <n v="0"/>
    <n v="1"/>
    <n v="1"/>
    <n v="0"/>
    <n v="0"/>
    <n v="8"/>
  </r>
  <r>
    <s v="Centera PMT"/>
    <x v="4"/>
    <s v="Mckeown, Paul"/>
    <s v="In Progress"/>
    <m/>
    <n v="1"/>
    <s v="Yes"/>
    <s v="Mckeown, Paul"/>
    <d v="2014-08-18T04:57:37"/>
    <d v="2014-08-18T04:57:37"/>
    <n v="0"/>
    <n v="1"/>
    <n v="0"/>
    <n v="1"/>
    <n v="0"/>
    <n v="0"/>
    <n v="8"/>
  </r>
  <r>
    <s v="Centera to ViPR CAS transition"/>
    <x v="4"/>
    <s v="Mckeown, Paul"/>
    <s v="In Progress"/>
    <m/>
    <n v="1"/>
    <s v="Yes"/>
    <s v="Mckeown, Paul"/>
    <d v="2014-08-15T05:02:59"/>
    <d v="2014-08-18T05:02:59"/>
    <n v="0"/>
    <n v="1"/>
    <n v="0"/>
    <n v="1"/>
    <n v="0"/>
    <n v="0"/>
    <n v="8"/>
  </r>
  <r>
    <s v="ISV-Partner update meetings with Dean Fairchild"/>
    <x v="3"/>
    <s v="Mckeown, Paul"/>
    <s v="In Progress"/>
    <m/>
    <n v="2"/>
    <s v="Yes"/>
    <s v="Mckeown, Paul"/>
    <d v="2014-08-11T05:08:16"/>
    <d v="2014-08-18T05:08:16"/>
    <n v="0"/>
    <n v="1"/>
    <n v="0"/>
    <n v="1"/>
    <n v="0"/>
    <n v="0"/>
    <n v="8"/>
  </r>
  <r>
    <s v="ISV-Partner NTP Atmos / ViPR"/>
    <x v="3"/>
    <s v="Mckeown, Paul"/>
    <s v="Completed"/>
    <m/>
    <n v="4"/>
    <s v="Yes"/>
    <s v="Mckeown, Paul"/>
    <d v="2014-08-18T05:20:32"/>
    <d v="2014-08-18T05:20:32"/>
    <n v="1"/>
    <n v="0"/>
    <n v="0"/>
    <n v="1"/>
    <n v="0"/>
    <n v="0"/>
    <n v="8"/>
  </r>
  <r>
    <s v="ISV-Partner IBM Optim - Atmos VE install and support"/>
    <x v="3"/>
    <s v="Mckeown, Paul"/>
    <s v="Completed"/>
    <m/>
    <n v="2"/>
    <s v="Yes"/>
    <s v="Mckeown, Paul"/>
    <d v="2014-08-11T05:24:25"/>
    <d v="2014-08-18T05:24:25"/>
    <n v="1"/>
    <n v="0"/>
    <n v="0"/>
    <n v="1"/>
    <n v="0"/>
    <n v="0"/>
    <n v="8"/>
  </r>
  <r>
    <s v="ISV-Partner Healthcare review meetings with Steve Holst"/>
    <x v="3"/>
    <s v="Mckeown, Paul"/>
    <s v="In Progress"/>
    <m/>
    <n v="1"/>
    <s v="Yes"/>
    <s v="Mckeown, Paul"/>
    <d v="2014-08-11T05:33:51"/>
    <d v="2014-08-18T05:33:51"/>
    <n v="0"/>
    <n v="1"/>
    <n v="0"/>
    <n v="1"/>
    <n v="0"/>
    <n v="0"/>
    <n v="8"/>
  </r>
  <r>
    <s v="ViPR 2.0 Demo Pod for 4 Customer demos of ViPR Tues-Thur"/>
    <x v="0"/>
    <s v="Cantrell, Robert"/>
    <s v="Completed"/>
    <d v="2014-08-19T00:00:00"/>
    <n v="2"/>
    <s v="Yes"/>
    <s v="Lindner, Jon"/>
    <d v="2014-08-18T09:12:13"/>
    <d v="2014-08-18T09:12:13"/>
    <n v="1"/>
    <n v="0"/>
    <n v="0"/>
    <n v="1"/>
    <n v="0"/>
    <n v="0"/>
    <n v="8"/>
  </r>
  <r>
    <s v="Xerox (State of Texas) - ViPR 2.0 Demo "/>
    <x v="0"/>
    <m/>
    <s v="Not Started"/>
    <d v="2014-08-20T00:00:00"/>
    <m/>
    <s v="Close"/>
    <s v="Speer, Scott"/>
    <d v="2014-08-18T18:51:07"/>
    <d v="2014-08-18T18:51:07"/>
    <n v="0"/>
    <n v="0"/>
    <n v="1"/>
    <n v="0"/>
    <n v="0"/>
    <n v="0"/>
    <n v="8"/>
  </r>
  <r>
    <s v="Disney: International ViPR 2.0 Demo"/>
    <x v="0"/>
    <m/>
    <s v="Not Started"/>
    <d v="2014-08-25T00:00:00"/>
    <m/>
    <s v="Close"/>
    <s v="Gutierrez, Daniela"/>
    <d v="2014-08-19T13:06:29"/>
    <d v="2014-08-19T13:06:29"/>
    <n v="0"/>
    <n v="0"/>
    <n v="1"/>
    <n v="0"/>
    <n v="0"/>
    <n v="0"/>
    <n v="8"/>
  </r>
  <r>
    <s v="Review ViPR SRM Design for ANZ Bank"/>
    <x v="4"/>
    <s v="Stringer, Jim"/>
    <s v="Completed"/>
    <d v="2014-08-18T00:00:00"/>
    <n v="4.5"/>
    <s v="Yes"/>
    <s v="Stringer, Jim"/>
    <d v="2014-08-19T16:48:38"/>
    <d v="2014-08-19T16:48:38"/>
    <n v="1"/>
    <n v="0"/>
    <n v="0"/>
    <n v="1"/>
    <n v="0"/>
    <n v="0"/>
    <n v="8"/>
  </r>
  <r>
    <s v="ViPR Services Demo"/>
    <x v="0"/>
    <m/>
    <s v="Not Started"/>
    <d v="2014-09-03T00:00:00"/>
    <m/>
    <s v="Close"/>
    <s v="Mitchell, Paul"/>
    <d v="2014-08-19T23:01:49"/>
    <d v="2014-08-19T23:01:49"/>
    <n v="0"/>
    <n v="0"/>
    <n v="1"/>
    <n v="0"/>
    <n v="0"/>
    <n v="0"/>
    <n v="8"/>
  </r>
  <r>
    <s v="Request for SAS Demo Environment"/>
    <x v="0"/>
    <s v="Sadler, Ronald"/>
    <s v="Completed"/>
    <d v="2014-08-21T00:00:00"/>
    <n v="1"/>
    <s v="Yes"/>
    <s v="Valiyara, Tony"/>
    <d v="2014-08-20T06:01:25"/>
    <d v="2014-08-20T06:01:25"/>
    <n v="1"/>
    <n v="0"/>
    <n v="0"/>
    <n v="1"/>
    <n v="0"/>
    <n v="0"/>
    <n v="8"/>
  </r>
  <r>
    <s v="Access to the SAS 9.3 Lab or Demo"/>
    <x v="0"/>
    <s v="Sadler, Ronald"/>
    <s v="Completed"/>
    <m/>
    <n v="1"/>
    <s v="Yes"/>
    <s v="Alves, Marcos"/>
    <d v="2014-08-20T09:16:09"/>
    <d v="2014-08-20T09:16:09"/>
    <n v="1"/>
    <n v="0"/>
    <n v="0"/>
    <n v="1"/>
    <n v="0"/>
    <n v="0"/>
    <n v="8"/>
  </r>
  <r>
    <s v="Lightfoot Discussion"/>
    <x v="5"/>
    <s v="Laverty, Roy"/>
    <s v="Completed"/>
    <m/>
    <n v="8"/>
    <s v="Yes"/>
    <s v="Davis, Glenn"/>
    <d v="2014-08-20T09:32:52"/>
    <d v="2014-08-20T09:32:52"/>
    <n v="1"/>
    <n v="0"/>
    <n v="0"/>
    <n v="1"/>
    <n v="0"/>
    <n v="0"/>
    <n v="8"/>
  </r>
  <r>
    <s v="Q3 Partner ViPR Webcast"/>
    <x v="3"/>
    <s v="Knapp, William"/>
    <s v="Completed"/>
    <d v="2014-09-10T00:00:00"/>
    <n v="10"/>
    <s v="Yes"/>
    <s v="Vandra, Kartik"/>
    <d v="2014-08-21T00:00:41"/>
    <d v="2014-08-21T00:00:41"/>
    <n v="1"/>
    <n v="0"/>
    <n v="0"/>
    <n v="1"/>
    <n v="0"/>
    <n v="0"/>
    <n v="8"/>
  </r>
  <r>
    <s v="Demo of SAS 9.3 environment"/>
    <x v="0"/>
    <s v="Sadler, Ronald"/>
    <s v="Completed"/>
    <m/>
    <n v="2"/>
    <s v="Yes"/>
    <s v="Brown, Graham"/>
    <d v="2014-08-22T04:44:49"/>
    <d v="2014-08-22T04:44:49"/>
    <n v="1"/>
    <n v="0"/>
    <n v="0"/>
    <n v="1"/>
    <n v="0"/>
    <n v="0"/>
    <n v="8"/>
  </r>
  <r>
    <s v="Synopsys AppSync/RP POC for VM Datastores"/>
    <x v="4"/>
    <s v="Gracia Moreno, Jesus"/>
    <s v="Completed"/>
    <d v="2014-08-11T00:00:00"/>
    <n v="20"/>
    <s v="Yes"/>
    <s v="Gracia Moreno, Jesus"/>
    <d v="2014-08-22T09:55:38"/>
    <d v="2014-08-22T09:55:38"/>
    <n v="1"/>
    <n v="0"/>
    <n v="0"/>
    <n v="1"/>
    <n v="0"/>
    <n v="0"/>
    <n v="8"/>
  </r>
  <r>
    <s v="Honeywell ViPR, ViPR ECS, ViPR SRM POC"/>
    <x v="0"/>
    <s v="Burwell, David"/>
    <s v="Not Started"/>
    <d v="2014-09-08T00:00:00"/>
    <m/>
    <s v="Request Additional Information"/>
    <s v="Wodynski, Greg"/>
    <d v="2014-08-22T19:02:10"/>
    <d v="2014-08-22T19:02:10"/>
    <n v="0"/>
    <n v="0"/>
    <n v="1"/>
    <n v="0"/>
    <n v="0"/>
    <n v="1"/>
    <n v="8"/>
  </r>
  <r>
    <s v="JCP ViPR meeting support"/>
    <x v="2"/>
    <s v="Burwell, David"/>
    <s v="In Progress"/>
    <d v="2014-08-26T00:00:00"/>
    <n v="1"/>
    <s v="Yes"/>
    <s v="Switzer, Bruce"/>
    <d v="2014-08-23T09:21:41"/>
    <d v="2014-08-23T09:21:41"/>
    <n v="0"/>
    <n v="1"/>
    <n v="0"/>
    <n v="1"/>
    <n v="0"/>
    <n v="0"/>
    <n v="8"/>
  </r>
  <r>
    <s v="SAS for customer evaluation"/>
    <x v="0"/>
    <s v="Plotkin, Steven"/>
    <s v="In Progress"/>
    <d v="2014-08-26T00:00:00"/>
    <m/>
    <s v="Yes"/>
    <s v="Dao, Phi"/>
    <d v="2014-08-25T07:00:31"/>
    <d v="2014-08-25T07:00:31"/>
    <n v="0"/>
    <n v="1"/>
    <n v="0"/>
    <n v="1"/>
    <n v="0"/>
    <n v="0"/>
    <n v="8"/>
  </r>
  <r>
    <s v="Here.com"/>
    <x v="0"/>
    <s v="Soriano, Javier"/>
    <s v="Not Started"/>
    <d v="2014-08-26T00:00:00"/>
    <m/>
    <s v="Request Additional Information"/>
    <s v="Kingston, PaulR"/>
    <d v="2014-08-25T11:19:45"/>
    <d v="2014-08-25T11:19:45"/>
    <n v="0"/>
    <n v="0"/>
    <n v="1"/>
    <n v="0"/>
    <n v="0"/>
    <n v="1"/>
    <n v="8"/>
  </r>
  <r>
    <s v="GE ECS installation"/>
    <x v="4"/>
    <s v="Martinez, Anthony"/>
    <s v="In Progress"/>
    <d v="2014-08-25T00:00:00"/>
    <n v="45"/>
    <s v="Yes"/>
    <s v="Martinez, Anthony"/>
    <d v="2014-08-25T16:17:51"/>
    <d v="2014-08-25T16:17:51"/>
    <n v="0"/>
    <n v="1"/>
    <n v="0"/>
    <n v="1"/>
    <n v="0"/>
    <n v="0"/>
    <n v="8"/>
  </r>
  <r>
    <s v=" Phillips, Scott;Defense Health Agency Configuration and Demo - ViPR Controller integration into Vmware Cloud stack"/>
    <x v="0"/>
    <s v="Plotkin, Steven"/>
    <s v="Not Started"/>
    <d v="2014-10-27T00:00:00"/>
    <m/>
    <s v="Close"/>
    <s v="Phillips, Scott"/>
    <d v="2014-08-25T22:23:35"/>
    <d v="2014-08-25T22:23:35"/>
    <n v="0"/>
    <n v="0"/>
    <n v="1"/>
    <n v="0"/>
    <n v="0"/>
    <n v="0"/>
    <n v="8"/>
  </r>
  <r>
    <s v="Acuo ViPR Certification"/>
    <x v="3"/>
    <s v="Mckeown, Paul"/>
    <s v="In Progress"/>
    <m/>
    <n v="31"/>
    <s v="Yes"/>
    <s v="Holst, Steve"/>
    <d v="2014-08-26T10:26:43"/>
    <d v="2014-08-26T10:26:43"/>
    <n v="0"/>
    <n v="1"/>
    <n v="0"/>
    <n v="1"/>
    <n v="0"/>
    <n v="0"/>
    <n v="8"/>
  </r>
  <r>
    <s v="Urgent help requested to support ViPR SRM CSAT issues in TfL (UK)"/>
    <x v="0"/>
    <s v="Barboza, Derek"/>
    <s v="In Progress"/>
    <d v="2014-08-27T00:00:00"/>
    <n v="2"/>
    <s v="Yes"/>
    <s v="Huber, Ken"/>
    <d v="2014-08-27T08:52:58"/>
    <d v="2014-08-27T08:52:58"/>
    <n v="0"/>
    <n v="1"/>
    <n v="0"/>
    <n v="1"/>
    <n v="0"/>
    <n v="0"/>
    <n v="8"/>
  </r>
  <r>
    <s v="Marketing assistance for SRM Alerting"/>
    <x v="4"/>
    <s v="Barboza, Derek"/>
    <s v="Completed"/>
    <m/>
    <n v="8"/>
    <s v="Yes"/>
    <s v="Barboza, Derek"/>
    <d v="2014-08-28T12:48:42"/>
    <d v="2014-08-28T12:48:42"/>
    <n v="1"/>
    <n v="0"/>
    <n v="0"/>
    <n v="1"/>
    <n v="0"/>
    <n v="0"/>
    <n v="8"/>
  </r>
  <r>
    <s v="Isilon 6.x compatibility testing with SRM 3.5"/>
    <x v="4"/>
    <s v="Barboza, Derek"/>
    <s v="Completed"/>
    <m/>
    <n v="20"/>
    <s v="Yes"/>
    <s v="Barboza, Derek"/>
    <d v="2014-08-28T13:00:05"/>
    <d v="2014-08-28T13:00:05"/>
    <n v="1"/>
    <n v="0"/>
    <n v="0"/>
    <n v="1"/>
    <n v="0"/>
    <n v="0"/>
    <n v="8"/>
  </r>
  <r>
    <s v="AppSync/RecoverPpint POC at Citi"/>
    <x v="0"/>
    <s v="Stringer, Jim"/>
    <s v="In Progress"/>
    <m/>
    <n v="46"/>
    <s v="Yes"/>
    <s v="Forsbrey, Rebecca"/>
    <d v="2014-08-29T14:54:51"/>
    <d v="2014-08-29T14:54:51"/>
    <n v="0"/>
    <n v="1"/>
    <n v="0"/>
    <n v="1"/>
    <n v="0"/>
    <n v="0"/>
    <n v="8"/>
  </r>
  <r>
    <s v="POC support at Altisource"/>
    <x v="0"/>
    <s v="Barboza, Derek"/>
    <s v="In Progress"/>
    <d v="2014-09-03T00:00:00"/>
    <n v="12"/>
    <s v="Yes"/>
    <s v="Denham, Mark"/>
    <d v="2014-08-29T16:52:18"/>
    <d v="2014-08-29T16:52:18"/>
    <n v="0"/>
    <n v="1"/>
    <n v="0"/>
    <n v="1"/>
    <n v="0"/>
    <n v="0"/>
    <n v="8"/>
  </r>
  <r>
    <s v="SAS Demo "/>
    <x v="0"/>
    <s v="Plotkin, Steven"/>
    <s v="In Progress"/>
    <m/>
    <m/>
    <s v="Yes"/>
    <s v="ElMarazky, Ayman"/>
    <d v="2014-08-31T06:37:32"/>
    <d v="2014-08-31T06:37:32"/>
    <n v="0"/>
    <n v="1"/>
    <n v="0"/>
    <n v="1"/>
    <n v="0"/>
    <n v="0"/>
    <n v="8"/>
  </r>
  <r>
    <s v="VISA SRM POC"/>
    <x v="0"/>
    <s v="Laverty, Roy"/>
    <s v="Completed"/>
    <d v="2014-08-28T00:00:00"/>
    <n v="2"/>
    <s v="Yes"/>
    <s v="Prabhukumar, Sankar"/>
    <d v="2014-08-31T15:24:02"/>
    <d v="2014-08-31T15:24:02"/>
    <n v="1"/>
    <n v="0"/>
    <n v="0"/>
    <n v="1"/>
    <n v="0"/>
    <n v="0"/>
    <n v="8"/>
  </r>
  <r>
    <s v="MACIF Demo"/>
    <x v="0"/>
    <s v="Soriano, Javier"/>
    <s v="Completed"/>
    <d v="2014-09-15T00:00:00"/>
    <n v="12"/>
    <s v="Yes"/>
    <s v="Marsaud, Frederic"/>
    <d v="2014-09-01T06:08:36"/>
    <d v="2014-09-01T06:08:36"/>
    <n v="1"/>
    <n v="0"/>
    <n v="0"/>
    <n v="1"/>
    <n v="0"/>
    <n v="0"/>
    <n v="9"/>
  </r>
  <r>
    <s v="Home Depot POC"/>
    <x v="0"/>
    <s v="Cantrell, Robert"/>
    <s v="Completed"/>
    <d v="2014-09-05T00:00:00"/>
    <n v="3"/>
    <s v="Yes"/>
    <s v="Masters, Clint"/>
    <d v="2014-09-02T17:52:13"/>
    <d v="2014-09-02T17:52:13"/>
    <n v="1"/>
    <n v="0"/>
    <n v="0"/>
    <n v="1"/>
    <n v="0"/>
    <n v="0"/>
    <n v="9"/>
  </r>
  <r>
    <s v="EBC Support - Toshiba Solutions Corporation"/>
    <x v="5"/>
    <s v="Burwell, David"/>
    <s v="In Progress"/>
    <m/>
    <m/>
    <s v="Yes"/>
    <s v="Tran, Uyen"/>
    <d v="2014-09-02T18:46:41"/>
    <d v="2014-09-02T18:46:41"/>
    <n v="0"/>
    <n v="1"/>
    <n v="0"/>
    <n v="1"/>
    <n v="0"/>
    <n v="0"/>
    <n v="9"/>
  </r>
  <r>
    <s v="HDFS setup in Federal Lab"/>
    <x v="0"/>
    <s v="Kanthan, Chris"/>
    <s v="In Progress"/>
    <m/>
    <m/>
    <s v="Yes"/>
    <s v="Prabhukumar, Sankar"/>
    <d v="2014-09-03T11:40:17"/>
    <d v="2014-09-03T11:40:17"/>
    <n v="0"/>
    <n v="1"/>
    <n v="0"/>
    <n v="1"/>
    <n v="0"/>
    <n v="0"/>
    <n v="9"/>
  </r>
  <r>
    <s v="SRM demo and use cases for Principled Technologies (analyst)"/>
    <x v="0"/>
    <s v="Barboza, Derek"/>
    <s v="In Progress"/>
    <m/>
    <n v="44"/>
    <s v="Yes"/>
    <s v="Barboza, Derek"/>
    <d v="2014-09-03T13:07:49"/>
    <d v="2014-09-03T13:07:49"/>
    <n v="0"/>
    <n v="1"/>
    <n v="0"/>
    <n v="1"/>
    <n v="0"/>
    <n v="0"/>
    <n v="9"/>
  </r>
  <r>
    <s v="CTERA - 3rd Party White Paper Assistance/Interview"/>
    <x v="3"/>
    <s v="Knapp, William"/>
    <s v="In Progress"/>
    <d v="2014-09-04T00:00:00"/>
    <m/>
    <s v="Yes"/>
    <s v="Vandra, Kartik"/>
    <d v="2014-09-03T13:18:22"/>
    <d v="2014-09-03T13:18:22"/>
    <n v="0"/>
    <n v="1"/>
    <n v="0"/>
    <n v="1"/>
    <n v="0"/>
    <n v="0"/>
    <n v="9"/>
  </r>
  <r>
    <s v="TDC Hosting - S3 API Workshop for ECS"/>
    <x v="5"/>
    <s v="Vandra, Kartik"/>
    <s v="Completed"/>
    <d v="2014-09-11T00:00:00"/>
    <n v="1"/>
    <s v="Yes"/>
    <s v="Vandra, Kartik"/>
    <d v="2014-09-03T13:23:58"/>
    <d v="2014-09-03T13:23:58"/>
    <n v="1"/>
    <n v="0"/>
    <n v="0"/>
    <n v="1"/>
    <n v="0"/>
    <n v="0"/>
    <n v="9"/>
  </r>
  <r>
    <s v="Partner Presidio Woburn MA"/>
    <x v="3"/>
    <s v="Stringer, Jim"/>
    <s v="Completed"/>
    <d v="2014-09-30T00:00:00"/>
    <n v="16"/>
    <s v="Yes"/>
    <s v="Stringer, Jim"/>
    <d v="2014-09-03T15:14:55"/>
    <d v="2014-09-03T15:14:55"/>
    <n v="1"/>
    <n v="0"/>
    <n v="0"/>
    <n v="1"/>
    <n v="0"/>
    <n v="0"/>
    <n v="9"/>
  </r>
  <r>
    <s v="Install and configure two IBM LPAR servers in ASD CSE Lab"/>
    <x v="4"/>
    <s v="Laverty, Roy"/>
    <s v="In Progress"/>
    <m/>
    <n v="20"/>
    <s v="Yes"/>
    <s v="Laverty, Roy"/>
    <d v="2014-09-03T15:48:49"/>
    <d v="2014-09-03T15:48:49"/>
    <n v="0"/>
    <n v="1"/>
    <n v="0"/>
    <n v="1"/>
    <n v="0"/>
    <n v="0"/>
    <n v="9"/>
  </r>
  <r>
    <s v="Principal Technologies - OPEX"/>
    <x v="4"/>
    <s v="Salem, Magdy"/>
    <s v="In Progress"/>
    <d v="2014-08-20T00:00:00"/>
    <n v="80"/>
    <s v="Yes"/>
    <s v="Martinez, Anthony"/>
    <d v="2014-09-03T16:05:44"/>
    <d v="2014-09-03T16:05:44"/>
    <n v="0"/>
    <n v="1"/>
    <n v="0"/>
    <n v="1"/>
    <n v="0"/>
    <n v="0"/>
    <n v="9"/>
  </r>
  <r>
    <s v="SRM 3.5.1 testing"/>
    <x v="4"/>
    <s v="Barboza, Derek"/>
    <s v="Completed"/>
    <m/>
    <n v="24"/>
    <s v="Yes"/>
    <s v="Barboza, Derek"/>
    <d v="2014-09-03T16:13:37"/>
    <d v="2014-09-03T16:13:37"/>
    <n v="1"/>
    <n v="0"/>
    <n v="0"/>
    <n v="1"/>
    <n v="0"/>
    <n v="0"/>
    <n v="9"/>
  </r>
  <r>
    <s v="ViPR Lab Buildout @ WWT (for Comcast)"/>
    <x v="3"/>
    <s v="Vandra, Kartik"/>
    <s v="Completed"/>
    <d v="2014-09-08T00:00:00"/>
    <n v="0"/>
    <s v="Yes"/>
    <s v="Hamilton, Doug"/>
    <d v="2014-09-03T16:35:39"/>
    <d v="2014-09-03T16:35:39"/>
    <n v="1"/>
    <n v="0"/>
    <n v="0"/>
    <n v="1"/>
    <n v="0"/>
    <n v="0"/>
    <n v="9"/>
  </r>
  <r>
    <s v="SRM Installation Help @ TMNAS"/>
    <x v="5"/>
    <m/>
    <s v="Not Started"/>
    <d v="2014-09-08T00:00:00"/>
    <m/>
    <s v="Close"/>
    <s v="Hamilton, Doug"/>
    <d v="2014-09-03T16:54:03"/>
    <d v="2014-09-03T16:54:03"/>
    <n v="0"/>
    <n v="0"/>
    <n v="1"/>
    <n v="0"/>
    <n v="0"/>
    <n v="0"/>
    <n v="9"/>
  </r>
  <r>
    <s v="Support Custom Reporting Team"/>
    <x v="4"/>
    <s v="Laverty, Roy"/>
    <s v="In Progress"/>
    <m/>
    <n v="21"/>
    <s v="Yes"/>
    <s v="Laverty, Roy"/>
    <d v="2014-09-04T10:18:49"/>
    <d v="2014-09-04T10:18:49"/>
    <n v="0"/>
    <n v="1"/>
    <n v="0"/>
    <n v="1"/>
    <n v="0"/>
    <n v="0"/>
    <n v="9"/>
  </r>
  <r>
    <s v="Dallas ASD CSE boot camp"/>
    <x v="2"/>
    <s v="Cantrell, Robert"/>
    <s v="Completed"/>
    <d v="2014-08-11T00:00:00"/>
    <n v="100"/>
    <s v="Yes"/>
    <s v="Cantrell, Robert"/>
    <d v="2014-07-29T10:55:35"/>
    <d v="2014-09-04T10:55:35"/>
    <n v="1"/>
    <n v="0"/>
    <n v="0"/>
    <n v="1"/>
    <n v="0"/>
    <n v="0"/>
    <n v="9"/>
  </r>
  <r>
    <s v="Dallas ASD CSE Bootcamp"/>
    <x v="2"/>
    <s v="Lathers, William"/>
    <s v="Completed"/>
    <d v="2014-08-11T00:00:00"/>
    <n v="100"/>
    <s v="Yes"/>
    <s v="Lathers, William"/>
    <d v="2014-07-28T10:55:42"/>
    <d v="2014-09-04T10:55:42"/>
    <n v="1"/>
    <n v="0"/>
    <n v="0"/>
    <n v="1"/>
    <n v="0"/>
    <n v="0"/>
    <n v="9"/>
  </r>
  <r>
    <s v="Managed Services SAS and SRM hosted solution"/>
    <x v="4"/>
    <s v="Sadler, Ronald"/>
    <s v="In Progress"/>
    <d v="2014-10-08T00:00:00"/>
    <n v="8"/>
    <s v="Yes"/>
    <s v="Sadler, Ronald"/>
    <d v="2014-09-04T11:00:28"/>
    <d v="2014-09-04T11:00:28"/>
    <n v="0"/>
    <n v="1"/>
    <n v="0"/>
    <n v="1"/>
    <n v="0"/>
    <n v="0"/>
    <n v="9"/>
  </r>
  <r>
    <s v="ViPR ECS/DIY knowledge transfer"/>
    <x v="2"/>
    <s v="Cantrell, Robert"/>
    <s v="Completed"/>
    <d v="2014-08-26T00:00:00"/>
    <n v="40"/>
    <s v="Yes"/>
    <s v="Cantrell, Robert"/>
    <d v="2014-08-26T12:07:54"/>
    <d v="2014-09-04T12:07:54"/>
    <n v="1"/>
    <n v="0"/>
    <n v="0"/>
    <n v="1"/>
    <n v="0"/>
    <n v="0"/>
    <n v="9"/>
  </r>
  <r>
    <s v="vmWare vCloud Air (vCHS) Boot Camp"/>
    <x v="2"/>
    <s v="Lathers, William"/>
    <s v="Completed"/>
    <d v="2014-08-26T00:00:00"/>
    <n v="40"/>
    <s v="Yes"/>
    <s v="Lathers, William"/>
    <d v="2014-08-26T12:07:57"/>
    <d v="2014-09-04T12:07:57"/>
    <n v="1"/>
    <n v="0"/>
    <n v="0"/>
    <n v="1"/>
    <n v="0"/>
    <n v="0"/>
    <n v="9"/>
  </r>
  <r>
    <s v="BNY ViPR Controller API Demo"/>
    <x v="2"/>
    <s v="Salem, Magdy"/>
    <s v="Completed"/>
    <d v="2014-09-12T00:00:00"/>
    <n v="60"/>
    <s v="Yes"/>
    <s v="Salem, Magdy"/>
    <d v="2014-09-22T13:01:50"/>
    <d v="2014-09-04T13:01:50"/>
    <n v="1"/>
    <n v="0"/>
    <n v="0"/>
    <n v="1"/>
    <n v="0"/>
    <n v="0"/>
    <n v="9"/>
  </r>
  <r>
    <s v="Panzura Lab Configuration"/>
    <x v="3"/>
    <s v="Salem, Magdy"/>
    <s v="Completed"/>
    <m/>
    <n v="20"/>
    <s v="Yes"/>
    <s v="Salem, Magdy"/>
    <d v="2014-08-01T13:08:35"/>
    <d v="2014-09-04T13:08:35"/>
    <n v="1"/>
    <n v="0"/>
    <n v="0"/>
    <n v="1"/>
    <n v="0"/>
    <n v="0"/>
    <n v="9"/>
  </r>
  <r>
    <s v="Recover sandbox environment from power outage"/>
    <x v="4"/>
    <s v="Laverty, Roy"/>
    <s v="Completed"/>
    <m/>
    <n v="16"/>
    <s v="Yes"/>
    <s v="Laverty, Roy"/>
    <d v="2014-09-04T13:28:46"/>
    <d v="2014-09-04T13:28:46"/>
    <n v="1"/>
    <n v="0"/>
    <n v="0"/>
    <n v="1"/>
    <n v="0"/>
    <n v="0"/>
    <n v="9"/>
  </r>
  <r>
    <s v="Miscellaneous Daily Support week of 09/01/14"/>
    <x v="2"/>
    <s v="Cantrell, Robert"/>
    <s v="In Progress"/>
    <d v="2014-09-07T00:00:00"/>
    <m/>
    <s v="Yes"/>
    <s v="Cantrell, Robert"/>
    <d v="2014-09-01T16:24:43"/>
    <d v="2014-09-04T16:24:43"/>
    <n v="0"/>
    <n v="1"/>
    <n v="0"/>
    <n v="1"/>
    <n v="0"/>
    <n v="0"/>
    <n v="9"/>
  </r>
  <r>
    <s v="Miscellaneous Daily Support week of 09/08/14"/>
    <x v="2"/>
    <s v="Cantrell, Robert"/>
    <s v="Completed"/>
    <d v="2014-09-14T00:00:00"/>
    <n v="22"/>
    <s v="Yes"/>
    <s v="Cantrell, Robert"/>
    <d v="2014-09-08T16:25:13"/>
    <d v="2014-09-04T16:25:13"/>
    <n v="1"/>
    <n v="0"/>
    <n v="0"/>
    <n v="1"/>
    <n v="0"/>
    <n v="0"/>
    <n v="9"/>
  </r>
  <r>
    <s v="Miscellaneous Daily Support week of 09/15/14"/>
    <x v="2"/>
    <s v="Cantrell, Robert"/>
    <s v="Completed"/>
    <d v="2014-09-21T00:00:00"/>
    <n v="26"/>
    <s v="Yes"/>
    <s v="Cantrell, Robert"/>
    <d v="2014-09-15T16:25:33"/>
    <d v="2014-09-04T16:25:33"/>
    <n v="1"/>
    <n v="0"/>
    <n v="0"/>
    <n v="1"/>
    <n v="0"/>
    <n v="0"/>
    <n v="9"/>
  </r>
  <r>
    <s v="PRT support"/>
    <x v="4"/>
    <s v="Barboza, Derek"/>
    <s v="Completed"/>
    <d v="2014-09-05T00:00:00"/>
    <n v="2"/>
    <s v="Yes"/>
    <s v="Barboza, Derek"/>
    <d v="2014-09-04T16:38:51"/>
    <d v="2014-09-04T16:38:51"/>
    <n v="1"/>
    <n v="0"/>
    <n v="0"/>
    <n v="1"/>
    <n v="0"/>
    <n v="0"/>
    <n v="9"/>
  </r>
  <r>
    <s v="Citi consulting"/>
    <x v="0"/>
    <s v="Barboza, Derek"/>
    <s v="Completed"/>
    <m/>
    <n v="1"/>
    <s v="Yes"/>
    <s v="Barboza, Derek"/>
    <d v="2014-09-04T16:42:46"/>
    <d v="2014-09-04T16:42:46"/>
    <n v="1"/>
    <n v="0"/>
    <n v="0"/>
    <n v="1"/>
    <n v="0"/>
    <n v="0"/>
    <n v="9"/>
  </r>
  <r>
    <s v="AskSRM watchers list "/>
    <x v="0"/>
    <s v="Barboza, Derek"/>
    <s v="Completed"/>
    <m/>
    <n v="3"/>
    <s v="Yes"/>
    <s v="Barboza, Derek"/>
    <d v="2014-09-04T16:47:53"/>
    <d v="2014-09-04T16:47:53"/>
    <n v="1"/>
    <n v="0"/>
    <n v="0"/>
    <n v="1"/>
    <n v="0"/>
    <n v="0"/>
    <n v="9"/>
  </r>
  <r>
    <s v="Managed Services Monitoring and Reporting"/>
    <x v="0"/>
    <s v="Barboza, Derek"/>
    <s v="In Progress"/>
    <m/>
    <n v="24"/>
    <s v="Yes"/>
    <s v="Barboza, Derek"/>
    <d v="2014-09-04T16:52:28"/>
    <d v="2014-09-04T16:52:28"/>
    <n v="0"/>
    <n v="1"/>
    <n v="0"/>
    <n v="1"/>
    <n v="0"/>
    <n v="0"/>
    <n v="9"/>
  </r>
  <r>
    <s v="Microsoft IT  implementation Escalation"/>
    <x v="5"/>
    <s v="Sadler, Ronald"/>
    <s v="In Progress"/>
    <d v="2014-10-06T00:00:00"/>
    <n v="180"/>
    <s v="Yes"/>
    <s v="Sadler, Ronald"/>
    <d v="2014-07-28T07:54:32"/>
    <d v="2014-09-05T07:54:32"/>
    <n v="0"/>
    <n v="1"/>
    <n v="0"/>
    <n v="1"/>
    <n v="0"/>
    <n v="0"/>
    <n v="9"/>
  </r>
  <r>
    <s v="Patch XML API on CSE VNX control stations"/>
    <x v="4"/>
    <s v="Laverty, Roy"/>
    <s v="Completed"/>
    <m/>
    <n v="4"/>
    <s v="Yes"/>
    <s v="Laverty, Roy"/>
    <d v="2014-09-05T11:32:16"/>
    <d v="2014-09-05T11:32:16"/>
    <n v="1"/>
    <n v="0"/>
    <n v="0"/>
    <n v="1"/>
    <n v="0"/>
    <n v="0"/>
    <n v="9"/>
  </r>
  <r>
    <s v="ViPR Online Re-Install of 2.0.0.1 Patch 1"/>
    <x v="4"/>
    <s v="Vandra, Kartik"/>
    <s v="Completed"/>
    <m/>
    <n v="160"/>
    <s v="Yes"/>
    <s v="Vandra, Kartik"/>
    <d v="2014-09-05T13:11:55"/>
    <d v="2014-09-05T13:11:55"/>
    <n v="1"/>
    <n v="0"/>
    <n v="0"/>
    <n v="1"/>
    <n v="0"/>
    <n v="0"/>
    <n v="9"/>
  </r>
  <r>
    <s v="ViPR vLab PODs for Controller Development"/>
    <x v="4"/>
    <s v="Vandra, Kartik"/>
    <s v="In Progress"/>
    <m/>
    <n v="11"/>
    <s v="Yes"/>
    <s v="Vandra, Kartik"/>
    <d v="2014-09-05T13:13:55"/>
    <d v="2014-09-05T13:13:55"/>
    <n v="0"/>
    <n v="1"/>
    <n v="0"/>
    <n v="1"/>
    <n v="0"/>
    <n v="0"/>
    <n v="9"/>
  </r>
  <r>
    <s v="ViPR vLab PODs for Partner Development"/>
    <x v="4"/>
    <s v="Vandra, Kartik"/>
    <s v="In Progress"/>
    <m/>
    <n v="10"/>
    <s v="Yes"/>
    <s v="Vandra, Kartik"/>
    <d v="2014-09-05T13:15:02"/>
    <d v="2014-09-05T13:15:02"/>
    <n v="0"/>
    <n v="1"/>
    <n v="0"/>
    <n v="1"/>
    <n v="0"/>
    <n v="0"/>
    <n v="9"/>
  </r>
  <r>
    <s v="Avere - Atmos Hardware for Qualifcation"/>
    <x v="3"/>
    <s v="Vandra, Kartik"/>
    <s v="Completed"/>
    <m/>
    <n v="6"/>
    <s v="Yes"/>
    <s v="Vandra, Kartik"/>
    <d v="2014-09-05T13:27:41"/>
    <d v="2014-09-05T13:27:41"/>
    <n v="1"/>
    <n v="0"/>
    <n v="0"/>
    <n v="1"/>
    <n v="0"/>
    <n v="0"/>
    <n v="9"/>
  </r>
  <r>
    <s v="CGB &quot;China Guangfa Bank&quot; ViPR installation trip "/>
    <x v="5"/>
    <s v="Cantrell, Robert"/>
    <s v="Completed"/>
    <d v="2014-09-21T00:00:00"/>
    <n v="130"/>
    <s v="Yes"/>
    <s v="Cantrell, Robert"/>
    <d v="2014-08-05T17:01:36"/>
    <d v="2014-09-05T17:01:36"/>
    <n v="1"/>
    <n v="0"/>
    <n v="0"/>
    <n v="1"/>
    <n v="0"/>
    <n v="0"/>
    <n v="9"/>
  </r>
  <r>
    <s v="ECS HF5 Install and KT"/>
    <x v="2"/>
    <s v="Poole, Ted"/>
    <s v="Completed"/>
    <d v="2014-09-03T00:00:00"/>
    <n v="24"/>
    <s v="Yes"/>
    <s v="Poole, Ted"/>
    <d v="2014-09-02T13:03:05"/>
    <d v="2014-09-07T13:03:05"/>
    <n v="1"/>
    <n v="0"/>
    <n v="0"/>
    <n v="1"/>
    <n v="0"/>
    <n v="0"/>
    <n v="9"/>
  </r>
  <r>
    <s v="Partner ISV - Agfa Review meetings"/>
    <x v="3"/>
    <s v="Mckeown, Paul"/>
    <s v="In Progress"/>
    <m/>
    <n v="3"/>
    <s v="Yes"/>
    <s v="Mckeown, Paul"/>
    <d v="2014-09-07T15:32:09"/>
    <d v="2014-09-07T15:32:09"/>
    <n v="0"/>
    <n v="1"/>
    <n v="0"/>
    <n v="1"/>
    <n v="0"/>
    <n v="0"/>
    <n v="9"/>
  </r>
  <r>
    <s v="Partner-ISV Nice Vipr CAS Eval"/>
    <x v="3"/>
    <s v="Mckeown, Paul"/>
    <s v="In Progress"/>
    <m/>
    <n v="2"/>
    <s v="Yes"/>
    <s v="Mckeown, Paul"/>
    <d v="2014-09-08T03:36:27"/>
    <d v="2014-09-08T03:36:27"/>
    <n v="0"/>
    <n v="1"/>
    <n v="0"/>
    <n v="1"/>
    <n v="0"/>
    <n v="0"/>
    <n v="9"/>
  </r>
  <r>
    <s v="Lightfoot web server is down"/>
    <x v="2"/>
    <s v="Laverty, Roy"/>
    <s v="Completed"/>
    <m/>
    <n v="4"/>
    <s v="Yes"/>
    <s v="Laverty, Roy"/>
    <d v="2014-09-08T09:36:00"/>
    <d v="2014-09-08T09:36:00"/>
    <n v="1"/>
    <n v="0"/>
    <n v="0"/>
    <n v="1"/>
    <n v="0"/>
    <n v="0"/>
    <n v="9"/>
  </r>
  <r>
    <s v="SRM and DCRM PRT"/>
    <x v="2"/>
    <s v="Barboza, Derek"/>
    <s v="Completed"/>
    <d v="2014-09-12T00:00:00"/>
    <n v="2"/>
    <s v="Yes"/>
    <s v="Barboza, Derek"/>
    <d v="2014-09-08T10:30:08"/>
    <d v="2014-09-08T10:30:08"/>
    <n v="1"/>
    <n v="0"/>
    <n v="0"/>
    <n v="1"/>
    <n v="0"/>
    <n v="0"/>
    <n v="9"/>
  </r>
  <r>
    <s v="SRM 3.5 Lightfoot live demo system maintenance"/>
    <x v="2"/>
    <s v="Barboza, Derek"/>
    <s v="In Progress"/>
    <m/>
    <n v="8"/>
    <s v="Yes"/>
    <s v="Barboza, Derek"/>
    <d v="2014-09-08T14:08:42"/>
    <d v="2014-09-08T14:08:42"/>
    <n v="0"/>
    <n v="1"/>
    <n v="0"/>
    <n v="1"/>
    <n v="0"/>
    <n v="0"/>
    <n v="9"/>
  </r>
  <r>
    <s v="ViPR CLI Scripting Assistance"/>
    <x v="0"/>
    <s v="Salem, Magdy"/>
    <s v="Completed"/>
    <m/>
    <n v="2"/>
    <s v="Yes"/>
    <s v="Klosky, Stephen"/>
    <d v="2014-09-08T14:49:33"/>
    <d v="2014-09-08T14:49:33"/>
    <n v="1"/>
    <n v="0"/>
    <n v="0"/>
    <n v="1"/>
    <n v="0"/>
    <n v="0"/>
    <n v="9"/>
  </r>
  <r>
    <s v="Datadobi testing"/>
    <x v="3"/>
    <s v="Mckeown, Paul"/>
    <s v="In Progress"/>
    <d v="2014-10-01T00:00:00"/>
    <n v="0"/>
    <s v="Yes"/>
    <s v="Fairchild, Dean"/>
    <d v="2014-09-08T15:57:45"/>
    <d v="2014-09-08T15:57:45"/>
    <n v="0"/>
    <n v="1"/>
    <n v="0"/>
    <n v="1"/>
    <n v="0"/>
    <n v="0"/>
    <n v="9"/>
  </r>
  <r>
    <s v="Issue creating an object pool on vipr 2.0.1"/>
    <x v="0"/>
    <s v="Soriano, Javier"/>
    <s v="Completed"/>
    <m/>
    <n v="1"/>
    <s v="Yes"/>
    <s v="Strzelczyk, Waldemar"/>
    <d v="2014-09-09T04:09:34"/>
    <d v="2014-09-09T04:09:34"/>
    <n v="1"/>
    <n v="0"/>
    <n v="0"/>
    <n v="1"/>
    <n v="0"/>
    <n v="0"/>
    <n v="9"/>
  </r>
  <r>
    <s v="Briefing "/>
    <x v="0"/>
    <s v="Burwell, David"/>
    <s v="In Progress"/>
    <m/>
    <m/>
    <s v="Yes"/>
    <s v="Tran, Uyen"/>
    <d v="2014-09-09T14:24:40"/>
    <d v="2014-09-09T14:24:40"/>
    <n v="0"/>
    <n v="1"/>
    <n v="0"/>
    <n v="1"/>
    <n v="0"/>
    <n v="0"/>
    <n v="9"/>
  </r>
  <r>
    <s v="ViPR Controller - VPLEX use cases"/>
    <x v="2"/>
    <s v="Cantrell, Robert"/>
    <s v="Completed"/>
    <m/>
    <n v="3.5"/>
    <s v="Yes"/>
    <s v="Westin, Michael"/>
    <d v="2014-09-09T15:52:36"/>
    <d v="2014-09-09T15:52:36"/>
    <n v="1"/>
    <n v="0"/>
    <n v="0"/>
    <n v="1"/>
    <n v="0"/>
    <n v="0"/>
    <n v="9"/>
  </r>
  <r>
    <s v="POC ViPR SRM at Orange"/>
    <x v="0"/>
    <s v="Gracia Moreno, Jesus"/>
    <s v="In Progress"/>
    <m/>
    <m/>
    <s v="Yes"/>
    <s v="Marsaud, Frederic"/>
    <d v="2014-09-10T02:39:53"/>
    <d v="2014-09-10T02:39:53"/>
    <n v="0"/>
    <n v="1"/>
    <n v="0"/>
    <n v="1"/>
    <n v="0"/>
    <n v="0"/>
    <n v="9"/>
  </r>
  <r>
    <s v="Expedia Demo"/>
    <x v="4"/>
    <s v="Stringer, Jim"/>
    <s v="Completed"/>
    <m/>
    <n v="3"/>
    <s v="Yes"/>
    <s v="Gurney, Melissa"/>
    <d v="2014-09-10T11:23:18"/>
    <d v="2014-09-10T11:23:18"/>
    <n v="1"/>
    <n v="0"/>
    <n v="0"/>
    <n v="1"/>
    <n v="0"/>
    <n v="0"/>
    <n v="9"/>
  </r>
  <r>
    <s v="ViPR Controller:  WinRM Windows Host Authentication"/>
    <x v="0"/>
    <s v="Cantrell, Robert"/>
    <s v="Completed"/>
    <m/>
    <n v="6"/>
    <s v="Yes"/>
    <s v="Bott, Nathan"/>
    <d v="2014-09-10T13:17:23"/>
    <d v="2014-09-10T13:17:23"/>
    <n v="1"/>
    <n v="0"/>
    <n v="0"/>
    <n v="1"/>
    <n v="0"/>
    <n v="0"/>
    <n v="9"/>
  </r>
  <r>
    <s v="ViPR 2.1 NPR KT"/>
    <x v="4"/>
    <s v="Barboza, Derek"/>
    <s v="Completed"/>
    <m/>
    <n v="2"/>
    <s v="Yes"/>
    <s v="Barboza, Derek"/>
    <d v="2014-09-10T16:54:52"/>
    <d v="2014-09-10T16:54:52"/>
    <n v="1"/>
    <n v="0"/>
    <n v="0"/>
    <n v="1"/>
    <n v="0"/>
    <n v="0"/>
    <n v="9"/>
  </r>
  <r>
    <s v="Environment to simulate CSC Global Deployment"/>
    <x v="5"/>
    <s v="Stringer, Jim"/>
    <s v="Completed"/>
    <m/>
    <n v="4.5"/>
    <s v="Yes"/>
    <s v="Davis, Glenn"/>
    <d v="2014-09-11T12:05:34"/>
    <d v="2014-09-11T12:05:34"/>
    <n v="1"/>
    <n v="0"/>
    <n v="0"/>
    <n v="1"/>
    <n v="0"/>
    <n v="0"/>
    <n v="9"/>
  </r>
  <r>
    <s v="Demo Account on ViPROnline.com"/>
    <x v="0"/>
    <s v="Vandra, Kartik"/>
    <s v="Completed"/>
    <m/>
    <n v="1"/>
    <s v="Yes"/>
    <s v="Klosky, Stephen"/>
    <d v="2014-09-11T14:02:07"/>
    <d v="2014-09-11T14:02:07"/>
    <n v="1"/>
    <n v="0"/>
    <n v="0"/>
    <n v="1"/>
    <n v="0"/>
    <n v="0"/>
    <n v="9"/>
  </r>
  <r>
    <s v="NYS Insurance Fund"/>
    <x v="0"/>
    <s v="Knapp, William"/>
    <s v="In Progress"/>
    <m/>
    <m/>
    <s v="Yes"/>
    <s v="Patel, Sanjay"/>
    <d v="2014-09-11T15:21:40"/>
    <d v="2014-09-11T15:21:40"/>
    <n v="0"/>
    <n v="1"/>
    <n v="0"/>
    <n v="1"/>
    <n v="0"/>
    <n v="0"/>
    <n v="9"/>
  </r>
  <r>
    <s v="Assistance requested setting up CSC Demo for UK Gov"/>
    <x v="0"/>
    <s v="Soriano, Javier"/>
    <s v="Completed"/>
    <m/>
    <n v="2"/>
    <s v="Yes"/>
    <s v="Clayton, Julius"/>
    <d v="2014-09-12T09:51:04"/>
    <d v="2014-09-12T09:51:04"/>
    <n v="1"/>
    <n v="0"/>
    <n v="0"/>
    <n v="1"/>
    <n v="0"/>
    <n v="0"/>
    <n v="9"/>
  </r>
  <r>
    <s v="Demo ViPR Data Services (Object plus HDFS) on VNXe"/>
    <x v="2"/>
    <m/>
    <s v="Not Started"/>
    <m/>
    <m/>
    <s v="Close"/>
    <s v="Klosky, Stephen"/>
    <d v="2014-09-12T12:15:13"/>
    <d v="2014-09-12T12:15:13"/>
    <n v="0"/>
    <n v="0"/>
    <n v="1"/>
    <n v="0"/>
    <n v="0"/>
    <n v="0"/>
    <n v="9"/>
  </r>
  <r>
    <s v="State Farm SRM POC"/>
    <x v="0"/>
    <s v="Barboza, Derek"/>
    <s v="Completed"/>
    <m/>
    <n v="1"/>
    <s v="Yes"/>
    <s v="Barboza, Derek"/>
    <d v="2014-09-12T13:18:57"/>
    <d v="2014-09-12T13:18:57"/>
    <n v="1"/>
    <n v="0"/>
    <n v="0"/>
    <n v="1"/>
    <n v="0"/>
    <n v="0"/>
    <n v="9"/>
  </r>
  <r>
    <s v="ViPR / VPLEX automation demo"/>
    <x v="2"/>
    <s v="Soriano, Javier"/>
    <s v="Completed"/>
    <m/>
    <n v="2"/>
    <s v="Yes"/>
    <s v="Westin, Michael"/>
    <d v="2014-09-12T13:24:13"/>
    <d v="2014-09-12T13:24:13"/>
    <n v="1"/>
    <n v="0"/>
    <n v="0"/>
    <n v="1"/>
    <n v="0"/>
    <n v="0"/>
    <n v="9"/>
  </r>
  <r>
    <s v="Vanguard ViPR Controller API Discussion"/>
    <x v="0"/>
    <s v="Vandra, Kartik"/>
    <s v="In Progress"/>
    <m/>
    <n v="3"/>
    <s v="Yes"/>
    <s v="Hamilton, Doug"/>
    <d v="2014-09-12T16:33:25"/>
    <d v="2014-09-12T16:33:25"/>
    <n v="0"/>
    <n v="1"/>
    <n v="0"/>
    <n v="1"/>
    <n v="0"/>
    <n v="0"/>
    <n v="9"/>
  </r>
  <r>
    <s v="Additional ViPR Online credentials for Pearson"/>
    <x v="0"/>
    <s v="Vandra, Kartik"/>
    <s v="Completed"/>
    <m/>
    <n v="4"/>
    <s v="Yes"/>
    <s v="Jannot, Denis"/>
    <d v="2014-09-15T15:05:19"/>
    <d v="2014-09-15T15:05:19"/>
    <n v="1"/>
    <n v="0"/>
    <n v="0"/>
    <n v="1"/>
    <n v="0"/>
    <n v="0"/>
    <n v="9"/>
  </r>
  <r>
    <s v="JanusAppsync POC"/>
    <x v="0"/>
    <s v="Stringer, Jim"/>
    <s v="Completed"/>
    <m/>
    <n v="2"/>
    <s v="Under Review"/>
    <s v="Gurney, Melissa"/>
    <d v="2014-09-15T17:12:18"/>
    <d v="2014-09-15T17:12:18"/>
    <n v="1"/>
    <n v="0"/>
    <n v="0"/>
    <n v="0"/>
    <n v="1"/>
    <n v="0"/>
    <n v="9"/>
  </r>
  <r>
    <s v="SRM Justification of # VM's for Global deployment at ANZ Bank"/>
    <x v="0"/>
    <s v="Barboza, Derek"/>
    <s v="Completed"/>
    <m/>
    <n v="2"/>
    <s v="Yes"/>
    <s v="Woods, Daniel"/>
    <d v="2014-09-16T09:24:26"/>
    <d v="2014-09-16T09:24:26"/>
    <n v="1"/>
    <n v="0"/>
    <n v="0"/>
    <n v="1"/>
    <n v="0"/>
    <n v="0"/>
    <n v="9"/>
  </r>
  <r>
    <s v="AppSync 2.5 Beta"/>
    <x v="1"/>
    <s v="Stringer, Jim"/>
    <s v="In Progress"/>
    <d v="2014-11-14T00:00:00"/>
    <n v="5"/>
    <s v="Yes"/>
    <s v="Stringer, Jim"/>
    <d v="2014-09-16T11:19:29"/>
    <d v="2014-09-16T11:19:29"/>
    <n v="0"/>
    <n v="1"/>
    <n v="0"/>
    <n v="1"/>
    <n v="0"/>
    <n v="0"/>
    <n v="9"/>
  </r>
  <r>
    <s v="Access to SAS 9.3 environment  for BT demo"/>
    <x v="0"/>
    <s v="Sadler, Ronald"/>
    <s v="Completed"/>
    <m/>
    <n v="1"/>
    <s v="Yes"/>
    <s v="Chapman, David (Smarts)"/>
    <d v="2014-09-17T07:32:09"/>
    <d v="2014-09-17T07:32:09"/>
    <n v="1"/>
    <n v="0"/>
    <n v="0"/>
    <n v="1"/>
    <n v="0"/>
    <n v="0"/>
    <n v="9"/>
  </r>
  <r>
    <s v="support SRM and ViPR lab install"/>
    <x v="3"/>
    <s v="Soriano, Javier"/>
    <s v="In Progress"/>
    <m/>
    <n v="20"/>
    <s v="Yes"/>
    <s v="Murray, Colin"/>
    <d v="2014-09-17T08:18:35"/>
    <d v="2014-09-17T08:18:35"/>
    <n v="0"/>
    <n v="1"/>
    <n v="0"/>
    <n v="1"/>
    <n v="0"/>
    <n v="0"/>
    <n v="9"/>
  </r>
  <r>
    <s v="Installation of ViPR Services in Healthcare Lab in Durham, NC"/>
    <x v="0"/>
    <s v="Mckeown, Paul"/>
    <s v="In Progress"/>
    <m/>
    <m/>
    <s v="Yes"/>
    <s v="Holst, Steve"/>
    <d v="2014-09-17T10:01:50"/>
    <d v="2014-09-17T10:01:50"/>
    <n v="0"/>
    <n v="1"/>
    <n v="0"/>
    <n v="1"/>
    <n v="0"/>
    <n v="0"/>
    <n v="9"/>
  </r>
  <r>
    <s v="ViPR Load Balancing White Paper"/>
    <x v="4"/>
    <s v="Vandra, Kartik"/>
    <s v="In Progress"/>
    <m/>
    <n v="2"/>
    <s v="Yes"/>
    <s v="Vandra, Kartik"/>
    <d v="2014-09-17T13:16:07"/>
    <d v="2014-09-17T13:16:07"/>
    <n v="0"/>
    <n v="1"/>
    <n v="0"/>
    <n v="1"/>
    <n v="0"/>
    <n v="0"/>
    <n v="9"/>
  </r>
  <r>
    <s v="ECS Lab for MM Division"/>
    <x v="0"/>
    <s v="Poole, Ted"/>
    <s v="In Progress"/>
    <m/>
    <n v="2"/>
    <s v="Yes"/>
    <s v="Prabhukumar, Sankar"/>
    <d v="2014-09-17T13:49:01"/>
    <d v="2014-09-17T13:49:01"/>
    <n v="0"/>
    <n v="1"/>
    <n v="0"/>
    <n v="1"/>
    <n v="0"/>
    <n v="0"/>
    <n v="9"/>
  </r>
  <r>
    <s v="ViPR POC for Disney"/>
    <x v="0"/>
    <s v="Cantrell, Robert"/>
    <s v="Completed"/>
    <m/>
    <n v="6"/>
    <s v="Yes"/>
    <s v="Dehn, Brian"/>
    <d v="2014-09-17T14:22:23"/>
    <d v="2014-09-17T14:22:23"/>
    <n v="1"/>
    <n v="0"/>
    <n v="0"/>
    <n v="1"/>
    <n v="0"/>
    <n v="0"/>
    <n v="9"/>
  </r>
  <r>
    <s v="SRM field support - AEP"/>
    <x v="5"/>
    <s v="Barboza, Derek"/>
    <s v="In Progress"/>
    <m/>
    <n v="4"/>
    <s v="Yes"/>
    <s v="Barboza, Derek"/>
    <d v="2014-09-18T09:55:37"/>
    <d v="2014-09-18T09:55:37"/>
    <n v="0"/>
    <n v="1"/>
    <n v="0"/>
    <n v="1"/>
    <n v="0"/>
    <n v="0"/>
    <n v="9"/>
  </r>
  <r>
    <s v="ViPR Controller demo for Salesforce.com"/>
    <x v="0"/>
    <s v="Vandra, Kartik"/>
    <s v="Completed"/>
    <m/>
    <n v="3"/>
    <s v="Yes"/>
    <s v="Chatterjee, Biswajit"/>
    <d v="2014-09-18T10:57:06"/>
    <d v="2014-09-18T10:57:06"/>
    <n v="1"/>
    <n v="0"/>
    <n v="0"/>
    <n v="1"/>
    <n v="0"/>
    <n v="0"/>
    <n v="9"/>
  </r>
  <r>
    <s v="CareFirst ViPR SRM PoC"/>
    <x v="5"/>
    <s v="Laverty, Roy"/>
    <s v="In Progress"/>
    <m/>
    <n v="20"/>
    <s v="Yes"/>
    <s v="Laverty, Roy"/>
    <d v="2014-09-19T08:34:09"/>
    <d v="2014-09-19T08:34:09"/>
    <n v="0"/>
    <n v="1"/>
    <n v="0"/>
    <n v="1"/>
    <n v="0"/>
    <n v="0"/>
    <n v="9"/>
  </r>
  <r>
    <s v="Request support on remote SRM POC - failed Cisco discovery"/>
    <x v="0"/>
    <s v="Laverty, Roy"/>
    <s v="In Progress"/>
    <m/>
    <n v="8"/>
    <s v="Yes"/>
    <s v="Ventimiglia, Tim"/>
    <d v="2014-09-22T13:04:25"/>
    <d v="2014-09-22T13:04:25"/>
    <n v="0"/>
    <n v="1"/>
    <n v="0"/>
    <n v="1"/>
    <n v="0"/>
    <n v="0"/>
    <n v="9"/>
  </r>
  <r>
    <s v="Atmos Developer Workshop"/>
    <x v="0"/>
    <s v="Vandra, Kartik"/>
    <s v="Completed"/>
    <m/>
    <n v="7"/>
    <s v="Yes"/>
    <s v="Klosky, Stephen"/>
    <d v="2014-09-22T14:06:41"/>
    <d v="2014-09-22T14:06:41"/>
    <n v="1"/>
    <n v="0"/>
    <n v="0"/>
    <n v="1"/>
    <n v="0"/>
    <n v="0"/>
    <n v="9"/>
  </r>
  <r>
    <s v="Internal ECS and SRM Demonstration"/>
    <x v="0"/>
    <s v="Poole, Ted"/>
    <s v="In Progress"/>
    <m/>
    <m/>
    <s v="Yes"/>
    <s v="Klosky, Stephen"/>
    <d v="2014-09-22T14:12:13"/>
    <d v="2014-09-22T14:12:13"/>
    <n v="0"/>
    <n v="1"/>
    <n v="0"/>
    <n v="1"/>
    <n v="0"/>
    <n v="0"/>
    <n v="9"/>
  </r>
  <r>
    <s v="EMC M&amp;R Solution Pack demo"/>
    <x v="0"/>
    <s v="Sadler, Ronald"/>
    <s v="Completed"/>
    <m/>
    <n v="8"/>
    <s v="Yes"/>
    <s v="Westin, Michael"/>
    <d v="2014-09-22T15:13:12"/>
    <d v="2014-09-22T15:13:12"/>
    <n v="1"/>
    <n v="0"/>
    <n v="0"/>
    <n v="1"/>
    <n v="0"/>
    <n v="0"/>
    <n v="9"/>
  </r>
  <r>
    <s v="(20) Lenovo Server Build out in Franklin ECS Lab"/>
    <x v="4"/>
    <s v="Poole, Ted"/>
    <s v="In Progress"/>
    <m/>
    <n v="8"/>
    <s v="Yes"/>
    <s v="Poole, Ted"/>
    <d v="2014-09-22T16:09:06"/>
    <d v="2014-09-22T16:09:06"/>
    <n v="0"/>
    <n v="1"/>
    <n v="0"/>
    <n v="1"/>
    <n v="0"/>
    <n v="0"/>
    <n v="9"/>
  </r>
  <r>
    <s v="ECS 2.0.0.1.HF Installation and Testing"/>
    <x v="2"/>
    <s v="Poole, Ted"/>
    <s v="Completed"/>
    <d v="2014-10-03T00:00:00"/>
    <n v="48"/>
    <s v="Yes"/>
    <s v="Poole, Ted"/>
    <d v="2014-09-23T00:00:00"/>
    <d v="2014-09-22T16:17:52"/>
    <n v="1"/>
    <n v="0"/>
    <n v="0"/>
    <n v="1"/>
    <n v="0"/>
    <n v="0"/>
    <n v="9"/>
  </r>
  <r>
    <s v="Redefine IT - by EMC &amp; Northern Micro"/>
    <x v="3"/>
    <s v="Barboza, Derek"/>
    <s v="Completed"/>
    <m/>
    <n v="2"/>
    <s v="Yes"/>
    <s v="Groulx, Sylvain"/>
    <d v="2014-09-23T09:57:02"/>
    <d v="2014-09-23T09:57:02"/>
    <n v="1"/>
    <n v="0"/>
    <n v="0"/>
    <n v="1"/>
    <n v="0"/>
    <n v="0"/>
    <n v="9"/>
  </r>
  <r>
    <s v="ViPR SRM continuous improvement program - Upgrade Video"/>
    <x v="2"/>
    <s v="Barboza, Derek"/>
    <s v="Completed"/>
    <d v="2014-10-03T00:00:00"/>
    <n v="64"/>
    <s v="Yes"/>
    <s v="Barboza, Derek"/>
    <d v="2014-09-23T14:39:37"/>
    <d v="2014-09-23T14:39:37"/>
    <n v="1"/>
    <n v="0"/>
    <n v="0"/>
    <n v="1"/>
    <n v="0"/>
    <n v="0"/>
    <n v="9"/>
  </r>
  <r>
    <s v="Update Lightfoot Live lab system"/>
    <x v="4"/>
    <s v="Laverty, Roy"/>
    <s v="Completed"/>
    <m/>
    <n v="16"/>
    <s v="Yes"/>
    <s v="Laverty, Roy"/>
    <d v="2014-09-24T09:01:08"/>
    <d v="2014-09-24T09:01:08"/>
    <n v="1"/>
    <n v="0"/>
    <n v="0"/>
    <n v="1"/>
    <n v="0"/>
    <n v="0"/>
    <n v="9"/>
  </r>
  <r>
    <s v="Hopkinton DISA Lab Demo access"/>
    <x v="4"/>
    <s v="Soriano, Javier"/>
    <s v="Deferred"/>
    <m/>
    <n v="0"/>
    <s v="Close"/>
    <s v="Pennington, Tom"/>
    <d v="2014-09-24T10:58:33"/>
    <d v="2014-09-24T10:58:33"/>
    <n v="0"/>
    <n v="0"/>
    <n v="0"/>
    <n v="0"/>
    <n v="0"/>
    <n v="0"/>
    <n v="9"/>
  </r>
  <r>
    <s v="EMC Managed Services pilot for VMWare"/>
    <x v="0"/>
    <m/>
    <s v="Not Started"/>
    <m/>
    <m/>
    <s v="Request Additional Information"/>
    <s v="Dorcas, Scott"/>
    <d v="2014-09-24T12:53:47"/>
    <d v="2014-09-24T12:53:47"/>
    <n v="0"/>
    <n v="0"/>
    <n v="1"/>
    <n v="0"/>
    <n v="0"/>
    <n v="1"/>
    <n v="9"/>
  </r>
  <r>
    <s v="Demo of a ECS environment"/>
    <x v="0"/>
    <s v="Vandra, Kartik"/>
    <s v="Completed"/>
    <m/>
    <n v="4"/>
    <s v="Yes"/>
    <s v="Freire, Gerson"/>
    <d v="2014-09-24T14:28:52"/>
    <d v="2014-09-24T14:28:52"/>
    <n v="1"/>
    <n v="0"/>
    <n v="0"/>
    <n v="1"/>
    <n v="0"/>
    <n v="0"/>
    <n v="9"/>
  </r>
  <r>
    <s v="Miscellaneous Daily Support week of 09/28/14"/>
    <x v="2"/>
    <s v="Cantrell, Robert"/>
    <s v="In Progress"/>
    <d v="2014-09-28T00:00:00"/>
    <n v="12"/>
    <s v="Yes"/>
    <s v="Cantrell, Robert"/>
    <d v="2014-09-24T17:19:38"/>
    <d v="2014-09-24T17:19:38"/>
    <n v="0"/>
    <n v="1"/>
    <n v="0"/>
    <n v="1"/>
    <n v="0"/>
    <n v="0"/>
    <n v="9"/>
  </r>
  <r>
    <s v="ViPR CNTL &amp; DataServices Demo POD(s) for DS and API testing"/>
    <x v="2"/>
    <s v="Cantrell, Robert"/>
    <s v="In Progress"/>
    <d v="2014-10-20T00:00:00"/>
    <n v="75"/>
    <s v="Yes"/>
    <s v="Cantrell, Robert"/>
    <d v="2014-09-28T17:25:26"/>
    <d v="2014-09-24T17:25:26"/>
    <n v="0"/>
    <n v="1"/>
    <n v="0"/>
    <n v="1"/>
    <n v="0"/>
    <n v="0"/>
    <n v="9"/>
  </r>
  <r>
    <s v="ViPR Controller POC Assistance"/>
    <x v="0"/>
    <s v="Cantrell, Robert"/>
    <s v="Completed"/>
    <m/>
    <n v="10"/>
    <s v="Yes"/>
    <s v="Dehn, Brian"/>
    <d v="2014-09-24T21:17:56"/>
    <d v="2014-09-24T21:17:56"/>
    <n v="1"/>
    <n v="0"/>
    <n v="0"/>
    <n v="1"/>
    <n v="0"/>
    <n v="0"/>
    <n v="9"/>
  </r>
  <r>
    <s v="Dell EqualLogic SAS/SRM certification dev/test"/>
    <x v="0"/>
    <m/>
    <s v="Not Started"/>
    <m/>
    <m/>
    <s v="Request Additional Information"/>
    <s v="Lanier, Trey"/>
    <d v="2014-09-24T21:18:57"/>
    <d v="2014-09-24T21:18:57"/>
    <n v="0"/>
    <n v="0"/>
    <n v="1"/>
    <n v="0"/>
    <n v="0"/>
    <n v="1"/>
    <n v="9"/>
  </r>
  <r>
    <s v="Aegon Demo"/>
    <x v="0"/>
    <s v="Poole, Ted"/>
    <s v="Completed"/>
    <d v="2014-09-29T00:00:00"/>
    <n v="6"/>
    <s v="Yes"/>
    <s v="Kingston, PaulR"/>
    <d v="2014-09-24T00:00:00"/>
    <d v="2014-09-25T01:31:27"/>
    <n v="1"/>
    <n v="0"/>
    <n v="0"/>
    <n v="1"/>
    <n v="0"/>
    <n v="0"/>
    <n v="9"/>
  </r>
  <r>
    <s v="SAS 9.3 Setup "/>
    <x v="0"/>
    <s v="Sadler, Ronald"/>
    <s v="Completed"/>
    <d v="2014-09-28T00:00:00"/>
    <n v="8"/>
    <s v="Yes"/>
    <s v="Maiti, Prashant"/>
    <d v="2014-09-25T04:35:13"/>
    <d v="2014-09-25T04:35:13"/>
    <n v="1"/>
    <n v="0"/>
    <n v="0"/>
    <n v="1"/>
    <n v="0"/>
    <n v="0"/>
    <n v="9"/>
  </r>
  <r>
    <s v="POC support"/>
    <x v="0"/>
    <s v="Barboza, Derek"/>
    <s v="Completed"/>
    <m/>
    <n v="8"/>
    <s v="Yes"/>
    <s v="Barboza, Derek"/>
    <d v="2014-09-25T09:10:42"/>
    <d v="2014-09-25T09:10:42"/>
    <n v="1"/>
    <n v="0"/>
    <n v="0"/>
    <n v="1"/>
    <n v="0"/>
    <n v="0"/>
    <n v="9"/>
  </r>
  <r>
    <s v="PRT support"/>
    <x v="0"/>
    <s v="Barboza, Derek"/>
    <s v="Completed"/>
    <m/>
    <n v="2"/>
    <s v="Yes"/>
    <s v="Barboza, Derek"/>
    <d v="2014-09-25T09:18:32"/>
    <d v="2014-09-25T09:18:32"/>
    <n v="1"/>
    <n v="0"/>
    <n v="0"/>
    <n v="1"/>
    <n v="0"/>
    <n v="0"/>
    <n v="9"/>
  </r>
  <r>
    <s v="SRM system maintenance for Custom Reporting"/>
    <x v="0"/>
    <s v="Barboza, Derek"/>
    <s v="Completed"/>
    <m/>
    <n v="8"/>
    <s v="Yes"/>
    <s v="Barboza, Derek"/>
    <d v="2014-09-25T10:32:16"/>
    <d v="2014-09-25T10:32:16"/>
    <n v="1"/>
    <n v="0"/>
    <n v="0"/>
    <n v="1"/>
    <n v="0"/>
    <n v="0"/>
    <n v="9"/>
  </r>
  <r>
    <s v="ECS/ViPR and Isilon Cloud Pools Integration"/>
    <x v="4"/>
    <s v="Vandra, Kartik"/>
    <s v="In Progress"/>
    <m/>
    <n v="6"/>
    <s v="Yes"/>
    <s v="Vandra, Kartik"/>
    <d v="2014-09-26T16:47:05"/>
    <d v="2014-09-26T16:47:05"/>
    <n v="0"/>
    <n v="1"/>
    <n v="0"/>
    <n v="1"/>
    <n v="0"/>
    <n v="0"/>
    <n v="9"/>
  </r>
  <r>
    <s v="Briefing"/>
    <x v="0"/>
    <s v="Burwell, David"/>
    <s v="In Progress"/>
    <m/>
    <m/>
    <s v="Yes"/>
    <s v="Tran, Uyen"/>
    <d v="2014-09-29T19:45:30"/>
    <d v="2014-09-29T19:45:30"/>
    <n v="0"/>
    <n v="1"/>
    <n v="0"/>
    <n v="1"/>
    <n v="0"/>
    <n v="0"/>
    <n v="9"/>
  </r>
  <r>
    <s v="MAN - ECS Implementation"/>
    <x v="5"/>
    <m/>
    <s v="Not Started"/>
    <m/>
    <n v="1"/>
    <s v="Close"/>
    <s v="Romeo, Antonio"/>
    <d v="2014-10-01T10:40:34"/>
    <d v="2014-10-01T10:40:34"/>
    <n v="0"/>
    <n v="0"/>
    <n v="1"/>
    <n v="0"/>
    <n v="0"/>
    <n v="0"/>
    <n v="10"/>
  </r>
  <r>
    <s v="integrator looking for help with Atmos programming"/>
    <x v="0"/>
    <s v="Knapp, William"/>
    <s v="In Progress"/>
    <m/>
    <m/>
    <s v="Yes"/>
    <s v="Klosky, Stephen"/>
    <d v="2014-10-01T12:41:58"/>
    <d v="2014-10-01T12:41:58"/>
    <n v="0"/>
    <n v="1"/>
    <n v="0"/>
    <n v="1"/>
    <n v="0"/>
    <n v="0"/>
    <n v="10"/>
  </r>
  <r>
    <s v="InFront nominated for ECS EAP"/>
    <x v="4"/>
    <s v="Butler Monterde, Patrick"/>
    <s v="Completed"/>
    <m/>
    <n v="1"/>
    <s v="Yes"/>
    <s v="Woods, Daniel"/>
    <d v="2014-10-02T03:21:04"/>
    <d v="2014-10-02T03:21:04"/>
    <n v="1"/>
    <n v="0"/>
    <n v="0"/>
    <n v="1"/>
    <n v="0"/>
    <n v="0"/>
    <n v="10"/>
  </r>
  <r>
    <s v="Need an ECS instance to update Hadoop Starter Kit for ViPR"/>
    <x v="0"/>
    <s v="Lund, John"/>
    <s v="Deferred"/>
    <m/>
    <n v="1"/>
    <s v="Yes"/>
    <s v="Joshi, Nikhil"/>
    <d v="2014-10-02T13:27:39"/>
    <d v="2014-10-02T13:27:39"/>
    <n v="0"/>
    <n v="0"/>
    <n v="0"/>
    <n v="1"/>
    <n v="0"/>
    <n v="0"/>
    <n v="10"/>
  </r>
  <r>
    <s v="McKesson Atmos integration"/>
    <x v="3"/>
    <s v="Vandra, Kartik"/>
    <s v="In Progress"/>
    <m/>
    <m/>
    <s v="Yes"/>
    <s v="Holst, Steve"/>
    <d v="2014-10-02T14:10:38"/>
    <d v="2014-10-02T14:10:38"/>
    <n v="0"/>
    <n v="1"/>
    <n v="0"/>
    <n v="1"/>
    <n v="0"/>
    <n v="0"/>
    <n v="10"/>
  </r>
  <r>
    <s v="Technical Content Review - ASD Overview for GSAP"/>
    <x v="4"/>
    <s v="Laverty, Roy"/>
    <s v="Completed"/>
    <m/>
    <n v="8"/>
    <s v="Yes"/>
    <s v="Laverty, Roy"/>
    <d v="2014-10-02T17:01:18"/>
    <d v="2014-10-02T17:01:18"/>
    <n v="1"/>
    <n v="0"/>
    <n v="0"/>
    <n v="1"/>
    <n v="0"/>
    <n v="0"/>
    <n v="10"/>
  </r>
  <r>
    <s v="ViPR Controller with EMC &amp; non-EMC Array"/>
    <x v="0"/>
    <s v="Soriano, Javier"/>
    <s v="Not Started"/>
    <m/>
    <m/>
    <s v="Request Additional Information"/>
    <s v="Maiti, Prashant"/>
    <d v="2014-10-02T18:33:48"/>
    <d v="2014-10-02T18:33:48"/>
    <n v="0"/>
    <n v="0"/>
    <n v="1"/>
    <n v="0"/>
    <n v="0"/>
    <n v="1"/>
    <n v="10"/>
  </r>
  <r>
    <s v="Review SRM Compliance use case article"/>
    <x v="4"/>
    <s v="Laverty, Roy"/>
    <s v="Completed"/>
    <m/>
    <n v="4"/>
    <s v="Yes"/>
    <s v="Laverty, Roy"/>
    <d v="2014-10-06T13:39:45"/>
    <d v="2014-10-06T13:39:45"/>
    <n v="1"/>
    <n v="0"/>
    <n v="0"/>
    <n v="1"/>
    <n v="0"/>
    <n v="0"/>
    <n v="10"/>
  </r>
  <r>
    <s v="Corporate VIPR Controller to review design "/>
    <x v="0"/>
    <m/>
    <s v="Not Started"/>
    <m/>
    <m/>
    <s v="Close"/>
    <s v="Keaveney, Bob"/>
    <d v="2014-10-07T10:19:52"/>
    <d v="2014-10-07T10:19:52"/>
    <n v="0"/>
    <n v="0"/>
    <n v="1"/>
    <n v="0"/>
    <n v="0"/>
    <n v="0"/>
    <n v="10"/>
  </r>
  <r>
    <s v="Tangerine Bank POC - CSE Support"/>
    <x v="2"/>
    <s v="Soriano, Javier"/>
    <s v="In Progress"/>
    <m/>
    <m/>
    <s v="Yes"/>
    <s v="Bott, Nathan"/>
    <d v="2014-10-07T10:50:54"/>
    <d v="2014-10-07T10:50:54"/>
    <n v="0"/>
    <n v="1"/>
    <n v="0"/>
    <n v="1"/>
    <n v="0"/>
    <n v="0"/>
    <n v="10"/>
  </r>
  <r>
    <s v="VIPR Cinder API/SDK update for General Motors"/>
    <x v="0"/>
    <s v="Salem, Magdy"/>
    <s v="Completed"/>
    <m/>
    <n v="0"/>
    <s v="Yes"/>
    <s v="George, Joby"/>
    <d v="2014-10-07T20:28:45"/>
    <d v="2014-10-07T20:28:45"/>
    <n v="1"/>
    <n v="0"/>
    <n v="0"/>
    <n v="1"/>
    <n v="0"/>
    <n v="0"/>
    <n v="10"/>
  </r>
  <r>
    <s v="ViPR 1 VM download "/>
    <x v="0"/>
    <m/>
    <s v="Not Started"/>
    <m/>
    <m/>
    <s v="Close"/>
    <s v="Escaleira, Igor"/>
    <d v="2014-10-08T11:19:41"/>
    <d v="2014-10-08T11:19:41"/>
    <n v="0"/>
    <n v="0"/>
    <n v="1"/>
    <n v="0"/>
    <n v="0"/>
    <n v="0"/>
    <n v="10"/>
  </r>
  <r>
    <s v="Elastic Cloud Storage Overview"/>
    <x v="0"/>
    <s v="Soriano, Javier"/>
    <s v="Not Started"/>
    <m/>
    <m/>
    <s v="Request Additional Information"/>
    <s v="Dolan, Anita"/>
    <d v="2014-10-08T17:29:13"/>
    <d v="2014-10-08T17:29:13"/>
    <n v="0"/>
    <n v="0"/>
    <n v="1"/>
    <n v="0"/>
    <n v="0"/>
    <n v="1"/>
    <n v="10"/>
  </r>
  <r>
    <s v="JPMC ViPR VCO integration deep dive"/>
    <x v="5"/>
    <s v="Soriano, Javier"/>
    <s v="In Progress"/>
    <m/>
    <m/>
    <s v="Yes"/>
    <s v="Levin,  Andrew"/>
    <d v="2014-10-09T10:06:18"/>
    <d v="2014-10-09T10:06:18"/>
    <n v="0"/>
    <n v="1"/>
    <n v="0"/>
    <n v="1"/>
    <n v="0"/>
    <n v="0"/>
    <n v="10"/>
  </r>
  <r>
    <s v="GE ECS Training"/>
    <x v="5"/>
    <s v="Kanthan, Chris"/>
    <s v="In Progress"/>
    <m/>
    <m/>
    <s v="Under Review"/>
    <s v="Kanthan, Chris"/>
    <d v="2014-10-09T19:24:43"/>
    <d v="2014-10-09T19:24:43"/>
    <n v="0"/>
    <n v="1"/>
    <n v="0"/>
    <n v="0"/>
    <n v="1"/>
    <n v="0"/>
    <n v="10"/>
  </r>
  <r>
    <s v="SRM 3.6 Beta Preparation"/>
    <x v="1"/>
    <s v="Barboza, Derek"/>
    <s v="Completed"/>
    <m/>
    <n v="56"/>
    <s v="Yes"/>
    <s v="Barboza, Derek"/>
    <d v="2014-10-10T08:00:11"/>
    <d v="2014-10-10T08:00:11"/>
    <n v="1"/>
    <n v="0"/>
    <n v="0"/>
    <n v="1"/>
    <n v="0"/>
    <n v="0"/>
    <n v="10"/>
  </r>
  <r>
    <s v="Customer Access to ViPR online"/>
    <x v="0"/>
    <s v="Vandra, Kartik"/>
    <s v="In Progress"/>
    <m/>
    <m/>
    <s v="Yes"/>
    <s v="LudeniaIi, John"/>
    <d v="2014-10-10T12:12:45"/>
    <d v="2014-10-10T12:12:45"/>
    <n v="0"/>
    <n v="1"/>
    <n v="0"/>
    <n v="1"/>
    <n v="0"/>
    <n v="0"/>
    <n v="10"/>
  </r>
  <r>
    <s v="HBO/Time Warner - ECS Demo"/>
    <x v="6"/>
    <s v="Poole, Ted"/>
    <s v="Completed"/>
    <m/>
    <n v="2"/>
    <s v="Yes"/>
    <s v="Valois, Candida"/>
    <d v="2014-10-11T00:00:00"/>
    <d v="2014-10-10T12:39:53"/>
    <n v="1"/>
    <n v="0"/>
    <n v="0"/>
    <n v="1"/>
    <n v="0"/>
    <n v="0"/>
    <n v="10"/>
  </r>
  <r>
    <s v="Weekly PRT"/>
    <x v="0"/>
    <s v="Barboza, Derek"/>
    <s v="Completed"/>
    <m/>
    <n v="4"/>
    <s v="Yes"/>
    <s v="Barboza, Derek"/>
    <d v="2014-10-10T15:10:28"/>
    <d v="2014-10-10T15:10:28"/>
    <n v="1"/>
    <n v="0"/>
    <n v="0"/>
    <n v="1"/>
    <n v="0"/>
    <n v="0"/>
    <n v="10"/>
  </r>
  <r>
    <s v="ECS Test of Demo"/>
    <x v="6"/>
    <s v="Soriano, Javier"/>
    <s v="In Progress"/>
    <d v="2014-10-22T00:00:00"/>
    <m/>
    <s v="Yes"/>
    <s v="Plotkin, Steven"/>
    <d v="2014-10-13T08:24:11"/>
    <d v="2014-10-13T08:24:11"/>
    <n v="0"/>
    <n v="1"/>
    <n v="0"/>
    <n v="1"/>
    <n v="0"/>
    <n v="0"/>
    <n v="10"/>
  </r>
  <r>
    <s v="Use of CSE lab to record 5x 2 minute demos for EMC Ready"/>
    <x v="6"/>
    <s v="Soriano, Javier"/>
    <s v="Not Started"/>
    <m/>
    <m/>
    <s v="Request Additional Information"/>
    <s v="Clayton, Julius"/>
    <d v="2014-10-13T08:34:15"/>
    <d v="2014-10-13T08:34:15"/>
    <n v="0"/>
    <n v="0"/>
    <n v="1"/>
    <n v="0"/>
    <n v="0"/>
    <n v="1"/>
    <n v="10"/>
  </r>
  <r>
    <s v="Citi RecoverPoint Certification"/>
    <x v="0"/>
    <m/>
    <s v="Not Started"/>
    <m/>
    <m/>
    <s v="Close"/>
    <s v="Forsbrey, Rebecca"/>
    <d v="2014-10-13T11:09:46"/>
    <d v="2014-10-13T11:09:46"/>
    <n v="0"/>
    <n v="0"/>
    <n v="1"/>
    <n v="0"/>
    <n v="0"/>
    <n v="0"/>
    <n v="10"/>
  </r>
  <r>
    <s v="Broadcom ViPR Controller for Isilon Provisioning"/>
    <x v="4"/>
    <s v="Cantrell, Robert"/>
    <s v="Completed"/>
    <d v="2014-10-17T00:00:00"/>
    <n v="5"/>
    <s v="Yes"/>
    <s v="Sullivan, Michelle"/>
    <d v="2014-10-13T11:13:15"/>
    <d v="2014-10-13T11:13:15"/>
    <n v="1"/>
    <n v="0"/>
    <n v="0"/>
    <n v="1"/>
    <n v="0"/>
    <n v="0"/>
    <n v="10"/>
  </r>
  <r>
    <s v="GDF GRTGAZ"/>
    <x v="0"/>
    <s v="Soriano, Javier"/>
    <s v="In Progress"/>
    <m/>
    <n v="0"/>
    <s v="Yes"/>
    <s v="Tissandier, Mikael"/>
    <d v="2014-10-13T12:53:46"/>
    <d v="2014-10-13T12:53:46"/>
    <n v="0"/>
    <n v="1"/>
    <n v="0"/>
    <n v="1"/>
    <n v="0"/>
    <n v="0"/>
    <n v="10"/>
  </r>
  <r>
    <s v="SRM - VMAX FastVP Custom Reporting"/>
    <x v="0"/>
    <s v="Barboza, Derek"/>
    <s v="Not Started"/>
    <m/>
    <m/>
    <s v="Request Additional Information"/>
    <s v="Clark, David (Sydney)"/>
    <d v="2014-10-14T08:01:49"/>
    <d v="2014-10-14T08:01:49"/>
    <n v="0"/>
    <n v="0"/>
    <n v="1"/>
    <n v="0"/>
    <n v="0"/>
    <n v="1"/>
    <n v="10"/>
  </r>
  <r>
    <s v="SRM VMAX Fast/VP Custom Reporting"/>
    <x v="0"/>
    <s v="Barboza, Derek"/>
    <s v="Not Started"/>
    <m/>
    <m/>
    <s v="Request Additional Information"/>
    <s v="Clark, David (Sydney)"/>
    <d v="2014-10-14T08:09:00"/>
    <d v="2014-10-14T08:09:00"/>
    <n v="0"/>
    <n v="0"/>
    <n v="1"/>
    <n v="0"/>
    <n v="0"/>
    <n v="1"/>
    <n v="10"/>
  </r>
  <r>
    <s v="Project Rubicon"/>
    <x v="4"/>
    <s v="Laverty, Roy"/>
    <s v="In Progress"/>
    <m/>
    <n v="35"/>
    <s v="Yes"/>
    <s v="Laverty, Roy"/>
    <d v="2014-10-14T16:05:05"/>
    <d v="2014-10-14T16:05:05"/>
    <n v="0"/>
    <n v="1"/>
    <n v="0"/>
    <n v="1"/>
    <n v="0"/>
    <n v="0"/>
    <n v="10"/>
  </r>
  <r>
    <s v="Cardinal Health Demo"/>
    <x v="0"/>
    <s v="Poole, Ted"/>
    <s v="In Progress"/>
    <m/>
    <m/>
    <s v="Yes"/>
    <s v="Kingston, PaulR"/>
    <d v="2014-10-15T12:12:12"/>
    <d v="2014-10-15T12:12:12"/>
    <n v="0"/>
    <n v="1"/>
    <n v="0"/>
    <n v="1"/>
    <n v="0"/>
    <n v="0"/>
    <n v="10"/>
  </r>
  <r>
    <s v="ECS 2.1.0.x Installation and Testing"/>
    <x v="4"/>
    <s v="Poole, Ted"/>
    <s v="Completed"/>
    <d v="2014-10-15T00:00:00"/>
    <n v="30"/>
    <s v="Yes"/>
    <s v="Poole, Ted"/>
    <d v="2014-10-08T14:58:34"/>
    <d v="2014-10-15T14:58:34"/>
    <n v="1"/>
    <n v="0"/>
    <n v="0"/>
    <n v="1"/>
    <n v="0"/>
    <n v="0"/>
    <n v="10"/>
  </r>
  <r>
    <s v="Ford Motor Company ECS Installation"/>
    <x v="0"/>
    <s v="Poole, Ted"/>
    <s v="In Progress"/>
    <d v="2014-11-19T00:00:00"/>
    <n v="48"/>
    <s v="Yes"/>
    <s v="Poole, Ted"/>
    <d v="2014-09-30T15:38:21"/>
    <d v="2014-10-15T15:38:21"/>
    <n v="0"/>
    <n v="1"/>
    <n v="0"/>
    <n v="1"/>
    <n v="0"/>
    <n v="0"/>
    <n v="10"/>
  </r>
  <r>
    <s v="SRM 3.6 (WINE) upgrade testing"/>
    <x v="0"/>
    <s v="Barboza, Derek"/>
    <s v="In Progress"/>
    <m/>
    <n v="16"/>
    <s v="Yes"/>
    <s v="Barboza, Derek"/>
    <d v="2014-10-15T15:58:34"/>
    <d v="2014-10-15T15:58:34"/>
    <n v="0"/>
    <n v="1"/>
    <n v="0"/>
    <n v="1"/>
    <n v="0"/>
    <n v="0"/>
    <n v="10"/>
  </r>
  <r>
    <s v="HBO-Time Warner - ECS PoC - 3 locations "/>
    <x v="0"/>
    <s v="Leonard, Mike"/>
    <s v="In Progress"/>
    <m/>
    <m/>
    <s v="Yes"/>
    <s v="Valois, Candida"/>
    <d v="2014-10-16T17:21:57"/>
    <d v="2014-10-16T17:21:57"/>
    <n v="0"/>
    <n v="1"/>
    <n v="0"/>
    <n v="1"/>
    <n v="0"/>
    <n v="0"/>
    <n v="10"/>
  </r>
  <r>
    <s v="ViPR with VCAC Demo"/>
    <x v="0"/>
    <s v="Soriano, Javier"/>
    <s v="In Progress"/>
    <m/>
    <n v="0"/>
    <s v="Yes"/>
    <s v="Prabhukumar, Sankar"/>
    <d v="2014-10-17T11:41:00"/>
    <d v="2014-10-17T11:41:00"/>
    <n v="0"/>
    <n v="1"/>
    <n v="0"/>
    <n v="1"/>
    <n v="0"/>
    <n v="0"/>
    <n v="10"/>
  </r>
  <r>
    <s v="MAN X-Lab ECS Implementation"/>
    <x v="4"/>
    <s v="Street, Jason"/>
    <s v="In Progress"/>
    <m/>
    <m/>
    <s v="Yes"/>
    <s v="Boehmer, Florian"/>
    <d v="2014-10-17T12:02:15"/>
    <d v="2014-10-17T12:02:15"/>
    <n v="0"/>
    <n v="1"/>
    <n v="0"/>
    <n v="1"/>
    <n v="0"/>
    <n v="0"/>
    <n v="10"/>
  </r>
  <r>
    <s v="OPM Demo Request"/>
    <x v="0"/>
    <s v="Cantrell, Robert"/>
    <s v="Completed"/>
    <m/>
    <n v="0.5"/>
    <s v="Yes"/>
    <s v="Phillips, Scott"/>
    <d v="2014-10-17T18:21:38"/>
    <d v="2014-10-17T18:21:38"/>
    <n v="1"/>
    <n v="0"/>
    <n v="0"/>
    <n v="1"/>
    <n v="0"/>
    <n v="0"/>
    <n v="10"/>
  </r>
  <r>
    <s v="ECS Test Demo"/>
    <x v="6"/>
    <s v="Plotkin, Steven"/>
    <s v="In Progress"/>
    <m/>
    <m/>
    <s v="Close"/>
    <s v="Plotkin, Steven"/>
    <d v="2014-10-20T08:43:46"/>
    <d v="2014-10-20T08:43:46"/>
    <n v="0"/>
    <n v="1"/>
    <n v="0"/>
    <n v="0"/>
    <n v="0"/>
    <n v="0"/>
    <n v="10"/>
  </r>
  <r>
    <s v="SRM2.0 1year license"/>
    <x v="0"/>
    <s v="Plotkin, Steven"/>
    <s v="Not Started"/>
    <m/>
    <m/>
    <s v="Close"/>
    <s v="Escaleira, Igor"/>
    <d v="2014-10-20T11:07:52"/>
    <d v="2014-10-20T11:07:52"/>
    <n v="0"/>
    <n v="0"/>
    <n v="1"/>
    <n v="0"/>
    <n v="0"/>
    <n v="0"/>
    <n v="10"/>
  </r>
  <r>
    <s v="Sprint Demos"/>
    <x v="0"/>
    <s v="Barboza, Derek"/>
    <s v="Completed"/>
    <m/>
    <n v="6"/>
    <s v="Yes"/>
    <s v="Barboza, Derek"/>
    <d v="2014-10-20T11:57:48"/>
    <d v="2014-10-20T11:57:48"/>
    <n v="1"/>
    <n v="0"/>
    <n v="0"/>
    <n v="1"/>
    <n v="0"/>
    <n v="0"/>
    <n v="10"/>
  </r>
  <r>
    <s v="ECS KT for Patrick Butler Monterde's Group"/>
    <x v="4"/>
    <s v="Poole, Ted"/>
    <s v="Completed"/>
    <d v="2014-10-21T00:00:00"/>
    <n v="8"/>
    <s v="Yes"/>
    <s v="Poole, Ted"/>
    <d v="2014-10-20T17:09:53"/>
    <d v="2014-10-22T17:09:53"/>
    <n v="1"/>
    <n v="0"/>
    <n v="0"/>
    <n v="1"/>
    <n v="0"/>
    <n v="0"/>
    <n v="10"/>
  </r>
  <r>
    <s v="EMC CODE team access to vipronline"/>
    <x v="0"/>
    <s v="Vandra, Kartik"/>
    <s v="In Progress"/>
    <m/>
    <m/>
    <s v="Yes"/>
    <s v="Kitson, Clinton"/>
    <d v="2014-10-22T17:45:23"/>
    <d v="2014-10-22T17:45:23"/>
    <n v="0"/>
    <n v="1"/>
    <n v="0"/>
    <n v="1"/>
    <n v="0"/>
    <n v="0"/>
    <n v="10"/>
  </r>
  <r>
    <s v="Secure HDFS validation"/>
    <x v="4"/>
    <s v="Kanthan, Chris"/>
    <s v="In Progress"/>
    <m/>
    <m/>
    <s v="Yes"/>
    <s v="Kingston, PaulR"/>
    <d v="2014-10-23T12:45:42"/>
    <d v="2014-10-23T12:45:42"/>
    <n v="0"/>
    <n v="1"/>
    <n v="0"/>
    <n v="1"/>
    <n v="0"/>
    <n v="0"/>
    <n v="10"/>
  </r>
  <r>
    <s v="ViPR Data Services setup for NEC (for Ooredoo project)"/>
    <x v="0"/>
    <s v="Soriano, Javier"/>
    <s v="In Progress"/>
    <m/>
    <n v="40"/>
    <s v="Yes"/>
    <s v="SiAhmed, Nourredine"/>
    <d v="2014-10-23T16:52:20"/>
    <d v="2014-10-23T16:52:20"/>
    <n v="0"/>
    <n v="1"/>
    <n v="0"/>
    <n v="1"/>
    <n v="0"/>
    <n v="0"/>
    <n v="10"/>
  </r>
  <r>
    <s v="ECS Test Demo"/>
    <x v="6"/>
    <s v="Poole, Ted"/>
    <s v="In Progress"/>
    <d v="2014-10-31T00:00:00"/>
    <n v="0"/>
    <s v="Yes"/>
    <s v="Poole, Ted"/>
    <d v="2014-10-24T08:06:20"/>
    <d v="2014-10-24T08:06:20"/>
    <n v="0"/>
    <n v="1"/>
    <n v="0"/>
    <n v="1"/>
    <n v="0"/>
    <n v="0"/>
    <n v="10"/>
  </r>
  <r>
    <s v="Isilon Cloud Pools - Issue with ViPR in CSE Sandbox"/>
    <x v="3"/>
    <s v="Lathers, William"/>
    <s v="In Progress"/>
    <m/>
    <m/>
    <s v="Yes"/>
    <s v="Vandra, Kartik"/>
    <d v="2014-10-24T15:24:02"/>
    <d v="2014-10-24T15:24:02"/>
    <n v="0"/>
    <n v="1"/>
    <n v="0"/>
    <n v="1"/>
    <n v="0"/>
    <n v="0"/>
    <n v="10"/>
  </r>
  <r>
    <s v="Internal Hosted Demo Access"/>
    <x v="0"/>
    <s v="Sadler, Ronald"/>
    <s v="In Progress"/>
    <d v="2014-11-06T00:00:00"/>
    <n v="4"/>
    <s v="Yes"/>
    <s v="Spiegel, Aaron"/>
    <d v="2014-10-27T10:03:51"/>
    <d v="2014-10-27T10:03:51"/>
    <n v="0"/>
    <n v="1"/>
    <n v="0"/>
    <n v="1"/>
    <n v="0"/>
    <n v="0"/>
    <n v="10"/>
  </r>
  <r>
    <s v="ViPR SRM WINE Lightfoot"/>
    <x v="4"/>
    <s v="Laverty, Roy"/>
    <s v="In Progress"/>
    <m/>
    <n v="20"/>
    <s v="Yes"/>
    <s v="Laverty, Roy"/>
    <d v="2014-10-27T10:08:40"/>
    <d v="2014-10-27T10:08:40"/>
    <n v="0"/>
    <n v="1"/>
    <n v="0"/>
    <n v="1"/>
    <n v="0"/>
    <n v="0"/>
    <n v="10"/>
  </r>
  <r>
    <s v="ViPR Controller provisioning stripped meta-volumes"/>
    <x v="0"/>
    <s v="Soriano, Javier"/>
    <s v="Completed"/>
    <m/>
    <n v="1"/>
    <s v="Yes"/>
    <s v="Johnson, Michael"/>
    <d v="2014-10-27T11:40:39"/>
    <d v="2014-10-27T11:40:39"/>
    <n v="1"/>
    <n v="0"/>
    <n v="0"/>
    <n v="1"/>
    <n v="0"/>
    <n v="0"/>
    <n v="10"/>
  </r>
  <r>
    <s v="Assist with ViPR to Isilon configuration in Healthcare eLab"/>
    <x v="3"/>
    <s v="Alvarez, Cristina"/>
    <s v="In Progress"/>
    <m/>
    <m/>
    <s v="Yes"/>
    <s v="Holst, Steve"/>
    <d v="2014-10-27T15:50:30"/>
    <d v="2014-10-27T15:50:30"/>
    <n v="0"/>
    <n v="1"/>
    <n v="0"/>
    <n v="1"/>
    <n v="0"/>
    <n v="0"/>
    <n v="10"/>
  </r>
  <r>
    <s v="SRM CSE lab access"/>
    <x v="0"/>
    <s v="Laverty, Roy"/>
    <s v="In Progress"/>
    <m/>
    <n v="4"/>
    <s v="Yes"/>
    <s v="condon, ryan"/>
    <d v="2014-10-27T17:42:16"/>
    <d v="2014-10-27T17:42:16"/>
    <n v="0"/>
    <n v="1"/>
    <n v="0"/>
    <n v="1"/>
    <n v="0"/>
    <n v="0"/>
    <n v="10"/>
  </r>
  <r>
    <s v="VMware vCO and physical server"/>
    <x v="0"/>
    <s v="Soriano, Javier"/>
    <s v="Not Started"/>
    <m/>
    <m/>
    <s v="Request Additional Information"/>
    <s v="Sonneborn, Onno"/>
    <d v="2014-10-28T10:56:48"/>
    <d v="2014-10-28T10:56:48"/>
    <n v="0"/>
    <n v="0"/>
    <n v="1"/>
    <n v="0"/>
    <n v="0"/>
    <n v="1"/>
    <n v="10"/>
  </r>
  <r>
    <s v="Travelers ViPR VMAX &amp; Isilon Automation"/>
    <x v="0"/>
    <s v="Plotkin, Steven"/>
    <s v="Not Started"/>
    <m/>
    <m/>
    <s v="Request Additional Information"/>
    <s v="Kulas, David"/>
    <d v="2014-10-30T06:49:15"/>
    <d v="2014-10-30T06:49:15"/>
    <n v="0"/>
    <n v="0"/>
    <n v="1"/>
    <n v="0"/>
    <n v="0"/>
    <n v="1"/>
    <n v="10"/>
  </r>
  <r>
    <s v="Help With ViPR SRM @ State Farm"/>
    <x v="2"/>
    <s v="Barboza, Derek"/>
    <s v="In Progress"/>
    <m/>
    <n v="2"/>
    <s v="Yes"/>
    <s v="Alberti, Anthony"/>
    <d v="2014-10-31T09:36:22"/>
    <d v="2014-10-31T09:36:22"/>
    <n v="0"/>
    <n v="1"/>
    <n v="0"/>
    <n v="1"/>
    <n v="0"/>
    <n v="0"/>
    <n v="10"/>
  </r>
  <r>
    <s v="Assist with Honeywell POC"/>
    <x v="0"/>
    <s v="Burwell, David"/>
    <s v="Not Started"/>
    <m/>
    <m/>
    <s v="Request Additional Information"/>
    <s v="Johnson, RobertW"/>
    <d v="2014-10-31T11:29:57"/>
    <d v="2014-10-31T11:29:57"/>
    <n v="0"/>
    <n v="0"/>
    <n v="1"/>
    <n v="0"/>
    <n v="0"/>
    <n v="1"/>
    <n v="10"/>
  </r>
  <r>
    <s v="Weekly PRT "/>
    <x v="4"/>
    <s v="Barboza, Derek"/>
    <s v="Completed"/>
    <d v="2014-10-31T00:00:00"/>
    <n v="3"/>
    <s v="Yes"/>
    <s v="Barboza, Derek"/>
    <d v="2014-10-31T15:18:37"/>
    <d v="2014-10-31T15:18:37"/>
    <n v="1"/>
    <n v="0"/>
    <n v="0"/>
    <n v="1"/>
    <n v="0"/>
    <n v="0"/>
    <n v="10"/>
  </r>
  <r>
    <s v="SRM 3.6 (WINE) beta testing"/>
    <x v="1"/>
    <s v="Barboza, Derek"/>
    <s v="In Progress"/>
    <m/>
    <n v="24"/>
    <s v="Yes"/>
    <s v="Barboza, Derek"/>
    <d v="2014-10-31T15:23:39"/>
    <d v="2014-10-31T15:23:39"/>
    <n v="0"/>
    <n v="1"/>
    <n v="0"/>
    <n v="1"/>
    <n v="0"/>
    <n v="0"/>
    <n v="10"/>
  </r>
  <r>
    <s v="SRM 3.6 (WINE) Beta Test Plan"/>
    <x v="1"/>
    <s v="Barboza, Derek"/>
    <s v="In Progress"/>
    <d v="2014-11-10T00:00:00"/>
    <n v="4"/>
    <s v="Yes"/>
    <s v="Barboza, Derek"/>
    <d v="2014-10-31T15:55:06"/>
    <d v="2014-10-31T15:55:06"/>
    <n v="0"/>
    <n v="1"/>
    <n v="0"/>
    <n v="1"/>
    <n v="0"/>
    <n v="0"/>
    <n v="10"/>
  </r>
  <r>
    <s v="ScaleIO vs. Ceph (Deployment/Functional Comparison)"/>
    <x v="0"/>
    <s v="Salem, Magdy"/>
    <s v="In Progress"/>
    <m/>
    <m/>
    <s v="Yes"/>
    <s v="Phan, Hoc"/>
    <d v="2014-10-31T17:08:48"/>
    <d v="2014-10-31T17:08:48"/>
    <n v="0"/>
    <n v="1"/>
    <n v="0"/>
    <n v="1"/>
    <n v="0"/>
    <n v="0"/>
    <n v="10"/>
  </r>
  <r>
    <s v="SAS 93 Demo Northern Trust"/>
    <x v="0"/>
    <s v="Sadler, Ronald"/>
    <s v="In Progress"/>
    <d v="2014-11-04T00:00:00"/>
    <n v="4"/>
    <s v="Yes"/>
    <s v="Sadler, Ronald"/>
    <d v="2014-11-03T08:01:53"/>
    <d v="2014-11-03T08:01:53"/>
    <n v="0"/>
    <n v="1"/>
    <n v="0"/>
    <n v="1"/>
    <n v="0"/>
    <n v="0"/>
    <n v="11"/>
  </r>
  <r>
    <s v="ViPR backup and restore"/>
    <x v="0"/>
    <s v="Soriano, Javier"/>
    <s v="Completed"/>
    <m/>
    <n v="1"/>
    <s v="Yes"/>
    <s v="Unruh, Mike"/>
    <d v="2014-11-03T11:45:31"/>
    <d v="2014-11-03T11:45:31"/>
    <n v="1"/>
    <n v="0"/>
    <n v="0"/>
    <n v="1"/>
    <n v="0"/>
    <n v="0"/>
    <n v="11"/>
  </r>
  <r>
    <s v="ECS demo "/>
    <x v="0"/>
    <s v="Soriano, Javier"/>
    <s v="Not Started"/>
    <m/>
    <m/>
    <s v="Request Additional Information"/>
    <s v="Hartney, Garrett"/>
    <d v="2014-11-03T12:34:16"/>
    <d v="2014-11-03T12:34:16"/>
    <n v="0"/>
    <n v="0"/>
    <n v="1"/>
    <n v="0"/>
    <n v="0"/>
    <n v="1"/>
    <n v="11"/>
  </r>
  <r>
    <s v="Review Cerner POC Document"/>
    <x v="0"/>
    <s v="Barboza, Derek"/>
    <s v="In Progress"/>
    <m/>
    <m/>
    <s v="Yes"/>
    <s v="Rudisell, Eric"/>
    <d v="2014-11-03T16:03:08"/>
    <d v="2014-11-03T16:03:08"/>
    <n v="0"/>
    <n v="1"/>
    <n v="0"/>
    <n v="1"/>
    <n v="0"/>
    <n v="0"/>
    <n v="11"/>
  </r>
  <r>
    <s v="ViPR demo with VNX, commodity and HDFS"/>
    <x v="0"/>
    <s v="Soriano, Javier"/>
    <s v="In Progress"/>
    <m/>
    <n v="1"/>
    <s v="Yes"/>
    <s v="Yap, TengHin"/>
    <d v="2014-11-03T23:09:50"/>
    <d v="2014-11-03T23:09:50"/>
    <n v="0"/>
    <n v="1"/>
    <n v="0"/>
    <n v="1"/>
    <n v="0"/>
    <n v="0"/>
    <n v="11"/>
  </r>
  <r>
    <s v="Need ECS for performance testing"/>
    <x v="0"/>
    <s v="Soriano, Javier"/>
    <s v="In Progress"/>
    <m/>
    <n v="16"/>
    <s v="Yes"/>
    <s v="Vinogradov, Alexander"/>
    <d v="2014-11-05T01:55:00"/>
    <d v="2014-11-05T01:55:00"/>
    <n v="0"/>
    <n v="1"/>
    <n v="0"/>
    <n v="1"/>
    <n v="0"/>
    <n v="0"/>
    <n v="11"/>
  </r>
  <r>
    <s v="AppSync Beta - Columbia Sportswear"/>
    <x v="1"/>
    <s v="Stringer, Jim"/>
    <s v="In Progress"/>
    <m/>
    <n v="26"/>
    <s v="Yes"/>
    <s v="Stringer, Jim"/>
    <d v="2014-11-05T11:10:55"/>
    <d v="2014-11-05T11:10:55"/>
    <n v="0"/>
    <n v="1"/>
    <n v="0"/>
    <n v="1"/>
    <n v="0"/>
    <n v="0"/>
    <n v="11"/>
  </r>
  <r>
    <s v="ViPR SRM WINE Beta"/>
    <x v="1"/>
    <s v="Laverty, Roy"/>
    <s v="In Progress"/>
    <m/>
    <n v="15"/>
    <s v="Yes"/>
    <s v="Laverty, Roy"/>
    <d v="2014-11-05T15:10:04"/>
    <d v="2014-11-05T15:10:04"/>
    <n v="0"/>
    <n v="1"/>
    <n v="0"/>
    <n v="1"/>
    <n v="0"/>
    <n v="0"/>
    <n v="11"/>
  </r>
  <r>
    <s v="AppSync Beta 2 - Wulmer Hale"/>
    <x v="1"/>
    <s v="Stringer, Jim"/>
    <s v="In Progress"/>
    <d v="2014-11-04T00:00:00"/>
    <n v="4"/>
    <s v="Yes"/>
    <s v="Stringer, Jim"/>
    <d v="2014-11-05T15:42:24"/>
    <d v="2014-11-05T15:42:24"/>
    <n v="0"/>
    <n v="1"/>
    <n v="0"/>
    <n v="1"/>
    <n v="0"/>
    <n v="0"/>
    <n v="11"/>
  </r>
  <r>
    <s v="Itochu Briefing"/>
    <x v="0"/>
    <s v="Burwell, David"/>
    <s v="Not Started"/>
    <m/>
    <m/>
    <s v="Request Additional Information"/>
    <s v="Tran, Uyen"/>
    <d v="2014-11-05T18:33:43"/>
    <d v="2014-11-05T18:33:43"/>
    <n v="0"/>
    <n v="0"/>
    <n v="1"/>
    <n v="0"/>
    <n v="0"/>
    <n v="1"/>
    <n v="11"/>
  </r>
  <r>
    <s v="Deliver a ViPR Controller session including Demo for VNX/VPLEX Solution at EBC Hopkinton"/>
    <x v="0"/>
    <s v="Poole, Ted"/>
    <s v="In Progress"/>
    <m/>
    <m/>
    <s v="Yes"/>
    <s v="Buckley, Louise"/>
    <d v="2014-11-06T07:58:02"/>
    <d v="2014-11-06T07:58:02"/>
    <n v="0"/>
    <n v="1"/>
    <n v="0"/>
    <n v="1"/>
    <n v="0"/>
    <n v="0"/>
    <n v="11"/>
  </r>
  <r>
    <s v="HBO/Timewarner New York Install"/>
    <x v="0"/>
    <s v="Poole, Ted"/>
    <s v="In Progress"/>
    <d v="2014-12-01T00:00:00"/>
    <n v="67"/>
    <s v="Yes"/>
    <s v="Poole, Ted"/>
    <d v="2014-10-22T08:16:46"/>
    <d v="2014-11-06T08:16:46"/>
    <n v="0"/>
    <n v="1"/>
    <n v="0"/>
    <n v="1"/>
    <n v="0"/>
    <n v="0"/>
    <n v="11"/>
  </r>
  <r>
    <s v="Request for solve some questions about ViPR "/>
    <x v="5"/>
    <s v="Cantrell, Robert"/>
    <s v="In Progress"/>
    <m/>
    <n v="0"/>
    <s v="Yes"/>
    <s v="Freire, Gerson"/>
    <d v="2014-11-06T12:09:40"/>
    <d v="2014-11-06T12:09:40"/>
    <n v="0"/>
    <n v="1"/>
    <n v="0"/>
    <n v="1"/>
    <n v="0"/>
    <n v="0"/>
    <n v="11"/>
  </r>
  <r>
    <s v="Raytheon SR# 66580870"/>
    <x v="5"/>
    <s v="Cantrell, Robert"/>
    <s v="Completed"/>
    <m/>
    <n v="148.5"/>
    <s v="Yes"/>
    <s v="Cantrell, Robert"/>
    <d v="2014-10-15T13:35:47"/>
    <d v="2014-11-06T13:35:47"/>
    <n v="1"/>
    <n v="0"/>
    <n v="0"/>
    <n v="1"/>
    <n v="0"/>
    <n v="0"/>
    <n v="11"/>
  </r>
  <r>
    <s v="Data Services PoC for TD Ameritrade "/>
    <x v="0"/>
    <s v="Salem, Magdy"/>
    <s v="In Progress"/>
    <m/>
    <m/>
    <s v="Yes"/>
    <s v="Valois, Candida"/>
    <d v="2014-11-06T15:12:27"/>
    <d v="2014-11-06T15:12:27"/>
    <n v="0"/>
    <n v="1"/>
    <n v="0"/>
    <n v="1"/>
    <n v="0"/>
    <n v="0"/>
    <n v="11"/>
  </r>
  <r>
    <s v="PRODUBAN: ViPR DS + ECS"/>
    <x v="2"/>
    <s v="Soriano, Javier"/>
    <s v="In Progress"/>
    <m/>
    <n v="20"/>
    <s v="Yes"/>
    <s v="Rodriguez, Luisa"/>
    <d v="2014-11-07T06:11:04"/>
    <d v="2014-11-07T06:11:04"/>
    <n v="0"/>
    <n v="1"/>
    <n v="0"/>
    <n v="1"/>
    <n v="0"/>
    <n v="0"/>
    <n v="11"/>
  </r>
  <r>
    <s v="RSI: Help and questions about ViPR Controller problems"/>
    <x v="4"/>
    <s v="Gracia Moreno, Jesus"/>
    <s v="Not Started"/>
    <m/>
    <m/>
    <s v="Request Additional Information"/>
    <s v="Rodriguez, Luisa"/>
    <d v="2014-11-07T06:17:34"/>
    <d v="2014-11-07T06:17:34"/>
    <n v="0"/>
    <n v="0"/>
    <n v="1"/>
    <n v="0"/>
    <n v="0"/>
    <n v="1"/>
    <n v="11"/>
  </r>
  <r>
    <s v="ViPR test with Isilon - Brownfield ingestion"/>
    <x v="4"/>
    <s v="Alvarez, Cristina"/>
    <s v="In Progress"/>
    <m/>
    <m/>
    <s v="Yes"/>
    <s v="Alvarez, Cristina"/>
    <d v="2014-11-07T07:40:24"/>
    <d v="2014-11-07T07:40:24"/>
    <n v="0"/>
    <n v="1"/>
    <n v="0"/>
    <n v="1"/>
    <n v="0"/>
    <n v="0"/>
    <n v="11"/>
  </r>
  <r>
    <s v="Credit Suisse Vmware cloud initiative"/>
    <x v="4"/>
    <s v="Soriano, Javier"/>
    <s v="Not Started"/>
    <m/>
    <m/>
    <s v="Request Additional Information"/>
    <s v="Levin,  Andrew"/>
    <d v="2014-11-07T12:10:47"/>
    <d v="2014-11-07T12:10:47"/>
    <n v="0"/>
    <n v="0"/>
    <n v="1"/>
    <n v="0"/>
    <n v="0"/>
    <n v="1"/>
    <n v="11"/>
  </r>
  <r>
    <s v="ViPR Webex to VMware Velocity Team supporting CSFB"/>
    <x v="0"/>
    <m/>
    <s v="Not Started"/>
    <m/>
    <m/>
    <s v="Under Review"/>
    <s v="Lesher, Mark"/>
    <d v="2014-11-07T13:24:39"/>
    <d v="2014-11-07T13:24:39"/>
    <n v="0"/>
    <n v="0"/>
    <n v="1"/>
    <n v="0"/>
    <n v="1"/>
    <n v="0"/>
    <n v="11"/>
  </r>
  <r>
    <s v="demo MAIF"/>
    <x v="0"/>
    <s v="Soriano, Javier"/>
    <s v="In Progress"/>
    <m/>
    <n v="2"/>
    <s v="Yes"/>
    <s v="Tissandier, Mikael"/>
    <d v="2014-11-08T03:16:46"/>
    <d v="2014-11-08T03:16:46"/>
    <n v="0"/>
    <n v="1"/>
    <n v="0"/>
    <n v="1"/>
    <n v="0"/>
    <n v="0"/>
    <n v="11"/>
  </r>
  <r>
    <s v="Presidio - ViPR SRM Issues"/>
    <x v="3"/>
    <s v="Stringer, Jim"/>
    <s v="In Progress"/>
    <m/>
    <n v="4"/>
    <s v="Yes"/>
    <s v="Stringer, Jim"/>
    <d v="2014-11-11T15:52:43"/>
    <d v="2014-11-11T15:52:43"/>
    <n v="0"/>
    <n v="1"/>
    <n v="0"/>
    <n v="1"/>
    <n v="0"/>
    <n v="0"/>
    <n v="11"/>
  </r>
  <r>
    <m/>
    <x v="7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8">
  <r>
    <s v="Travelers"/>
    <x v="0"/>
    <s v="Butler Monterde, Patrick"/>
    <s v="Completed"/>
    <x v="0"/>
    <n v="100"/>
    <s v="Yes"/>
    <s v="Plotkin, Steven"/>
    <x v="0"/>
    <d v="2014-04-06T11:16:00"/>
    <n v="1"/>
    <n v="0"/>
    <n v="0"/>
    <n v="1"/>
    <n v="0"/>
    <n v="0"/>
    <x v="0"/>
  </r>
  <r>
    <s v="Demo ViPR"/>
    <x v="0"/>
    <s v="Soriano, Javier"/>
    <s v="Completed"/>
    <x v="1"/>
    <n v="70"/>
    <s v="Yes"/>
    <s v="Marsaud, Frederic"/>
    <x v="1"/>
    <d v="2014-05-22T16:39:12"/>
    <n v="1"/>
    <n v="0"/>
    <n v="0"/>
    <n v="1"/>
    <n v="0"/>
    <n v="0"/>
    <x v="1"/>
  </r>
  <r>
    <s v="Demo ViPR"/>
    <x v="0"/>
    <s v="Soriano, Javier"/>
    <s v="In Progress"/>
    <x v="1"/>
    <n v="40"/>
    <s v="Yes"/>
    <s v="Plotkin, Steven"/>
    <x v="2"/>
    <d v="2014-05-28T08:18:54"/>
    <n v="0"/>
    <n v="1"/>
    <n v="0"/>
    <n v="1"/>
    <n v="0"/>
    <n v="0"/>
    <x v="1"/>
  </r>
  <r>
    <s v="Sony SRM v3.5 Demo"/>
    <x v="0"/>
    <s v="Barboza, Derek"/>
    <s v="Completed"/>
    <x v="2"/>
    <n v="0.25"/>
    <s v="Yes"/>
    <s v="Sullivan, Michelle"/>
    <x v="3"/>
    <d v="2014-05-28T12:51:34"/>
    <n v="1"/>
    <n v="0"/>
    <n v="0"/>
    <n v="1"/>
    <n v="0"/>
    <n v="0"/>
    <x v="1"/>
  </r>
  <r>
    <s v="Need SRM 3.5 server"/>
    <x v="0"/>
    <s v="Barboza, Derek"/>
    <s v="Completed"/>
    <x v="3"/>
    <n v="0.25"/>
    <s v="Yes"/>
    <s v="Kamer, Manuel"/>
    <x v="4"/>
    <d v="2014-05-29T19:55:09"/>
    <n v="1"/>
    <n v="0"/>
    <n v="0"/>
    <n v="1"/>
    <n v="0"/>
    <n v="0"/>
    <x v="1"/>
  </r>
  <r>
    <s v="Xerox  Business Services - ViPR"/>
    <x v="0"/>
    <m/>
    <s v="Not Started"/>
    <x v="4"/>
    <m/>
    <s v="Request Additional Information"/>
    <s v="Mason, Jeremy"/>
    <x v="5"/>
    <d v="2014-05-30T16:44:03"/>
    <n v="0"/>
    <n v="0"/>
    <n v="1"/>
    <n v="0"/>
    <n v="0"/>
    <n v="1"/>
    <x v="1"/>
  </r>
  <r>
    <s v="ViPR POC"/>
    <x v="0"/>
    <s v="Kanthan, Chris"/>
    <s v="Completed"/>
    <x v="5"/>
    <n v="45"/>
    <s v="Yes"/>
    <s v="Kanthan, Chris"/>
    <x v="6"/>
    <d v="2014-06-02T12:28:28"/>
    <n v="1"/>
    <n v="0"/>
    <n v="0"/>
    <n v="1"/>
    <n v="0"/>
    <n v="0"/>
    <x v="2"/>
  </r>
  <r>
    <s v="ViPR 2.0 EAP2 for EMC IT"/>
    <x v="1"/>
    <s v="Lund, John"/>
    <s v="Completed"/>
    <x v="6"/>
    <n v="40"/>
    <s v="Yes"/>
    <s v="Lund, John"/>
    <x v="7"/>
    <d v="2014-06-02T14:22:34"/>
    <n v="1"/>
    <n v="0"/>
    <n v="0"/>
    <n v="1"/>
    <n v="0"/>
    <n v="0"/>
    <x v="2"/>
  </r>
  <r>
    <s v="Service Assurance Suite 9.3 Lightfoot Demo"/>
    <x v="2"/>
    <s v="Sadler, Ronald"/>
    <s v="Completed"/>
    <x v="7"/>
    <n v="180"/>
    <s v="Yes"/>
    <s v="Sadler, Ronald"/>
    <x v="8"/>
    <d v="2014-06-02T16:43:12"/>
    <n v="1"/>
    <n v="0"/>
    <n v="0"/>
    <n v="1"/>
    <n v="0"/>
    <n v="0"/>
    <x v="2"/>
  </r>
  <r>
    <s v="EBC Presentation to DST Output: ViPR Deep dive"/>
    <x v="0"/>
    <s v="Schindler, Sergey"/>
    <s v="Completed"/>
    <x v="8"/>
    <n v="2"/>
    <s v="Yes"/>
    <s v="Schindler, Sergey"/>
    <x v="9"/>
    <d v="2014-06-02T20:24:56"/>
    <n v="1"/>
    <n v="0"/>
    <n v="0"/>
    <n v="1"/>
    <n v="0"/>
    <n v="0"/>
    <x v="2"/>
  </r>
  <r>
    <s v="ViPR 2.0 CNTL EAPII"/>
    <x v="1"/>
    <m/>
    <s v="Not Started"/>
    <x v="9"/>
    <m/>
    <s v="Close"/>
    <s v="Cantrell, Robert"/>
    <x v="10"/>
    <d v="2014-06-02T20:31:40"/>
    <n v="0"/>
    <n v="0"/>
    <n v="1"/>
    <n v="0"/>
    <n v="0"/>
    <n v="0"/>
    <x v="2"/>
  </r>
  <r>
    <s v="VMWorld 2104 Hands-On Lab: ViPR 2.0 with VMware Integration"/>
    <x v="3"/>
    <s v="Schindler, Sergey"/>
    <s v="Completed"/>
    <x v="10"/>
    <n v="50"/>
    <s v="Yes"/>
    <s v="Schindler, Sergey"/>
    <x v="11"/>
    <d v="2014-06-02T20:36:24"/>
    <n v="1"/>
    <n v="0"/>
    <n v="0"/>
    <n v="1"/>
    <n v="0"/>
    <n v="0"/>
    <x v="2"/>
  </r>
  <r>
    <s v="Need 6 ip addresses for isilon testing for emc vipr community expansion"/>
    <x v="4"/>
    <s v="Soriano, Javier"/>
    <s v="Waiting on someone else"/>
    <x v="6"/>
    <n v="1"/>
    <s v="Yes"/>
    <s v="Sirpis, Andrew"/>
    <x v="12"/>
    <d v="2014-06-03T08:28:42"/>
    <n v="0"/>
    <n v="0"/>
    <n v="1"/>
    <n v="1"/>
    <n v="0"/>
    <n v="0"/>
    <x v="2"/>
  </r>
  <r>
    <s v="JPMC SRM 3.5 Pilot"/>
    <x v="1"/>
    <s v="Barboza, Derek"/>
    <s v="Completed"/>
    <x v="11"/>
    <n v="48"/>
    <s v="Yes"/>
    <s v="Levin,  Andrew"/>
    <x v="13"/>
    <d v="2014-06-03T08:59:57"/>
    <n v="1"/>
    <n v="0"/>
    <n v="0"/>
    <n v="1"/>
    <n v="0"/>
    <n v="0"/>
    <x v="2"/>
  </r>
  <r>
    <s v="SRM 3.5 Demo account request"/>
    <x v="0"/>
    <s v="Barboza, Derek"/>
    <s v="Completed"/>
    <x v="12"/>
    <n v="0.25"/>
    <s v="Yes"/>
    <s v="Barboza, Derek"/>
    <x v="14"/>
    <d v="2014-06-03T10:31:37"/>
    <n v="1"/>
    <n v="0"/>
    <n v="0"/>
    <n v="1"/>
    <n v="0"/>
    <n v="0"/>
    <x v="2"/>
  </r>
  <r>
    <s v="Access to ECS system for demo"/>
    <x v="0"/>
    <m/>
    <s v="Not Started"/>
    <x v="12"/>
    <m/>
    <s v="Close"/>
    <s v="Valois, Candida"/>
    <x v="15"/>
    <d v="2014-06-03T10:54:21"/>
    <n v="0"/>
    <n v="0"/>
    <n v="1"/>
    <n v="0"/>
    <n v="0"/>
    <n v="0"/>
    <x v="2"/>
  </r>
  <r>
    <s v="EBC Presentation to CHI: ViPR Deep dive &amp; Demo"/>
    <x v="2"/>
    <s v="Schindler, Sergey"/>
    <s v="Completed"/>
    <x v="13"/>
    <n v="12"/>
    <s v="Yes"/>
    <s v="Schindler, Sergey"/>
    <x v="16"/>
    <d v="2014-06-03T11:42:31"/>
    <n v="1"/>
    <n v="0"/>
    <n v="0"/>
    <n v="1"/>
    <n v="0"/>
    <n v="0"/>
    <x v="2"/>
  </r>
  <r>
    <s v="EAP Phase 2: ViPR 2.0 EAP for EMC X-BU Engineering Team"/>
    <x v="1"/>
    <s v="Schindler, Sergey"/>
    <s v="Completed"/>
    <x v="14"/>
    <n v="20"/>
    <s v="Yes"/>
    <s v="Schindler, Sergey"/>
    <x v="17"/>
    <d v="2014-06-03T11:46:54"/>
    <n v="1"/>
    <n v="0"/>
    <n v="0"/>
    <n v="1"/>
    <n v="0"/>
    <n v="0"/>
    <x v="2"/>
  </r>
  <r>
    <s v="Healthcare Reality ViPR EAP2"/>
    <x v="1"/>
    <s v="Burwell, David"/>
    <s v="Completed"/>
    <x v="14"/>
    <n v="12"/>
    <s v="Yes"/>
    <s v="Burwell, David"/>
    <x v="18"/>
    <d v="2014-06-03T12:20:42"/>
    <n v="1"/>
    <n v="0"/>
    <n v="0"/>
    <n v="1"/>
    <n v="0"/>
    <n v="0"/>
    <x v="2"/>
  </r>
  <r>
    <s v="EBC Session - SANOFI/BNP Briefing- Atmos &amp; ViPR Roadmap"/>
    <x v="4"/>
    <s v="Burwell, David"/>
    <s v="Completed"/>
    <x v="15"/>
    <n v="2"/>
    <s v="Yes"/>
    <s v="Burwell, David"/>
    <x v="19"/>
    <d v="2014-06-03T12:24:04"/>
    <n v="1"/>
    <n v="0"/>
    <n v="0"/>
    <n v="1"/>
    <n v="0"/>
    <n v="0"/>
    <x v="2"/>
  </r>
  <r>
    <s v="Lightfoot - ViPR SRM 3.5"/>
    <x v="4"/>
    <s v="Laverty, Roy"/>
    <s v="Completed"/>
    <x v="12"/>
    <n v="300"/>
    <s v="Yes"/>
    <s v="Laverty, Roy"/>
    <x v="20"/>
    <d v="2014-06-03T12:43:19"/>
    <n v="1"/>
    <n v="0"/>
    <n v="0"/>
    <n v="1"/>
    <n v="0"/>
    <n v="0"/>
    <x v="2"/>
  </r>
  <r>
    <s v="Panzura/Atmos Regular Status Update"/>
    <x v="3"/>
    <s v="Burwell, David"/>
    <s v="In Progress"/>
    <x v="12"/>
    <n v="15"/>
    <s v="Yes"/>
    <s v="Burwell, David"/>
    <x v="21"/>
    <d v="2014-06-03T12:55:44"/>
    <n v="0"/>
    <n v="1"/>
    <n v="0"/>
    <n v="1"/>
    <n v="0"/>
    <n v="0"/>
    <x v="2"/>
  </r>
  <r>
    <s v="Scale IO Training"/>
    <x v="3"/>
    <s v="Burwell, David"/>
    <s v="In Progress"/>
    <x v="12"/>
    <n v="15"/>
    <s v="Yes"/>
    <s v="Burwell, David"/>
    <x v="22"/>
    <d v="2014-06-03T12:59:23"/>
    <n v="0"/>
    <n v="1"/>
    <n v="0"/>
    <n v="1"/>
    <n v="0"/>
    <n v="0"/>
    <x v="2"/>
  </r>
  <r>
    <s v="ASD CSE OneRequest Workshops"/>
    <x v="4"/>
    <s v="Barboza, Derek"/>
    <s v="Completed"/>
    <x v="8"/>
    <n v="4"/>
    <s v="Yes"/>
    <s v="Barboza, Derek"/>
    <x v="23"/>
    <d v="2014-06-03T13:24:54"/>
    <n v="1"/>
    <n v="0"/>
    <n v="0"/>
    <n v="1"/>
    <n v="0"/>
    <n v="0"/>
    <x v="2"/>
  </r>
  <r>
    <s v="British Telecom SAS 9.3EAP Phase 2"/>
    <x v="1"/>
    <s v="Sadler, Ronald"/>
    <s v="Completed"/>
    <x v="16"/>
    <n v="4"/>
    <s v="Yes"/>
    <s v="Sadler, Ronald"/>
    <x v="24"/>
    <d v="2014-06-03T13:33:44"/>
    <n v="1"/>
    <n v="0"/>
    <n v="0"/>
    <n v="1"/>
    <n v="0"/>
    <n v="0"/>
    <x v="2"/>
  </r>
  <r>
    <s v="SRM 3.5 demo for CapitalOne"/>
    <x v="0"/>
    <s v="Barboza, Derek"/>
    <s v="Completed"/>
    <x v="10"/>
    <n v="52"/>
    <s v="Yes"/>
    <s v="Barboza, Derek"/>
    <x v="25"/>
    <d v="2014-06-03T13:46:04"/>
    <n v="1"/>
    <n v="0"/>
    <n v="0"/>
    <n v="1"/>
    <n v="0"/>
    <n v="0"/>
    <x v="2"/>
  </r>
  <r>
    <s v="USAA - ViPR 2.0  (Vplex provisioning)"/>
    <x v="0"/>
    <s v="Cantrell, Robert"/>
    <s v="Completed"/>
    <x v="17"/>
    <n v="18"/>
    <s v="Yes"/>
    <s v="Speer, Scott"/>
    <x v="26"/>
    <d v="2014-06-03T14:56:25"/>
    <n v="1"/>
    <n v="0"/>
    <n v="0"/>
    <n v="1"/>
    <n v="0"/>
    <n v="0"/>
    <x v="2"/>
  </r>
  <r>
    <s v="Build out Oracle ASM instance for various demos"/>
    <x v="4"/>
    <s v="Barboza, Derek"/>
    <s v="In Progress"/>
    <x v="14"/>
    <n v="12"/>
    <s v="Yes"/>
    <s v="Barboza, Derek"/>
    <x v="27"/>
    <d v="2014-06-03T15:19:45"/>
    <n v="0"/>
    <n v="1"/>
    <n v="0"/>
    <n v="1"/>
    <n v="0"/>
    <n v="0"/>
    <x v="2"/>
  </r>
  <r>
    <s v="ECS QE Testing and Test Plan"/>
    <x v="4"/>
    <s v="Leonard, Mike"/>
    <s v="In Progress"/>
    <x v="12"/>
    <m/>
    <s v="Yes"/>
    <s v="Leonard, Mike"/>
    <x v="28"/>
    <d v="2014-06-03T15:20:24"/>
    <n v="0"/>
    <n v="1"/>
    <n v="0"/>
    <n v="1"/>
    <n v="0"/>
    <n v="0"/>
    <x v="2"/>
  </r>
  <r>
    <s v="ViPR SRM 3.5 Upgrade - Tiger Team activity"/>
    <x v="4"/>
    <s v="Stringer, Jim"/>
    <s v="Completed"/>
    <x v="11"/>
    <n v="50"/>
    <s v="Yes"/>
    <s v="Stringer, Jim"/>
    <x v="29"/>
    <d v="2014-06-03T15:41:12"/>
    <n v="1"/>
    <n v="0"/>
    <n v="0"/>
    <n v="1"/>
    <n v="0"/>
    <n v="0"/>
    <x v="2"/>
  </r>
  <r>
    <s v="PowrPath 6.0 Demos"/>
    <x v="4"/>
    <s v="Stringer, Jim"/>
    <s v="In Progress"/>
    <x v="18"/>
    <n v="45"/>
    <s v="Yes"/>
    <s v="Stringer, Jim"/>
    <x v="30"/>
    <d v="2014-06-03T15:51:58"/>
    <n v="0"/>
    <n v="1"/>
    <n v="0"/>
    <n v="1"/>
    <n v="0"/>
    <n v="0"/>
    <x v="2"/>
  </r>
  <r>
    <s v="Requesting SRM demo system with XtremIO"/>
    <x v="0"/>
    <s v="Barboza, Derek"/>
    <s v="Completed"/>
    <x v="1"/>
    <n v="2"/>
    <s v="Yes"/>
    <s v="Barboza, Derek"/>
    <x v="31"/>
    <d v="2014-06-03T16:01:37"/>
    <n v="1"/>
    <n v="0"/>
    <n v="0"/>
    <n v="1"/>
    <n v="0"/>
    <n v="0"/>
    <x v="2"/>
  </r>
  <r>
    <s v="VNX data migration from AppSync"/>
    <x v="4"/>
    <s v="Stringer, Jim"/>
    <s v="Completed"/>
    <x v="10"/>
    <n v="5"/>
    <s v="Yes"/>
    <s v="Stringer, Jim"/>
    <x v="32"/>
    <d v="2014-06-03T16:03:41"/>
    <n v="1"/>
    <n v="0"/>
    <n v="0"/>
    <n v="1"/>
    <n v="0"/>
    <n v="0"/>
    <x v="2"/>
  </r>
  <r>
    <s v="MCC Group (Mission Critical Center)"/>
    <x v="4"/>
    <s v="Stringer, Jim"/>
    <s v="Waiting on someone else"/>
    <x v="12"/>
    <n v="20"/>
    <s v="Yes"/>
    <s v="Stringer, Jim"/>
    <x v="33"/>
    <d v="2014-06-03T16:15:01"/>
    <n v="0"/>
    <n v="0"/>
    <n v="1"/>
    <n v="1"/>
    <n v="0"/>
    <n v="0"/>
    <x v="2"/>
  </r>
  <r>
    <s v="Managed Services Groups SRM Project"/>
    <x v="4"/>
    <s v="Stringer, Jim"/>
    <s v="Completed"/>
    <x v="12"/>
    <n v="25"/>
    <s v="Yes"/>
    <s v="Stringer, Jim"/>
    <x v="34"/>
    <d v="2014-06-03T16:26:03"/>
    <n v="1"/>
    <n v="0"/>
    <n v="0"/>
    <n v="1"/>
    <n v="0"/>
    <n v="0"/>
    <x v="2"/>
  </r>
  <r>
    <s v="AstraZeneca SRM PoC Brocade SMI-S discovery issues"/>
    <x v="0"/>
    <s v="Street, Jason"/>
    <s v="Completed"/>
    <x v="8"/>
    <n v="11"/>
    <s v="Yes"/>
    <s v="Clarkson, Paul"/>
    <x v="35"/>
    <d v="2014-06-03T16:35:48"/>
    <n v="1"/>
    <n v="0"/>
    <n v="0"/>
    <n v="1"/>
    <n v="0"/>
    <n v="0"/>
    <x v="2"/>
  </r>
  <r>
    <s v="Partner Arrow - Install ViPR 2.0"/>
    <x v="3"/>
    <s v="Stringer, Jim"/>
    <s v="Completed"/>
    <x v="19"/>
    <n v="3"/>
    <s v="Yes"/>
    <s v="Stringer, Jim"/>
    <x v="36"/>
    <d v="2014-06-03T16:58:35"/>
    <n v="1"/>
    <n v="0"/>
    <n v="0"/>
    <n v="1"/>
    <n v="0"/>
    <n v="0"/>
    <x v="2"/>
  </r>
  <r>
    <s v="Partner Arrow - Install ViPR SRM 3.5"/>
    <x v="3"/>
    <s v="Stringer, Jim"/>
    <s v="Completed"/>
    <x v="20"/>
    <n v="8"/>
    <s v="Yes"/>
    <s v="Stringer, Jim"/>
    <x v="37"/>
    <d v="2014-06-03T17:01:41"/>
    <n v="1"/>
    <n v="0"/>
    <n v="0"/>
    <n v="1"/>
    <n v="0"/>
    <n v="0"/>
    <x v="2"/>
  </r>
  <r>
    <s v="ViPR SRM lab for Global Professional Services Custom Solutions &amp; Integration Practice"/>
    <x v="4"/>
    <s v="Laverty, Roy"/>
    <s v="Completed"/>
    <x v="12"/>
    <n v="6"/>
    <s v="Yes"/>
    <s v="Laverty, Roy"/>
    <x v="38"/>
    <d v="2014-06-04T08:41:58"/>
    <n v="1"/>
    <n v="0"/>
    <n v="0"/>
    <n v="1"/>
    <n v="0"/>
    <n v="0"/>
    <x v="2"/>
  </r>
  <r>
    <s v="Societe Generale POC"/>
    <x v="0"/>
    <s v="Soriano, Javier"/>
    <s v="Completed"/>
    <x v="19"/>
    <n v="0"/>
    <s v="Yes"/>
    <s v="Tissandier, Mikael"/>
    <x v="39"/>
    <d v="2014-06-04T10:55:25"/>
    <n v="1"/>
    <n v="0"/>
    <n v="0"/>
    <n v="1"/>
    <n v="0"/>
    <n v="0"/>
    <x v="2"/>
  </r>
  <r>
    <s v="ViPR SRM 3.5.0.0.139-GA Testing "/>
    <x v="4"/>
    <s v="Stringer, Jim"/>
    <s v="Completed"/>
    <x v="8"/>
    <n v="4"/>
    <s v="Yes"/>
    <s v="Stringer, Jim"/>
    <x v="40"/>
    <d v="2014-06-04T11:41:26"/>
    <n v="1"/>
    <n v="0"/>
    <n v="0"/>
    <n v="1"/>
    <n v="0"/>
    <n v="0"/>
    <x v="2"/>
  </r>
  <r>
    <s v="Partner WWT - Install ScaleIO"/>
    <x v="3"/>
    <s v="Stringer, Jim"/>
    <s v="In Progress"/>
    <x v="12"/>
    <n v="1"/>
    <s v="Yes"/>
    <s v="Stringer, Jim"/>
    <x v="41"/>
    <d v="2014-06-04T11:59:06"/>
    <n v="0"/>
    <n v="1"/>
    <n v="0"/>
    <n v="1"/>
    <n v="0"/>
    <n v="0"/>
    <x v="2"/>
  </r>
  <r>
    <s v="Partner WWT - Upgrade ViPR, SAS and SRM"/>
    <x v="3"/>
    <s v="Stringer, Jim"/>
    <s v="Completed"/>
    <x v="6"/>
    <n v="12"/>
    <s v="Yes"/>
    <s v="Stringer, Jim"/>
    <x v="42"/>
    <d v="2014-06-04T12:01:15"/>
    <n v="1"/>
    <n v="0"/>
    <n v="0"/>
    <n v="1"/>
    <n v="0"/>
    <n v="0"/>
    <x v="2"/>
  </r>
  <r>
    <s v="SEI ViPR Data Services (Atmos and S3 API)"/>
    <x v="0"/>
    <s v="Burwell, David"/>
    <s v="In Progress"/>
    <x v="21"/>
    <n v="10"/>
    <s v="Yes"/>
    <s v="Carranti, Peter"/>
    <x v="43"/>
    <d v="2014-06-04T13:46:30"/>
    <n v="0"/>
    <n v="1"/>
    <n v="0"/>
    <n v="1"/>
    <n v="0"/>
    <n v="0"/>
    <x v="2"/>
  </r>
  <r>
    <s v="Photobucket"/>
    <x v="0"/>
    <s v="Leonard, Mike"/>
    <s v="In Progress"/>
    <x v="8"/>
    <n v="2"/>
    <s v="Yes"/>
    <s v="Doherty, Patrick"/>
    <x v="44"/>
    <d v="2014-06-04T13:54:05"/>
    <n v="0"/>
    <n v="1"/>
    <n v="0"/>
    <n v="1"/>
    <n v="0"/>
    <n v="0"/>
    <x v="2"/>
  </r>
  <r>
    <s v="Systems Made Simple EAPII"/>
    <x v="1"/>
    <s v="Cantrell, Robert"/>
    <s v="Completed"/>
    <x v="7"/>
    <n v="16"/>
    <s v="Yes"/>
    <s v="Cantrell, Robert"/>
    <x v="45"/>
    <d v="2014-06-05T09:38:39"/>
    <n v="1"/>
    <n v="0"/>
    <n v="0"/>
    <n v="1"/>
    <n v="0"/>
    <n v="0"/>
    <x v="2"/>
  </r>
  <r>
    <s v="Atmos System - Ganglia review "/>
    <x v="5"/>
    <s v="Burwell, David"/>
    <s v="Completed"/>
    <x v="22"/>
    <n v="15"/>
    <s v="Yes"/>
    <s v="Valois, Candida"/>
    <x v="46"/>
    <d v="2014-06-05T09:54:08"/>
    <n v="1"/>
    <n v="0"/>
    <n v="0"/>
    <n v="1"/>
    <n v="0"/>
    <n v="0"/>
    <x v="2"/>
  </r>
  <r>
    <s v="Fidelity Investment EAPII"/>
    <x v="1"/>
    <s v="Cantrell, Robert"/>
    <s v="Completed"/>
    <x v="7"/>
    <n v="16"/>
    <s v="Yes"/>
    <s v="Cantrell, Robert"/>
    <x v="47"/>
    <d v="2014-06-05T10:36:45"/>
    <n v="1"/>
    <n v="0"/>
    <n v="0"/>
    <n v="1"/>
    <n v="0"/>
    <n v="0"/>
    <x v="2"/>
  </r>
  <r>
    <s v="ECS EAP Franklin Lab Setup"/>
    <x v="4"/>
    <s v="Schindler, Sergey"/>
    <s v="Completed"/>
    <x v="14"/>
    <n v="12"/>
    <s v="Yes"/>
    <s v="Schindler, Sergey"/>
    <x v="48"/>
    <d v="2014-06-05T12:26:19"/>
    <n v="1"/>
    <n v="0"/>
    <n v="0"/>
    <n v="1"/>
    <n v="0"/>
    <n v="0"/>
    <x v="2"/>
  </r>
  <r>
    <s v="Honeywell ECS Online EAP "/>
    <x v="1"/>
    <s v="Burwell, David"/>
    <s v="In Progress"/>
    <x v="12"/>
    <m/>
    <s v="Yes"/>
    <s v="Doherty, Patrick"/>
    <x v="49"/>
    <d v="2014-06-05T16:06:55"/>
    <n v="0"/>
    <n v="1"/>
    <n v="0"/>
    <n v="1"/>
    <n v="0"/>
    <n v="0"/>
    <x v="2"/>
  </r>
  <r>
    <s v="ECS EAP Franklin Lab Setup"/>
    <x v="1"/>
    <s v="Kanthan, Chris"/>
    <s v="Completed"/>
    <x v="23"/>
    <n v="30"/>
    <s v="Yes"/>
    <s v="Kanthan, Chris"/>
    <x v="50"/>
    <d v="2014-06-05T19:07:29"/>
    <n v="1"/>
    <n v="0"/>
    <n v="0"/>
    <n v="1"/>
    <n v="0"/>
    <n v="0"/>
    <x v="2"/>
  </r>
  <r>
    <s v="ScaleIO Partner Lab"/>
    <x v="3"/>
    <s v="Kanthan, Chris"/>
    <s v="Waiting on someone else"/>
    <x v="5"/>
    <n v="80"/>
    <s v="Yes"/>
    <s v="Kanthan, Chris"/>
    <x v="51"/>
    <d v="2014-06-05T19:11:26"/>
    <n v="0"/>
    <n v="0"/>
    <n v="1"/>
    <n v="1"/>
    <n v="0"/>
    <n v="0"/>
    <x v="2"/>
  </r>
  <r>
    <s v="ViPR SRM 3.5 EAP 2 Activities"/>
    <x v="1"/>
    <s v="Laverty, Roy"/>
    <s v="Completed"/>
    <x v="9"/>
    <n v="8"/>
    <s v="Yes"/>
    <s v="Laverty, Roy"/>
    <x v="52"/>
    <d v="2014-06-06T15:53:48"/>
    <n v="1"/>
    <n v="0"/>
    <n v="0"/>
    <n v="1"/>
    <n v="0"/>
    <n v="0"/>
    <x v="2"/>
  </r>
  <r>
    <s v="ViPR 2.0 support for VMware VMAX/VNX in VBLOCK"/>
    <x v="3"/>
    <s v="Schindler, Sergey"/>
    <s v="Completed"/>
    <x v="14"/>
    <n v="4"/>
    <s v="Yes"/>
    <s v="Schindler, Sergey"/>
    <x v="53"/>
    <d v="2014-06-06T17:54:51"/>
    <n v="1"/>
    <n v="0"/>
    <n v="0"/>
    <n v="1"/>
    <n v="0"/>
    <n v="0"/>
    <x v="2"/>
  </r>
  <r>
    <s v="ECS EAP Franklin Lab Setup"/>
    <x v="0"/>
    <s v="Martinez, Anthony"/>
    <s v="Completed"/>
    <x v="12"/>
    <n v="14"/>
    <s v="Yes"/>
    <s v="Martinez, Anthony"/>
    <x v="54"/>
    <d v="2014-06-09T11:42:24"/>
    <n v="1"/>
    <n v="0"/>
    <n v="0"/>
    <n v="1"/>
    <n v="0"/>
    <n v="0"/>
    <x v="2"/>
  </r>
  <r>
    <s v="EAP 2 LMCO"/>
    <x v="1"/>
    <s v="Martinez, Anthony"/>
    <s v="Completed"/>
    <x v="19"/>
    <n v="22"/>
    <s v="Yes"/>
    <s v="Martinez, Anthony"/>
    <x v="55"/>
    <d v="2014-06-09T11:50:38"/>
    <n v="1"/>
    <n v="0"/>
    <n v="0"/>
    <n v="1"/>
    <n v="0"/>
    <n v="0"/>
    <x v="2"/>
  </r>
  <r>
    <s v="EAP 2 Assusre360"/>
    <x v="1"/>
    <s v="Martinez, Anthony"/>
    <s v="Completed"/>
    <x v="19"/>
    <n v="18"/>
    <s v="Yes"/>
    <s v="Martinez, Anthony"/>
    <x v="56"/>
    <d v="2014-06-09T11:55:41"/>
    <n v="1"/>
    <n v="0"/>
    <n v="0"/>
    <n v="1"/>
    <n v="0"/>
    <n v="0"/>
    <x v="2"/>
  </r>
  <r>
    <s v="ECS EAP Franklin Lab Setup"/>
    <x v="1"/>
    <s v="Salem, Magdy"/>
    <s v="Completed"/>
    <x v="24"/>
    <n v="30"/>
    <s v="Yes"/>
    <s v="Salem, Magdy"/>
    <x v="57"/>
    <d v="2014-06-09T12:01:19"/>
    <n v="1"/>
    <n v="0"/>
    <n v="0"/>
    <n v="1"/>
    <n v="0"/>
    <n v="0"/>
    <x v="2"/>
  </r>
  <r>
    <s v="Testing the ViPER SRM 3.4.0.0.140 (GA-Candidate)"/>
    <x v="4"/>
    <s v="Stringer, Jim"/>
    <s v="Completed"/>
    <x v="11"/>
    <n v="8"/>
    <s v="Yes"/>
    <s v="Stringer, Jim"/>
    <x v="58"/>
    <d v="2014-06-09T22:05:16"/>
    <n v="1"/>
    <n v="0"/>
    <n v="0"/>
    <n v="1"/>
    <n v="0"/>
    <n v="0"/>
    <x v="2"/>
  </r>
  <r>
    <s v="Support of SRM solution into the EMC Cloud Solution"/>
    <x v="4"/>
    <s v="Stringer, Jim"/>
    <s v="Completed"/>
    <x v="23"/>
    <n v="8"/>
    <s v="Yes"/>
    <s v="Stringer, Jim"/>
    <x v="59"/>
    <d v="2014-06-09T22:12:19"/>
    <n v="1"/>
    <n v="0"/>
    <n v="0"/>
    <n v="1"/>
    <n v="0"/>
    <n v="0"/>
    <x v="2"/>
  </r>
  <r>
    <s v="Citadel SRM POC"/>
    <x v="0"/>
    <s v="Barboza, Derek"/>
    <s v="Completed"/>
    <x v="5"/>
    <n v="0"/>
    <s v="Yes"/>
    <s v="Barboza, Derek"/>
    <x v="60"/>
    <d v="2014-06-10T09:23:46"/>
    <n v="1"/>
    <n v="0"/>
    <n v="0"/>
    <n v="1"/>
    <n v="0"/>
    <n v="0"/>
    <x v="2"/>
  </r>
  <r>
    <s v="AON early release ViPR SRM 3.5"/>
    <x v="0"/>
    <s v="Laverty, Roy"/>
    <s v="Completed"/>
    <x v="12"/>
    <n v="5"/>
    <s v="Yes"/>
    <s v="Laverty, Roy"/>
    <x v="61"/>
    <d v="2014-06-10T16:23:19"/>
    <n v="1"/>
    <n v="0"/>
    <n v="0"/>
    <n v="1"/>
    <n v="0"/>
    <n v="0"/>
    <x v="2"/>
  </r>
  <r>
    <s v="ViPR v2.0 Demo for vLab"/>
    <x v="2"/>
    <s v="Schindler, Sergey"/>
    <s v="Completed"/>
    <x v="25"/>
    <n v="52"/>
    <s v="Yes"/>
    <s v="Schindler, Sergey"/>
    <x v="62"/>
    <d v="2014-06-10T19:27:02"/>
    <n v="1"/>
    <n v="0"/>
    <n v="0"/>
    <n v="1"/>
    <n v="0"/>
    <n v="0"/>
    <x v="2"/>
  </r>
  <r>
    <s v="SAS 9.3 Demo for vLab"/>
    <x v="2"/>
    <s v="Schindler, Sergey"/>
    <s v="In Progress"/>
    <x v="25"/>
    <n v="22"/>
    <s v="Yes"/>
    <s v="Schindler, Sergey"/>
    <x v="63"/>
    <d v="2014-06-10T19:32:50"/>
    <n v="0"/>
    <n v="1"/>
    <n v="0"/>
    <n v="1"/>
    <n v="0"/>
    <n v="0"/>
    <x v="2"/>
  </r>
  <r>
    <s v="ViPR-SRM v3.5 demo for vLab"/>
    <x v="2"/>
    <s v="Schindler, Sergey"/>
    <s v="Completed"/>
    <x v="26"/>
    <n v="6"/>
    <s v="Yes"/>
    <s v="Schindler, Sergey"/>
    <x v="64"/>
    <d v="2014-06-10T19:33:40"/>
    <n v="1"/>
    <n v="0"/>
    <n v="0"/>
    <n v="1"/>
    <n v="0"/>
    <n v="0"/>
    <x v="2"/>
  </r>
  <r>
    <s v="vCHS – ViPR integration project"/>
    <x v="4"/>
    <s v="Leonard, Mike"/>
    <s v="Deferred"/>
    <x v="12"/>
    <n v="0"/>
    <s v="Yes"/>
    <s v="Doherty, Patrick"/>
    <x v="65"/>
    <d v="2014-06-11T14:44:44"/>
    <n v="0"/>
    <n v="0"/>
    <n v="0"/>
    <n v="1"/>
    <n v="0"/>
    <n v="0"/>
    <x v="2"/>
  </r>
  <r>
    <s v="DISA POC Support"/>
    <x v="0"/>
    <s v="Stringer, Jim"/>
    <s v="Completed"/>
    <x v="27"/>
    <n v="28"/>
    <s v="Yes"/>
    <s v="Stringer, Jim"/>
    <x v="66"/>
    <d v="2014-06-11T14:50:08"/>
    <n v="1"/>
    <n v="0"/>
    <n v="0"/>
    <n v="1"/>
    <n v="0"/>
    <n v="0"/>
    <x v="2"/>
  </r>
  <r>
    <s v="CDW - SRM deployment"/>
    <x v="3"/>
    <s v="Stringer, Jim"/>
    <s v="Completed"/>
    <x v="5"/>
    <n v="9"/>
    <s v="Yes"/>
    <s v="Stringer, Jim"/>
    <x v="67"/>
    <d v="2014-06-11T15:05:29"/>
    <n v="1"/>
    <n v="0"/>
    <n v="0"/>
    <n v="1"/>
    <n v="0"/>
    <n v="0"/>
    <x v="2"/>
  </r>
  <r>
    <s v="ViPR 2.0 Implementation into Production (not lab) for Aon Evaluation"/>
    <x v="0"/>
    <s v="Plotkin, Steven"/>
    <s v="Completed"/>
    <x v="23"/>
    <n v="0"/>
    <s v="Yes"/>
    <s v="Stiglicz,  Scott"/>
    <x v="68"/>
    <d v="2014-06-11T16:49:36"/>
    <n v="1"/>
    <n v="0"/>
    <n v="0"/>
    <n v="1"/>
    <n v="0"/>
    <n v="0"/>
    <x v="2"/>
  </r>
  <r>
    <s v="SRM 3.5 Chargeback Use Cases at Citadel"/>
    <x v="0"/>
    <s v="Barboza, Derek"/>
    <s v="Completed"/>
    <x v="28"/>
    <n v="8"/>
    <s v="Yes"/>
    <s v="Stiglicz,  Scott"/>
    <x v="69"/>
    <d v="2014-06-11T17:01:19"/>
    <n v="1"/>
    <n v="0"/>
    <n v="0"/>
    <n v="1"/>
    <n v="0"/>
    <n v="0"/>
    <x v="2"/>
  </r>
  <r>
    <s v="Sungard EBC Briefing- Atmos Roadmap"/>
    <x v="4"/>
    <s v="Burwell, David"/>
    <s v="Completed"/>
    <x v="13"/>
    <n v="3"/>
    <s v="Yes"/>
    <s v="Burwell, David"/>
    <x v="70"/>
    <d v="2014-06-12T13:13:35"/>
    <n v="1"/>
    <n v="0"/>
    <n v="0"/>
    <n v="1"/>
    <n v="0"/>
    <n v="0"/>
    <x v="2"/>
  </r>
  <r>
    <s v="EMC Cloud Engineering Development - SRM"/>
    <x v="4"/>
    <s v="Stringer, Jim"/>
    <s v="Completed"/>
    <x v="14"/>
    <n v="5"/>
    <s v="Yes"/>
    <s v="Stringer, Jim"/>
    <x v="71"/>
    <d v="2014-06-12T16:24:11"/>
    <n v="1"/>
    <n v="0"/>
    <n v="0"/>
    <n v="1"/>
    <n v="0"/>
    <n v="0"/>
    <x v="2"/>
  </r>
  <r>
    <s v="Sales Orientation Lab"/>
    <x v="4"/>
    <s v="Stringer, Jim"/>
    <s v="Completed"/>
    <x v="23"/>
    <n v="7"/>
    <s v="Yes"/>
    <s v="Stringer, Jim"/>
    <x v="72"/>
    <d v="2014-06-12T16:27:48"/>
    <n v="1"/>
    <n v="0"/>
    <n v="0"/>
    <n v="1"/>
    <n v="0"/>
    <n v="0"/>
    <x v="2"/>
  </r>
  <r>
    <s v="VM mirgation to new CSE Lab environment"/>
    <x v="4"/>
    <s v="Stringer, Jim"/>
    <s v="Completed"/>
    <x v="14"/>
    <n v="12"/>
    <s v="Yes"/>
    <s v="Stringer, Jim"/>
    <x v="73"/>
    <d v="2014-06-12T16:30:56"/>
    <n v="1"/>
    <n v="0"/>
    <n v="0"/>
    <n v="1"/>
    <n v="0"/>
    <n v="0"/>
    <x v="2"/>
  </r>
  <r>
    <s v="Daily Updates of OneRequest"/>
    <x v="4"/>
    <s v="Burwell, David"/>
    <s v="In Progress"/>
    <x v="12"/>
    <n v="2"/>
    <s v="Yes"/>
    <s v="Burwell, David"/>
    <x v="74"/>
    <d v="2014-06-12T18:26:08"/>
    <n v="0"/>
    <n v="1"/>
    <n v="0"/>
    <n v="1"/>
    <n v="0"/>
    <n v="0"/>
    <x v="2"/>
  </r>
  <r>
    <s v="SoBey Media EAP"/>
    <x v="1"/>
    <s v="Street, Jason"/>
    <s v="Waiting on someone else"/>
    <x v="12"/>
    <n v="1"/>
    <s v="Yes"/>
    <s v="Street, Jason"/>
    <x v="75"/>
    <d v="2014-06-13T10:11:44"/>
    <n v="0"/>
    <n v="0"/>
    <n v="1"/>
    <n v="1"/>
    <n v="0"/>
    <n v="0"/>
    <x v="2"/>
  </r>
  <r>
    <s v="Datadobi ViPR CAS EAP"/>
    <x v="1"/>
    <s v="Street, Jason"/>
    <s v="In Progress"/>
    <x v="12"/>
    <m/>
    <s v="Yes"/>
    <s v="Street, Jason"/>
    <x v="76"/>
    <d v="2014-06-13T10:15:18"/>
    <n v="0"/>
    <n v="1"/>
    <n v="0"/>
    <n v="1"/>
    <n v="0"/>
    <n v="0"/>
    <x v="2"/>
  </r>
  <r>
    <s v="DISA POC support"/>
    <x v="4"/>
    <s v="Burwell, David"/>
    <s v="Completed"/>
    <x v="27"/>
    <n v="124"/>
    <s v="Yes"/>
    <s v="Klosky, Stephen"/>
    <x v="77"/>
    <d v="2014-06-13T13:17:16"/>
    <n v="1"/>
    <n v="0"/>
    <n v="0"/>
    <n v="1"/>
    <n v="0"/>
    <n v="0"/>
    <x v="2"/>
  </r>
  <r>
    <s v="SRM Demo and Lab Validation Support"/>
    <x v="4"/>
    <s v="Stringer, Jim"/>
    <s v="In Progress"/>
    <x v="12"/>
    <n v="2"/>
    <s v="Yes"/>
    <s v="Prahl, Mark"/>
    <x v="78"/>
    <d v="2014-06-13T15:49:11"/>
    <n v="0"/>
    <n v="1"/>
    <n v="0"/>
    <n v="1"/>
    <n v="0"/>
    <n v="0"/>
    <x v="2"/>
  </r>
  <r>
    <s v="ViPR 2.0 Demo and Lab Validation Support"/>
    <x v="4"/>
    <s v="Salem, Magdy"/>
    <s v="In Progress"/>
    <x v="29"/>
    <n v="150"/>
    <s v="Yes"/>
    <s v="Prahl, Mark"/>
    <x v="79"/>
    <d v="2014-06-13T15:54:36"/>
    <n v="0"/>
    <n v="1"/>
    <n v="0"/>
    <n v="1"/>
    <n v="0"/>
    <n v="0"/>
    <x v="2"/>
  </r>
  <r>
    <s v="SRM 3.5 demo system to show reports to Franklin Templeton"/>
    <x v="0"/>
    <s v="Barboza, Derek"/>
    <s v="Completed"/>
    <x v="12"/>
    <n v="8"/>
    <s v="Yes"/>
    <s v="Barboza, Derek"/>
    <x v="80"/>
    <d v="2014-06-16T16:04:24"/>
    <n v="1"/>
    <n v="0"/>
    <n v="0"/>
    <n v="1"/>
    <n v="0"/>
    <n v="0"/>
    <x v="2"/>
  </r>
  <r>
    <s v="MedHost requests a Atmos Benchmark Information and Next Steps"/>
    <x v="4"/>
    <s v="Burwell, David"/>
    <s v="In Progress"/>
    <x v="19"/>
    <n v="3"/>
    <s v="Yes"/>
    <s v="Burwell, David"/>
    <x v="81"/>
    <d v="2014-06-17T12:56:35"/>
    <n v="0"/>
    <n v="1"/>
    <n v="0"/>
    <n v="1"/>
    <n v="0"/>
    <n v="0"/>
    <x v="2"/>
  </r>
  <r>
    <s v="ViPR 2.0 Installation &amp; Configuration Lab for vLab"/>
    <x v="2"/>
    <s v="Schindler, Sergey"/>
    <s v="Completed"/>
    <x v="30"/>
    <n v="44"/>
    <s v="Yes"/>
    <s v="Schindler, Sergey"/>
    <x v="82"/>
    <d v="2014-06-17T20:46:32"/>
    <n v="1"/>
    <n v="0"/>
    <n v="0"/>
    <n v="1"/>
    <n v="0"/>
    <n v="0"/>
    <x v="2"/>
  </r>
  <r>
    <s v="CSE Resource-Either SRM3.5 lab access for my customer demo, or a CSE to provide the SRM 3.5 demo.  Need to view VPLEX and XtremIO reporting."/>
    <x v="0"/>
    <s v="Barboza, Derek"/>
    <s v="Completed"/>
    <x v="28"/>
    <n v="0.5"/>
    <s v="Yes"/>
    <s v="Lindner, Jon"/>
    <x v="83"/>
    <d v="2014-06-17T22:01:20"/>
    <n v="1"/>
    <n v="0"/>
    <n v="0"/>
    <n v="1"/>
    <n v="0"/>
    <n v="0"/>
    <x v="2"/>
  </r>
  <r>
    <s v="Wellcare SRM Eval Support Request"/>
    <x v="0"/>
    <m/>
    <s v="Not Started"/>
    <x v="23"/>
    <m/>
    <s v="Close"/>
    <s v="Denham, Mark"/>
    <x v="84"/>
    <d v="2014-06-18T11:50:53"/>
    <n v="0"/>
    <n v="0"/>
    <n v="1"/>
    <n v="0"/>
    <n v="0"/>
    <n v="0"/>
    <x v="2"/>
  </r>
  <r>
    <s v="VMTurbo ViPR SRM Suite SME for Data"/>
    <x v="3"/>
    <s v="Stringer, Jim"/>
    <s v="Completed"/>
    <x v="12"/>
    <n v="3"/>
    <s v="Yes"/>
    <s v="Vandra, Kartik"/>
    <x v="85"/>
    <d v="2014-06-18T12:58:16"/>
    <n v="1"/>
    <n v="0"/>
    <n v="0"/>
    <n v="1"/>
    <n v="0"/>
    <n v="0"/>
    <x v="2"/>
  </r>
  <r>
    <s v="Partner - Teknicor SRM/ViPR deployment"/>
    <x v="3"/>
    <s v="Stringer, Jim"/>
    <s v="Completed"/>
    <x v="12"/>
    <n v="4"/>
    <s v="Yes"/>
    <s v="Stringer, Jim"/>
    <x v="86"/>
    <d v="2014-06-18T12:59:03"/>
    <n v="1"/>
    <n v="0"/>
    <n v="0"/>
    <n v="1"/>
    <n v="0"/>
    <n v="0"/>
    <x v="2"/>
  </r>
  <r>
    <s v="Appsync - Knowledge Transfer"/>
    <x v="4"/>
    <s v="Stringer, Jim"/>
    <s v="Completed"/>
    <x v="12"/>
    <n v="50"/>
    <s v="Yes"/>
    <s v="Stringer, Jim"/>
    <x v="87"/>
    <d v="2014-06-18T13:02:06"/>
    <n v="1"/>
    <n v="0"/>
    <n v="0"/>
    <n v="1"/>
    <n v="0"/>
    <n v="0"/>
    <x v="2"/>
  </r>
  <r>
    <s v="CTA - ViPR Configuration Assistance"/>
    <x v="3"/>
    <s v="Schindler, Sergey"/>
    <s v="Completed"/>
    <x v="23"/>
    <n v="6"/>
    <s v="Yes"/>
    <s v="Vandra, Kartik"/>
    <x v="88"/>
    <d v="2014-06-18T13:06:38"/>
    <n v="1"/>
    <n v="0"/>
    <n v="0"/>
    <n v="1"/>
    <n v="0"/>
    <n v="0"/>
    <x v="2"/>
  </r>
  <r>
    <s v="SRM Demo system request"/>
    <x v="0"/>
    <s v="Barboza, Derek"/>
    <s v="Completed"/>
    <x v="12"/>
    <n v="0.25"/>
    <s v="Yes"/>
    <s v="Barboza, Derek"/>
    <x v="89"/>
    <d v="2014-06-18T13:19:03"/>
    <n v="1"/>
    <n v="0"/>
    <n v="0"/>
    <n v="1"/>
    <n v="0"/>
    <n v="0"/>
    <x v="2"/>
  </r>
  <r>
    <s v="SRM 3.5 demo system request"/>
    <x v="0"/>
    <s v="Barboza, Derek"/>
    <s v="Completed"/>
    <x v="12"/>
    <n v="0.25"/>
    <s v="Yes"/>
    <s v="Barboza, Derek"/>
    <x v="90"/>
    <d v="2014-06-18T13:21:38"/>
    <n v="1"/>
    <n v="0"/>
    <n v="0"/>
    <n v="1"/>
    <n v="0"/>
    <n v="0"/>
    <x v="2"/>
  </r>
  <r>
    <s v="SRM 3.5 demo system request"/>
    <x v="0"/>
    <s v="Barboza, Derek"/>
    <s v="Completed"/>
    <x v="12"/>
    <n v="0.25"/>
    <s v="Yes"/>
    <s v="Barboza, Derek"/>
    <x v="91"/>
    <d v="2014-06-18T13:24:45"/>
    <n v="1"/>
    <n v="0"/>
    <n v="0"/>
    <n v="1"/>
    <n v="0"/>
    <n v="0"/>
    <x v="2"/>
  </r>
  <r>
    <s v="SRM 3.5 demo system access request"/>
    <x v="0"/>
    <s v="Barboza, Derek"/>
    <s v="Completed"/>
    <x v="12"/>
    <n v="0.25"/>
    <s v="Yes"/>
    <s v="Barboza, Derek"/>
    <x v="92"/>
    <d v="2014-06-18T15:58:17"/>
    <n v="1"/>
    <n v="0"/>
    <n v="0"/>
    <n v="1"/>
    <n v="0"/>
    <n v="0"/>
    <x v="2"/>
  </r>
  <r>
    <s v="Honeywell Demo support"/>
    <x v="4"/>
    <s v="Soriano, Javier"/>
    <s v="Completed"/>
    <x v="28"/>
    <n v="10"/>
    <s v="Yes"/>
    <s v="Soriano, Javier"/>
    <x v="93"/>
    <d v="2014-06-18T16:08:59"/>
    <n v="1"/>
    <n v="0"/>
    <n v="0"/>
    <n v="1"/>
    <n v="0"/>
    <n v="0"/>
    <x v="2"/>
  </r>
  <r>
    <s v="Hadoop Certification for ViPR"/>
    <x v="4"/>
    <s v="Kanthan, Chris"/>
    <s v="In Progress"/>
    <x v="31"/>
    <n v="120"/>
    <s v="Yes"/>
    <s v="Kanthan, Chris"/>
    <x v="94"/>
    <d v="2014-06-18T17:06:34"/>
    <n v="0"/>
    <n v="1"/>
    <n v="0"/>
    <n v="1"/>
    <n v="0"/>
    <n v="0"/>
    <x v="2"/>
  </r>
  <r>
    <s v="ScaleIO install for internal training/demo"/>
    <x v="2"/>
    <s v="Kanthan, Chris"/>
    <s v="In Progress"/>
    <x v="32"/>
    <n v="45"/>
    <s v="Yes"/>
    <s v="Kanthan, Chris"/>
    <x v="95"/>
    <d v="2014-06-18T17:09:25"/>
    <n v="0"/>
    <n v="1"/>
    <n v="0"/>
    <n v="1"/>
    <n v="0"/>
    <n v="0"/>
    <x v="2"/>
  </r>
  <r>
    <s v="Need access to 3.5 demo for XIV "/>
    <x v="2"/>
    <s v="Barboza, Derek"/>
    <s v="Completed"/>
    <x v="17"/>
    <n v="0.25"/>
    <s v="Yes"/>
    <s v="Johnson, Bob (charlotte)"/>
    <x v="96"/>
    <d v="2014-06-18T17:35:39"/>
    <n v="1"/>
    <n v="0"/>
    <n v="0"/>
    <n v="1"/>
    <n v="0"/>
    <n v="0"/>
    <x v="2"/>
  </r>
  <r>
    <s v="Hosted Demo of SRM 3.5 Access Request"/>
    <x v="0"/>
    <s v="Street, Jason"/>
    <s v="Completed"/>
    <x v="12"/>
    <n v="0.25"/>
    <s v="Yes"/>
    <s v="Shade, Todd"/>
    <x v="97"/>
    <d v="2014-06-19T08:28:34"/>
    <n v="1"/>
    <n v="0"/>
    <n v="0"/>
    <n v="1"/>
    <n v="0"/>
    <n v="0"/>
    <x v="2"/>
  </r>
  <r>
    <s v="Request for demo access for SRM 3.5"/>
    <x v="0"/>
    <s v="Barboza, Derek"/>
    <s v="Completed"/>
    <x v="12"/>
    <n v="0.25"/>
    <s v="Yes"/>
    <s v="Chatterjee, Biswajit"/>
    <x v="98"/>
    <d v="2014-06-19T17:15:48"/>
    <n v="1"/>
    <n v="0"/>
    <n v="0"/>
    <n v="1"/>
    <n v="0"/>
    <n v="0"/>
    <x v="2"/>
  </r>
  <r>
    <s v="Syniverse ViPR 2.0 POC"/>
    <x v="0"/>
    <m/>
    <s v="Not Started"/>
    <x v="26"/>
    <m/>
    <s v="Request Additional Information"/>
    <s v="Shade, Todd"/>
    <x v="99"/>
    <d v="2014-06-20T09:14:29"/>
    <n v="0"/>
    <n v="0"/>
    <n v="1"/>
    <n v="0"/>
    <n v="0"/>
    <n v="1"/>
    <x v="2"/>
  </r>
  <r>
    <s v="CSE lab configuration and migration"/>
    <x v="4"/>
    <s v="Barboza, Derek"/>
    <s v="Completed"/>
    <x v="10"/>
    <n v="40"/>
    <s v="Yes"/>
    <s v="Barboza, Derek"/>
    <x v="100"/>
    <d v="2014-06-20T13:54:55"/>
    <n v="1"/>
    <n v="0"/>
    <n v="0"/>
    <n v="1"/>
    <n v="0"/>
    <n v="0"/>
    <x v="2"/>
  </r>
  <r>
    <s v="CSE Lab - Add new members"/>
    <x v="4"/>
    <s v="Stringer, Jim"/>
    <s v="Completed"/>
    <x v="5"/>
    <n v="4"/>
    <s v="Yes"/>
    <s v="Stringer, Jim"/>
    <x v="101"/>
    <d v="2014-06-20T15:11:09"/>
    <n v="1"/>
    <n v="0"/>
    <n v="0"/>
    <n v="1"/>
    <n v="0"/>
    <n v="0"/>
    <x v="2"/>
  </r>
  <r>
    <s v="Assist with answering RFP Questions "/>
    <x v="0"/>
    <s v="Stringer, Jim"/>
    <s v="Completed"/>
    <x v="5"/>
    <n v="2.5"/>
    <s v="Yes"/>
    <s v="Stringer, Jim"/>
    <x v="102"/>
    <d v="2014-06-20T15:20:04"/>
    <n v="1"/>
    <n v="0"/>
    <n v="0"/>
    <n v="1"/>
    <n v="0"/>
    <n v="0"/>
    <x v="2"/>
  </r>
  <r>
    <s v="ViPR SRM Virtual Team"/>
    <x v="4"/>
    <s v="Laverty, Roy"/>
    <s v="Completed"/>
    <x v="12"/>
    <n v="40"/>
    <s v="Yes"/>
    <s v="Laverty, Roy"/>
    <x v="103"/>
    <d v="2014-06-20T16:50:42"/>
    <n v="1"/>
    <n v="0"/>
    <n v="0"/>
    <n v="1"/>
    <n v="0"/>
    <n v="0"/>
    <x v="2"/>
  </r>
  <r>
    <s v="Briefing Request"/>
    <x v="0"/>
    <s v="Burwell, David"/>
    <s v="In Progress"/>
    <x v="33"/>
    <m/>
    <s v="Yes"/>
    <s v="Tran, Uyen"/>
    <x v="104"/>
    <d v="2014-06-20T17:05:26"/>
    <n v="0"/>
    <n v="1"/>
    <n v="0"/>
    <n v="1"/>
    <n v="0"/>
    <n v="0"/>
    <x v="2"/>
  </r>
  <r>
    <s v="Avere - Onsite Santa Clara Integration"/>
    <x v="0"/>
    <s v="Burwell, David"/>
    <s v="Completed"/>
    <x v="12"/>
    <n v="5"/>
    <s v="Yes"/>
    <s v="Vandra, Kartik"/>
    <x v="105"/>
    <d v="2014-06-23T17:28:49"/>
    <n v="1"/>
    <n v="0"/>
    <n v="0"/>
    <n v="1"/>
    <n v="0"/>
    <n v="0"/>
    <x v="2"/>
  </r>
  <r>
    <s v="Briefing "/>
    <x v="0"/>
    <s v="Burwell, David"/>
    <s v="In Progress"/>
    <x v="12"/>
    <m/>
    <s v="Yes"/>
    <s v="Tran, Uyen"/>
    <x v="106"/>
    <d v="2014-06-23T18:03:56"/>
    <n v="0"/>
    <n v="1"/>
    <n v="0"/>
    <n v="1"/>
    <n v="0"/>
    <n v="0"/>
    <x v="2"/>
  </r>
  <r>
    <s v="Access to SRM 3.5 system"/>
    <x v="0"/>
    <s v="Street, Jason"/>
    <s v="Completed"/>
    <x v="12"/>
    <n v="0.25"/>
    <s v="Yes"/>
    <s v="Brown, Graham"/>
    <x v="107"/>
    <d v="2014-06-24T06:37:37"/>
    <n v="1"/>
    <n v="0"/>
    <n v="0"/>
    <n v="1"/>
    <n v="0"/>
    <n v="0"/>
    <x v="2"/>
  </r>
  <r>
    <s v="CS 3.5 demo"/>
    <x v="0"/>
    <s v="Laverty, Roy"/>
    <s v="Completed"/>
    <x v="34"/>
    <n v="0.5"/>
    <s v="Yes"/>
    <s v="Levin,  Andrew"/>
    <x v="108"/>
    <d v="2014-06-24T07:50:22"/>
    <n v="1"/>
    <n v="0"/>
    <n v="0"/>
    <n v="1"/>
    <n v="0"/>
    <n v="0"/>
    <x v="2"/>
  </r>
  <r>
    <s v="ViPR Online - Upgrade to 2.0"/>
    <x v="3"/>
    <s v="Butler Monterde, Patrick"/>
    <s v="Not Started"/>
    <x v="12"/>
    <n v="3"/>
    <s v="Request Additional Information"/>
    <s v="Vandra, Kartik"/>
    <x v="109"/>
    <d v="2014-06-24T15:43:05"/>
    <n v="0"/>
    <n v="0"/>
    <n v="1"/>
    <n v="0"/>
    <n v="0"/>
    <n v="1"/>
    <x v="2"/>
  </r>
  <r>
    <s v="VM Turbo - ISV - ViPR"/>
    <x v="3"/>
    <s v="Martinez, Anthony"/>
    <s v="Completed"/>
    <x v="7"/>
    <n v="0"/>
    <s v="Yes"/>
    <s v="Martinez, Anthony"/>
    <x v="110"/>
    <d v="2014-06-24T16:01:55"/>
    <n v="1"/>
    <n v="0"/>
    <n v="0"/>
    <n v="1"/>
    <n v="0"/>
    <n v="0"/>
    <x v="2"/>
  </r>
  <r>
    <s v="Broad ECS Install"/>
    <x v="0"/>
    <s v="Leonard, Mike"/>
    <s v="In Progress"/>
    <x v="12"/>
    <n v="108"/>
    <s v="Yes"/>
    <s v="Doherty, Patrick"/>
    <x v="111"/>
    <d v="2014-06-25T10:41:03"/>
    <n v="0"/>
    <n v="1"/>
    <n v="0"/>
    <n v="1"/>
    <n v="0"/>
    <n v="0"/>
    <x v="2"/>
  </r>
  <r>
    <s v="ViPR Vplex demo"/>
    <x v="0"/>
    <m/>
    <s v="Not Started"/>
    <x v="10"/>
    <m/>
    <s v="Close"/>
    <s v="Aronowitz, Phil"/>
    <x v="112"/>
    <d v="2014-06-26T11:57:46"/>
    <n v="0"/>
    <n v="0"/>
    <n v="1"/>
    <n v="0"/>
    <n v="0"/>
    <n v="0"/>
    <x v="2"/>
  </r>
  <r>
    <s v="Demo Access"/>
    <x v="0"/>
    <s v="Sadler, Ronald"/>
    <s v="Completed"/>
    <x v="6"/>
    <n v="1"/>
    <s v="Yes"/>
    <s v="Westin, Michael"/>
    <x v="113"/>
    <d v="2014-06-26T16:38:00"/>
    <n v="1"/>
    <n v="0"/>
    <n v="0"/>
    <n v="1"/>
    <n v="0"/>
    <n v="0"/>
    <x v="2"/>
  </r>
  <r>
    <s v="Synopsys POC SQL/AppSync resource"/>
    <x v="0"/>
    <s v="Gracia Moreno, Jesus"/>
    <s v="In Progress"/>
    <x v="35"/>
    <m/>
    <s v="Yes"/>
    <s v="Yip, Ruby"/>
    <x v="114"/>
    <d v="2014-06-27T12:18:40"/>
    <n v="0"/>
    <n v="1"/>
    <n v="0"/>
    <n v="1"/>
    <n v="0"/>
    <n v="0"/>
    <x v="2"/>
  </r>
  <r>
    <s v="SRM 3.5 with NetApp array reports access"/>
    <x v="5"/>
    <s v="Barboza, Derek"/>
    <s v="Completed"/>
    <x v="36"/>
    <n v="0.25"/>
    <s v="Yes"/>
    <s v="hogg, gordon"/>
    <x v="115"/>
    <d v="2014-06-27T13:08:51"/>
    <n v="1"/>
    <n v="0"/>
    <n v="0"/>
    <n v="1"/>
    <n v="0"/>
    <n v="0"/>
    <x v="2"/>
  </r>
  <r>
    <s v="ECN Community Support"/>
    <x v="4"/>
    <s v="Laverty, Roy"/>
    <s v="Completed"/>
    <x v="12"/>
    <n v="0"/>
    <s v="Yes"/>
    <s v="Laverty, Roy"/>
    <x v="116"/>
    <d v="2014-06-27T15:56:35"/>
    <n v="1"/>
    <n v="0"/>
    <n v="0"/>
    <n v="1"/>
    <n v="0"/>
    <n v="0"/>
    <x v="2"/>
  </r>
  <r>
    <s v="Altisource VLAB DEMO/EVAL  support"/>
    <x v="0"/>
    <m/>
    <s v="Not Started"/>
    <x v="37"/>
    <m/>
    <s v="Request Additional Information"/>
    <s v="Smith, Ronald"/>
    <x v="117"/>
    <d v="2014-06-27T16:04:01"/>
    <n v="0"/>
    <n v="0"/>
    <n v="1"/>
    <n v="0"/>
    <n v="0"/>
    <n v="1"/>
    <x v="2"/>
  </r>
  <r>
    <s v="ViPR SRM Demo System"/>
    <x v="2"/>
    <s v="Laverty, Roy"/>
    <s v="Completed"/>
    <x v="12"/>
    <n v="1"/>
    <s v="Yes"/>
    <s v="Laverty, Roy"/>
    <x v="118"/>
    <d v="2014-06-27T16:17:43"/>
    <n v="1"/>
    <n v="0"/>
    <n v="0"/>
    <n v="1"/>
    <n v="0"/>
    <n v="0"/>
    <x v="2"/>
  </r>
  <r>
    <s v="Access to ViPR SRM 3.5 environment"/>
    <x v="4"/>
    <s v="Laverty, Roy"/>
    <s v="Completed"/>
    <x v="6"/>
    <n v="0.25"/>
    <s v="Yes"/>
    <s v="Smith, Jonathan"/>
    <x v="119"/>
    <d v="2014-06-28T11:45:17"/>
    <n v="1"/>
    <n v="0"/>
    <n v="0"/>
    <n v="1"/>
    <n v="0"/>
    <n v="0"/>
    <x v="2"/>
  </r>
  <r>
    <s v="Advanced SAN implementation training"/>
    <x v="4"/>
    <s v="Barboza, Derek"/>
    <s v="Completed"/>
    <x v="10"/>
    <n v="40"/>
    <s v="Yes"/>
    <s v="Barboza, Derek"/>
    <x v="120"/>
    <d v="2014-06-30T10:01:22"/>
    <n v="1"/>
    <n v="0"/>
    <n v="0"/>
    <n v="1"/>
    <n v="0"/>
    <n v="0"/>
    <x v="2"/>
  </r>
  <r>
    <s v="SAS environment"/>
    <x v="0"/>
    <s v="Plotkin, Steven"/>
    <s v="Completed"/>
    <x v="6"/>
    <n v="0"/>
    <s v="Yes"/>
    <s v="Steckelman, Adam"/>
    <x v="121"/>
    <d v="2014-06-30T17:25:12"/>
    <n v="1"/>
    <n v="0"/>
    <n v="0"/>
    <n v="1"/>
    <n v="0"/>
    <n v="0"/>
    <x v="2"/>
  </r>
  <r>
    <s v="EBC: Software Defined Data Center Discussion for Transportation Alliance Bank"/>
    <x v="0"/>
    <s v="Schindler, Sergey"/>
    <s v="Completed"/>
    <x v="27"/>
    <n v="2"/>
    <s v="Yes"/>
    <s v="Dolan, Anita"/>
    <x v="122"/>
    <d v="2014-07-01T13:31:43"/>
    <n v="1"/>
    <n v="0"/>
    <n v="0"/>
    <n v="1"/>
    <n v="0"/>
    <n v="0"/>
    <x v="3"/>
  </r>
  <r>
    <s v="SRDF link between VMAX 932 to VMX 604"/>
    <x v="4"/>
    <s v="Stringer, Jim"/>
    <s v="Completed"/>
    <x v="6"/>
    <n v="4"/>
    <s v="Yes"/>
    <s v="Stringer, Jim"/>
    <x v="123"/>
    <d v="2014-07-01T17:17:09"/>
    <n v="1"/>
    <n v="0"/>
    <n v="0"/>
    <n v="1"/>
    <n v="0"/>
    <n v="0"/>
    <x v="3"/>
  </r>
  <r>
    <s v="CSE IP &amp; SAN Equipment Proposal"/>
    <x v="4"/>
    <s v="Stringer, Jim"/>
    <s v="Completed"/>
    <x v="9"/>
    <n v="5"/>
    <s v="Yes"/>
    <s v="Stringer, Jim"/>
    <x v="124"/>
    <d v="2014-07-01T17:20:57"/>
    <n v="1"/>
    <n v="0"/>
    <n v="0"/>
    <n v="1"/>
    <n v="0"/>
    <n v="0"/>
    <x v="3"/>
  </r>
  <r>
    <s v="xtrem10 solution pack demo "/>
    <x v="0"/>
    <s v="Barboza, Derek"/>
    <s v="Completed"/>
    <x v="12"/>
    <n v="0.25"/>
    <s v="Yes"/>
    <s v="Hartney, Garrett"/>
    <x v="125"/>
    <d v="2014-07-02T14:11:01"/>
    <n v="1"/>
    <n v="0"/>
    <n v="0"/>
    <n v="1"/>
    <n v="0"/>
    <n v="0"/>
    <x v="3"/>
  </r>
  <r>
    <s v="Installation and demo of SRM3.5"/>
    <x v="2"/>
    <s v="Street, Jason"/>
    <s v="In Progress"/>
    <x v="22"/>
    <m/>
    <s v="Yes"/>
    <s v="Nickle, Thomas"/>
    <x v="126"/>
    <d v="2014-07-03T07:23:49"/>
    <n v="0"/>
    <n v="1"/>
    <n v="0"/>
    <n v="1"/>
    <n v="0"/>
    <n v="0"/>
    <x v="3"/>
  </r>
  <r>
    <s v="ISV-Partner Symantec Enterprise Vault v11 Self Certification Testing Atmos"/>
    <x v="3"/>
    <s v="Mckeown, Paul"/>
    <s v="In Progress"/>
    <x v="12"/>
    <n v="29"/>
    <s v="Yes"/>
    <s v="Mckeown, Paul"/>
    <x v="127"/>
    <d v="2014-07-03T14:35:20"/>
    <n v="0"/>
    <n v="1"/>
    <n v="0"/>
    <n v="1"/>
    <n v="0"/>
    <n v="0"/>
    <x v="3"/>
  </r>
  <r>
    <s v="ViPR CAS Testing"/>
    <x v="1"/>
    <s v="Mckeown, Paul"/>
    <s v="In Progress"/>
    <x v="12"/>
    <n v="8"/>
    <s v="Yes"/>
    <s v="Mckeown, Paul"/>
    <x v="128"/>
    <d v="2014-07-07T06:39:43"/>
    <n v="0"/>
    <n v="1"/>
    <n v="0"/>
    <n v="1"/>
    <n v="0"/>
    <n v="0"/>
    <x v="3"/>
  </r>
  <r>
    <s v="Manage CAS Public Clusters"/>
    <x v="3"/>
    <s v="Mckeown, Paul"/>
    <s v="In Progress"/>
    <x v="12"/>
    <n v="2"/>
    <s v="Yes"/>
    <s v="Mckeown, Paul"/>
    <x v="129"/>
    <d v="2014-07-07T06:50:34"/>
    <n v="0"/>
    <n v="1"/>
    <n v="0"/>
    <n v="1"/>
    <n v="0"/>
    <n v="0"/>
    <x v="3"/>
  </r>
  <r>
    <s v="ISV-Partner Nice Centera"/>
    <x v="3"/>
    <s v="Mckeown, Paul"/>
    <s v="Completed"/>
    <x v="12"/>
    <n v="2"/>
    <s v="Yes"/>
    <s v="Mckeown, Paul"/>
    <x v="130"/>
    <d v="2014-07-07T07:52:52"/>
    <n v="1"/>
    <n v="0"/>
    <n v="0"/>
    <n v="1"/>
    <n v="0"/>
    <n v="0"/>
    <x v="3"/>
  </r>
  <r>
    <s v="DISA POC - Atmos support"/>
    <x v="0"/>
    <s v="Lund, John"/>
    <s v="Completed"/>
    <x v="12"/>
    <n v="60"/>
    <s v="Yes"/>
    <s v="Lund, John"/>
    <x v="131"/>
    <d v="2014-07-07T12:21:39"/>
    <n v="1"/>
    <n v="0"/>
    <n v="0"/>
    <n v="1"/>
    <n v="0"/>
    <n v="0"/>
    <x v="3"/>
  </r>
  <r>
    <s v="Support the adding of new CSE "/>
    <x v="4"/>
    <s v="Stringer, Jim"/>
    <s v="Waiting on someone else"/>
    <x v="38"/>
    <n v="22"/>
    <s v="Yes"/>
    <s v="Stringer, Jim"/>
    <x v="132"/>
    <d v="2014-07-07T14:35:51"/>
    <n v="0"/>
    <n v="0"/>
    <n v="1"/>
    <n v="1"/>
    <n v="0"/>
    <n v="0"/>
    <x v="3"/>
  </r>
  <r>
    <s v="ViPR 2.0 demo for BNY"/>
    <x v="0"/>
    <s v="Cantrell, Robert"/>
    <s v="Completed"/>
    <x v="37"/>
    <n v="0.5"/>
    <s v="Yes"/>
    <s v="Levin,  Andrew"/>
    <x v="133"/>
    <d v="2014-07-07T16:13:23"/>
    <n v="1"/>
    <n v="0"/>
    <n v="0"/>
    <n v="1"/>
    <n v="0"/>
    <n v="0"/>
    <x v="3"/>
  </r>
  <r>
    <s v="Presentation for BAC Automation Executive on VIPR "/>
    <x v="0"/>
    <s v="Schindler, Sergey"/>
    <s v="Completed"/>
    <x v="32"/>
    <n v="4"/>
    <s v="Yes"/>
    <s v="Hovan, Kerry"/>
    <x v="134"/>
    <d v="2014-07-07T16:32:14"/>
    <n v="1"/>
    <n v="0"/>
    <n v="0"/>
    <n v="1"/>
    <n v="0"/>
    <n v="0"/>
    <x v="3"/>
  </r>
  <r>
    <s v="AT&amp;T ViPR v2.0 Demo Development"/>
    <x v="0"/>
    <s v="Cantrell, Robert"/>
    <s v="Completed"/>
    <x v="38"/>
    <n v="0.5"/>
    <s v="Yes"/>
    <s v="Levine, Eli"/>
    <x v="135"/>
    <d v="2014-07-07T17:07:41"/>
    <n v="1"/>
    <n v="0"/>
    <n v="0"/>
    <n v="1"/>
    <n v="0"/>
    <n v="0"/>
    <x v="3"/>
  </r>
  <r>
    <s v="POC Support for FIS"/>
    <x v="0"/>
    <s v="Stringer, Jim"/>
    <s v="Completed"/>
    <x v="37"/>
    <n v="18"/>
    <s v="Yes"/>
    <s v="Stringer, Jim"/>
    <x v="136"/>
    <d v="2014-07-08T16:50:27"/>
    <n v="1"/>
    <n v="0"/>
    <n v="0"/>
    <n v="1"/>
    <n v="0"/>
    <n v="0"/>
    <x v="3"/>
  </r>
  <r>
    <s v="SRM 3.5 Demo environment - Dixons"/>
    <x v="0"/>
    <s v="Barboza, Derek"/>
    <s v="Completed"/>
    <x v="38"/>
    <n v="0.25"/>
    <s v="Yes"/>
    <s v="Cooper, Samantha"/>
    <x v="137"/>
    <d v="2014-07-09T06:18:14"/>
    <n v="1"/>
    <n v="0"/>
    <n v="0"/>
    <n v="1"/>
    <n v="0"/>
    <n v="0"/>
    <x v="3"/>
  </r>
  <r>
    <s v="Requesting access to the SRM 3.5 demo environment for customer/internal training purposes."/>
    <x v="0"/>
    <m/>
    <s v="Not Started"/>
    <x v="39"/>
    <m/>
    <s v="Close"/>
    <s v="Keaveney, Bob"/>
    <x v="138"/>
    <d v="2014-07-09T08:46:22"/>
    <n v="0"/>
    <n v="0"/>
    <n v="1"/>
    <n v="0"/>
    <n v="0"/>
    <n v="0"/>
    <x v="3"/>
  </r>
  <r>
    <s v="Support - RBS - Symnatec EV SR 63158844 "/>
    <x v="5"/>
    <s v="Mckeown, Paul"/>
    <s v="Completed"/>
    <x v="12"/>
    <n v="3.5"/>
    <s v="Yes"/>
    <s v="Mckeown, Paul"/>
    <x v="139"/>
    <d v="2014-07-09T09:48:06"/>
    <n v="1"/>
    <n v="0"/>
    <n v="0"/>
    <n v="1"/>
    <n v="0"/>
    <n v="0"/>
    <x v="3"/>
  </r>
  <r>
    <s v="ViPR Controller Deep Dive and Demo"/>
    <x v="0"/>
    <m/>
    <s v="Not Started"/>
    <x v="12"/>
    <m/>
    <s v="Close"/>
    <s v="Shelest, John"/>
    <x v="140"/>
    <d v="2014-07-09T12:15:07"/>
    <n v="0"/>
    <n v="0"/>
    <n v="1"/>
    <n v="0"/>
    <n v="0"/>
    <n v="0"/>
    <x v="3"/>
  </r>
  <r>
    <s v="Travelers ECS demo"/>
    <x v="0"/>
    <m/>
    <s v="Not Started"/>
    <x v="12"/>
    <m/>
    <s v="Close"/>
    <s v="Flaherty, Brendan"/>
    <x v="141"/>
    <d v="2014-07-09T14:36:04"/>
    <n v="0"/>
    <n v="0"/>
    <n v="1"/>
    <n v="0"/>
    <n v="0"/>
    <n v="0"/>
    <x v="3"/>
  </r>
  <r>
    <s v="ISV-Partner Hyland"/>
    <x v="3"/>
    <s v="Mckeown, Paul"/>
    <s v="In Progress"/>
    <x v="12"/>
    <n v="2.5"/>
    <s v="Yes"/>
    <s v="Mckeown, Paul"/>
    <x v="142"/>
    <d v="2014-07-09T17:30:11"/>
    <n v="0"/>
    <n v="1"/>
    <n v="0"/>
    <n v="1"/>
    <n v="0"/>
    <n v="0"/>
    <x v="3"/>
  </r>
  <r>
    <s v="Support - Customer Centera API"/>
    <x v="5"/>
    <s v="Mckeown, Paul"/>
    <s v="In Progress"/>
    <x v="12"/>
    <n v="1"/>
    <s v="Yes"/>
    <s v="Mckeown, Paul"/>
    <x v="143"/>
    <d v="2014-07-10T05:51:01"/>
    <n v="0"/>
    <n v="1"/>
    <n v="0"/>
    <n v="1"/>
    <n v="0"/>
    <n v="0"/>
    <x v="3"/>
  </r>
  <r>
    <s v="ISV-Partner Ceyoniq Centera"/>
    <x v="5"/>
    <s v="Mckeown, Paul"/>
    <s v="In Progress"/>
    <x v="12"/>
    <n v="0.5"/>
    <s v="Yes"/>
    <s v="Mckeown, Paul"/>
    <x v="144"/>
    <d v="2014-07-10T06:21:49"/>
    <n v="0"/>
    <n v="1"/>
    <n v="0"/>
    <n v="1"/>
    <n v="0"/>
    <n v="0"/>
    <x v="3"/>
  </r>
  <r>
    <s v="Demo Lab Time"/>
    <x v="0"/>
    <m/>
    <s v="Not Started"/>
    <x v="33"/>
    <m/>
    <s v="Close"/>
    <s v="Prabhukumar, Sankar"/>
    <x v="145"/>
    <d v="2014-07-10T08:09:14"/>
    <n v="0"/>
    <n v="0"/>
    <n v="1"/>
    <n v="0"/>
    <n v="0"/>
    <n v="0"/>
    <x v="3"/>
  </r>
  <r>
    <s v="SRM 3.5 presentation/demo for ATT"/>
    <x v="0"/>
    <s v="Barboza, Derek"/>
    <s v="Completed"/>
    <x v="37"/>
    <n v="16"/>
    <s v="Yes"/>
    <s v="Barboza, Derek"/>
    <x v="146"/>
    <d v="2014-07-10T09:14:43"/>
    <n v="1"/>
    <n v="0"/>
    <n v="0"/>
    <n v="1"/>
    <n v="0"/>
    <n v="0"/>
    <x v="3"/>
  </r>
  <r>
    <s v="Velocity Technology  Group Demo EHC/ViPR demo"/>
    <x v="0"/>
    <s v="Soriano, Javier"/>
    <s v="Completed"/>
    <x v="38"/>
    <n v="3"/>
    <s v="Yes"/>
    <s v="Kovalcik, Chris"/>
    <x v="147"/>
    <d v="2014-07-10T09:43:08"/>
    <n v="1"/>
    <n v="0"/>
    <n v="0"/>
    <n v="1"/>
    <n v="0"/>
    <n v="0"/>
    <x v="3"/>
  </r>
  <r>
    <s v="ViPR v2.0 Control Amgen Demo"/>
    <x v="0"/>
    <m/>
    <s v="Not Started"/>
    <x v="40"/>
    <m/>
    <s v="Close"/>
    <s v="Sullivan, Michelle"/>
    <x v="148"/>
    <d v="2014-07-10T11:03:13"/>
    <n v="0"/>
    <n v="0"/>
    <n v="1"/>
    <n v="0"/>
    <n v="0"/>
    <n v="0"/>
    <x v="3"/>
  </r>
  <r>
    <s v="SRM and ViPR DEMO"/>
    <x v="0"/>
    <s v="Soriano, Javier"/>
    <s v="In Progress"/>
    <x v="40"/>
    <m/>
    <s v="Yes"/>
    <s v="Whalen, Thomas"/>
    <x v="149"/>
    <d v="2014-07-10T11:38:18"/>
    <n v="0"/>
    <n v="1"/>
    <n v="0"/>
    <n v="1"/>
    <n v="0"/>
    <n v="0"/>
    <x v="3"/>
  </r>
  <r>
    <s v="Velocity Technology  Group Demo EHC/ViPR demo"/>
    <x v="0"/>
    <s v="Soriano, Javier"/>
    <s v="In Progress"/>
    <x v="38"/>
    <m/>
    <s v="Yes"/>
    <s v="Kovalcik, Chris"/>
    <x v="150"/>
    <d v="2014-07-10T12:30:06"/>
    <n v="0"/>
    <n v="1"/>
    <n v="0"/>
    <n v="1"/>
    <n v="0"/>
    <n v="0"/>
    <x v="3"/>
  </r>
  <r>
    <s v="Documentum-Panzura-Atmos Pearson POC"/>
    <x v="3"/>
    <s v="Vandra, Kartik"/>
    <s v="Completed"/>
    <x v="12"/>
    <n v="0"/>
    <s v="Yes"/>
    <s v="Vandra, Kartik"/>
    <x v="151"/>
    <d v="2014-07-10T18:17:31"/>
    <n v="1"/>
    <n v="0"/>
    <n v="0"/>
    <n v="1"/>
    <n v="0"/>
    <n v="0"/>
    <x v="3"/>
  </r>
  <r>
    <s v="ISV-Partner NTP ViPR"/>
    <x v="3"/>
    <s v="Vandra, Kartik"/>
    <s v="Completed"/>
    <x v="12"/>
    <n v="4"/>
    <s v="Yes"/>
    <s v="Vandra, Kartik"/>
    <x v="152"/>
    <d v="2014-07-10T19:08:54"/>
    <n v="1"/>
    <n v="0"/>
    <n v="0"/>
    <n v="1"/>
    <n v="0"/>
    <n v="0"/>
    <x v="3"/>
  </r>
  <r>
    <s v="ISV-Partner CTERA Solutions Testing"/>
    <x v="3"/>
    <s v="Vandra, Kartik"/>
    <s v="Completed"/>
    <x v="12"/>
    <n v="22"/>
    <s v="Yes"/>
    <s v="Vandra, Kartik"/>
    <x v="153"/>
    <d v="2014-07-10T19:16:49"/>
    <n v="1"/>
    <n v="0"/>
    <n v="0"/>
    <n v="1"/>
    <n v="0"/>
    <n v="0"/>
    <x v="3"/>
  </r>
  <r>
    <s v="ISV On-Boarding Workflow"/>
    <x v="3"/>
    <s v="Vandra, Kartik"/>
    <s v="Completed"/>
    <x v="12"/>
    <n v="24"/>
    <s v="Yes"/>
    <s v="Vandra, Kartik"/>
    <x v="154"/>
    <d v="2014-07-10T19:18:30"/>
    <n v="1"/>
    <n v="0"/>
    <n v="0"/>
    <n v="1"/>
    <n v="0"/>
    <n v="0"/>
    <x v="3"/>
  </r>
  <r>
    <s v="ISV-Partner VMTurbo ViPR Controller"/>
    <x v="3"/>
    <s v="Vandra, Kartik"/>
    <s v="Completed"/>
    <x v="12"/>
    <n v="11"/>
    <s v="Yes"/>
    <s v="Vandra, Kartik"/>
    <x v="155"/>
    <d v="2014-07-10T19:19:36"/>
    <n v="1"/>
    <n v="0"/>
    <n v="0"/>
    <n v="1"/>
    <n v="0"/>
    <n v="0"/>
    <x v="3"/>
  </r>
  <r>
    <s v="Atmos Online Transition"/>
    <x v="3"/>
    <s v="Vandra, Kartik"/>
    <s v="Completed"/>
    <x v="12"/>
    <n v="11"/>
    <s v="Yes"/>
    <s v="Vandra, Kartik"/>
    <x v="156"/>
    <d v="2014-07-10T19:20:42"/>
    <n v="1"/>
    <n v="0"/>
    <n v="0"/>
    <n v="1"/>
    <n v="0"/>
    <n v="0"/>
    <x v="3"/>
  </r>
  <r>
    <s v="Create SRM 3.5 system for Custom Reporting"/>
    <x v="0"/>
    <s v="Barboza, Derek"/>
    <s v="Completed"/>
    <x v="12"/>
    <n v="24"/>
    <s v="Yes"/>
    <s v="Barboza, Derek"/>
    <x v="157"/>
    <d v="2014-07-11T17:01:52"/>
    <n v="1"/>
    <n v="0"/>
    <n v="0"/>
    <n v="1"/>
    <n v="0"/>
    <n v="0"/>
    <x v="3"/>
  </r>
  <r>
    <s v="ViPR 2.0 CNTL Simulated Demo Pod"/>
    <x v="0"/>
    <s v="Cantrell, Robert"/>
    <s v="Completed"/>
    <x v="41"/>
    <n v="1"/>
    <s v="Yes"/>
    <s v="Lindner, Jon"/>
    <x v="158"/>
    <d v="2014-07-14T11:46:32"/>
    <n v="1"/>
    <n v="0"/>
    <n v="0"/>
    <n v="1"/>
    <n v="0"/>
    <n v="0"/>
    <x v="3"/>
  </r>
  <r>
    <s v="Need access to a 3.5 Demo with Multi-Vendor support for tomorrow"/>
    <x v="2"/>
    <s v="Stringer, Jim"/>
    <s v="Completed"/>
    <x v="27"/>
    <n v="0.5"/>
    <s v="Yes"/>
    <s v="Lee, Sam"/>
    <x v="159"/>
    <d v="2014-07-14T18:45:51"/>
    <n v="1"/>
    <n v="0"/>
    <n v="0"/>
    <n v="1"/>
    <n v="0"/>
    <n v="0"/>
    <x v="3"/>
  </r>
  <r>
    <s v="Need access to SRM 3.5 please for tomorrow"/>
    <x v="5"/>
    <s v="Stringer, Jim"/>
    <s v="Completed"/>
    <x v="33"/>
    <n v="0.5"/>
    <s v="Yes"/>
    <s v="Thomas, David"/>
    <x v="160"/>
    <d v="2014-07-15T07:52:24"/>
    <n v="1"/>
    <n v="0"/>
    <n v="0"/>
    <n v="1"/>
    <n v="0"/>
    <n v="0"/>
    <x v="3"/>
  </r>
  <r>
    <s v="CSE Lab Support (Operational &amp; Demos)"/>
    <x v="4"/>
    <s v="Stringer, Jim"/>
    <s v="In Progress"/>
    <x v="12"/>
    <n v="33"/>
    <s v="Yes"/>
    <s v="Stringer, Jim"/>
    <x v="161"/>
    <d v="2014-07-15T09:25:51"/>
    <n v="0"/>
    <n v="1"/>
    <n v="0"/>
    <n v="1"/>
    <n v="0"/>
    <n v="0"/>
    <x v="3"/>
  </r>
  <r>
    <s v="SRM 3.5 demo site request - I will deliver demo"/>
    <x v="2"/>
    <s v="Stringer, Jim"/>
    <s v="Completed"/>
    <x v="33"/>
    <n v="0.5"/>
    <s v="Yes"/>
    <s v="Westin, Michael"/>
    <x v="162"/>
    <d v="2014-07-15T09:34:28"/>
    <n v="1"/>
    <n v="0"/>
    <n v="0"/>
    <n v="1"/>
    <n v="0"/>
    <n v="0"/>
    <x v="3"/>
  </r>
  <r>
    <s v="Support the DISA POC"/>
    <x v="0"/>
    <s v="Stringer, Jim"/>
    <s v="Completed"/>
    <x v="12"/>
    <n v="28"/>
    <s v="Yes"/>
    <s v="Stringer, Jim"/>
    <x v="163"/>
    <d v="2014-07-15T09:38:38"/>
    <n v="1"/>
    <n v="0"/>
    <n v="0"/>
    <n v="1"/>
    <n v="0"/>
    <n v="0"/>
    <x v="3"/>
  </r>
  <r>
    <s v="Admin access to VMware environment for user experience work"/>
    <x v="4"/>
    <m/>
    <s v="Not Started"/>
    <x v="40"/>
    <m/>
    <s v="Close"/>
    <s v="baenziger, rony"/>
    <x v="164"/>
    <d v="2014-07-16T09:08:14"/>
    <n v="0"/>
    <n v="0"/>
    <n v="1"/>
    <n v="0"/>
    <n v="0"/>
    <n v="0"/>
    <x v="3"/>
  </r>
  <r>
    <s v="Prep for MasterCard Demo"/>
    <x v="0"/>
    <m/>
    <s v="Not Started"/>
    <x v="12"/>
    <m/>
    <s v="Close"/>
    <s v="Dickerson, Dave"/>
    <x v="165"/>
    <d v="2014-07-16T09:53:10"/>
    <n v="0"/>
    <n v="0"/>
    <n v="1"/>
    <n v="0"/>
    <n v="0"/>
    <n v="0"/>
    <x v="3"/>
  </r>
  <r>
    <s v="Need access to ViPR 2.0 system"/>
    <x v="0"/>
    <s v="Cantrell, Robert"/>
    <s v="Completed"/>
    <x v="12"/>
    <n v="1"/>
    <s v="Yes"/>
    <s v="Thomas, David"/>
    <x v="166"/>
    <d v="2014-07-16T10:15:24"/>
    <n v="1"/>
    <n v="0"/>
    <n v="0"/>
    <n v="1"/>
    <n v="0"/>
    <n v="0"/>
    <x v="3"/>
  </r>
  <r>
    <s v="CSE Lab Rebuild/Expansion Project"/>
    <x v="4"/>
    <s v="Stringer, Jim"/>
    <s v="In Progress"/>
    <x v="12"/>
    <n v="91"/>
    <s v="Yes"/>
    <s v="Stringer, Jim"/>
    <x v="167"/>
    <d v="2014-07-17T10:33:46"/>
    <n v="0"/>
    <n v="1"/>
    <n v="0"/>
    <n v="1"/>
    <n v="0"/>
    <n v="0"/>
    <x v="3"/>
  </r>
  <r>
    <s v="ATOS Germany ECS EAP"/>
    <x v="0"/>
    <s v="Street, Jason"/>
    <s v="In Progress"/>
    <x v="42"/>
    <m/>
    <s v="Yes"/>
    <s v="Street, Jason"/>
    <x v="168"/>
    <d v="2014-07-17T11:24:37"/>
    <n v="0"/>
    <n v="1"/>
    <n v="0"/>
    <n v="1"/>
    <n v="0"/>
    <n v="0"/>
    <x v="3"/>
  </r>
  <r>
    <s v="Bank of America - Centera API Training"/>
    <x v="4"/>
    <s v="Mckeown, Paul"/>
    <s v="Completed"/>
    <x v="12"/>
    <n v="0.5"/>
    <s v="Yes"/>
    <s v="Mckeown, Paul"/>
    <x v="169"/>
    <d v="2014-07-17T18:24:01"/>
    <n v="1"/>
    <n v="0"/>
    <n v="0"/>
    <n v="1"/>
    <n v="0"/>
    <n v="0"/>
    <x v="3"/>
  </r>
  <r>
    <s v="SRM Multi-Tenancy"/>
    <x v="5"/>
    <s v="Stringer, Jim"/>
    <s v="Completed"/>
    <x v="25"/>
    <n v="1"/>
    <s v="Yes"/>
    <s v="Hamilton, Doug"/>
    <x v="170"/>
    <d v="2014-07-17T19:29:06"/>
    <n v="1"/>
    <n v="0"/>
    <n v="0"/>
    <n v="1"/>
    <n v="0"/>
    <n v="0"/>
    <x v="3"/>
  </r>
  <r>
    <s v="ISV-Partner Datadobi"/>
    <x v="3"/>
    <s v="Mckeown, Paul"/>
    <s v="In Progress"/>
    <x v="12"/>
    <n v="16"/>
    <s v="Yes"/>
    <s v="Mckeown, Paul"/>
    <x v="171"/>
    <d v="2014-07-17T20:14:55"/>
    <n v="0"/>
    <n v="1"/>
    <n v="0"/>
    <n v="1"/>
    <n v="0"/>
    <n v="0"/>
    <x v="3"/>
  </r>
  <r>
    <s v="ASD Developer Workshop Project"/>
    <x v="3"/>
    <s v="Vandra, Kartik"/>
    <s v="Completed"/>
    <x v="12"/>
    <n v="6"/>
    <s v="Yes"/>
    <s v="Vandra, Kartik"/>
    <x v="172"/>
    <d v="2014-07-17T23:51:36"/>
    <n v="1"/>
    <n v="0"/>
    <n v="0"/>
    <n v="1"/>
    <n v="0"/>
    <n v="0"/>
    <x v="3"/>
  </r>
  <r>
    <s v="Document ASD Online Services"/>
    <x v="3"/>
    <s v="Vandra, Kartik"/>
    <s v="Completed"/>
    <x v="12"/>
    <n v="2"/>
    <s v="Yes"/>
    <s v="Vandra, Kartik"/>
    <x v="173"/>
    <d v="2014-07-18T00:25:33"/>
    <n v="1"/>
    <n v="0"/>
    <n v="0"/>
    <n v="1"/>
    <n v="0"/>
    <n v="0"/>
    <x v="3"/>
  </r>
  <r>
    <s v="ViPR 2.0 CNTL Simulated Demo Pod"/>
    <x v="0"/>
    <m/>
    <s v="Not Started"/>
    <x v="12"/>
    <m/>
    <s v="Close"/>
    <s v="Chatterjee, Biswajit"/>
    <x v="174"/>
    <d v="2014-07-18T03:06:06"/>
    <n v="0"/>
    <n v="0"/>
    <n v="1"/>
    <n v="0"/>
    <n v="0"/>
    <n v="0"/>
    <x v="3"/>
  </r>
  <r>
    <s v="Webex providing detail and Q&amp;A on facets of multi-tenancy"/>
    <x v="5"/>
    <s v="Stringer, Jim"/>
    <s v="Completed"/>
    <x v="25"/>
    <n v="2"/>
    <s v="Yes"/>
    <s v="Hamilton, Doug"/>
    <x v="175"/>
    <d v="2014-07-18T09:57:48"/>
    <n v="1"/>
    <n v="0"/>
    <n v="0"/>
    <n v="1"/>
    <n v="0"/>
    <n v="0"/>
    <x v="3"/>
  </r>
  <r>
    <s v="IP addresses for VMs"/>
    <x v="4"/>
    <m/>
    <s v="Not Started"/>
    <x v="12"/>
    <m/>
    <s v="Close"/>
    <s v="baenziger, rony"/>
    <x v="176"/>
    <d v="2014-07-18T14:03:42"/>
    <n v="0"/>
    <n v="0"/>
    <n v="1"/>
    <n v="0"/>
    <n v="0"/>
    <n v="0"/>
    <x v="3"/>
  </r>
  <r>
    <s v="Appsync Update Training Webcast"/>
    <x v="3"/>
    <s v="Gracia Moreno, Jesus"/>
    <s v="Completed"/>
    <x v="43"/>
    <n v="12"/>
    <s v="Yes"/>
    <s v="Melendez, Paula"/>
    <x v="177"/>
    <d v="2014-07-21T10:31:15"/>
    <n v="1"/>
    <n v="0"/>
    <n v="0"/>
    <n v="1"/>
    <n v="0"/>
    <n v="0"/>
    <x v="3"/>
  </r>
  <r>
    <s v="Assistance with passive host disovery in SRM POC"/>
    <x v="0"/>
    <s v="Stringer, Jim"/>
    <s v="Completed"/>
    <x v="25"/>
    <n v="3"/>
    <s v="Yes"/>
    <s v="Dehn, Brian"/>
    <x v="178"/>
    <d v="2014-07-21T15:07:28"/>
    <n v="1"/>
    <n v="0"/>
    <n v="0"/>
    <n v="1"/>
    <n v="0"/>
    <n v="0"/>
    <x v="3"/>
  </r>
  <r>
    <s v="Citi ECS POC Install"/>
    <x v="1"/>
    <s v="Leonard, Mike"/>
    <s v="In Progress"/>
    <x v="12"/>
    <n v="40"/>
    <s v="Yes"/>
    <s v="Doherty, Patrick"/>
    <x v="179"/>
    <d v="2014-07-21T23:02:39"/>
    <n v="0"/>
    <n v="1"/>
    <n v="0"/>
    <n v="1"/>
    <n v="0"/>
    <n v="0"/>
    <x v="3"/>
  </r>
  <r>
    <s v="CSE CAS Training"/>
    <x v="4"/>
    <s v="Mckeown, Paul"/>
    <s v="In Progress"/>
    <x v="12"/>
    <n v="3"/>
    <s v="Yes"/>
    <s v="Mckeown, Paul"/>
    <x v="180"/>
    <d v="2014-07-22T06:26:39"/>
    <n v="0"/>
    <n v="1"/>
    <n v="0"/>
    <n v="1"/>
    <n v="0"/>
    <n v="0"/>
    <x v="3"/>
  </r>
  <r>
    <s v="ECS &amp; ViPR install pre-check automation"/>
    <x v="2"/>
    <s v="Lund, John"/>
    <s v="In Progress"/>
    <x v="44"/>
    <n v="12"/>
    <s v="Yes"/>
    <s v="Lund, John"/>
    <x v="181"/>
    <d v="2014-07-22T15:58:34"/>
    <n v="0"/>
    <n v="1"/>
    <n v="0"/>
    <n v="1"/>
    <n v="0"/>
    <n v="0"/>
    <x v="3"/>
  </r>
  <r>
    <s v="PetBoard Demo  / ECS Lab"/>
    <x v="1"/>
    <s v="Salem, Magdy"/>
    <s v="In Progress"/>
    <x v="12"/>
    <n v="80"/>
    <s v="Yes"/>
    <s v="Salem, Magdy"/>
    <x v="182"/>
    <d v="2014-07-22T19:18:23"/>
    <n v="0"/>
    <n v="1"/>
    <n v="0"/>
    <n v="1"/>
    <n v="0"/>
    <n v="0"/>
    <x v="3"/>
  </r>
  <r>
    <s v="SRM Demo Access"/>
    <x v="0"/>
    <s v="Stringer, Jim"/>
    <s v="Completed"/>
    <x v="12"/>
    <n v="1"/>
    <s v="Yes"/>
    <s v="Shannon, Duncan"/>
    <x v="183"/>
    <d v="2014-07-22T19:21:32"/>
    <n v="1"/>
    <n v="0"/>
    <n v="0"/>
    <n v="1"/>
    <n v="0"/>
    <n v="0"/>
    <x v="3"/>
  </r>
  <r>
    <s v="Ctera / Panzura Lab"/>
    <x v="4"/>
    <s v="Salem, Magdy"/>
    <s v="Completed"/>
    <x v="45"/>
    <n v="30"/>
    <s v="Yes"/>
    <s v="Salem, Magdy"/>
    <x v="184"/>
    <d v="2014-07-22T19:21:58"/>
    <n v="1"/>
    <n v="0"/>
    <n v="0"/>
    <n v="1"/>
    <n v="0"/>
    <n v="0"/>
    <x v="3"/>
  </r>
  <r>
    <s v="Smarts v9.3 Demo"/>
    <x v="0"/>
    <m/>
    <s v="Not Started"/>
    <x v="44"/>
    <m/>
    <s v="Close"/>
    <s v="Pennington, Tom"/>
    <x v="185"/>
    <d v="2014-07-23T08:33:37"/>
    <n v="0"/>
    <n v="0"/>
    <n v="1"/>
    <n v="0"/>
    <n v="0"/>
    <n v="0"/>
    <x v="3"/>
  </r>
  <r>
    <s v="GE ECS &amp; Pivotal HCA engagment"/>
    <x v="2"/>
    <s v="Lund, John"/>
    <s v="Completed"/>
    <x v="46"/>
    <n v="74"/>
    <s v="Yes"/>
    <s v="Lund, John"/>
    <x v="186"/>
    <d v="2014-07-23T11:13:42"/>
    <n v="1"/>
    <n v="0"/>
    <n v="0"/>
    <n v="1"/>
    <n v="0"/>
    <n v="0"/>
    <x v="3"/>
  </r>
  <r>
    <s v="Passive host discovery assistance for POC"/>
    <x v="0"/>
    <s v="Barboza, Derek"/>
    <s v="Completed"/>
    <x v="12"/>
    <n v="12"/>
    <s v="Yes"/>
    <s v="Barboza, Derek"/>
    <x v="187"/>
    <d v="2014-07-24T09:52:54"/>
    <n v="1"/>
    <n v="0"/>
    <n v="0"/>
    <n v="1"/>
    <n v="0"/>
    <n v="0"/>
    <x v="3"/>
  </r>
  <r>
    <s v="Webex to provide detail and Q&amp;A on facets of multi-tenancy"/>
    <x v="5"/>
    <s v="Barboza, Derek"/>
    <s v="Completed"/>
    <x v="12"/>
    <n v="4"/>
    <s v="Yes"/>
    <s v="Barboza, Derek"/>
    <x v="188"/>
    <d v="2014-07-24T09:55:07"/>
    <n v="1"/>
    <n v="0"/>
    <n v="0"/>
    <n v="1"/>
    <n v="0"/>
    <n v="0"/>
    <x v="3"/>
  </r>
  <r>
    <s v="SR  64382842 | SourceOne intermittently fails to record with Atmos"/>
    <x v="3"/>
    <s v="Knapp, William"/>
    <s v="Completed"/>
    <x v="12"/>
    <n v="12"/>
    <s v="Yes"/>
    <s v="Knapp, William"/>
    <x v="189"/>
    <d v="2014-07-24T11:35:20"/>
    <n v="1"/>
    <n v="0"/>
    <n v="0"/>
    <n v="1"/>
    <n v="0"/>
    <n v="0"/>
    <x v="3"/>
  </r>
  <r>
    <s v="Ctera Solution Testing"/>
    <x v="4"/>
    <s v="Knapp, William"/>
    <s v="In Progress"/>
    <x v="12"/>
    <m/>
    <s v="Yes"/>
    <s v="Knapp, William"/>
    <x v="190"/>
    <d v="2014-07-24T11:41:09"/>
    <n v="0"/>
    <n v="1"/>
    <n v="0"/>
    <n v="1"/>
    <n v="0"/>
    <n v="0"/>
    <x v="3"/>
  </r>
  <r>
    <s v="Ctera Regular Status Update"/>
    <x v="3"/>
    <s v="Knapp, William"/>
    <s v="In Progress"/>
    <x v="12"/>
    <n v="4"/>
    <s v="Yes"/>
    <s v="Knapp, William"/>
    <x v="191"/>
    <d v="2014-07-24T11:43:37"/>
    <n v="0"/>
    <n v="1"/>
    <n v="0"/>
    <n v="1"/>
    <n v="0"/>
    <n v="0"/>
    <x v="3"/>
  </r>
  <r>
    <s v="ViPR Rest API Custom Integration with Red Hat Cloud Forms"/>
    <x v="0"/>
    <m/>
    <s v="Not Started"/>
    <x v="44"/>
    <m/>
    <s v="Close"/>
    <s v="Prabhukumar, Sankar"/>
    <x v="192"/>
    <d v="2014-07-24T12:19:59"/>
    <n v="0"/>
    <n v="0"/>
    <n v="1"/>
    <n v="0"/>
    <n v="0"/>
    <n v="0"/>
    <x v="3"/>
  </r>
  <r>
    <s v="ViPR 2.0 Access"/>
    <x v="0"/>
    <s v="Cantrell, Robert"/>
    <s v="Completed"/>
    <x v="47"/>
    <n v="1"/>
    <s v="Yes"/>
    <s v="Masters, Clint"/>
    <x v="193"/>
    <d v="2014-07-24T14:50:31"/>
    <n v="1"/>
    <n v="0"/>
    <n v="0"/>
    <n v="1"/>
    <n v="0"/>
    <n v="0"/>
    <x v="3"/>
  </r>
  <r>
    <s v="Build out SRM 3.0.2 system for Custom Reporting"/>
    <x v="4"/>
    <s v="Barboza, Derek"/>
    <s v="Completed"/>
    <x v="12"/>
    <n v="32"/>
    <s v="Yes"/>
    <s v="Barboza, Derek"/>
    <x v="194"/>
    <d v="2014-07-24T16:20:26"/>
    <n v="1"/>
    <n v="0"/>
    <n v="0"/>
    <n v="1"/>
    <n v="0"/>
    <n v="0"/>
    <x v="3"/>
  </r>
  <r>
    <s v="USAA ViPR POC doc review"/>
    <x v="4"/>
    <s v="Soriano, Javier"/>
    <s v="Not Started"/>
    <x v="26"/>
    <m/>
    <s v="Close"/>
    <s v="Switzer, Bruce"/>
    <x v="195"/>
    <d v="2014-07-24T21:31:16"/>
    <n v="0"/>
    <n v="0"/>
    <n v="1"/>
    <n v="0"/>
    <n v="0"/>
    <n v="0"/>
    <x v="3"/>
  </r>
  <r>
    <s v="Panzura Regular Status Update"/>
    <x v="1"/>
    <s v="Knapp, William"/>
    <s v="In Progress"/>
    <x v="12"/>
    <n v="4"/>
    <s v="Yes"/>
    <s v="Knapp, William"/>
    <x v="196"/>
    <d v="2014-07-25T14:49:24"/>
    <n v="0"/>
    <n v="1"/>
    <n v="0"/>
    <n v="1"/>
    <n v="0"/>
    <n v="0"/>
    <x v="3"/>
  </r>
  <r>
    <s v="Training CAS API "/>
    <x v="4"/>
    <s v="Mckeown, Paul"/>
    <s v="Completed"/>
    <x v="12"/>
    <n v="11"/>
    <s v="Yes"/>
    <s v="Mckeown, Paul"/>
    <x v="197"/>
    <d v="2014-07-28T05:06:37"/>
    <n v="1"/>
    <n v="0"/>
    <n v="0"/>
    <n v="1"/>
    <n v="0"/>
    <n v="0"/>
    <x v="3"/>
  </r>
  <r>
    <s v="Bank of America - CAS API Assistance"/>
    <x v="0"/>
    <s v="Mckeown, Paul"/>
    <s v="In Progress"/>
    <x v="12"/>
    <n v="3"/>
    <s v="Yes"/>
    <s v="Mckeown, Paul"/>
    <x v="198"/>
    <d v="2014-07-28T05:15:09"/>
    <n v="0"/>
    <n v="1"/>
    <n v="0"/>
    <n v="1"/>
    <n v="0"/>
    <n v="0"/>
    <x v="3"/>
  </r>
  <r>
    <s v="Trainign Taken - REST API"/>
    <x v="4"/>
    <s v="Mckeown, Paul"/>
    <s v="Completed"/>
    <x v="44"/>
    <n v="3"/>
    <s v="Yes"/>
    <s v="Mckeown, Paul"/>
    <x v="199"/>
    <d v="2014-07-28T05:22:30"/>
    <n v="1"/>
    <n v="0"/>
    <n v="0"/>
    <n v="1"/>
    <n v="0"/>
    <n v="0"/>
    <x v="3"/>
  </r>
  <r>
    <s v="Citi SRM - Global rollout"/>
    <x v="5"/>
    <s v="Barboza, Derek"/>
    <s v="In Progress"/>
    <x v="18"/>
    <n v="124"/>
    <s v="Yes"/>
    <s v="Tang, Jeff"/>
    <x v="200"/>
    <d v="2014-07-28T13:03:03"/>
    <n v="0"/>
    <n v="1"/>
    <n v="0"/>
    <n v="1"/>
    <n v="0"/>
    <n v="0"/>
    <x v="3"/>
  </r>
  <r>
    <s v="Access to SAS Demo"/>
    <x v="2"/>
    <s v="Sadler, Ronald"/>
    <s v="Completed"/>
    <x v="47"/>
    <n v="1"/>
    <s v="Yes"/>
    <s v="Redwine, Dennis"/>
    <x v="201"/>
    <d v="2014-07-28T13:24:05"/>
    <n v="1"/>
    <n v="0"/>
    <n v="0"/>
    <n v="1"/>
    <n v="0"/>
    <n v="0"/>
    <x v="3"/>
  </r>
  <r>
    <s v="ViPR SRM 3.5 Object Demo-S3 with bucket spanning 4 sites (2 must be geographic)"/>
    <x v="0"/>
    <s v="Soriano, Javier"/>
    <s v="Completed"/>
    <x v="48"/>
    <n v="0"/>
    <s v="Yes"/>
    <s v="Lindner, Jon"/>
    <x v="202"/>
    <d v="2014-07-28T15:57:01"/>
    <n v="1"/>
    <n v="0"/>
    <n v="0"/>
    <n v="1"/>
    <n v="0"/>
    <n v="0"/>
    <x v="3"/>
  </r>
  <r>
    <s v="ViPR Online - Partner unable to create new objects"/>
    <x v="3"/>
    <s v="Vandra, Kartik"/>
    <s v="Completed"/>
    <x v="12"/>
    <n v="9"/>
    <s v="Yes"/>
    <s v="Vandra, Kartik"/>
    <x v="203"/>
    <d v="2014-07-28T16:48:26"/>
    <n v="1"/>
    <n v="0"/>
    <n v="0"/>
    <n v="1"/>
    <n v="0"/>
    <n v="0"/>
    <x v="3"/>
  </r>
  <r>
    <s v="Demo Portal Access - ROb Clancy"/>
    <x v="0"/>
    <s v="Sadler, Ronald"/>
    <s v="Completed"/>
    <x v="49"/>
    <n v="1"/>
    <s v="Yes"/>
    <s v="Clancy, Robert"/>
    <x v="204"/>
    <d v="2014-07-29T11:17:45"/>
    <n v="1"/>
    <n v="0"/>
    <n v="0"/>
    <n v="1"/>
    <n v="0"/>
    <n v="0"/>
    <x v="3"/>
  </r>
  <r>
    <s v="Request access to 3.5 ViPR SRM instance"/>
    <x v="5"/>
    <s v="Barboza, Derek"/>
    <s v="Completed"/>
    <x v="49"/>
    <n v="0.5"/>
    <s v="Yes"/>
    <s v="Nickle, Thomas"/>
    <x v="205"/>
    <d v="2014-07-30T10:19:49"/>
    <n v="1"/>
    <n v="0"/>
    <n v="0"/>
    <n v="1"/>
    <n v="0"/>
    <n v="0"/>
    <x v="3"/>
  </r>
  <r>
    <s v="Need SRM 3.5 System to develop custom reports for potential customer CFTC"/>
    <x v="0"/>
    <s v="Laverty, Roy"/>
    <s v="Completed"/>
    <x v="12"/>
    <n v="1"/>
    <s v="Yes"/>
    <s v="Ventimiglia, Tim"/>
    <x v="206"/>
    <d v="2014-07-30T16:49:54"/>
    <n v="1"/>
    <n v="0"/>
    <n v="0"/>
    <n v="1"/>
    <n v="0"/>
    <n v="0"/>
    <x v="3"/>
  </r>
  <r>
    <s v="Boston Scientific SRM Alerting"/>
    <x v="5"/>
    <s v="Laverty, Roy"/>
    <s v="Completed"/>
    <x v="26"/>
    <n v="16"/>
    <s v="Yes"/>
    <s v="Prabhukumar, Sankar"/>
    <x v="207"/>
    <d v="2014-07-30T18:15:07"/>
    <n v="1"/>
    <n v="0"/>
    <n v="0"/>
    <n v="1"/>
    <n v="0"/>
    <n v="0"/>
    <x v="3"/>
  </r>
  <r>
    <s v="Bank of America - Failover Test"/>
    <x v="5"/>
    <s v="Burwell, David"/>
    <s v="In Progress"/>
    <x v="50"/>
    <n v="15"/>
    <s v="Yes"/>
    <s v="Valois, Candida"/>
    <x v="208"/>
    <d v="2014-07-31T09:12:43"/>
    <n v="0"/>
    <n v="1"/>
    <n v="0"/>
    <n v="1"/>
    <n v="0"/>
    <n v="0"/>
    <x v="3"/>
  </r>
  <r>
    <s v="ViPR problems in the LSC"/>
    <x v="4"/>
    <s v="Soriano, Javier"/>
    <s v="Completed"/>
    <x v="12"/>
    <n v="10"/>
    <s v="Yes"/>
    <s v="Unruh, Mike"/>
    <x v="209"/>
    <d v="2014-07-31T11:20:15"/>
    <n v="1"/>
    <n v="0"/>
    <n v="0"/>
    <n v="1"/>
    <n v="0"/>
    <n v="0"/>
    <x v="3"/>
  </r>
  <r>
    <s v="Cigna POC doc review"/>
    <x v="0"/>
    <s v="Barboza, Derek"/>
    <s v="Completed"/>
    <x v="26"/>
    <n v="1.5"/>
    <s v="Yes"/>
    <s v="Barboza, Derek"/>
    <x v="210"/>
    <d v="2014-07-31T16:02:11"/>
    <n v="1"/>
    <n v="0"/>
    <n v="0"/>
    <n v="1"/>
    <n v="0"/>
    <n v="0"/>
    <x v="3"/>
  </r>
  <r>
    <s v="Boeing POC doc review"/>
    <x v="0"/>
    <s v="Barboza, Derek"/>
    <s v="Completed"/>
    <x v="26"/>
    <n v="2"/>
    <s v="Yes"/>
    <s v="Barboza, Derek"/>
    <x v="211"/>
    <d v="2014-07-31T16:04:41"/>
    <n v="1"/>
    <n v="0"/>
    <n v="0"/>
    <n v="1"/>
    <n v="0"/>
    <n v="0"/>
    <x v="3"/>
  </r>
  <r>
    <s v="vCHS managed services project"/>
    <x v="4"/>
    <s v="Barboza, Derek"/>
    <s v="In Progress"/>
    <x v="29"/>
    <n v="24"/>
    <s v="Yes"/>
    <s v="Barboza, Derek"/>
    <x v="212"/>
    <d v="2014-07-31T16:18:23"/>
    <n v="0"/>
    <n v="1"/>
    <n v="0"/>
    <n v="1"/>
    <n v="0"/>
    <n v="0"/>
    <x v="3"/>
  </r>
  <r>
    <s v="ViPR SRM Workshop for Proven exam"/>
    <x v="4"/>
    <s v="Stringer, Jim"/>
    <s v="Completed"/>
    <x v="51"/>
    <n v="40"/>
    <s v="Yes"/>
    <s v="Stringer, Jim"/>
    <x v="213"/>
    <d v="2014-08-04T07:45:16"/>
    <n v="1"/>
    <n v="0"/>
    <n v="0"/>
    <n v="1"/>
    <n v="0"/>
    <n v="0"/>
    <x v="4"/>
  </r>
  <r>
    <s v="Premera POC (Pilot)"/>
    <x v="0"/>
    <s v="Stringer, Jim"/>
    <s v="Completed"/>
    <x v="12"/>
    <n v="2"/>
    <s v="Yes"/>
    <s v="Stringer, Jim"/>
    <x v="214"/>
    <d v="2014-08-04T07:57:45"/>
    <n v="1"/>
    <n v="0"/>
    <n v="0"/>
    <n v="1"/>
    <n v="0"/>
    <n v="0"/>
    <x v="4"/>
  </r>
  <r>
    <s v="ControlCenter User Authenication"/>
    <x v="4"/>
    <s v="Stringer, Jim"/>
    <s v="Completed"/>
    <x v="52"/>
    <n v="5"/>
    <s v="Yes"/>
    <s v="Stringer, Jim"/>
    <x v="215"/>
    <d v="2014-08-04T08:00:12"/>
    <n v="1"/>
    <n v="0"/>
    <n v="0"/>
    <n v="1"/>
    <n v="0"/>
    <n v="0"/>
    <x v="4"/>
  </r>
  <r>
    <s v="Fredie MAC POC"/>
    <x v="0"/>
    <s v="Stringer, Jim"/>
    <s v="Completed"/>
    <x v="12"/>
    <n v="2.5"/>
    <s v="Yes"/>
    <s v="Stringer, Jim"/>
    <x v="216"/>
    <d v="2014-08-04T08:33:56"/>
    <n v="1"/>
    <n v="0"/>
    <n v="0"/>
    <n v="1"/>
    <n v="0"/>
    <n v="0"/>
    <x v="4"/>
  </r>
  <r>
    <s v="Assist setting up Lightfoot on laptop"/>
    <x v="0"/>
    <s v="Barboza, Derek"/>
    <s v="Completed"/>
    <x v="53"/>
    <n v="1"/>
    <s v="Yes"/>
    <s v="Barboza, Derek"/>
    <x v="217"/>
    <d v="2014-08-04T09:35:27"/>
    <n v="1"/>
    <n v="0"/>
    <n v="0"/>
    <n v="1"/>
    <n v="0"/>
    <n v="0"/>
    <x v="4"/>
  </r>
  <r>
    <s v="ViPR 2.0 Customer Demo"/>
    <x v="0"/>
    <s v="Cantrell, Robert"/>
    <s v="Completed"/>
    <x v="53"/>
    <n v="1"/>
    <s v="Yes"/>
    <s v="Dehn, Brian"/>
    <x v="218"/>
    <d v="2014-08-04T12:19:59"/>
    <n v="1"/>
    <n v="0"/>
    <n v="0"/>
    <n v="1"/>
    <n v="0"/>
    <n v="0"/>
    <x v="4"/>
  </r>
  <r>
    <s v="ViPR Controller - HDS &amp; VMAX Environment"/>
    <x v="0"/>
    <m/>
    <s v="Not Started"/>
    <x v="54"/>
    <m/>
    <s v="Close"/>
    <s v="Speer, Scott"/>
    <x v="219"/>
    <d v="2014-08-04T15:15:42"/>
    <n v="0"/>
    <n v="0"/>
    <n v="1"/>
    <n v="0"/>
    <n v="0"/>
    <n v="0"/>
    <x v="4"/>
  </r>
  <r>
    <s v="Disney Product Roadshow Demo"/>
    <x v="0"/>
    <s v="Cantrell, Robert"/>
    <s v="Completed"/>
    <x v="48"/>
    <n v="1"/>
    <s v="Yes"/>
    <s v="Gutierrez, Daniela"/>
    <x v="220"/>
    <d v="2014-08-04T20:21:56"/>
    <n v="1"/>
    <n v="0"/>
    <n v="0"/>
    <n v="1"/>
    <n v="0"/>
    <n v="0"/>
    <x v="4"/>
  </r>
  <r>
    <s v="ViPR 2.0 Simulated CNTL demo Pod"/>
    <x v="0"/>
    <s v="Cantrell, Robert"/>
    <s v="Completed"/>
    <x v="48"/>
    <n v="1"/>
    <s v="Yes"/>
    <s v="Dehn, Brian"/>
    <x v="221"/>
    <d v="2014-08-06T11:11:21"/>
    <n v="1"/>
    <n v="0"/>
    <n v="0"/>
    <n v="1"/>
    <n v="0"/>
    <n v="0"/>
    <x v="4"/>
  </r>
  <r>
    <s v="ViPR 2.0 Simulated CNTL demo Pod"/>
    <x v="0"/>
    <s v="Cantrell, Robert"/>
    <s v="Completed"/>
    <x v="55"/>
    <n v="1"/>
    <s v="Yes"/>
    <s v="Dehn, Brian"/>
    <x v="222"/>
    <d v="2014-08-06T11:13:45"/>
    <n v="1"/>
    <n v="0"/>
    <n v="0"/>
    <n v="1"/>
    <n v="0"/>
    <n v="0"/>
    <x v="4"/>
  </r>
  <r>
    <s v="ViPR 2.0 Simulated CNTL demo Pod"/>
    <x v="0"/>
    <s v="Cantrell, Robert"/>
    <s v="Completed"/>
    <x v="35"/>
    <n v="1"/>
    <s v="Yes"/>
    <s v="Dehn, Brian"/>
    <x v="223"/>
    <d v="2014-08-06T11:15:59"/>
    <n v="1"/>
    <n v="0"/>
    <n v="0"/>
    <n v="1"/>
    <n v="0"/>
    <n v="0"/>
    <x v="4"/>
  </r>
  <r>
    <s v="EMC Mexico Forum"/>
    <x v="2"/>
    <s v="Plotkin, Steven"/>
    <s v="Not Started"/>
    <x v="48"/>
    <m/>
    <s v="Close"/>
    <s v="Valenti, Enrique"/>
    <x v="224"/>
    <d v="2014-08-06T19:10:45"/>
    <n v="0"/>
    <n v="0"/>
    <n v="1"/>
    <n v="0"/>
    <n v="0"/>
    <n v="0"/>
    <x v="4"/>
  </r>
  <r>
    <s v="Lab systems request for JPMorgan Chase opportunity"/>
    <x v="0"/>
    <s v="Plotkin, Steven"/>
    <s v="Not Started"/>
    <x v="12"/>
    <m/>
    <s v="Close"/>
    <s v="Weller, Ben"/>
    <x v="225"/>
    <d v="2014-08-07T11:20:16"/>
    <n v="0"/>
    <n v="0"/>
    <n v="1"/>
    <n v="0"/>
    <n v="0"/>
    <n v="0"/>
    <x v="4"/>
  </r>
  <r>
    <s v="Avere ATMOS Appliance "/>
    <x v="3"/>
    <s v="Fraser, Doug"/>
    <s v="Not Started"/>
    <x v="56"/>
    <m/>
    <s v="Request Additional Information"/>
    <s v="Fraser, Doug"/>
    <x v="226"/>
    <d v="2014-08-07T13:53:12"/>
    <n v="0"/>
    <n v="0"/>
    <n v="1"/>
    <n v="0"/>
    <n v="0"/>
    <n v="1"/>
    <x v="4"/>
  </r>
  <r>
    <s v="Security Service Federal Credit Union - Source One Retention Issue"/>
    <x v="5"/>
    <s v="Vandra, Kartik"/>
    <s v="Completed"/>
    <x v="12"/>
    <n v="14"/>
    <s v="Yes"/>
    <s v="Vandra, Kartik"/>
    <x v="227"/>
    <d v="2014-08-07T18:16:23"/>
    <n v="1"/>
    <n v="0"/>
    <n v="0"/>
    <n v="1"/>
    <n v="0"/>
    <n v="0"/>
    <x v="4"/>
  </r>
  <r>
    <s v="Panzura Solutions Testing"/>
    <x v="3"/>
    <s v="Vandra, Kartik"/>
    <s v="Completed"/>
    <x v="12"/>
    <n v="20"/>
    <s v="Yes"/>
    <s v="Vandra, Kartik"/>
    <x v="228"/>
    <d v="2014-08-07T18:25:43"/>
    <n v="1"/>
    <n v="0"/>
    <n v="0"/>
    <n v="1"/>
    <n v="0"/>
    <n v="0"/>
    <x v="4"/>
  </r>
  <r>
    <s v="ViPR Atmos and S3 REST API Workshops"/>
    <x v="4"/>
    <s v="Vandra, Kartik"/>
    <s v="Completed"/>
    <x v="12"/>
    <n v="42"/>
    <s v="Yes"/>
    <s v="Vandra, Kartik"/>
    <x v="229"/>
    <d v="2014-08-07T18:31:54"/>
    <n v="1"/>
    <n v="0"/>
    <n v="0"/>
    <n v="1"/>
    <n v="0"/>
    <n v="0"/>
    <x v="4"/>
  </r>
  <r>
    <s v="Service Mesh - Technical Resource"/>
    <x v="3"/>
    <s v="Vandra, Kartik"/>
    <s v="Completed"/>
    <x v="12"/>
    <n v="5"/>
    <s v="Yes"/>
    <s v="Vandra, Kartik"/>
    <x v="230"/>
    <d v="2014-08-07T18:39:04"/>
    <n v="1"/>
    <n v="0"/>
    <n v="0"/>
    <n v="1"/>
    <n v="0"/>
    <n v="0"/>
    <x v="4"/>
  </r>
  <r>
    <s v="Freddie Mac POC Assistance"/>
    <x v="0"/>
    <s v="Laverty, Roy"/>
    <s v="Completed"/>
    <x v="12"/>
    <n v="170"/>
    <s v="Yes"/>
    <s v="Hamilton, Doug"/>
    <x v="231"/>
    <d v="2014-08-08T08:47:15"/>
    <n v="1"/>
    <n v="0"/>
    <n v="0"/>
    <n v="1"/>
    <n v="0"/>
    <n v="0"/>
    <x v="4"/>
  </r>
  <r>
    <s v="Eaton - ViPR Demo / Discussion"/>
    <x v="0"/>
    <s v="Plotkin, Steven"/>
    <s v="Not Started"/>
    <x v="54"/>
    <m/>
    <s v="Close"/>
    <s v="Genet, Dan"/>
    <x v="232"/>
    <d v="2014-08-08T10:24:41"/>
    <n v="0"/>
    <n v="0"/>
    <n v="1"/>
    <n v="0"/>
    <n v="0"/>
    <n v="0"/>
    <x v="4"/>
  </r>
  <r>
    <s v="GE ECS DCA ViPR Request for Mike Leonard, CSE"/>
    <x v="4"/>
    <m/>
    <s v="Not Started"/>
    <x v="57"/>
    <m/>
    <s v="Close"/>
    <s v="Desikan, Ahalya"/>
    <x v="233"/>
    <d v="2014-08-11T09:22:57"/>
    <n v="0"/>
    <n v="0"/>
    <n v="1"/>
    <n v="0"/>
    <n v="0"/>
    <n v="0"/>
    <x v="4"/>
  </r>
  <r>
    <s v="Need ViPR 2.0 Demo POD environment for 3 demos on Wednesday 8/13/2014"/>
    <x v="4"/>
    <s v="Lathers, William"/>
    <s v="Completed"/>
    <x v="58"/>
    <n v="2"/>
    <s v="Yes"/>
    <s v="Lindner, Jon"/>
    <x v="234"/>
    <d v="2014-08-11T09:43:43"/>
    <n v="1"/>
    <n v="0"/>
    <n v="0"/>
    <n v="1"/>
    <n v="0"/>
    <n v="0"/>
    <x v="4"/>
  </r>
  <r>
    <s v="vipr tech presentation and demo for federal service integrator; 8/12/2014 3:00 PM Eastern"/>
    <x v="0"/>
    <s v="Plotkin, Steven"/>
    <s v="Not Started"/>
    <x v="54"/>
    <m/>
    <s v="Close"/>
    <s v="Phillips, Scott"/>
    <x v="235"/>
    <d v="2014-08-11T09:54:44"/>
    <n v="0"/>
    <n v="0"/>
    <n v="1"/>
    <n v="0"/>
    <n v="0"/>
    <n v="0"/>
    <x v="4"/>
  </r>
  <r>
    <s v="CSE - Lab Request (Demo tomorrow)"/>
    <x v="0"/>
    <s v="Lathers, William"/>
    <s v="Completed"/>
    <x v="54"/>
    <n v="1"/>
    <s v="Yes"/>
    <s v="Speer, Scott"/>
    <x v="236"/>
    <d v="2014-08-11T10:40:32"/>
    <n v="1"/>
    <n v="0"/>
    <n v="0"/>
    <n v="1"/>
    <n v="0"/>
    <n v="0"/>
    <x v="4"/>
  </r>
  <r>
    <s v="ViPR 2.0 Simulated CNTL demo Pod"/>
    <x v="0"/>
    <s v="Lathers, William"/>
    <s v="Completed"/>
    <x v="58"/>
    <n v="1"/>
    <s v="Yes"/>
    <s v="Dehn, Brian"/>
    <x v="237"/>
    <d v="2014-08-11T12:16:02"/>
    <n v="1"/>
    <n v="0"/>
    <n v="0"/>
    <n v="1"/>
    <n v="0"/>
    <n v="0"/>
    <x v="4"/>
  </r>
  <r>
    <s v="Stantec ViPR Services POC"/>
    <x v="4"/>
    <s v="Kanthan, Chris"/>
    <s v="Waiting on someone else"/>
    <x v="59"/>
    <n v="20"/>
    <s v="Yes"/>
    <s v="Patel, Sanjay"/>
    <x v="238"/>
    <d v="2014-08-11T15:22:21"/>
    <n v="0"/>
    <n v="0"/>
    <n v="1"/>
    <n v="1"/>
    <n v="0"/>
    <n v="0"/>
    <x v="4"/>
  </r>
  <r>
    <s v="Coke SRM Lab Demo"/>
    <x v="0"/>
    <m/>
    <s v="Not Started"/>
    <x v="57"/>
    <m/>
    <s v="Close"/>
    <s v="Masters, Clint"/>
    <x v="239"/>
    <d v="2014-08-11T18:43:20"/>
    <n v="0"/>
    <n v="0"/>
    <n v="1"/>
    <n v="0"/>
    <n v="0"/>
    <n v="0"/>
    <x v="4"/>
  </r>
  <r>
    <s v="ViPR Controller POC for Petrobras"/>
    <x v="0"/>
    <s v="Lathers, William"/>
    <s v="In Progress"/>
    <x v="57"/>
    <n v="1"/>
    <s v="Yes"/>
    <s v="Alves, Marcos"/>
    <x v="240"/>
    <d v="2014-08-12T09:47:56"/>
    <n v="0"/>
    <n v="1"/>
    <n v="0"/>
    <n v="1"/>
    <n v="0"/>
    <n v="0"/>
    <x v="4"/>
  </r>
  <r>
    <s v="Access to ViPR  2.0 environment"/>
    <x v="2"/>
    <s v="Cantrell, Robert"/>
    <s v="Completed"/>
    <x v="58"/>
    <n v="1"/>
    <s v="Yes"/>
    <s v="Chapman, David (Smarts)"/>
    <x v="241"/>
    <d v="2014-08-13T08:50:17"/>
    <n v="1"/>
    <n v="0"/>
    <n v="0"/>
    <n v="1"/>
    <n v="0"/>
    <n v="0"/>
    <x v="4"/>
  </r>
  <r>
    <s v="ViPR CAS / ECS CAS customer demo"/>
    <x v="0"/>
    <s v="Mckeown, Paul"/>
    <s v="In Progress"/>
    <x v="60"/>
    <m/>
    <s v="Under Review"/>
    <s v="Kingston, PaulR"/>
    <x v="242"/>
    <d v="2014-08-14T08:22:44"/>
    <n v="0"/>
    <n v="1"/>
    <n v="0"/>
    <n v="0"/>
    <n v="1"/>
    <n v="0"/>
    <x v="4"/>
  </r>
  <r>
    <s v="ISV Technical Briefings - Customer Enablement"/>
    <x v="3"/>
    <s v="Mckeown, Paul"/>
    <s v="In Progress"/>
    <x v="12"/>
    <n v="3"/>
    <s v="Yes"/>
    <s v="Fairchild, Dean"/>
    <x v="243"/>
    <d v="2014-08-14T10:45:33"/>
    <n v="0"/>
    <n v="1"/>
    <n v="0"/>
    <n v="1"/>
    <n v="0"/>
    <n v="0"/>
    <x v="4"/>
  </r>
  <r>
    <s v="ViPR 2.0 Controller demo POD"/>
    <x v="0"/>
    <s v="Lathers, William"/>
    <s v="Completed"/>
    <x v="35"/>
    <n v="2"/>
    <s v="Yes"/>
    <s v="Chatterjee, Biswajit"/>
    <x v="244"/>
    <d v="2014-08-14T11:13:32"/>
    <n v="1"/>
    <n v="0"/>
    <n v="0"/>
    <n v="1"/>
    <n v="0"/>
    <n v="0"/>
    <x v="4"/>
  </r>
  <r>
    <s v="Sisters POC"/>
    <x v="0"/>
    <s v="Stringer, Jim"/>
    <s v="Completed"/>
    <x v="12"/>
    <n v="5"/>
    <s v="Yes"/>
    <s v="Stringer, Jim"/>
    <x v="245"/>
    <d v="2014-08-14T12:40:52"/>
    <n v="1"/>
    <n v="0"/>
    <n v="0"/>
    <n v="1"/>
    <n v="0"/>
    <n v="0"/>
    <x v="4"/>
  </r>
  <r>
    <s v="Altisource POC doc review"/>
    <x v="0"/>
    <s v="Barboza, Derek"/>
    <s v="Completed"/>
    <x v="12"/>
    <n v="2"/>
    <s v="Yes"/>
    <s v="Barboza, Derek"/>
    <x v="246"/>
    <d v="2014-08-14T12:43:31"/>
    <n v="1"/>
    <n v="0"/>
    <n v="0"/>
    <n v="1"/>
    <n v="0"/>
    <n v="0"/>
    <x v="4"/>
  </r>
  <r>
    <s v="Build a AppSync Demo in CSE Lab"/>
    <x v="4"/>
    <s v="Stringer, Jim"/>
    <s v="Completed"/>
    <x v="58"/>
    <n v="30"/>
    <s v="Yes"/>
    <s v="Stringer, Jim"/>
    <x v="247"/>
    <d v="2014-08-14T12:52:18"/>
    <n v="1"/>
    <n v="0"/>
    <n v="0"/>
    <n v="1"/>
    <n v="0"/>
    <n v="0"/>
    <x v="4"/>
  </r>
  <r>
    <s v="AppSync vLan Demo"/>
    <x v="4"/>
    <s v="Stringer, Jim"/>
    <s v="In Progress"/>
    <x v="12"/>
    <n v="63"/>
    <s v="Yes"/>
    <s v="Stringer, Jim"/>
    <x v="248"/>
    <d v="2014-08-14T12:58:43"/>
    <n v="0"/>
    <n v="1"/>
    <n v="0"/>
    <n v="1"/>
    <n v="0"/>
    <n v="0"/>
    <x v="4"/>
  </r>
  <r>
    <s v="SRM Report Validation"/>
    <x v="5"/>
    <s v="Plotkin, Steven"/>
    <s v="Not Started"/>
    <x v="61"/>
    <m/>
    <s v="Close"/>
    <s v="Hamilton, Doug"/>
    <x v="249"/>
    <d v="2014-08-15T08:56:49"/>
    <n v="0"/>
    <n v="0"/>
    <n v="1"/>
    <n v="0"/>
    <n v="0"/>
    <n v="0"/>
    <x v="4"/>
  </r>
  <r>
    <s v="Raymond James ViPR 2.0 Demo - VMware"/>
    <x v="4"/>
    <s v="Cantrell, Robert"/>
    <s v="Completed"/>
    <x v="61"/>
    <n v="2"/>
    <s v="Yes"/>
    <s v="Smith, Ronald"/>
    <x v="250"/>
    <d v="2014-08-15T11:53:33"/>
    <n v="1"/>
    <n v="0"/>
    <n v="0"/>
    <n v="1"/>
    <n v="0"/>
    <n v="0"/>
    <x v="4"/>
  </r>
  <r>
    <s v="ISV-Partner Rainstor ViPR Qualification Review"/>
    <x v="3"/>
    <s v="Mckeown, Paul"/>
    <s v="Completed"/>
    <x v="35"/>
    <n v="1.5"/>
    <s v="Yes"/>
    <s v="Mckeown, Paul"/>
    <x v="251"/>
    <d v="2014-08-17T12:21:22"/>
    <n v="1"/>
    <n v="0"/>
    <n v="0"/>
    <n v="1"/>
    <n v="0"/>
    <n v="0"/>
    <x v="4"/>
  </r>
  <r>
    <s v="Denver Health - ViPR v2 Demo System"/>
    <x v="0"/>
    <m/>
    <s v="Not Started"/>
    <x v="12"/>
    <n v="1"/>
    <s v="Yes"/>
    <s v="Sullivan, Michelle"/>
    <x v="252"/>
    <d v="2014-08-17T19:17:04"/>
    <n v="0"/>
    <n v="0"/>
    <n v="1"/>
    <n v="1"/>
    <n v="0"/>
    <n v="0"/>
    <x v="4"/>
  </r>
  <r>
    <s v="Centera PMT"/>
    <x v="4"/>
    <s v="Mckeown, Paul"/>
    <s v="In Progress"/>
    <x v="12"/>
    <n v="1"/>
    <s v="Yes"/>
    <s v="Mckeown, Paul"/>
    <x v="253"/>
    <d v="2014-08-18T04:57:37"/>
    <n v="0"/>
    <n v="1"/>
    <n v="0"/>
    <n v="1"/>
    <n v="0"/>
    <n v="0"/>
    <x v="4"/>
  </r>
  <r>
    <s v="Centera to ViPR CAS transition"/>
    <x v="4"/>
    <s v="Mckeown, Paul"/>
    <s v="In Progress"/>
    <x v="12"/>
    <n v="1"/>
    <s v="Yes"/>
    <s v="Mckeown, Paul"/>
    <x v="254"/>
    <d v="2014-08-18T05:02:59"/>
    <n v="0"/>
    <n v="1"/>
    <n v="0"/>
    <n v="1"/>
    <n v="0"/>
    <n v="0"/>
    <x v="4"/>
  </r>
  <r>
    <s v="ISV-Partner update meetings with Dean Fairchild"/>
    <x v="3"/>
    <s v="Mckeown, Paul"/>
    <s v="In Progress"/>
    <x v="12"/>
    <n v="2"/>
    <s v="Yes"/>
    <s v="Mckeown, Paul"/>
    <x v="255"/>
    <d v="2014-08-18T05:08:16"/>
    <n v="0"/>
    <n v="1"/>
    <n v="0"/>
    <n v="1"/>
    <n v="0"/>
    <n v="0"/>
    <x v="4"/>
  </r>
  <r>
    <s v="ISV-Partner NTP Atmos / ViPR"/>
    <x v="3"/>
    <s v="Mckeown, Paul"/>
    <s v="Completed"/>
    <x v="12"/>
    <n v="4"/>
    <s v="Yes"/>
    <s v="Mckeown, Paul"/>
    <x v="256"/>
    <d v="2014-08-18T05:20:32"/>
    <n v="1"/>
    <n v="0"/>
    <n v="0"/>
    <n v="1"/>
    <n v="0"/>
    <n v="0"/>
    <x v="4"/>
  </r>
  <r>
    <s v="ISV-Partner IBM Optim - Atmos VE install and support"/>
    <x v="3"/>
    <s v="Mckeown, Paul"/>
    <s v="Completed"/>
    <x v="12"/>
    <n v="2"/>
    <s v="Yes"/>
    <s v="Mckeown, Paul"/>
    <x v="257"/>
    <d v="2014-08-18T05:24:25"/>
    <n v="1"/>
    <n v="0"/>
    <n v="0"/>
    <n v="1"/>
    <n v="0"/>
    <n v="0"/>
    <x v="4"/>
  </r>
  <r>
    <s v="ISV-Partner Healthcare review meetings with Steve Holst"/>
    <x v="3"/>
    <s v="Mckeown, Paul"/>
    <s v="In Progress"/>
    <x v="12"/>
    <n v="1"/>
    <s v="Yes"/>
    <s v="Mckeown, Paul"/>
    <x v="258"/>
    <d v="2014-08-18T05:33:51"/>
    <n v="0"/>
    <n v="1"/>
    <n v="0"/>
    <n v="1"/>
    <n v="0"/>
    <n v="0"/>
    <x v="4"/>
  </r>
  <r>
    <s v="ViPR 2.0 Demo Pod for 4 Customer demos of ViPR Tues-Thur"/>
    <x v="0"/>
    <s v="Cantrell, Robert"/>
    <s v="Completed"/>
    <x v="61"/>
    <n v="2"/>
    <s v="Yes"/>
    <s v="Lindner, Jon"/>
    <x v="259"/>
    <d v="2014-08-18T09:12:13"/>
    <n v="1"/>
    <n v="0"/>
    <n v="0"/>
    <n v="1"/>
    <n v="0"/>
    <n v="0"/>
    <x v="4"/>
  </r>
  <r>
    <s v="Xerox (State of Texas) - ViPR 2.0 Demo "/>
    <x v="0"/>
    <m/>
    <s v="Not Started"/>
    <x v="56"/>
    <m/>
    <s v="Close"/>
    <s v="Speer, Scott"/>
    <x v="260"/>
    <d v="2014-08-18T18:51:07"/>
    <n v="0"/>
    <n v="0"/>
    <n v="1"/>
    <n v="0"/>
    <n v="0"/>
    <n v="0"/>
    <x v="4"/>
  </r>
  <r>
    <s v="Disney: International ViPR 2.0 Demo"/>
    <x v="0"/>
    <m/>
    <s v="Not Started"/>
    <x v="62"/>
    <m/>
    <s v="Close"/>
    <s v="Gutierrez, Daniela"/>
    <x v="261"/>
    <d v="2014-08-19T13:06:29"/>
    <n v="0"/>
    <n v="0"/>
    <n v="1"/>
    <n v="0"/>
    <n v="0"/>
    <n v="0"/>
    <x v="4"/>
  </r>
  <r>
    <s v="Review ViPR SRM Design for ANZ Bank"/>
    <x v="4"/>
    <s v="Stringer, Jim"/>
    <s v="Completed"/>
    <x v="57"/>
    <n v="4.5"/>
    <s v="Yes"/>
    <s v="Stringer, Jim"/>
    <x v="262"/>
    <d v="2014-08-19T16:48:38"/>
    <n v="1"/>
    <n v="0"/>
    <n v="0"/>
    <n v="1"/>
    <n v="0"/>
    <n v="0"/>
    <x v="4"/>
  </r>
  <r>
    <s v="ViPR Services Demo"/>
    <x v="0"/>
    <m/>
    <s v="Not Started"/>
    <x v="63"/>
    <m/>
    <s v="Close"/>
    <s v="Mitchell, Paul"/>
    <x v="263"/>
    <d v="2014-08-19T23:01:49"/>
    <n v="0"/>
    <n v="0"/>
    <n v="1"/>
    <n v="0"/>
    <n v="0"/>
    <n v="0"/>
    <x v="4"/>
  </r>
  <r>
    <s v="Request for SAS Demo Environment"/>
    <x v="0"/>
    <s v="Sadler, Ronald"/>
    <s v="Completed"/>
    <x v="60"/>
    <n v="1"/>
    <s v="Yes"/>
    <s v="Valiyara, Tony"/>
    <x v="264"/>
    <d v="2014-08-20T06:01:25"/>
    <n v="1"/>
    <n v="0"/>
    <n v="0"/>
    <n v="1"/>
    <n v="0"/>
    <n v="0"/>
    <x v="4"/>
  </r>
  <r>
    <s v="Access to the SAS 9.3 Lab or Demo"/>
    <x v="0"/>
    <s v="Sadler, Ronald"/>
    <s v="Completed"/>
    <x v="12"/>
    <n v="1"/>
    <s v="Yes"/>
    <s v="Alves, Marcos"/>
    <x v="265"/>
    <d v="2014-08-20T09:16:09"/>
    <n v="1"/>
    <n v="0"/>
    <n v="0"/>
    <n v="1"/>
    <n v="0"/>
    <n v="0"/>
    <x v="4"/>
  </r>
  <r>
    <s v="Lightfoot Discussion"/>
    <x v="5"/>
    <s v="Laverty, Roy"/>
    <s v="Completed"/>
    <x v="12"/>
    <n v="8"/>
    <s v="Yes"/>
    <s v="Davis, Glenn"/>
    <x v="266"/>
    <d v="2014-08-20T09:32:52"/>
    <n v="1"/>
    <n v="0"/>
    <n v="0"/>
    <n v="1"/>
    <n v="0"/>
    <n v="0"/>
    <x v="4"/>
  </r>
  <r>
    <s v="Q3 Partner ViPR Webcast"/>
    <x v="3"/>
    <s v="Knapp, William"/>
    <s v="Completed"/>
    <x v="64"/>
    <n v="10"/>
    <s v="Yes"/>
    <s v="Vandra, Kartik"/>
    <x v="267"/>
    <d v="2014-08-21T00:00:41"/>
    <n v="1"/>
    <n v="0"/>
    <n v="0"/>
    <n v="1"/>
    <n v="0"/>
    <n v="0"/>
    <x v="4"/>
  </r>
  <r>
    <s v="Demo of SAS 9.3 environment"/>
    <x v="0"/>
    <s v="Sadler, Ronald"/>
    <s v="Completed"/>
    <x v="12"/>
    <n v="2"/>
    <s v="Yes"/>
    <s v="Brown, Graham"/>
    <x v="268"/>
    <d v="2014-08-22T04:44:49"/>
    <n v="1"/>
    <n v="0"/>
    <n v="0"/>
    <n v="1"/>
    <n v="0"/>
    <n v="0"/>
    <x v="4"/>
  </r>
  <r>
    <s v="Synopsys AppSync/RP POC for VM Datastores"/>
    <x v="4"/>
    <s v="Gracia Moreno, Jesus"/>
    <s v="Completed"/>
    <x v="65"/>
    <n v="20"/>
    <s v="Yes"/>
    <s v="Gracia Moreno, Jesus"/>
    <x v="269"/>
    <d v="2014-08-22T09:55:38"/>
    <n v="1"/>
    <n v="0"/>
    <n v="0"/>
    <n v="1"/>
    <n v="0"/>
    <n v="0"/>
    <x v="4"/>
  </r>
  <r>
    <s v="Honeywell ViPR, ViPR ECS, ViPR SRM POC"/>
    <x v="0"/>
    <s v="Burwell, David"/>
    <s v="Not Started"/>
    <x v="66"/>
    <m/>
    <s v="Request Additional Information"/>
    <s v="Wodynski, Greg"/>
    <x v="270"/>
    <d v="2014-08-22T19:02:10"/>
    <n v="0"/>
    <n v="0"/>
    <n v="1"/>
    <n v="0"/>
    <n v="0"/>
    <n v="1"/>
    <x v="4"/>
  </r>
  <r>
    <s v="JCP ViPR meeting support"/>
    <x v="2"/>
    <s v="Burwell, David"/>
    <s v="In Progress"/>
    <x v="67"/>
    <n v="1"/>
    <s v="Yes"/>
    <s v="Switzer, Bruce"/>
    <x v="271"/>
    <d v="2014-08-23T09:21:41"/>
    <n v="0"/>
    <n v="1"/>
    <n v="0"/>
    <n v="1"/>
    <n v="0"/>
    <n v="0"/>
    <x v="4"/>
  </r>
  <r>
    <s v="SAS for customer evaluation"/>
    <x v="0"/>
    <s v="Plotkin, Steven"/>
    <s v="In Progress"/>
    <x v="67"/>
    <m/>
    <s v="Yes"/>
    <s v="Dao, Phi"/>
    <x v="272"/>
    <d v="2014-08-25T07:00:31"/>
    <n v="0"/>
    <n v="1"/>
    <n v="0"/>
    <n v="1"/>
    <n v="0"/>
    <n v="0"/>
    <x v="4"/>
  </r>
  <r>
    <s v="Here.com"/>
    <x v="0"/>
    <s v="Soriano, Javier"/>
    <s v="Not Started"/>
    <x v="67"/>
    <m/>
    <s v="Request Additional Information"/>
    <s v="Kingston, PaulR"/>
    <x v="273"/>
    <d v="2014-08-25T11:19:45"/>
    <n v="0"/>
    <n v="0"/>
    <n v="1"/>
    <n v="0"/>
    <n v="0"/>
    <n v="1"/>
    <x v="4"/>
  </r>
  <r>
    <s v="GE ECS installation"/>
    <x v="4"/>
    <s v="Martinez, Anthony"/>
    <s v="In Progress"/>
    <x v="62"/>
    <n v="45"/>
    <s v="Yes"/>
    <s v="Martinez, Anthony"/>
    <x v="274"/>
    <d v="2014-08-25T16:17:51"/>
    <n v="0"/>
    <n v="1"/>
    <n v="0"/>
    <n v="1"/>
    <n v="0"/>
    <n v="0"/>
    <x v="4"/>
  </r>
  <r>
    <s v=" Phillips, Scott;Defense Health Agency Configuration and Demo - ViPR Controller integration into Vmware Cloud stack"/>
    <x v="0"/>
    <s v="Plotkin, Steven"/>
    <s v="Not Started"/>
    <x v="68"/>
    <m/>
    <s v="Close"/>
    <s v="Phillips, Scott"/>
    <x v="275"/>
    <d v="2014-08-25T22:23:35"/>
    <n v="0"/>
    <n v="0"/>
    <n v="1"/>
    <n v="0"/>
    <n v="0"/>
    <n v="0"/>
    <x v="4"/>
  </r>
  <r>
    <s v="Acuo ViPR Certification"/>
    <x v="3"/>
    <s v="Mckeown, Paul"/>
    <s v="In Progress"/>
    <x v="12"/>
    <n v="31"/>
    <s v="Yes"/>
    <s v="Holst, Steve"/>
    <x v="276"/>
    <d v="2014-08-26T10:26:43"/>
    <n v="0"/>
    <n v="1"/>
    <n v="0"/>
    <n v="1"/>
    <n v="0"/>
    <n v="0"/>
    <x v="4"/>
  </r>
  <r>
    <s v="Urgent help requested to support ViPR SRM CSAT issues in TfL (UK)"/>
    <x v="0"/>
    <s v="Barboza, Derek"/>
    <s v="In Progress"/>
    <x v="69"/>
    <n v="2"/>
    <s v="Yes"/>
    <s v="Huber, Ken"/>
    <x v="277"/>
    <d v="2014-08-27T08:52:58"/>
    <n v="0"/>
    <n v="1"/>
    <n v="0"/>
    <n v="1"/>
    <n v="0"/>
    <n v="0"/>
    <x v="4"/>
  </r>
  <r>
    <s v="Marketing assistance for SRM Alerting"/>
    <x v="4"/>
    <s v="Barboza, Derek"/>
    <s v="Completed"/>
    <x v="12"/>
    <n v="8"/>
    <s v="Yes"/>
    <s v="Barboza, Derek"/>
    <x v="278"/>
    <d v="2014-08-28T12:48:42"/>
    <n v="1"/>
    <n v="0"/>
    <n v="0"/>
    <n v="1"/>
    <n v="0"/>
    <n v="0"/>
    <x v="4"/>
  </r>
  <r>
    <s v="Isilon 6.x compatibility testing with SRM 3.5"/>
    <x v="4"/>
    <s v="Barboza, Derek"/>
    <s v="Completed"/>
    <x v="12"/>
    <n v="20"/>
    <s v="Yes"/>
    <s v="Barboza, Derek"/>
    <x v="279"/>
    <d v="2014-08-28T13:00:05"/>
    <n v="1"/>
    <n v="0"/>
    <n v="0"/>
    <n v="1"/>
    <n v="0"/>
    <n v="0"/>
    <x v="4"/>
  </r>
  <r>
    <s v="AppSync/RecoverPpint POC at Citi"/>
    <x v="0"/>
    <s v="Stringer, Jim"/>
    <s v="In Progress"/>
    <x v="12"/>
    <n v="46"/>
    <s v="Yes"/>
    <s v="Forsbrey, Rebecca"/>
    <x v="280"/>
    <d v="2014-08-29T14:54:51"/>
    <n v="0"/>
    <n v="1"/>
    <n v="0"/>
    <n v="1"/>
    <n v="0"/>
    <n v="0"/>
    <x v="4"/>
  </r>
  <r>
    <s v="POC support at Altisource"/>
    <x v="0"/>
    <s v="Barboza, Derek"/>
    <s v="In Progress"/>
    <x v="63"/>
    <n v="12"/>
    <s v="Yes"/>
    <s v="Denham, Mark"/>
    <x v="281"/>
    <d v="2014-08-29T16:52:18"/>
    <n v="0"/>
    <n v="1"/>
    <n v="0"/>
    <n v="1"/>
    <n v="0"/>
    <n v="0"/>
    <x v="4"/>
  </r>
  <r>
    <s v="SAS Demo "/>
    <x v="0"/>
    <s v="Plotkin, Steven"/>
    <s v="In Progress"/>
    <x v="12"/>
    <m/>
    <s v="Yes"/>
    <s v="ElMarazky, Ayman"/>
    <x v="282"/>
    <d v="2014-08-31T06:37:32"/>
    <n v="0"/>
    <n v="1"/>
    <n v="0"/>
    <n v="1"/>
    <n v="0"/>
    <n v="0"/>
    <x v="4"/>
  </r>
  <r>
    <s v="VISA SRM POC"/>
    <x v="0"/>
    <s v="Laverty, Roy"/>
    <s v="Completed"/>
    <x v="70"/>
    <n v="2"/>
    <s v="Yes"/>
    <s v="Prabhukumar, Sankar"/>
    <x v="283"/>
    <d v="2014-08-31T15:24:02"/>
    <n v="1"/>
    <n v="0"/>
    <n v="0"/>
    <n v="1"/>
    <n v="0"/>
    <n v="0"/>
    <x v="4"/>
  </r>
  <r>
    <s v="MACIF Demo"/>
    <x v="0"/>
    <s v="Soriano, Javier"/>
    <s v="Completed"/>
    <x v="59"/>
    <n v="12"/>
    <s v="Yes"/>
    <s v="Marsaud, Frederic"/>
    <x v="284"/>
    <d v="2014-09-01T06:08:36"/>
    <n v="1"/>
    <n v="0"/>
    <n v="0"/>
    <n v="1"/>
    <n v="0"/>
    <n v="0"/>
    <x v="5"/>
  </r>
  <r>
    <s v="Home Depot POC"/>
    <x v="0"/>
    <s v="Cantrell, Robert"/>
    <s v="Completed"/>
    <x v="43"/>
    <n v="3"/>
    <s v="Yes"/>
    <s v="Masters, Clint"/>
    <x v="285"/>
    <d v="2014-09-02T17:52:13"/>
    <n v="1"/>
    <n v="0"/>
    <n v="0"/>
    <n v="1"/>
    <n v="0"/>
    <n v="0"/>
    <x v="5"/>
  </r>
  <r>
    <s v="EBC Support - Toshiba Solutions Corporation"/>
    <x v="5"/>
    <s v="Burwell, David"/>
    <s v="In Progress"/>
    <x v="12"/>
    <m/>
    <s v="Yes"/>
    <s v="Tran, Uyen"/>
    <x v="286"/>
    <d v="2014-09-02T18:46:41"/>
    <n v="0"/>
    <n v="1"/>
    <n v="0"/>
    <n v="1"/>
    <n v="0"/>
    <n v="0"/>
    <x v="5"/>
  </r>
  <r>
    <s v="HDFS setup in Federal Lab"/>
    <x v="0"/>
    <s v="Kanthan, Chris"/>
    <s v="In Progress"/>
    <x v="12"/>
    <m/>
    <s v="Yes"/>
    <s v="Prabhukumar, Sankar"/>
    <x v="287"/>
    <d v="2014-09-03T11:40:17"/>
    <n v="0"/>
    <n v="1"/>
    <n v="0"/>
    <n v="1"/>
    <n v="0"/>
    <n v="0"/>
    <x v="5"/>
  </r>
  <r>
    <s v="SRM demo and use cases for Principled Technologies (analyst)"/>
    <x v="0"/>
    <s v="Barboza, Derek"/>
    <s v="In Progress"/>
    <x v="12"/>
    <n v="44"/>
    <s v="Yes"/>
    <s v="Barboza, Derek"/>
    <x v="288"/>
    <d v="2014-09-03T13:07:49"/>
    <n v="0"/>
    <n v="1"/>
    <n v="0"/>
    <n v="1"/>
    <n v="0"/>
    <n v="0"/>
    <x v="5"/>
  </r>
  <r>
    <s v="CTERA - 3rd Party White Paper Assistance/Interview"/>
    <x v="3"/>
    <s v="Knapp, William"/>
    <s v="In Progress"/>
    <x v="71"/>
    <m/>
    <s v="Yes"/>
    <s v="Vandra, Kartik"/>
    <x v="289"/>
    <d v="2014-09-03T13:18:22"/>
    <n v="0"/>
    <n v="1"/>
    <n v="0"/>
    <n v="1"/>
    <n v="0"/>
    <n v="0"/>
    <x v="5"/>
  </r>
  <r>
    <s v="TDC Hosting - S3 API Workshop for ECS"/>
    <x v="5"/>
    <s v="Vandra, Kartik"/>
    <s v="Completed"/>
    <x v="72"/>
    <n v="1"/>
    <s v="Yes"/>
    <s v="Vandra, Kartik"/>
    <x v="290"/>
    <d v="2014-09-03T13:23:58"/>
    <n v="1"/>
    <n v="0"/>
    <n v="0"/>
    <n v="1"/>
    <n v="0"/>
    <n v="0"/>
    <x v="5"/>
  </r>
  <r>
    <s v="Partner Presidio Woburn MA"/>
    <x v="3"/>
    <s v="Stringer, Jim"/>
    <s v="Completed"/>
    <x v="32"/>
    <n v="16"/>
    <s v="Yes"/>
    <s v="Stringer, Jim"/>
    <x v="291"/>
    <d v="2014-09-03T15:14:55"/>
    <n v="1"/>
    <n v="0"/>
    <n v="0"/>
    <n v="1"/>
    <n v="0"/>
    <n v="0"/>
    <x v="5"/>
  </r>
  <r>
    <s v="Install and configure two IBM LPAR servers in ASD CSE Lab"/>
    <x v="4"/>
    <s v="Laverty, Roy"/>
    <s v="In Progress"/>
    <x v="12"/>
    <n v="20"/>
    <s v="Yes"/>
    <s v="Laverty, Roy"/>
    <x v="292"/>
    <d v="2014-09-03T15:48:49"/>
    <n v="0"/>
    <n v="1"/>
    <n v="0"/>
    <n v="1"/>
    <n v="0"/>
    <n v="0"/>
    <x v="5"/>
  </r>
  <r>
    <s v="Principal Technologies - OPEX"/>
    <x v="4"/>
    <s v="Salem, Magdy"/>
    <s v="In Progress"/>
    <x v="56"/>
    <n v="80"/>
    <s v="Yes"/>
    <s v="Martinez, Anthony"/>
    <x v="293"/>
    <d v="2014-09-03T16:05:44"/>
    <n v="0"/>
    <n v="1"/>
    <n v="0"/>
    <n v="1"/>
    <n v="0"/>
    <n v="0"/>
    <x v="5"/>
  </r>
  <r>
    <s v="SRM 3.5.1 testing"/>
    <x v="4"/>
    <s v="Barboza, Derek"/>
    <s v="Completed"/>
    <x v="12"/>
    <n v="24"/>
    <s v="Yes"/>
    <s v="Barboza, Derek"/>
    <x v="294"/>
    <d v="2014-09-03T16:13:37"/>
    <n v="1"/>
    <n v="0"/>
    <n v="0"/>
    <n v="1"/>
    <n v="0"/>
    <n v="0"/>
    <x v="5"/>
  </r>
  <r>
    <s v="ViPR Lab Buildout @ WWT (for Comcast)"/>
    <x v="3"/>
    <s v="Vandra, Kartik"/>
    <s v="Completed"/>
    <x v="66"/>
    <n v="0"/>
    <s v="Yes"/>
    <s v="Hamilton, Doug"/>
    <x v="295"/>
    <d v="2014-09-03T16:35:39"/>
    <n v="1"/>
    <n v="0"/>
    <n v="0"/>
    <n v="1"/>
    <n v="0"/>
    <n v="0"/>
    <x v="5"/>
  </r>
  <r>
    <s v="SRM Installation Help @ TMNAS"/>
    <x v="5"/>
    <m/>
    <s v="Not Started"/>
    <x v="66"/>
    <m/>
    <s v="Close"/>
    <s v="Hamilton, Doug"/>
    <x v="296"/>
    <d v="2014-09-03T16:54:03"/>
    <n v="0"/>
    <n v="0"/>
    <n v="1"/>
    <n v="0"/>
    <n v="0"/>
    <n v="0"/>
    <x v="5"/>
  </r>
  <r>
    <s v="Support Custom Reporting Team"/>
    <x v="4"/>
    <s v="Laverty, Roy"/>
    <s v="In Progress"/>
    <x v="12"/>
    <n v="21"/>
    <s v="Yes"/>
    <s v="Laverty, Roy"/>
    <x v="297"/>
    <d v="2014-09-04T10:18:49"/>
    <n v="0"/>
    <n v="1"/>
    <n v="0"/>
    <n v="1"/>
    <n v="0"/>
    <n v="0"/>
    <x v="5"/>
  </r>
  <r>
    <s v="Dallas ASD CSE boot camp"/>
    <x v="2"/>
    <s v="Cantrell, Robert"/>
    <s v="Completed"/>
    <x v="65"/>
    <n v="100"/>
    <s v="Yes"/>
    <s v="Cantrell, Robert"/>
    <x v="298"/>
    <d v="2014-09-04T10:55:35"/>
    <n v="1"/>
    <n v="0"/>
    <n v="0"/>
    <n v="1"/>
    <n v="0"/>
    <n v="0"/>
    <x v="5"/>
  </r>
  <r>
    <s v="Dallas ASD CSE Bootcamp"/>
    <x v="2"/>
    <s v="Lathers, William"/>
    <s v="Completed"/>
    <x v="65"/>
    <n v="100"/>
    <s v="Yes"/>
    <s v="Lathers, William"/>
    <x v="299"/>
    <d v="2014-09-04T10:55:42"/>
    <n v="1"/>
    <n v="0"/>
    <n v="0"/>
    <n v="1"/>
    <n v="0"/>
    <n v="0"/>
    <x v="5"/>
  </r>
  <r>
    <s v="Managed Services SAS and SRM hosted solution"/>
    <x v="4"/>
    <s v="Sadler, Ronald"/>
    <s v="In Progress"/>
    <x v="73"/>
    <n v="8"/>
    <s v="Yes"/>
    <s v="Sadler, Ronald"/>
    <x v="300"/>
    <d v="2014-09-04T11:00:28"/>
    <n v="0"/>
    <n v="1"/>
    <n v="0"/>
    <n v="1"/>
    <n v="0"/>
    <n v="0"/>
    <x v="5"/>
  </r>
  <r>
    <s v="ViPR ECS/DIY knowledge transfer"/>
    <x v="2"/>
    <s v="Cantrell, Robert"/>
    <s v="Completed"/>
    <x v="67"/>
    <n v="40"/>
    <s v="Yes"/>
    <s v="Cantrell, Robert"/>
    <x v="301"/>
    <d v="2014-09-04T12:07:54"/>
    <n v="1"/>
    <n v="0"/>
    <n v="0"/>
    <n v="1"/>
    <n v="0"/>
    <n v="0"/>
    <x v="5"/>
  </r>
  <r>
    <s v="vmWare vCloud Air (vCHS) Boot Camp"/>
    <x v="2"/>
    <s v="Lathers, William"/>
    <s v="Completed"/>
    <x v="67"/>
    <n v="40"/>
    <s v="Yes"/>
    <s v="Lathers, William"/>
    <x v="302"/>
    <d v="2014-09-04T12:07:57"/>
    <n v="1"/>
    <n v="0"/>
    <n v="0"/>
    <n v="1"/>
    <n v="0"/>
    <n v="0"/>
    <x v="5"/>
  </r>
  <r>
    <s v="BNY ViPR Controller API Demo"/>
    <x v="2"/>
    <s v="Salem, Magdy"/>
    <s v="Completed"/>
    <x v="74"/>
    <n v="60"/>
    <s v="Yes"/>
    <s v="Salem, Magdy"/>
    <x v="303"/>
    <d v="2014-09-04T13:01:50"/>
    <n v="1"/>
    <n v="0"/>
    <n v="0"/>
    <n v="1"/>
    <n v="0"/>
    <n v="0"/>
    <x v="5"/>
  </r>
  <r>
    <s v="Panzura Lab Configuration"/>
    <x v="3"/>
    <s v="Salem, Magdy"/>
    <s v="Completed"/>
    <x v="12"/>
    <n v="20"/>
    <s v="Yes"/>
    <s v="Salem, Magdy"/>
    <x v="304"/>
    <d v="2014-09-04T13:08:35"/>
    <n v="1"/>
    <n v="0"/>
    <n v="0"/>
    <n v="1"/>
    <n v="0"/>
    <n v="0"/>
    <x v="5"/>
  </r>
  <r>
    <s v="Recover sandbox environment from power outage"/>
    <x v="4"/>
    <s v="Laverty, Roy"/>
    <s v="Completed"/>
    <x v="12"/>
    <n v="16"/>
    <s v="Yes"/>
    <s v="Laverty, Roy"/>
    <x v="305"/>
    <d v="2014-09-04T13:28:46"/>
    <n v="1"/>
    <n v="0"/>
    <n v="0"/>
    <n v="1"/>
    <n v="0"/>
    <n v="0"/>
    <x v="5"/>
  </r>
  <r>
    <s v="Miscellaneous Daily Support week of 09/01/14"/>
    <x v="2"/>
    <s v="Cantrell, Robert"/>
    <s v="In Progress"/>
    <x v="75"/>
    <m/>
    <s v="Yes"/>
    <s v="Cantrell, Robert"/>
    <x v="306"/>
    <d v="2014-09-04T16:24:43"/>
    <n v="0"/>
    <n v="1"/>
    <n v="0"/>
    <n v="1"/>
    <n v="0"/>
    <n v="0"/>
    <x v="5"/>
  </r>
  <r>
    <s v="Miscellaneous Daily Support week of 09/08/14"/>
    <x v="2"/>
    <s v="Cantrell, Robert"/>
    <s v="Completed"/>
    <x v="76"/>
    <n v="22"/>
    <s v="Yes"/>
    <s v="Cantrell, Robert"/>
    <x v="307"/>
    <d v="2014-09-04T16:25:13"/>
    <n v="1"/>
    <n v="0"/>
    <n v="0"/>
    <n v="1"/>
    <n v="0"/>
    <n v="0"/>
    <x v="5"/>
  </r>
  <r>
    <s v="Miscellaneous Daily Support week of 09/15/14"/>
    <x v="2"/>
    <s v="Cantrell, Robert"/>
    <s v="Completed"/>
    <x v="77"/>
    <n v="26"/>
    <s v="Yes"/>
    <s v="Cantrell, Robert"/>
    <x v="308"/>
    <d v="2014-09-04T16:25:33"/>
    <n v="1"/>
    <n v="0"/>
    <n v="0"/>
    <n v="1"/>
    <n v="0"/>
    <n v="0"/>
    <x v="5"/>
  </r>
  <r>
    <s v="PRT support"/>
    <x v="4"/>
    <s v="Barboza, Derek"/>
    <s v="Completed"/>
    <x v="43"/>
    <n v="2"/>
    <s v="Yes"/>
    <s v="Barboza, Derek"/>
    <x v="309"/>
    <d v="2014-09-04T16:38:51"/>
    <n v="1"/>
    <n v="0"/>
    <n v="0"/>
    <n v="1"/>
    <n v="0"/>
    <n v="0"/>
    <x v="5"/>
  </r>
  <r>
    <s v="Citi consulting"/>
    <x v="0"/>
    <s v="Barboza, Derek"/>
    <s v="Completed"/>
    <x v="12"/>
    <n v="1"/>
    <s v="Yes"/>
    <s v="Barboza, Derek"/>
    <x v="310"/>
    <d v="2014-09-04T16:42:46"/>
    <n v="1"/>
    <n v="0"/>
    <n v="0"/>
    <n v="1"/>
    <n v="0"/>
    <n v="0"/>
    <x v="5"/>
  </r>
  <r>
    <s v="AskSRM watchers list "/>
    <x v="0"/>
    <s v="Barboza, Derek"/>
    <s v="Completed"/>
    <x v="12"/>
    <n v="3"/>
    <s v="Yes"/>
    <s v="Barboza, Derek"/>
    <x v="311"/>
    <d v="2014-09-04T16:47:53"/>
    <n v="1"/>
    <n v="0"/>
    <n v="0"/>
    <n v="1"/>
    <n v="0"/>
    <n v="0"/>
    <x v="5"/>
  </r>
  <r>
    <s v="Managed Services Monitoring and Reporting"/>
    <x v="0"/>
    <s v="Barboza, Derek"/>
    <s v="In Progress"/>
    <x v="12"/>
    <n v="24"/>
    <s v="Yes"/>
    <s v="Barboza, Derek"/>
    <x v="312"/>
    <d v="2014-09-04T16:52:28"/>
    <n v="0"/>
    <n v="1"/>
    <n v="0"/>
    <n v="1"/>
    <n v="0"/>
    <n v="0"/>
    <x v="5"/>
  </r>
  <r>
    <s v="Microsoft IT  implementation Escalation"/>
    <x v="5"/>
    <s v="Sadler, Ronald"/>
    <s v="In Progress"/>
    <x v="78"/>
    <n v="180"/>
    <s v="Yes"/>
    <s v="Sadler, Ronald"/>
    <x v="313"/>
    <d v="2014-09-05T07:54:32"/>
    <n v="0"/>
    <n v="1"/>
    <n v="0"/>
    <n v="1"/>
    <n v="0"/>
    <n v="0"/>
    <x v="5"/>
  </r>
  <r>
    <s v="Patch XML API on CSE VNX control stations"/>
    <x v="4"/>
    <s v="Laverty, Roy"/>
    <s v="Completed"/>
    <x v="12"/>
    <n v="4"/>
    <s v="Yes"/>
    <s v="Laverty, Roy"/>
    <x v="314"/>
    <d v="2014-09-05T11:32:16"/>
    <n v="1"/>
    <n v="0"/>
    <n v="0"/>
    <n v="1"/>
    <n v="0"/>
    <n v="0"/>
    <x v="5"/>
  </r>
  <r>
    <s v="ViPR Online Re-Install of 2.0.0.1 Patch 1"/>
    <x v="4"/>
    <s v="Vandra, Kartik"/>
    <s v="Completed"/>
    <x v="12"/>
    <n v="160"/>
    <s v="Yes"/>
    <s v="Vandra, Kartik"/>
    <x v="315"/>
    <d v="2014-09-05T13:11:55"/>
    <n v="1"/>
    <n v="0"/>
    <n v="0"/>
    <n v="1"/>
    <n v="0"/>
    <n v="0"/>
    <x v="5"/>
  </r>
  <r>
    <s v="ViPR vLab PODs for Controller Development"/>
    <x v="4"/>
    <s v="Vandra, Kartik"/>
    <s v="In Progress"/>
    <x v="12"/>
    <n v="11"/>
    <s v="Yes"/>
    <s v="Vandra, Kartik"/>
    <x v="316"/>
    <d v="2014-09-05T13:13:55"/>
    <n v="0"/>
    <n v="1"/>
    <n v="0"/>
    <n v="1"/>
    <n v="0"/>
    <n v="0"/>
    <x v="5"/>
  </r>
  <r>
    <s v="ViPR vLab PODs for Partner Development"/>
    <x v="4"/>
    <s v="Vandra, Kartik"/>
    <s v="In Progress"/>
    <x v="12"/>
    <n v="10"/>
    <s v="Yes"/>
    <s v="Vandra, Kartik"/>
    <x v="317"/>
    <d v="2014-09-05T13:15:02"/>
    <n v="0"/>
    <n v="1"/>
    <n v="0"/>
    <n v="1"/>
    <n v="0"/>
    <n v="0"/>
    <x v="5"/>
  </r>
  <r>
    <s v="Avere - Atmos Hardware for Qualifcation"/>
    <x v="3"/>
    <s v="Vandra, Kartik"/>
    <s v="Completed"/>
    <x v="12"/>
    <n v="6"/>
    <s v="Yes"/>
    <s v="Vandra, Kartik"/>
    <x v="318"/>
    <d v="2014-09-05T13:27:41"/>
    <n v="1"/>
    <n v="0"/>
    <n v="0"/>
    <n v="1"/>
    <n v="0"/>
    <n v="0"/>
    <x v="5"/>
  </r>
  <r>
    <s v="CGB &quot;China Guangfa Bank&quot; ViPR installation trip "/>
    <x v="5"/>
    <s v="Cantrell, Robert"/>
    <s v="Completed"/>
    <x v="77"/>
    <n v="130"/>
    <s v="Yes"/>
    <s v="Cantrell, Robert"/>
    <x v="319"/>
    <d v="2014-09-05T17:01:36"/>
    <n v="1"/>
    <n v="0"/>
    <n v="0"/>
    <n v="1"/>
    <n v="0"/>
    <n v="0"/>
    <x v="5"/>
  </r>
  <r>
    <s v="ECS HF5 Install and KT"/>
    <x v="2"/>
    <s v="Poole, Ted"/>
    <s v="Completed"/>
    <x v="63"/>
    <n v="24"/>
    <s v="Yes"/>
    <s v="Poole, Ted"/>
    <x v="320"/>
    <d v="2014-09-07T13:03:05"/>
    <n v="1"/>
    <n v="0"/>
    <n v="0"/>
    <n v="1"/>
    <n v="0"/>
    <n v="0"/>
    <x v="5"/>
  </r>
  <r>
    <s v="Partner ISV - Agfa Review meetings"/>
    <x v="3"/>
    <s v="Mckeown, Paul"/>
    <s v="In Progress"/>
    <x v="12"/>
    <n v="3"/>
    <s v="Yes"/>
    <s v="Mckeown, Paul"/>
    <x v="321"/>
    <d v="2014-09-07T15:32:09"/>
    <n v="0"/>
    <n v="1"/>
    <n v="0"/>
    <n v="1"/>
    <n v="0"/>
    <n v="0"/>
    <x v="5"/>
  </r>
  <r>
    <s v="Partner-ISV Nice Vipr CAS Eval"/>
    <x v="3"/>
    <s v="Mckeown, Paul"/>
    <s v="In Progress"/>
    <x v="12"/>
    <n v="2"/>
    <s v="Yes"/>
    <s v="Mckeown, Paul"/>
    <x v="322"/>
    <d v="2014-09-08T03:36:27"/>
    <n v="0"/>
    <n v="1"/>
    <n v="0"/>
    <n v="1"/>
    <n v="0"/>
    <n v="0"/>
    <x v="5"/>
  </r>
  <r>
    <s v="Lightfoot web server is down"/>
    <x v="2"/>
    <s v="Laverty, Roy"/>
    <s v="Completed"/>
    <x v="12"/>
    <n v="4"/>
    <s v="Yes"/>
    <s v="Laverty, Roy"/>
    <x v="323"/>
    <d v="2014-09-08T09:36:00"/>
    <n v="1"/>
    <n v="0"/>
    <n v="0"/>
    <n v="1"/>
    <n v="0"/>
    <n v="0"/>
    <x v="5"/>
  </r>
  <r>
    <s v="SRM and DCRM PRT"/>
    <x v="2"/>
    <s v="Barboza, Derek"/>
    <s v="Completed"/>
    <x v="74"/>
    <n v="2"/>
    <s v="Yes"/>
    <s v="Barboza, Derek"/>
    <x v="324"/>
    <d v="2014-09-08T10:30:08"/>
    <n v="1"/>
    <n v="0"/>
    <n v="0"/>
    <n v="1"/>
    <n v="0"/>
    <n v="0"/>
    <x v="5"/>
  </r>
  <r>
    <s v="SRM 3.5 Lightfoot live demo system maintenance"/>
    <x v="2"/>
    <s v="Barboza, Derek"/>
    <s v="In Progress"/>
    <x v="12"/>
    <n v="8"/>
    <s v="Yes"/>
    <s v="Barboza, Derek"/>
    <x v="325"/>
    <d v="2014-09-08T14:08:42"/>
    <n v="0"/>
    <n v="1"/>
    <n v="0"/>
    <n v="1"/>
    <n v="0"/>
    <n v="0"/>
    <x v="5"/>
  </r>
  <r>
    <s v="ViPR CLI Scripting Assistance"/>
    <x v="0"/>
    <s v="Salem, Magdy"/>
    <s v="Completed"/>
    <x v="12"/>
    <n v="2"/>
    <s v="Yes"/>
    <s v="Klosky, Stephen"/>
    <x v="326"/>
    <d v="2014-09-08T14:49:33"/>
    <n v="1"/>
    <n v="0"/>
    <n v="0"/>
    <n v="1"/>
    <n v="0"/>
    <n v="0"/>
    <x v="5"/>
  </r>
  <r>
    <s v="Datadobi testing"/>
    <x v="3"/>
    <s v="Mckeown, Paul"/>
    <s v="In Progress"/>
    <x v="4"/>
    <n v="0"/>
    <s v="Yes"/>
    <s v="Fairchild, Dean"/>
    <x v="327"/>
    <d v="2014-09-08T15:57:45"/>
    <n v="0"/>
    <n v="1"/>
    <n v="0"/>
    <n v="1"/>
    <n v="0"/>
    <n v="0"/>
    <x v="5"/>
  </r>
  <r>
    <s v="Issue creating an object pool on vipr 2.0.1"/>
    <x v="0"/>
    <s v="Soriano, Javier"/>
    <s v="Completed"/>
    <x v="12"/>
    <n v="1"/>
    <s v="Yes"/>
    <s v="Strzelczyk, Waldemar"/>
    <x v="328"/>
    <d v="2014-09-09T04:09:34"/>
    <n v="1"/>
    <n v="0"/>
    <n v="0"/>
    <n v="1"/>
    <n v="0"/>
    <n v="0"/>
    <x v="5"/>
  </r>
  <r>
    <s v="Briefing "/>
    <x v="0"/>
    <s v="Burwell, David"/>
    <s v="In Progress"/>
    <x v="12"/>
    <m/>
    <s v="Yes"/>
    <s v="Tran, Uyen"/>
    <x v="329"/>
    <d v="2014-09-09T14:24:40"/>
    <n v="0"/>
    <n v="1"/>
    <n v="0"/>
    <n v="1"/>
    <n v="0"/>
    <n v="0"/>
    <x v="5"/>
  </r>
  <r>
    <s v="ViPR Controller - VPLEX use cases"/>
    <x v="2"/>
    <s v="Cantrell, Robert"/>
    <s v="Completed"/>
    <x v="12"/>
    <n v="3.5"/>
    <s v="Yes"/>
    <s v="Westin, Michael"/>
    <x v="330"/>
    <d v="2014-09-09T15:52:36"/>
    <n v="1"/>
    <n v="0"/>
    <n v="0"/>
    <n v="1"/>
    <n v="0"/>
    <n v="0"/>
    <x v="5"/>
  </r>
  <r>
    <s v="POC ViPR SRM at Orange"/>
    <x v="0"/>
    <s v="Gracia Moreno, Jesus"/>
    <s v="In Progress"/>
    <x v="12"/>
    <m/>
    <s v="Yes"/>
    <s v="Marsaud, Frederic"/>
    <x v="331"/>
    <d v="2014-09-10T02:39:53"/>
    <n v="0"/>
    <n v="1"/>
    <n v="0"/>
    <n v="1"/>
    <n v="0"/>
    <n v="0"/>
    <x v="5"/>
  </r>
  <r>
    <s v="Expedia Demo"/>
    <x v="4"/>
    <s v="Stringer, Jim"/>
    <s v="Completed"/>
    <x v="12"/>
    <n v="3"/>
    <s v="Yes"/>
    <s v="Gurney, Melissa"/>
    <x v="332"/>
    <d v="2014-09-10T11:23:18"/>
    <n v="1"/>
    <n v="0"/>
    <n v="0"/>
    <n v="1"/>
    <n v="0"/>
    <n v="0"/>
    <x v="5"/>
  </r>
  <r>
    <s v="ViPR Controller:  WinRM Windows Host Authentication"/>
    <x v="0"/>
    <s v="Cantrell, Robert"/>
    <s v="Completed"/>
    <x v="12"/>
    <n v="6"/>
    <s v="Yes"/>
    <s v="Bott, Nathan"/>
    <x v="333"/>
    <d v="2014-09-10T13:17:23"/>
    <n v="1"/>
    <n v="0"/>
    <n v="0"/>
    <n v="1"/>
    <n v="0"/>
    <n v="0"/>
    <x v="5"/>
  </r>
  <r>
    <s v="ViPR 2.1 NPR KT"/>
    <x v="4"/>
    <s v="Barboza, Derek"/>
    <s v="Completed"/>
    <x v="12"/>
    <n v="2"/>
    <s v="Yes"/>
    <s v="Barboza, Derek"/>
    <x v="334"/>
    <d v="2014-09-10T16:54:52"/>
    <n v="1"/>
    <n v="0"/>
    <n v="0"/>
    <n v="1"/>
    <n v="0"/>
    <n v="0"/>
    <x v="5"/>
  </r>
  <r>
    <s v="Environment to simulate CSC Global Deployment"/>
    <x v="5"/>
    <s v="Stringer, Jim"/>
    <s v="Completed"/>
    <x v="12"/>
    <n v="4.5"/>
    <s v="Yes"/>
    <s v="Davis, Glenn"/>
    <x v="335"/>
    <d v="2014-09-11T12:05:34"/>
    <n v="1"/>
    <n v="0"/>
    <n v="0"/>
    <n v="1"/>
    <n v="0"/>
    <n v="0"/>
    <x v="5"/>
  </r>
  <r>
    <s v="Demo Account on ViPROnline.com"/>
    <x v="0"/>
    <s v="Vandra, Kartik"/>
    <s v="Completed"/>
    <x v="12"/>
    <n v="1"/>
    <s v="Yes"/>
    <s v="Klosky, Stephen"/>
    <x v="336"/>
    <d v="2014-09-11T14:02:07"/>
    <n v="1"/>
    <n v="0"/>
    <n v="0"/>
    <n v="1"/>
    <n v="0"/>
    <n v="0"/>
    <x v="5"/>
  </r>
  <r>
    <s v="NYS Insurance Fund"/>
    <x v="0"/>
    <s v="Knapp, William"/>
    <s v="In Progress"/>
    <x v="12"/>
    <m/>
    <s v="Yes"/>
    <s v="Patel, Sanjay"/>
    <x v="337"/>
    <d v="2014-09-11T15:21:40"/>
    <n v="0"/>
    <n v="1"/>
    <n v="0"/>
    <n v="1"/>
    <n v="0"/>
    <n v="0"/>
    <x v="5"/>
  </r>
  <r>
    <s v="Assistance requested setting up CSC Demo for UK Gov"/>
    <x v="0"/>
    <s v="Soriano, Javier"/>
    <s v="Completed"/>
    <x v="12"/>
    <n v="2"/>
    <s v="Yes"/>
    <s v="Clayton, Julius"/>
    <x v="338"/>
    <d v="2014-09-12T09:51:04"/>
    <n v="1"/>
    <n v="0"/>
    <n v="0"/>
    <n v="1"/>
    <n v="0"/>
    <n v="0"/>
    <x v="5"/>
  </r>
  <r>
    <s v="Demo ViPR Data Services (Object plus HDFS) on VNXe"/>
    <x v="2"/>
    <m/>
    <s v="Not Started"/>
    <x v="12"/>
    <m/>
    <s v="Close"/>
    <s v="Klosky, Stephen"/>
    <x v="339"/>
    <d v="2014-09-12T12:15:13"/>
    <n v="0"/>
    <n v="0"/>
    <n v="1"/>
    <n v="0"/>
    <n v="0"/>
    <n v="0"/>
    <x v="5"/>
  </r>
  <r>
    <s v="State Farm SRM POC"/>
    <x v="0"/>
    <s v="Barboza, Derek"/>
    <s v="Completed"/>
    <x v="12"/>
    <n v="1"/>
    <s v="Yes"/>
    <s v="Barboza, Derek"/>
    <x v="340"/>
    <d v="2014-09-12T13:18:57"/>
    <n v="1"/>
    <n v="0"/>
    <n v="0"/>
    <n v="1"/>
    <n v="0"/>
    <n v="0"/>
    <x v="5"/>
  </r>
  <r>
    <s v="ViPR / VPLEX automation demo"/>
    <x v="2"/>
    <s v="Soriano, Javier"/>
    <s v="Completed"/>
    <x v="12"/>
    <n v="2"/>
    <s v="Yes"/>
    <s v="Westin, Michael"/>
    <x v="341"/>
    <d v="2014-09-12T13:24:13"/>
    <n v="1"/>
    <n v="0"/>
    <n v="0"/>
    <n v="1"/>
    <n v="0"/>
    <n v="0"/>
    <x v="5"/>
  </r>
  <r>
    <s v="Vanguard ViPR Controller API Discussion"/>
    <x v="0"/>
    <s v="Vandra, Kartik"/>
    <s v="In Progress"/>
    <x v="12"/>
    <n v="3"/>
    <s v="Yes"/>
    <s v="Hamilton, Doug"/>
    <x v="342"/>
    <d v="2014-09-12T16:33:25"/>
    <n v="0"/>
    <n v="1"/>
    <n v="0"/>
    <n v="1"/>
    <n v="0"/>
    <n v="0"/>
    <x v="5"/>
  </r>
  <r>
    <s v="Additional ViPR Online credentials for Pearson"/>
    <x v="0"/>
    <s v="Vandra, Kartik"/>
    <s v="Completed"/>
    <x v="12"/>
    <n v="4"/>
    <s v="Yes"/>
    <s v="Jannot, Denis"/>
    <x v="343"/>
    <d v="2014-09-15T15:05:19"/>
    <n v="1"/>
    <n v="0"/>
    <n v="0"/>
    <n v="1"/>
    <n v="0"/>
    <n v="0"/>
    <x v="5"/>
  </r>
  <r>
    <s v="JanusAppsync POC"/>
    <x v="0"/>
    <s v="Stringer, Jim"/>
    <s v="Completed"/>
    <x v="12"/>
    <n v="2"/>
    <s v="Under Review"/>
    <s v="Gurney, Melissa"/>
    <x v="344"/>
    <d v="2014-09-15T17:12:18"/>
    <n v="1"/>
    <n v="0"/>
    <n v="0"/>
    <n v="0"/>
    <n v="1"/>
    <n v="0"/>
    <x v="5"/>
  </r>
  <r>
    <s v="SRM Justification of # VM's for Global deployment at ANZ Bank"/>
    <x v="0"/>
    <s v="Barboza, Derek"/>
    <s v="Completed"/>
    <x v="12"/>
    <n v="2"/>
    <s v="Yes"/>
    <s v="Woods, Daniel"/>
    <x v="345"/>
    <d v="2014-09-16T09:24:26"/>
    <n v="1"/>
    <n v="0"/>
    <n v="0"/>
    <n v="1"/>
    <n v="0"/>
    <n v="0"/>
    <x v="5"/>
  </r>
  <r>
    <s v="AppSync 2.5 Beta"/>
    <x v="1"/>
    <s v="Stringer, Jim"/>
    <s v="In Progress"/>
    <x v="79"/>
    <n v="5"/>
    <s v="Yes"/>
    <s v="Stringer, Jim"/>
    <x v="346"/>
    <d v="2014-09-16T11:19:29"/>
    <n v="0"/>
    <n v="1"/>
    <n v="0"/>
    <n v="1"/>
    <n v="0"/>
    <n v="0"/>
    <x v="5"/>
  </r>
  <r>
    <s v="Access to SAS 9.3 environment  for BT demo"/>
    <x v="0"/>
    <s v="Sadler, Ronald"/>
    <s v="Completed"/>
    <x v="12"/>
    <n v="1"/>
    <s v="Yes"/>
    <s v="Chapman, David (Smarts)"/>
    <x v="347"/>
    <d v="2014-09-17T07:32:09"/>
    <n v="1"/>
    <n v="0"/>
    <n v="0"/>
    <n v="1"/>
    <n v="0"/>
    <n v="0"/>
    <x v="5"/>
  </r>
  <r>
    <s v="support SRM and ViPR lab install"/>
    <x v="3"/>
    <s v="Soriano, Javier"/>
    <s v="In Progress"/>
    <x v="12"/>
    <n v="20"/>
    <s v="Yes"/>
    <s v="Murray, Colin"/>
    <x v="348"/>
    <d v="2014-09-17T08:18:35"/>
    <n v="0"/>
    <n v="1"/>
    <n v="0"/>
    <n v="1"/>
    <n v="0"/>
    <n v="0"/>
    <x v="5"/>
  </r>
  <r>
    <s v="Installation of ViPR Services in Healthcare Lab in Durham, NC"/>
    <x v="0"/>
    <s v="Mckeown, Paul"/>
    <s v="In Progress"/>
    <x v="12"/>
    <m/>
    <s v="Yes"/>
    <s v="Holst, Steve"/>
    <x v="349"/>
    <d v="2014-09-17T10:01:50"/>
    <n v="0"/>
    <n v="1"/>
    <n v="0"/>
    <n v="1"/>
    <n v="0"/>
    <n v="0"/>
    <x v="5"/>
  </r>
  <r>
    <s v="ViPR Load Balancing White Paper"/>
    <x v="4"/>
    <s v="Vandra, Kartik"/>
    <s v="In Progress"/>
    <x v="12"/>
    <n v="2"/>
    <s v="Yes"/>
    <s v="Vandra, Kartik"/>
    <x v="350"/>
    <d v="2014-09-17T13:16:07"/>
    <n v="0"/>
    <n v="1"/>
    <n v="0"/>
    <n v="1"/>
    <n v="0"/>
    <n v="0"/>
    <x v="5"/>
  </r>
  <r>
    <s v="ECS Lab for MM Division"/>
    <x v="0"/>
    <s v="Poole, Ted"/>
    <s v="In Progress"/>
    <x v="12"/>
    <n v="2"/>
    <s v="Yes"/>
    <s v="Prabhukumar, Sankar"/>
    <x v="351"/>
    <d v="2014-09-17T13:49:01"/>
    <n v="0"/>
    <n v="1"/>
    <n v="0"/>
    <n v="1"/>
    <n v="0"/>
    <n v="0"/>
    <x v="5"/>
  </r>
  <r>
    <s v="ViPR POC for Disney"/>
    <x v="0"/>
    <s v="Cantrell, Robert"/>
    <s v="Completed"/>
    <x v="12"/>
    <n v="6"/>
    <s v="Yes"/>
    <s v="Dehn, Brian"/>
    <x v="352"/>
    <d v="2014-09-17T14:22:23"/>
    <n v="1"/>
    <n v="0"/>
    <n v="0"/>
    <n v="1"/>
    <n v="0"/>
    <n v="0"/>
    <x v="5"/>
  </r>
  <r>
    <s v="SRM field support - AEP"/>
    <x v="5"/>
    <s v="Barboza, Derek"/>
    <s v="In Progress"/>
    <x v="12"/>
    <n v="4"/>
    <s v="Yes"/>
    <s v="Barboza, Derek"/>
    <x v="353"/>
    <d v="2014-09-18T09:55:37"/>
    <n v="0"/>
    <n v="1"/>
    <n v="0"/>
    <n v="1"/>
    <n v="0"/>
    <n v="0"/>
    <x v="5"/>
  </r>
  <r>
    <s v="ViPR Controller demo for Salesforce.com"/>
    <x v="0"/>
    <s v="Vandra, Kartik"/>
    <s v="Completed"/>
    <x v="12"/>
    <n v="3"/>
    <s v="Yes"/>
    <s v="Chatterjee, Biswajit"/>
    <x v="354"/>
    <d v="2014-09-18T10:57:06"/>
    <n v="1"/>
    <n v="0"/>
    <n v="0"/>
    <n v="1"/>
    <n v="0"/>
    <n v="0"/>
    <x v="5"/>
  </r>
  <r>
    <s v="CareFirst ViPR SRM PoC"/>
    <x v="5"/>
    <s v="Laverty, Roy"/>
    <s v="In Progress"/>
    <x v="12"/>
    <n v="20"/>
    <s v="Yes"/>
    <s v="Laverty, Roy"/>
    <x v="355"/>
    <d v="2014-09-19T08:34:09"/>
    <n v="0"/>
    <n v="1"/>
    <n v="0"/>
    <n v="1"/>
    <n v="0"/>
    <n v="0"/>
    <x v="5"/>
  </r>
  <r>
    <s v="Request support on remote SRM POC - failed Cisco discovery"/>
    <x v="0"/>
    <s v="Laverty, Roy"/>
    <s v="In Progress"/>
    <x v="12"/>
    <n v="8"/>
    <s v="Yes"/>
    <s v="Ventimiglia, Tim"/>
    <x v="356"/>
    <d v="2014-09-22T13:04:25"/>
    <n v="0"/>
    <n v="1"/>
    <n v="0"/>
    <n v="1"/>
    <n v="0"/>
    <n v="0"/>
    <x v="5"/>
  </r>
  <r>
    <s v="Atmos Developer Workshop"/>
    <x v="0"/>
    <s v="Vandra, Kartik"/>
    <s v="Completed"/>
    <x v="12"/>
    <n v="7"/>
    <s v="Yes"/>
    <s v="Klosky, Stephen"/>
    <x v="357"/>
    <d v="2014-09-22T14:06:41"/>
    <n v="1"/>
    <n v="0"/>
    <n v="0"/>
    <n v="1"/>
    <n v="0"/>
    <n v="0"/>
    <x v="5"/>
  </r>
  <r>
    <s v="Internal ECS and SRM Demonstration"/>
    <x v="0"/>
    <s v="Poole, Ted"/>
    <s v="In Progress"/>
    <x v="12"/>
    <m/>
    <s v="Yes"/>
    <s v="Klosky, Stephen"/>
    <x v="358"/>
    <d v="2014-09-22T14:12:13"/>
    <n v="0"/>
    <n v="1"/>
    <n v="0"/>
    <n v="1"/>
    <n v="0"/>
    <n v="0"/>
    <x v="5"/>
  </r>
  <r>
    <s v="EMC M&amp;R Solution Pack demo"/>
    <x v="0"/>
    <s v="Sadler, Ronald"/>
    <s v="Completed"/>
    <x v="12"/>
    <n v="8"/>
    <s v="Yes"/>
    <s v="Westin, Michael"/>
    <x v="359"/>
    <d v="2014-09-22T15:13:12"/>
    <n v="1"/>
    <n v="0"/>
    <n v="0"/>
    <n v="1"/>
    <n v="0"/>
    <n v="0"/>
    <x v="5"/>
  </r>
  <r>
    <s v="(20) Lenovo Server Build out in Franklin ECS Lab"/>
    <x v="4"/>
    <s v="Poole, Ted"/>
    <s v="In Progress"/>
    <x v="12"/>
    <n v="8"/>
    <s v="Yes"/>
    <s v="Poole, Ted"/>
    <x v="360"/>
    <d v="2014-09-22T16:09:06"/>
    <n v="0"/>
    <n v="1"/>
    <n v="0"/>
    <n v="1"/>
    <n v="0"/>
    <n v="0"/>
    <x v="5"/>
  </r>
  <r>
    <s v="ECS 2.0.0.1.HF Installation and Testing"/>
    <x v="2"/>
    <s v="Poole, Ted"/>
    <s v="Completed"/>
    <x v="80"/>
    <n v="48"/>
    <s v="Yes"/>
    <s v="Poole, Ted"/>
    <x v="361"/>
    <d v="2014-09-22T16:17:52"/>
    <n v="1"/>
    <n v="0"/>
    <n v="0"/>
    <n v="1"/>
    <n v="0"/>
    <n v="0"/>
    <x v="5"/>
  </r>
  <r>
    <s v="Redefine IT - by EMC &amp; Northern Micro"/>
    <x v="3"/>
    <s v="Barboza, Derek"/>
    <s v="Completed"/>
    <x v="12"/>
    <n v="2"/>
    <s v="Yes"/>
    <s v="Groulx, Sylvain"/>
    <x v="362"/>
    <d v="2014-09-23T09:57:02"/>
    <n v="1"/>
    <n v="0"/>
    <n v="0"/>
    <n v="1"/>
    <n v="0"/>
    <n v="0"/>
    <x v="5"/>
  </r>
  <r>
    <s v="ViPR SRM continuous improvement program - Upgrade Video"/>
    <x v="2"/>
    <s v="Barboza, Derek"/>
    <s v="Completed"/>
    <x v="80"/>
    <n v="64"/>
    <s v="Yes"/>
    <s v="Barboza, Derek"/>
    <x v="363"/>
    <d v="2014-09-23T14:39:37"/>
    <n v="1"/>
    <n v="0"/>
    <n v="0"/>
    <n v="1"/>
    <n v="0"/>
    <n v="0"/>
    <x v="5"/>
  </r>
  <r>
    <s v="Update Lightfoot Live lab system"/>
    <x v="4"/>
    <s v="Laverty, Roy"/>
    <s v="Completed"/>
    <x v="12"/>
    <n v="16"/>
    <s v="Yes"/>
    <s v="Laverty, Roy"/>
    <x v="364"/>
    <d v="2014-09-24T09:01:08"/>
    <n v="1"/>
    <n v="0"/>
    <n v="0"/>
    <n v="1"/>
    <n v="0"/>
    <n v="0"/>
    <x v="5"/>
  </r>
  <r>
    <s v="Hopkinton DISA Lab Demo access"/>
    <x v="4"/>
    <s v="Soriano, Javier"/>
    <s v="Deferred"/>
    <x v="12"/>
    <n v="0"/>
    <s v="Close"/>
    <s v="Pennington, Tom"/>
    <x v="365"/>
    <d v="2014-09-24T10:58:33"/>
    <n v="0"/>
    <n v="0"/>
    <n v="0"/>
    <n v="0"/>
    <n v="0"/>
    <n v="0"/>
    <x v="5"/>
  </r>
  <r>
    <s v="EMC Managed Services pilot for VMWare"/>
    <x v="0"/>
    <m/>
    <s v="Not Started"/>
    <x v="12"/>
    <m/>
    <s v="Request Additional Information"/>
    <s v="Dorcas, Scott"/>
    <x v="366"/>
    <d v="2014-09-24T12:53:47"/>
    <n v="0"/>
    <n v="0"/>
    <n v="1"/>
    <n v="0"/>
    <n v="0"/>
    <n v="1"/>
    <x v="5"/>
  </r>
  <r>
    <s v="Demo of a ECS environment"/>
    <x v="0"/>
    <s v="Vandra, Kartik"/>
    <s v="Completed"/>
    <x v="12"/>
    <n v="4"/>
    <s v="Yes"/>
    <s v="Freire, Gerson"/>
    <x v="367"/>
    <d v="2014-09-24T14:28:52"/>
    <n v="1"/>
    <n v="0"/>
    <n v="0"/>
    <n v="1"/>
    <n v="0"/>
    <n v="0"/>
    <x v="5"/>
  </r>
  <r>
    <s v="Miscellaneous Daily Support week of 09/28/14"/>
    <x v="2"/>
    <s v="Cantrell, Robert"/>
    <s v="In Progress"/>
    <x v="81"/>
    <n v="12"/>
    <s v="Yes"/>
    <s v="Cantrell, Robert"/>
    <x v="368"/>
    <d v="2014-09-24T17:19:38"/>
    <n v="0"/>
    <n v="1"/>
    <n v="0"/>
    <n v="1"/>
    <n v="0"/>
    <n v="0"/>
    <x v="5"/>
  </r>
  <r>
    <s v="ViPR CNTL &amp; DataServices Demo POD(s) for DS and API testing"/>
    <x v="2"/>
    <s v="Cantrell, Robert"/>
    <s v="In Progress"/>
    <x v="82"/>
    <n v="75"/>
    <s v="Yes"/>
    <s v="Cantrell, Robert"/>
    <x v="369"/>
    <d v="2014-09-24T17:25:26"/>
    <n v="0"/>
    <n v="1"/>
    <n v="0"/>
    <n v="1"/>
    <n v="0"/>
    <n v="0"/>
    <x v="5"/>
  </r>
  <r>
    <s v="ViPR Controller POC Assistance"/>
    <x v="0"/>
    <s v="Cantrell, Robert"/>
    <s v="Completed"/>
    <x v="12"/>
    <n v="10"/>
    <s v="Yes"/>
    <s v="Dehn, Brian"/>
    <x v="370"/>
    <d v="2014-09-24T21:17:56"/>
    <n v="1"/>
    <n v="0"/>
    <n v="0"/>
    <n v="1"/>
    <n v="0"/>
    <n v="0"/>
    <x v="5"/>
  </r>
  <r>
    <s v="Dell EqualLogic SAS/SRM certification dev/test"/>
    <x v="0"/>
    <m/>
    <s v="Not Started"/>
    <x v="12"/>
    <m/>
    <s v="Request Additional Information"/>
    <s v="Lanier, Trey"/>
    <x v="371"/>
    <d v="2014-09-24T21:18:57"/>
    <n v="0"/>
    <n v="0"/>
    <n v="1"/>
    <n v="0"/>
    <n v="0"/>
    <n v="1"/>
    <x v="5"/>
  </r>
  <r>
    <s v="Aegon Demo"/>
    <x v="0"/>
    <s v="Poole, Ted"/>
    <s v="Completed"/>
    <x v="83"/>
    <n v="6"/>
    <s v="Yes"/>
    <s v="Kingston, PaulR"/>
    <x v="372"/>
    <d v="2014-09-25T01:31:27"/>
    <n v="1"/>
    <n v="0"/>
    <n v="0"/>
    <n v="1"/>
    <n v="0"/>
    <n v="0"/>
    <x v="5"/>
  </r>
  <r>
    <s v="SAS 9.3 Setup "/>
    <x v="0"/>
    <s v="Sadler, Ronald"/>
    <s v="Completed"/>
    <x v="81"/>
    <n v="8"/>
    <s v="Yes"/>
    <s v="Maiti, Prashant"/>
    <x v="373"/>
    <d v="2014-09-25T04:35:13"/>
    <n v="1"/>
    <n v="0"/>
    <n v="0"/>
    <n v="1"/>
    <n v="0"/>
    <n v="0"/>
    <x v="5"/>
  </r>
  <r>
    <s v="POC support"/>
    <x v="0"/>
    <s v="Barboza, Derek"/>
    <s v="Completed"/>
    <x v="12"/>
    <n v="8"/>
    <s v="Yes"/>
    <s v="Barboza, Derek"/>
    <x v="374"/>
    <d v="2014-09-25T09:10:42"/>
    <n v="1"/>
    <n v="0"/>
    <n v="0"/>
    <n v="1"/>
    <n v="0"/>
    <n v="0"/>
    <x v="5"/>
  </r>
  <r>
    <s v="PRT support"/>
    <x v="0"/>
    <s v="Barboza, Derek"/>
    <s v="Completed"/>
    <x v="12"/>
    <n v="2"/>
    <s v="Yes"/>
    <s v="Barboza, Derek"/>
    <x v="375"/>
    <d v="2014-09-25T09:18:32"/>
    <n v="1"/>
    <n v="0"/>
    <n v="0"/>
    <n v="1"/>
    <n v="0"/>
    <n v="0"/>
    <x v="5"/>
  </r>
  <r>
    <s v="SRM system maintenance for Custom Reporting"/>
    <x v="0"/>
    <s v="Barboza, Derek"/>
    <s v="Completed"/>
    <x v="12"/>
    <n v="8"/>
    <s v="Yes"/>
    <s v="Barboza, Derek"/>
    <x v="376"/>
    <d v="2014-09-25T10:32:16"/>
    <n v="1"/>
    <n v="0"/>
    <n v="0"/>
    <n v="1"/>
    <n v="0"/>
    <n v="0"/>
    <x v="5"/>
  </r>
  <r>
    <s v="ECS/ViPR and Isilon Cloud Pools Integration"/>
    <x v="4"/>
    <s v="Vandra, Kartik"/>
    <s v="In Progress"/>
    <x v="12"/>
    <n v="6"/>
    <s v="Yes"/>
    <s v="Vandra, Kartik"/>
    <x v="377"/>
    <d v="2014-09-26T16:47:05"/>
    <n v="0"/>
    <n v="1"/>
    <n v="0"/>
    <n v="1"/>
    <n v="0"/>
    <n v="0"/>
    <x v="5"/>
  </r>
  <r>
    <s v="Briefing"/>
    <x v="0"/>
    <s v="Burwell, David"/>
    <s v="In Progress"/>
    <x v="12"/>
    <m/>
    <s v="Yes"/>
    <s v="Tran, Uyen"/>
    <x v="378"/>
    <d v="2014-09-29T19:45:30"/>
    <n v="0"/>
    <n v="1"/>
    <n v="0"/>
    <n v="1"/>
    <n v="0"/>
    <n v="0"/>
    <x v="5"/>
  </r>
  <r>
    <s v="MAN - ECS Implementation"/>
    <x v="5"/>
    <m/>
    <s v="Not Started"/>
    <x v="12"/>
    <n v="1"/>
    <s v="Close"/>
    <s v="Romeo, Antonio"/>
    <x v="379"/>
    <d v="2014-10-01T10:40:34"/>
    <n v="0"/>
    <n v="0"/>
    <n v="1"/>
    <n v="0"/>
    <n v="0"/>
    <n v="0"/>
    <x v="6"/>
  </r>
  <r>
    <s v="integrator looking for help with Atmos programming"/>
    <x v="0"/>
    <s v="Knapp, William"/>
    <s v="In Progress"/>
    <x v="12"/>
    <m/>
    <s v="Yes"/>
    <s v="Klosky, Stephen"/>
    <x v="380"/>
    <d v="2014-10-01T12:41:58"/>
    <n v="0"/>
    <n v="1"/>
    <n v="0"/>
    <n v="1"/>
    <n v="0"/>
    <n v="0"/>
    <x v="6"/>
  </r>
  <r>
    <s v="InFront nominated for ECS EAP"/>
    <x v="4"/>
    <s v="Butler Monterde, Patrick"/>
    <s v="Completed"/>
    <x v="12"/>
    <n v="1"/>
    <s v="Yes"/>
    <s v="Woods, Daniel"/>
    <x v="381"/>
    <d v="2014-10-02T03:21:04"/>
    <n v="1"/>
    <n v="0"/>
    <n v="0"/>
    <n v="1"/>
    <n v="0"/>
    <n v="0"/>
    <x v="6"/>
  </r>
  <r>
    <s v="Need an ECS instance to update Hadoop Starter Kit for ViPR"/>
    <x v="0"/>
    <s v="Lund, John"/>
    <s v="Deferred"/>
    <x v="12"/>
    <n v="1"/>
    <s v="Yes"/>
    <s v="Joshi, Nikhil"/>
    <x v="382"/>
    <d v="2014-10-02T13:27:39"/>
    <n v="0"/>
    <n v="0"/>
    <n v="0"/>
    <n v="1"/>
    <n v="0"/>
    <n v="0"/>
    <x v="6"/>
  </r>
  <r>
    <s v="McKesson Atmos integration"/>
    <x v="3"/>
    <s v="Vandra, Kartik"/>
    <s v="In Progress"/>
    <x v="12"/>
    <m/>
    <s v="Yes"/>
    <s v="Holst, Steve"/>
    <x v="383"/>
    <d v="2014-10-02T14:10:38"/>
    <n v="0"/>
    <n v="1"/>
    <n v="0"/>
    <n v="1"/>
    <n v="0"/>
    <n v="0"/>
    <x v="6"/>
  </r>
  <r>
    <s v="Technical Content Review - ASD Overview for GSAP"/>
    <x v="4"/>
    <s v="Laverty, Roy"/>
    <s v="Completed"/>
    <x v="12"/>
    <n v="8"/>
    <s v="Yes"/>
    <s v="Laverty, Roy"/>
    <x v="384"/>
    <d v="2014-10-02T17:01:18"/>
    <n v="1"/>
    <n v="0"/>
    <n v="0"/>
    <n v="1"/>
    <n v="0"/>
    <n v="0"/>
    <x v="6"/>
  </r>
  <r>
    <s v="ViPR Controller with EMC &amp; non-EMC Array"/>
    <x v="0"/>
    <s v="Soriano, Javier"/>
    <s v="Not Started"/>
    <x v="12"/>
    <m/>
    <s v="Request Additional Information"/>
    <s v="Maiti, Prashant"/>
    <x v="385"/>
    <d v="2014-10-02T18:33:48"/>
    <n v="0"/>
    <n v="0"/>
    <n v="1"/>
    <n v="0"/>
    <n v="0"/>
    <n v="1"/>
    <x v="6"/>
  </r>
  <r>
    <s v="Review SRM Compliance use case article"/>
    <x v="4"/>
    <s v="Laverty, Roy"/>
    <s v="Completed"/>
    <x v="12"/>
    <n v="4"/>
    <s v="Yes"/>
    <s v="Laverty, Roy"/>
    <x v="386"/>
    <d v="2014-10-06T13:39:45"/>
    <n v="1"/>
    <n v="0"/>
    <n v="0"/>
    <n v="1"/>
    <n v="0"/>
    <n v="0"/>
    <x v="6"/>
  </r>
  <r>
    <s v="Corporate VIPR Controller to review design "/>
    <x v="0"/>
    <m/>
    <s v="Not Started"/>
    <x v="12"/>
    <m/>
    <s v="Close"/>
    <s v="Keaveney, Bob"/>
    <x v="387"/>
    <d v="2014-10-07T10:19:52"/>
    <n v="0"/>
    <n v="0"/>
    <n v="1"/>
    <n v="0"/>
    <n v="0"/>
    <n v="0"/>
    <x v="6"/>
  </r>
  <r>
    <s v="Tangerine Bank POC - CSE Support"/>
    <x v="2"/>
    <s v="Soriano, Javier"/>
    <s v="In Progress"/>
    <x v="12"/>
    <m/>
    <s v="Yes"/>
    <s v="Bott, Nathan"/>
    <x v="388"/>
    <d v="2014-10-07T10:50:54"/>
    <n v="0"/>
    <n v="1"/>
    <n v="0"/>
    <n v="1"/>
    <n v="0"/>
    <n v="0"/>
    <x v="6"/>
  </r>
  <r>
    <s v="VIPR Cinder API/SDK update for General Motors"/>
    <x v="0"/>
    <s v="Salem, Magdy"/>
    <s v="Completed"/>
    <x v="12"/>
    <n v="0"/>
    <s v="Yes"/>
    <s v="George, Joby"/>
    <x v="389"/>
    <d v="2014-10-07T20:28:45"/>
    <n v="1"/>
    <n v="0"/>
    <n v="0"/>
    <n v="1"/>
    <n v="0"/>
    <n v="0"/>
    <x v="6"/>
  </r>
  <r>
    <s v="ViPR 1 VM download "/>
    <x v="0"/>
    <m/>
    <s v="Not Started"/>
    <x v="12"/>
    <m/>
    <s v="Close"/>
    <s v="Escaleira, Igor"/>
    <x v="390"/>
    <d v="2014-10-08T11:19:41"/>
    <n v="0"/>
    <n v="0"/>
    <n v="1"/>
    <n v="0"/>
    <n v="0"/>
    <n v="0"/>
    <x v="6"/>
  </r>
  <r>
    <s v="Elastic Cloud Storage Overview"/>
    <x v="0"/>
    <s v="Soriano, Javier"/>
    <s v="Not Started"/>
    <x v="12"/>
    <m/>
    <s v="Request Additional Information"/>
    <s v="Dolan, Anita"/>
    <x v="391"/>
    <d v="2014-10-08T17:29:13"/>
    <n v="0"/>
    <n v="0"/>
    <n v="1"/>
    <n v="0"/>
    <n v="0"/>
    <n v="1"/>
    <x v="6"/>
  </r>
  <r>
    <s v="JPMC ViPR VCO integration deep dive"/>
    <x v="5"/>
    <s v="Soriano, Javier"/>
    <s v="In Progress"/>
    <x v="12"/>
    <m/>
    <s v="Yes"/>
    <s v="Levin,  Andrew"/>
    <x v="392"/>
    <d v="2014-10-09T10:06:18"/>
    <n v="0"/>
    <n v="1"/>
    <n v="0"/>
    <n v="1"/>
    <n v="0"/>
    <n v="0"/>
    <x v="6"/>
  </r>
  <r>
    <s v="GE ECS Training"/>
    <x v="5"/>
    <s v="Kanthan, Chris"/>
    <s v="In Progress"/>
    <x v="12"/>
    <m/>
    <s v="Under Review"/>
    <s v="Kanthan, Chris"/>
    <x v="393"/>
    <d v="2014-10-09T19:24:43"/>
    <n v="0"/>
    <n v="1"/>
    <n v="0"/>
    <n v="0"/>
    <n v="1"/>
    <n v="0"/>
    <x v="6"/>
  </r>
  <r>
    <s v="SRM 3.6 Beta Preparation"/>
    <x v="1"/>
    <s v="Barboza, Derek"/>
    <s v="Completed"/>
    <x v="12"/>
    <n v="56"/>
    <s v="Yes"/>
    <s v="Barboza, Derek"/>
    <x v="394"/>
    <d v="2014-10-10T08:00:11"/>
    <n v="1"/>
    <n v="0"/>
    <n v="0"/>
    <n v="1"/>
    <n v="0"/>
    <n v="0"/>
    <x v="6"/>
  </r>
  <r>
    <s v="Customer Access to ViPR online"/>
    <x v="0"/>
    <s v="Vandra, Kartik"/>
    <s v="In Progress"/>
    <x v="12"/>
    <m/>
    <s v="Yes"/>
    <s v="LudeniaIi, John"/>
    <x v="395"/>
    <d v="2014-10-10T12:12:45"/>
    <n v="0"/>
    <n v="1"/>
    <n v="0"/>
    <n v="1"/>
    <n v="0"/>
    <n v="0"/>
    <x v="6"/>
  </r>
  <r>
    <s v="HBO/Time Warner - ECS Demo"/>
    <x v="6"/>
    <s v="Poole, Ted"/>
    <s v="Completed"/>
    <x v="12"/>
    <n v="2"/>
    <s v="Yes"/>
    <s v="Valois, Candida"/>
    <x v="396"/>
    <d v="2014-10-10T12:39:53"/>
    <n v="1"/>
    <n v="0"/>
    <n v="0"/>
    <n v="1"/>
    <n v="0"/>
    <n v="0"/>
    <x v="6"/>
  </r>
  <r>
    <s v="Weekly PRT"/>
    <x v="0"/>
    <s v="Barboza, Derek"/>
    <s v="Completed"/>
    <x v="12"/>
    <n v="4"/>
    <s v="Yes"/>
    <s v="Barboza, Derek"/>
    <x v="397"/>
    <d v="2014-10-10T15:10:28"/>
    <n v="1"/>
    <n v="0"/>
    <n v="0"/>
    <n v="1"/>
    <n v="0"/>
    <n v="0"/>
    <x v="6"/>
  </r>
  <r>
    <s v="ECS Test of Demo"/>
    <x v="6"/>
    <s v="Soriano, Javier"/>
    <s v="In Progress"/>
    <x v="84"/>
    <m/>
    <s v="Yes"/>
    <s v="Plotkin, Steven"/>
    <x v="398"/>
    <d v="2014-10-13T08:24:11"/>
    <n v="0"/>
    <n v="1"/>
    <n v="0"/>
    <n v="1"/>
    <n v="0"/>
    <n v="0"/>
    <x v="6"/>
  </r>
  <r>
    <s v="Use of CSE lab to record 5x 2 minute demos for EMC Ready"/>
    <x v="6"/>
    <s v="Soriano, Javier"/>
    <s v="Not Started"/>
    <x v="12"/>
    <m/>
    <s v="Request Additional Information"/>
    <s v="Clayton, Julius"/>
    <x v="399"/>
    <d v="2014-10-13T08:34:15"/>
    <n v="0"/>
    <n v="0"/>
    <n v="1"/>
    <n v="0"/>
    <n v="0"/>
    <n v="1"/>
    <x v="6"/>
  </r>
  <r>
    <s v="Citi RecoverPoint Certification"/>
    <x v="0"/>
    <m/>
    <s v="Not Started"/>
    <x v="12"/>
    <m/>
    <s v="Close"/>
    <s v="Forsbrey, Rebecca"/>
    <x v="400"/>
    <d v="2014-10-13T11:09:46"/>
    <n v="0"/>
    <n v="0"/>
    <n v="1"/>
    <n v="0"/>
    <n v="0"/>
    <n v="0"/>
    <x v="6"/>
  </r>
  <r>
    <s v="Broadcom ViPR Controller for Isilon Provisioning"/>
    <x v="4"/>
    <s v="Cantrell, Robert"/>
    <s v="Completed"/>
    <x v="85"/>
    <n v="5"/>
    <s v="Yes"/>
    <s v="Sullivan, Michelle"/>
    <x v="401"/>
    <d v="2014-10-13T11:13:15"/>
    <n v="1"/>
    <n v="0"/>
    <n v="0"/>
    <n v="1"/>
    <n v="0"/>
    <n v="0"/>
    <x v="6"/>
  </r>
  <r>
    <s v="GDF GRTGAZ"/>
    <x v="0"/>
    <s v="Soriano, Javier"/>
    <s v="In Progress"/>
    <x v="12"/>
    <n v="0"/>
    <s v="Yes"/>
    <s v="Tissandier, Mikael"/>
    <x v="402"/>
    <d v="2014-10-13T12:53:46"/>
    <n v="0"/>
    <n v="1"/>
    <n v="0"/>
    <n v="1"/>
    <n v="0"/>
    <n v="0"/>
    <x v="6"/>
  </r>
  <r>
    <s v="SRM - VMAX FastVP Custom Reporting"/>
    <x v="0"/>
    <s v="Barboza, Derek"/>
    <s v="Not Started"/>
    <x v="12"/>
    <m/>
    <s v="Request Additional Information"/>
    <s v="Clark, David (Sydney)"/>
    <x v="403"/>
    <d v="2014-10-14T08:01:49"/>
    <n v="0"/>
    <n v="0"/>
    <n v="1"/>
    <n v="0"/>
    <n v="0"/>
    <n v="1"/>
    <x v="6"/>
  </r>
  <r>
    <s v="SRM VMAX Fast/VP Custom Reporting"/>
    <x v="0"/>
    <s v="Barboza, Derek"/>
    <s v="Not Started"/>
    <x v="12"/>
    <m/>
    <s v="Request Additional Information"/>
    <s v="Clark, David (Sydney)"/>
    <x v="404"/>
    <d v="2014-10-14T08:09:00"/>
    <n v="0"/>
    <n v="0"/>
    <n v="1"/>
    <n v="0"/>
    <n v="0"/>
    <n v="1"/>
    <x v="6"/>
  </r>
  <r>
    <s v="Project Rubicon"/>
    <x v="4"/>
    <s v="Laverty, Roy"/>
    <s v="In Progress"/>
    <x v="12"/>
    <n v="35"/>
    <s v="Yes"/>
    <s v="Laverty, Roy"/>
    <x v="405"/>
    <d v="2014-10-14T16:05:05"/>
    <n v="0"/>
    <n v="1"/>
    <n v="0"/>
    <n v="1"/>
    <n v="0"/>
    <n v="0"/>
    <x v="6"/>
  </r>
  <r>
    <s v="Cardinal Health Demo"/>
    <x v="0"/>
    <s v="Poole, Ted"/>
    <s v="In Progress"/>
    <x v="12"/>
    <m/>
    <s v="Yes"/>
    <s v="Kingston, PaulR"/>
    <x v="406"/>
    <d v="2014-10-15T12:12:12"/>
    <n v="0"/>
    <n v="1"/>
    <n v="0"/>
    <n v="1"/>
    <n v="0"/>
    <n v="0"/>
    <x v="6"/>
  </r>
  <r>
    <s v="ECS 2.1.0.x Installation and Testing"/>
    <x v="4"/>
    <s v="Poole, Ted"/>
    <s v="Completed"/>
    <x v="86"/>
    <n v="30"/>
    <s v="Yes"/>
    <s v="Poole, Ted"/>
    <x v="407"/>
    <d v="2014-10-15T14:58:34"/>
    <n v="1"/>
    <n v="0"/>
    <n v="0"/>
    <n v="1"/>
    <n v="0"/>
    <n v="0"/>
    <x v="6"/>
  </r>
  <r>
    <s v="Ford Motor Company ECS Installation"/>
    <x v="0"/>
    <s v="Poole, Ted"/>
    <s v="In Progress"/>
    <x v="87"/>
    <n v="48"/>
    <s v="Yes"/>
    <s v="Poole, Ted"/>
    <x v="408"/>
    <d v="2014-10-15T15:38:21"/>
    <n v="0"/>
    <n v="1"/>
    <n v="0"/>
    <n v="1"/>
    <n v="0"/>
    <n v="0"/>
    <x v="6"/>
  </r>
  <r>
    <s v="SRM 3.6 (WINE) upgrade testing"/>
    <x v="0"/>
    <s v="Barboza, Derek"/>
    <s v="In Progress"/>
    <x v="12"/>
    <n v="16"/>
    <s v="Yes"/>
    <s v="Barboza, Derek"/>
    <x v="409"/>
    <d v="2014-10-15T15:58:34"/>
    <n v="0"/>
    <n v="1"/>
    <n v="0"/>
    <n v="1"/>
    <n v="0"/>
    <n v="0"/>
    <x v="6"/>
  </r>
  <r>
    <s v="HBO-Time Warner - ECS PoC - 3 locations "/>
    <x v="0"/>
    <s v="Leonard, Mike"/>
    <s v="In Progress"/>
    <x v="12"/>
    <m/>
    <s v="Yes"/>
    <s v="Valois, Candida"/>
    <x v="410"/>
    <d v="2014-10-16T17:21:57"/>
    <n v="0"/>
    <n v="1"/>
    <n v="0"/>
    <n v="1"/>
    <n v="0"/>
    <n v="0"/>
    <x v="6"/>
  </r>
  <r>
    <s v="ViPR with VCAC Demo"/>
    <x v="0"/>
    <s v="Soriano, Javier"/>
    <s v="In Progress"/>
    <x v="12"/>
    <n v="0"/>
    <s v="Yes"/>
    <s v="Prabhukumar, Sankar"/>
    <x v="411"/>
    <d v="2014-10-17T11:41:00"/>
    <n v="0"/>
    <n v="1"/>
    <n v="0"/>
    <n v="1"/>
    <n v="0"/>
    <n v="0"/>
    <x v="6"/>
  </r>
  <r>
    <s v="MAN X-Lab ECS Implementation"/>
    <x v="4"/>
    <s v="Street, Jason"/>
    <s v="In Progress"/>
    <x v="12"/>
    <m/>
    <s v="Yes"/>
    <s v="Boehmer, Florian"/>
    <x v="412"/>
    <d v="2014-10-17T12:02:15"/>
    <n v="0"/>
    <n v="1"/>
    <n v="0"/>
    <n v="1"/>
    <n v="0"/>
    <n v="0"/>
    <x v="6"/>
  </r>
  <r>
    <s v="OPM Demo Request"/>
    <x v="0"/>
    <s v="Cantrell, Robert"/>
    <s v="Completed"/>
    <x v="12"/>
    <n v="0.5"/>
    <s v="Yes"/>
    <s v="Phillips, Scott"/>
    <x v="413"/>
    <d v="2014-10-17T18:21:38"/>
    <n v="1"/>
    <n v="0"/>
    <n v="0"/>
    <n v="1"/>
    <n v="0"/>
    <n v="0"/>
    <x v="6"/>
  </r>
  <r>
    <s v="ECS Test Demo"/>
    <x v="6"/>
    <s v="Plotkin, Steven"/>
    <s v="In Progress"/>
    <x v="12"/>
    <m/>
    <s v="Close"/>
    <s v="Plotkin, Steven"/>
    <x v="414"/>
    <d v="2014-10-20T08:43:46"/>
    <n v="0"/>
    <n v="1"/>
    <n v="0"/>
    <n v="0"/>
    <n v="0"/>
    <n v="0"/>
    <x v="6"/>
  </r>
  <r>
    <s v="SRM2.0 1year license"/>
    <x v="0"/>
    <s v="Plotkin, Steven"/>
    <s v="Not Started"/>
    <x v="12"/>
    <m/>
    <s v="Close"/>
    <s v="Escaleira, Igor"/>
    <x v="415"/>
    <d v="2014-10-20T11:07:52"/>
    <n v="0"/>
    <n v="0"/>
    <n v="1"/>
    <n v="0"/>
    <n v="0"/>
    <n v="0"/>
    <x v="6"/>
  </r>
  <r>
    <s v="Sprint Demos"/>
    <x v="0"/>
    <s v="Barboza, Derek"/>
    <s v="Completed"/>
    <x v="12"/>
    <n v="6"/>
    <s v="Yes"/>
    <s v="Barboza, Derek"/>
    <x v="416"/>
    <d v="2014-10-20T11:57:48"/>
    <n v="1"/>
    <n v="0"/>
    <n v="0"/>
    <n v="1"/>
    <n v="0"/>
    <n v="0"/>
    <x v="6"/>
  </r>
  <r>
    <s v="ECS KT for Patrick Butler Monterde's Group"/>
    <x v="4"/>
    <s v="Poole, Ted"/>
    <s v="Completed"/>
    <x v="88"/>
    <n v="8"/>
    <s v="Yes"/>
    <s v="Poole, Ted"/>
    <x v="417"/>
    <d v="2014-10-22T17:09:53"/>
    <n v="1"/>
    <n v="0"/>
    <n v="0"/>
    <n v="1"/>
    <n v="0"/>
    <n v="0"/>
    <x v="6"/>
  </r>
  <r>
    <s v="EMC CODE team access to vipronline"/>
    <x v="0"/>
    <s v="Vandra, Kartik"/>
    <s v="In Progress"/>
    <x v="12"/>
    <m/>
    <s v="Yes"/>
    <s v="Kitson, Clinton"/>
    <x v="418"/>
    <d v="2014-10-22T17:45:23"/>
    <n v="0"/>
    <n v="1"/>
    <n v="0"/>
    <n v="1"/>
    <n v="0"/>
    <n v="0"/>
    <x v="6"/>
  </r>
  <r>
    <s v="Secure HDFS validation"/>
    <x v="4"/>
    <s v="Kanthan, Chris"/>
    <s v="In Progress"/>
    <x v="12"/>
    <m/>
    <s v="Yes"/>
    <s v="Kingston, PaulR"/>
    <x v="419"/>
    <d v="2014-10-23T12:45:42"/>
    <n v="0"/>
    <n v="1"/>
    <n v="0"/>
    <n v="1"/>
    <n v="0"/>
    <n v="0"/>
    <x v="6"/>
  </r>
  <r>
    <s v="ViPR Data Services setup for NEC (for Ooredoo project)"/>
    <x v="0"/>
    <s v="Soriano, Javier"/>
    <s v="In Progress"/>
    <x v="12"/>
    <n v="40"/>
    <s v="Yes"/>
    <s v="SiAhmed, Nourredine"/>
    <x v="420"/>
    <d v="2014-10-23T16:52:20"/>
    <n v="0"/>
    <n v="1"/>
    <n v="0"/>
    <n v="1"/>
    <n v="0"/>
    <n v="0"/>
    <x v="6"/>
  </r>
  <r>
    <s v="ECS Test Demo"/>
    <x v="6"/>
    <s v="Poole, Ted"/>
    <s v="In Progress"/>
    <x v="29"/>
    <n v="0"/>
    <s v="Yes"/>
    <s v="Poole, Ted"/>
    <x v="421"/>
    <d v="2014-10-24T08:06:20"/>
    <n v="0"/>
    <n v="1"/>
    <n v="0"/>
    <n v="1"/>
    <n v="0"/>
    <n v="0"/>
    <x v="6"/>
  </r>
  <r>
    <s v="Isilon Cloud Pools - Issue with ViPR in CSE Sandbox"/>
    <x v="3"/>
    <s v="Lathers, William"/>
    <s v="In Progress"/>
    <x v="12"/>
    <m/>
    <s v="Yes"/>
    <s v="Vandra, Kartik"/>
    <x v="422"/>
    <d v="2014-10-24T15:24:02"/>
    <n v="0"/>
    <n v="1"/>
    <n v="0"/>
    <n v="1"/>
    <n v="0"/>
    <n v="0"/>
    <x v="6"/>
  </r>
  <r>
    <s v="Internal Hosted Demo Access"/>
    <x v="0"/>
    <s v="Sadler, Ronald"/>
    <s v="In Progress"/>
    <x v="52"/>
    <n v="4"/>
    <s v="Yes"/>
    <s v="Spiegel, Aaron"/>
    <x v="423"/>
    <d v="2014-10-27T10:03:51"/>
    <n v="0"/>
    <n v="1"/>
    <n v="0"/>
    <n v="1"/>
    <n v="0"/>
    <n v="0"/>
    <x v="6"/>
  </r>
  <r>
    <s v="ViPR SRM WINE Lightfoot"/>
    <x v="4"/>
    <s v="Laverty, Roy"/>
    <s v="In Progress"/>
    <x v="12"/>
    <n v="20"/>
    <s v="Yes"/>
    <s v="Laverty, Roy"/>
    <x v="424"/>
    <d v="2014-10-27T10:08:40"/>
    <n v="0"/>
    <n v="1"/>
    <n v="0"/>
    <n v="1"/>
    <n v="0"/>
    <n v="0"/>
    <x v="6"/>
  </r>
  <r>
    <s v="ViPR Controller provisioning stripped meta-volumes"/>
    <x v="0"/>
    <s v="Soriano, Javier"/>
    <s v="Completed"/>
    <x v="12"/>
    <n v="1"/>
    <s v="Yes"/>
    <s v="Johnson, Michael"/>
    <x v="425"/>
    <d v="2014-10-27T11:40:39"/>
    <n v="1"/>
    <n v="0"/>
    <n v="0"/>
    <n v="1"/>
    <n v="0"/>
    <n v="0"/>
    <x v="6"/>
  </r>
  <r>
    <s v="Assist with ViPR to Isilon configuration in Healthcare eLab"/>
    <x v="3"/>
    <s v="Alvarez, Cristina"/>
    <s v="In Progress"/>
    <x v="12"/>
    <m/>
    <s v="Yes"/>
    <s v="Holst, Steve"/>
    <x v="426"/>
    <d v="2014-10-27T15:50:30"/>
    <n v="0"/>
    <n v="1"/>
    <n v="0"/>
    <n v="1"/>
    <n v="0"/>
    <n v="0"/>
    <x v="6"/>
  </r>
  <r>
    <s v="SRM CSE lab access"/>
    <x v="0"/>
    <s v="Laverty, Roy"/>
    <s v="In Progress"/>
    <x v="12"/>
    <n v="4"/>
    <s v="Yes"/>
    <s v="condon, ryan"/>
    <x v="427"/>
    <d v="2014-10-27T17:42:16"/>
    <n v="0"/>
    <n v="1"/>
    <n v="0"/>
    <n v="1"/>
    <n v="0"/>
    <n v="0"/>
    <x v="6"/>
  </r>
  <r>
    <s v="VMware vCO and physical server"/>
    <x v="0"/>
    <s v="Soriano, Javier"/>
    <s v="Not Started"/>
    <x v="12"/>
    <m/>
    <s v="Request Additional Information"/>
    <s v="Sonneborn, Onno"/>
    <x v="428"/>
    <d v="2014-10-28T10:56:48"/>
    <n v="0"/>
    <n v="0"/>
    <n v="1"/>
    <n v="0"/>
    <n v="0"/>
    <n v="1"/>
    <x v="6"/>
  </r>
  <r>
    <s v="Travelers ViPR VMAX &amp; Isilon Automation"/>
    <x v="0"/>
    <s v="Plotkin, Steven"/>
    <s v="Not Started"/>
    <x v="12"/>
    <m/>
    <s v="Request Additional Information"/>
    <s v="Kulas, David"/>
    <x v="429"/>
    <d v="2014-10-30T06:49:15"/>
    <n v="0"/>
    <n v="0"/>
    <n v="1"/>
    <n v="0"/>
    <n v="0"/>
    <n v="1"/>
    <x v="6"/>
  </r>
  <r>
    <s v="Help With ViPR SRM @ State Farm"/>
    <x v="2"/>
    <s v="Barboza, Derek"/>
    <s v="In Progress"/>
    <x v="12"/>
    <n v="2"/>
    <s v="Yes"/>
    <s v="Alberti, Anthony"/>
    <x v="430"/>
    <d v="2014-10-31T09:36:22"/>
    <n v="0"/>
    <n v="1"/>
    <n v="0"/>
    <n v="1"/>
    <n v="0"/>
    <n v="0"/>
    <x v="6"/>
  </r>
  <r>
    <s v="Assist with Honeywell POC"/>
    <x v="0"/>
    <s v="Burwell, David"/>
    <s v="Not Started"/>
    <x v="12"/>
    <m/>
    <s v="Request Additional Information"/>
    <s v="Johnson, RobertW"/>
    <x v="431"/>
    <d v="2014-10-31T11:29:57"/>
    <n v="0"/>
    <n v="0"/>
    <n v="1"/>
    <n v="0"/>
    <n v="0"/>
    <n v="1"/>
    <x v="6"/>
  </r>
  <r>
    <s v="Weekly PRT "/>
    <x v="4"/>
    <s v="Barboza, Derek"/>
    <s v="Completed"/>
    <x v="29"/>
    <n v="3"/>
    <s v="Yes"/>
    <s v="Barboza, Derek"/>
    <x v="432"/>
    <d v="2014-10-31T15:18:37"/>
    <n v="1"/>
    <n v="0"/>
    <n v="0"/>
    <n v="1"/>
    <n v="0"/>
    <n v="0"/>
    <x v="6"/>
  </r>
  <r>
    <s v="SRM 3.6 (WINE) beta testing"/>
    <x v="1"/>
    <s v="Barboza, Derek"/>
    <s v="In Progress"/>
    <x v="12"/>
    <n v="24"/>
    <s v="Yes"/>
    <s v="Barboza, Derek"/>
    <x v="433"/>
    <d v="2014-10-31T15:23:39"/>
    <n v="0"/>
    <n v="1"/>
    <n v="0"/>
    <n v="1"/>
    <n v="0"/>
    <n v="0"/>
    <x v="6"/>
  </r>
  <r>
    <s v="SRM 3.6 (WINE) Beta Test Plan"/>
    <x v="1"/>
    <s v="Barboza, Derek"/>
    <s v="In Progress"/>
    <x v="89"/>
    <n v="4"/>
    <s v="Yes"/>
    <s v="Barboza, Derek"/>
    <x v="434"/>
    <d v="2014-10-31T15:55:06"/>
    <n v="0"/>
    <n v="1"/>
    <n v="0"/>
    <n v="1"/>
    <n v="0"/>
    <n v="0"/>
    <x v="6"/>
  </r>
  <r>
    <s v="ScaleIO vs. Ceph (Deployment/Functional Comparison)"/>
    <x v="0"/>
    <s v="Salem, Magdy"/>
    <s v="In Progress"/>
    <x v="12"/>
    <m/>
    <s v="Yes"/>
    <s v="Phan, Hoc"/>
    <x v="435"/>
    <d v="2014-10-31T17:08:48"/>
    <n v="0"/>
    <n v="1"/>
    <n v="0"/>
    <n v="1"/>
    <n v="0"/>
    <n v="0"/>
    <x v="6"/>
  </r>
  <r>
    <s v="SAS 93 Demo Northern Trust"/>
    <x v="0"/>
    <s v="Sadler, Ronald"/>
    <s v="In Progress"/>
    <x v="90"/>
    <n v="4"/>
    <s v="Yes"/>
    <s v="Sadler, Ronald"/>
    <x v="436"/>
    <d v="2014-11-03T08:01:53"/>
    <n v="0"/>
    <n v="1"/>
    <n v="0"/>
    <n v="1"/>
    <n v="0"/>
    <n v="0"/>
    <x v="7"/>
  </r>
  <r>
    <s v="ViPR backup and restore"/>
    <x v="0"/>
    <s v="Soriano, Javier"/>
    <s v="Completed"/>
    <x v="12"/>
    <n v="1"/>
    <s v="Yes"/>
    <s v="Unruh, Mike"/>
    <x v="437"/>
    <d v="2014-11-03T11:45:31"/>
    <n v="1"/>
    <n v="0"/>
    <n v="0"/>
    <n v="1"/>
    <n v="0"/>
    <n v="0"/>
    <x v="7"/>
  </r>
  <r>
    <s v="ECS demo "/>
    <x v="0"/>
    <s v="Soriano, Javier"/>
    <s v="Not Started"/>
    <x v="12"/>
    <m/>
    <s v="Request Additional Information"/>
    <s v="Hartney, Garrett"/>
    <x v="438"/>
    <d v="2014-11-03T12:34:16"/>
    <n v="0"/>
    <n v="0"/>
    <n v="1"/>
    <n v="0"/>
    <n v="0"/>
    <n v="1"/>
    <x v="7"/>
  </r>
  <r>
    <s v="Review Cerner POC Document"/>
    <x v="0"/>
    <s v="Barboza, Derek"/>
    <s v="In Progress"/>
    <x v="12"/>
    <m/>
    <s v="Yes"/>
    <s v="Rudisell, Eric"/>
    <x v="439"/>
    <d v="2014-11-03T16:03:08"/>
    <n v="0"/>
    <n v="1"/>
    <n v="0"/>
    <n v="1"/>
    <n v="0"/>
    <n v="0"/>
    <x v="7"/>
  </r>
  <r>
    <s v="ViPR demo with VNX, commodity and HDFS"/>
    <x v="0"/>
    <s v="Soriano, Javier"/>
    <s v="In Progress"/>
    <x v="12"/>
    <n v="1"/>
    <s v="Yes"/>
    <s v="Yap, TengHin"/>
    <x v="440"/>
    <d v="2014-11-03T23:09:50"/>
    <n v="0"/>
    <n v="1"/>
    <n v="0"/>
    <n v="1"/>
    <n v="0"/>
    <n v="0"/>
    <x v="7"/>
  </r>
  <r>
    <s v="Need ECS for performance testing"/>
    <x v="0"/>
    <s v="Soriano, Javier"/>
    <s v="In Progress"/>
    <x v="12"/>
    <n v="16"/>
    <s v="Yes"/>
    <s v="Vinogradov, Alexander"/>
    <x v="441"/>
    <d v="2014-11-05T01:55:00"/>
    <n v="0"/>
    <n v="1"/>
    <n v="0"/>
    <n v="1"/>
    <n v="0"/>
    <n v="0"/>
    <x v="7"/>
  </r>
  <r>
    <s v="AppSync Beta - Columbia Sportswear"/>
    <x v="1"/>
    <s v="Stringer, Jim"/>
    <s v="In Progress"/>
    <x v="12"/>
    <n v="26"/>
    <s v="Yes"/>
    <s v="Stringer, Jim"/>
    <x v="442"/>
    <d v="2014-11-05T11:10:55"/>
    <n v="0"/>
    <n v="1"/>
    <n v="0"/>
    <n v="1"/>
    <n v="0"/>
    <n v="0"/>
    <x v="7"/>
  </r>
  <r>
    <s v="ViPR SRM WINE Beta"/>
    <x v="1"/>
    <s v="Laverty, Roy"/>
    <s v="In Progress"/>
    <x v="12"/>
    <n v="15"/>
    <s v="Yes"/>
    <s v="Laverty, Roy"/>
    <x v="443"/>
    <d v="2014-11-05T15:10:04"/>
    <n v="0"/>
    <n v="1"/>
    <n v="0"/>
    <n v="1"/>
    <n v="0"/>
    <n v="0"/>
    <x v="7"/>
  </r>
  <r>
    <s v="AppSync Beta 2 - Wulmer Hale"/>
    <x v="1"/>
    <s v="Stringer, Jim"/>
    <s v="In Progress"/>
    <x v="90"/>
    <n v="4"/>
    <s v="Yes"/>
    <s v="Stringer, Jim"/>
    <x v="444"/>
    <d v="2014-11-05T15:42:24"/>
    <n v="0"/>
    <n v="1"/>
    <n v="0"/>
    <n v="1"/>
    <n v="0"/>
    <n v="0"/>
    <x v="7"/>
  </r>
  <r>
    <s v="Itochu Briefing"/>
    <x v="0"/>
    <s v="Burwell, David"/>
    <s v="Not Started"/>
    <x v="12"/>
    <m/>
    <s v="Request Additional Information"/>
    <s v="Tran, Uyen"/>
    <x v="445"/>
    <d v="2014-11-05T18:33:43"/>
    <n v="0"/>
    <n v="0"/>
    <n v="1"/>
    <n v="0"/>
    <n v="0"/>
    <n v="1"/>
    <x v="7"/>
  </r>
  <r>
    <s v="Deliver a ViPR Controller session including Demo for VNX/VPLEX Solution at EBC Hopkinton"/>
    <x v="0"/>
    <s v="Poole, Ted"/>
    <s v="In Progress"/>
    <x v="12"/>
    <m/>
    <s v="Yes"/>
    <s v="Buckley, Louise"/>
    <x v="446"/>
    <d v="2014-11-06T07:58:02"/>
    <n v="0"/>
    <n v="1"/>
    <n v="0"/>
    <n v="1"/>
    <n v="0"/>
    <n v="0"/>
    <x v="7"/>
  </r>
  <r>
    <s v="HBO/Timewarner New York Install"/>
    <x v="0"/>
    <s v="Poole, Ted"/>
    <s v="In Progress"/>
    <x v="91"/>
    <n v="67"/>
    <s v="Yes"/>
    <s v="Poole, Ted"/>
    <x v="447"/>
    <d v="2014-11-06T08:16:46"/>
    <n v="0"/>
    <n v="1"/>
    <n v="0"/>
    <n v="1"/>
    <n v="0"/>
    <n v="0"/>
    <x v="7"/>
  </r>
  <r>
    <s v="Request for solve some questions about ViPR "/>
    <x v="5"/>
    <s v="Cantrell, Robert"/>
    <s v="In Progress"/>
    <x v="12"/>
    <n v="0"/>
    <s v="Yes"/>
    <s v="Freire, Gerson"/>
    <x v="448"/>
    <d v="2014-11-06T12:09:40"/>
    <n v="0"/>
    <n v="1"/>
    <n v="0"/>
    <n v="1"/>
    <n v="0"/>
    <n v="0"/>
    <x v="7"/>
  </r>
  <r>
    <s v="Raytheon SR# 66580870"/>
    <x v="5"/>
    <s v="Cantrell, Robert"/>
    <s v="Completed"/>
    <x v="12"/>
    <n v="148.5"/>
    <s v="Yes"/>
    <s v="Cantrell, Robert"/>
    <x v="449"/>
    <d v="2014-11-06T13:35:47"/>
    <n v="1"/>
    <n v="0"/>
    <n v="0"/>
    <n v="1"/>
    <n v="0"/>
    <n v="0"/>
    <x v="7"/>
  </r>
  <r>
    <s v="Data Services PoC for TD Ameritrade "/>
    <x v="0"/>
    <s v="Salem, Magdy"/>
    <s v="In Progress"/>
    <x v="12"/>
    <m/>
    <s v="Yes"/>
    <s v="Valois, Candida"/>
    <x v="450"/>
    <d v="2014-11-06T15:12:27"/>
    <n v="0"/>
    <n v="1"/>
    <n v="0"/>
    <n v="1"/>
    <n v="0"/>
    <n v="0"/>
    <x v="7"/>
  </r>
  <r>
    <s v="PRODUBAN: ViPR DS + ECS"/>
    <x v="2"/>
    <s v="Soriano, Javier"/>
    <s v="In Progress"/>
    <x v="12"/>
    <n v="20"/>
    <s v="Yes"/>
    <s v="Rodriguez, Luisa"/>
    <x v="451"/>
    <d v="2014-11-07T06:11:04"/>
    <n v="0"/>
    <n v="1"/>
    <n v="0"/>
    <n v="1"/>
    <n v="0"/>
    <n v="0"/>
    <x v="7"/>
  </r>
  <r>
    <s v="RSI: Help and questions about ViPR Controller problems"/>
    <x v="4"/>
    <s v="Gracia Moreno, Jesus"/>
    <s v="Not Started"/>
    <x v="12"/>
    <m/>
    <s v="Request Additional Information"/>
    <s v="Rodriguez, Luisa"/>
    <x v="452"/>
    <d v="2014-11-07T06:17:34"/>
    <n v="0"/>
    <n v="0"/>
    <n v="1"/>
    <n v="0"/>
    <n v="0"/>
    <n v="1"/>
    <x v="7"/>
  </r>
  <r>
    <s v="ViPR test with Isilon - Brownfield ingestion"/>
    <x v="4"/>
    <s v="Alvarez, Cristina"/>
    <s v="In Progress"/>
    <x v="12"/>
    <m/>
    <s v="Yes"/>
    <s v="Alvarez, Cristina"/>
    <x v="453"/>
    <d v="2014-11-07T07:40:24"/>
    <n v="0"/>
    <n v="1"/>
    <n v="0"/>
    <n v="1"/>
    <n v="0"/>
    <n v="0"/>
    <x v="7"/>
  </r>
  <r>
    <s v="Credit Suisse Vmware cloud initiative"/>
    <x v="4"/>
    <s v="Soriano, Javier"/>
    <s v="Not Started"/>
    <x v="12"/>
    <m/>
    <s v="Request Additional Information"/>
    <s v="Levin,  Andrew"/>
    <x v="454"/>
    <d v="2014-11-07T12:10:47"/>
    <n v="0"/>
    <n v="0"/>
    <n v="1"/>
    <n v="0"/>
    <n v="0"/>
    <n v="1"/>
    <x v="7"/>
  </r>
  <r>
    <s v="ViPR Webex to VMware Velocity Team supporting CSFB"/>
    <x v="0"/>
    <m/>
    <s v="Not Started"/>
    <x v="12"/>
    <m/>
    <s v="Under Review"/>
    <s v="Lesher, Mark"/>
    <x v="455"/>
    <d v="2014-11-07T13:24:39"/>
    <n v="0"/>
    <n v="0"/>
    <n v="1"/>
    <n v="0"/>
    <n v="1"/>
    <n v="0"/>
    <x v="7"/>
  </r>
  <r>
    <s v="demo MAIF"/>
    <x v="0"/>
    <s v="Soriano, Javier"/>
    <s v="In Progress"/>
    <x v="12"/>
    <n v="2"/>
    <s v="Yes"/>
    <s v="Tissandier, Mikael"/>
    <x v="456"/>
    <d v="2014-11-08T03:16:46"/>
    <n v="0"/>
    <n v="1"/>
    <n v="0"/>
    <n v="1"/>
    <n v="0"/>
    <n v="0"/>
    <x v="7"/>
  </r>
  <r>
    <s v="Presidio - ViPR SRM Issues"/>
    <x v="3"/>
    <s v="Stringer, Jim"/>
    <s v="In Progress"/>
    <x v="12"/>
    <n v="4"/>
    <s v="Yes"/>
    <s v="Stringer, Jim"/>
    <x v="457"/>
    <d v="2014-11-11T15:52:43"/>
    <n v="0"/>
    <n v="1"/>
    <n v="0"/>
    <n v="1"/>
    <n v="0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8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5:J13" firstHeaderRow="0" firstDataRow="1" firstDataCol="1" rowPageCount="3" colPageCount="1"/>
  <pivotFields count="17">
    <pivotField dataField="1" showAll="0"/>
    <pivotField axis="axisRow" showAll="0">
      <items count="9">
        <item x="1"/>
        <item x="2"/>
        <item x="3"/>
        <item x="5"/>
        <item x="0"/>
        <item x="4"/>
        <item m="1" x="7"/>
        <item x="6"/>
        <item t="default"/>
      </items>
    </pivotField>
    <pivotField showAll="0"/>
    <pivotField showAll="0"/>
    <pivotField axis="axisPage" showAll="0">
      <items count="96">
        <item x="0"/>
        <item m="1" x="94"/>
        <item x="16"/>
        <item x="2"/>
        <item x="3"/>
        <item x="9"/>
        <item x="1"/>
        <item x="15"/>
        <item x="8"/>
        <item x="24"/>
        <item x="21"/>
        <item x="11"/>
        <item x="13"/>
        <item x="14"/>
        <item x="42"/>
        <item x="28"/>
        <item x="17"/>
        <item x="5"/>
        <item x="23"/>
        <item x="34"/>
        <item x="20"/>
        <item x="19"/>
        <item x="10"/>
        <item x="7"/>
        <item x="6"/>
        <item x="22"/>
        <item x="36"/>
        <item x="37"/>
        <item x="39"/>
        <item x="38"/>
        <item x="27"/>
        <item x="33"/>
        <item x="41"/>
        <item x="40"/>
        <item x="25"/>
        <item x="44"/>
        <item x="26"/>
        <item x="32"/>
        <item x="4"/>
        <item x="18"/>
        <item x="12"/>
        <item x="30"/>
        <item x="43"/>
        <item x="46"/>
        <item x="47"/>
        <item x="48"/>
        <item x="49"/>
        <item x="50"/>
        <item x="29"/>
        <item x="51"/>
        <item x="53"/>
        <item x="54"/>
        <item x="55"/>
        <item x="35"/>
        <item x="65"/>
        <item x="56"/>
        <item x="57"/>
        <item x="58"/>
        <item x="60"/>
        <item x="31"/>
        <item x="45"/>
        <item x="59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92"/>
        <item x="80"/>
        <item x="81"/>
        <item x="82"/>
        <item x="83"/>
        <item x="84"/>
        <item x="86"/>
        <item m="1" x="93"/>
        <item x="52"/>
        <item x="85"/>
        <item x="87"/>
        <item x="88"/>
        <item x="89"/>
        <item x="90"/>
        <item x="91"/>
        <item t="default"/>
      </items>
    </pivotField>
    <pivotField dataField="1" showAll="0"/>
    <pivotField showAll="0"/>
    <pivotField showAll="0"/>
    <pivotField axis="axisPage" numFmtId="14" showAll="0">
      <items count="465">
        <item x="0"/>
        <item x="34"/>
        <item x="62"/>
        <item x="1"/>
        <item x="29"/>
        <item x="3"/>
        <item x="2"/>
        <item x="4"/>
        <item x="5"/>
        <item x="128"/>
        <item x="48"/>
        <item x="6"/>
        <item x="7"/>
        <item x="31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2"/>
        <item x="33"/>
        <item x="35"/>
        <item x="36"/>
        <item x="37"/>
        <item m="1" x="463"/>
        <item m="1" x="460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8"/>
        <item x="89"/>
        <item x="90"/>
        <item x="91"/>
        <item x="92"/>
        <item x="93"/>
        <item x="94"/>
        <item x="95"/>
        <item x="96"/>
        <item x="97"/>
        <item x="101"/>
        <item x="98"/>
        <item x="99"/>
        <item x="86"/>
        <item x="100"/>
        <item x="102"/>
        <item x="103"/>
        <item x="104"/>
        <item x="87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4"/>
        <item x="119"/>
        <item x="120"/>
        <item x="121"/>
        <item x="129"/>
        <item x="122"/>
        <item x="123"/>
        <item x="125"/>
        <item x="126"/>
        <item m="1" x="459"/>
        <item x="130"/>
        <item x="131"/>
        <item x="132"/>
        <item x="133"/>
        <item x="134"/>
        <item x="135"/>
        <item x="139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48"/>
        <item x="158"/>
        <item x="127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m="1" x="462"/>
        <item x="224"/>
        <item m="1" x="45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m="1" x="461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multipleItemSelectionAllowed="1" showAll="0" defaultSubtotal="0">
      <items count="8">
        <item h="1" x="0"/>
        <item h="1" x="1"/>
        <item h="1" x="2"/>
        <item h="1" x="3"/>
        <item h="1" x="4"/>
        <item h="1" x="5"/>
        <item x="6"/>
        <item x="7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16" hier="-1"/>
    <pageField fld="8" hier="-1"/>
    <pageField fld="4" hier="-1"/>
  </pageFields>
  <dataFields count="9">
    <dataField name="Count of Task" fld="0" subtotal="count" baseField="1" baseItem="0"/>
    <dataField name="Total" fld="5" baseField="1" baseItem="0"/>
    <dataField name="AVG Per Task" fld="5" subtotal="average" baseField="1" baseItem="3" numFmtId="2"/>
    <dataField name="Completed " fld="10" baseField="1" baseItem="0"/>
    <dataField name="InProgress " fld="11" baseField="1" baseItem="0"/>
    <dataField name="Not Started " fld="12" baseField="1" baseItem="0"/>
    <dataField name="Yes" fld="13" baseField="1" baseItem="0"/>
    <dataField name="Under Review " fld="14" baseField="1" baseItem="0"/>
    <dataField name="RAI " fld="15" baseField="1" baseItem="0"/>
  </dataFields>
  <formats count="1"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7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6"/>
          </reference>
          <reference field="1" count="1" selected="0">
            <x v="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6"/>
          </reference>
          <reference field="1" count="1" selected="0">
            <x v="4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6"/>
          </reference>
          <reference field="1" count="1" selected="0">
            <x v="5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7"/>
          </reference>
          <reference field="1" count="1" selected="0">
            <x v="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7"/>
          </reference>
          <reference field="1" count="1" selected="0">
            <x v="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7"/>
          </reference>
          <reference field="1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8"/>
          </reference>
          <reference field="1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8"/>
          </reference>
          <reference field="1" count="1" selected="0">
            <x v="4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8"/>
          </reference>
          <reference field="1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5"/>
          </reference>
          <reference field="1" count="1" selected="0">
            <x v="7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6"/>
          </reference>
          <reference field="1" count="1" selected="0">
            <x v="7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7"/>
          </reference>
          <reference field="1" count="1" selected="0">
            <x v="7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8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5:J12" firstHeaderRow="0" firstDataRow="1" firstDataCol="1"/>
  <pivotFields count="17">
    <pivotField dataField="1" showAll="0"/>
    <pivotField axis="axisRow" showAll="0">
      <items count="10">
        <item x="1"/>
        <item x="2"/>
        <item x="3"/>
        <item x="5"/>
        <item x="0"/>
        <item x="4"/>
        <item h="1" x="7"/>
        <item h="1" m="1" x="8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Task" fld="0" subtotal="count" baseField="0" baseItem="0"/>
    <dataField name="Total" fld="5" baseField="1" baseItem="0"/>
    <dataField name="AVG Per Task" fld="5" subtotal="average" baseField="1" baseItem="0" numFmtId="2"/>
    <dataField name="Completed " fld="10" baseField="1" baseItem="0"/>
    <dataField name="In Progress" fld="11" baseField="1" baseItem="0"/>
    <dataField name=" Not Started" fld="12" baseField="1" baseItem="0"/>
    <dataField name="Yes" fld="13" baseField="1" baseItem="0"/>
    <dataField name=" Under Review" fld="14" baseField="1" baseItem="0"/>
    <dataField name=" RAI" fld="15" baseField="1" baseItem="0"/>
  </dataFields>
  <formats count="2"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5" format="4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5" format="5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6"/>
          </reference>
          <reference field="1" count="1" selected="0">
            <x v="3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6"/>
          </reference>
          <reference field="1" count="1" selected="0">
            <x v="4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6"/>
          </reference>
          <reference field="1" count="1" selected="0">
            <x v="5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7"/>
          </reference>
          <reference field="1" count="1" selected="0">
            <x v="3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7"/>
          </reference>
          <reference field="1" count="1" selected="0">
            <x v="4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7"/>
          </reference>
          <reference field="1" count="1" selected="0">
            <x v="5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7"/>
          </reference>
          <reference field="1" count="1" selected="0">
            <x v="6"/>
          </reference>
        </references>
      </pivotArea>
    </chartFormat>
    <chartFormat chart="5" format="7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8"/>
          </reference>
          <reference field="1" count="1" selected="0">
            <x v="3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8"/>
          </reference>
          <reference field="1" count="1" selected="0">
            <x v="4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8"/>
          </reference>
          <reference field="1" count="1" selected="0">
            <x v="5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8"/>
          </reference>
          <reference field="1" count="1" selected="0">
            <x v="6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9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6"/>
          </reference>
          <reference field="1" count="1" selected="0">
            <x v="3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6"/>
          </reference>
          <reference field="1" count="1" selected="0">
            <x v="4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6"/>
          </reference>
          <reference field="1" count="1" selected="0">
            <x v="5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7"/>
          </reference>
          <reference field="1" count="1" selected="0">
            <x v="3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7"/>
          </reference>
          <reference field="1" count="1" selected="0">
            <x v="4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7"/>
          </reference>
          <reference field="1" count="1" selected="0">
            <x v="5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8"/>
          </reference>
          <reference field="1" count="1" selected="0">
            <x v="3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8"/>
          </reference>
          <reference field="1" count="1" selected="0">
            <x v="4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8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 rowPageCount="1" colPageCount="1"/>
  <pivotFields count="17">
    <pivotField showAll="0"/>
    <pivotField axis="axisRow" showAll="0">
      <items count="9">
        <item x="1"/>
        <item x="2"/>
        <item x="3"/>
        <item x="5"/>
        <item x="0"/>
        <item x="4"/>
        <item m="1" x="7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16" hier="-1"/>
  </pageFields>
  <dataFields count="1">
    <dataField name="Count of Hours Expended" fld="5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11" firstHeaderRow="1" firstDataRow="1" firstDataCol="1" rowPageCount="1" colPageCount="1"/>
  <pivotFields count="17">
    <pivotField showAll="0"/>
    <pivotField axis="axisRow" showAll="0">
      <items count="9">
        <item x="1"/>
        <item x="2"/>
        <item x="3"/>
        <item x="5"/>
        <item x="0"/>
        <item x="4"/>
        <item m="1" x="7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16" hier="-1"/>
  </pageFields>
  <dataFields count="1">
    <dataField name="Sum of Hours Expended" fld="5" baseField="1" baseItem="1"/>
  </dataFields>
  <chartFormats count="30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9" firstHeaderRow="1" firstDataRow="1" firstDataCol="1"/>
  <pivotFields count="17">
    <pivotField showAll="0"/>
    <pivotField axis="axisRow" showAll="0">
      <items count="9">
        <item x="1"/>
        <item x="2"/>
        <item x="3"/>
        <item x="5"/>
        <item x="0"/>
        <item x="4"/>
        <item m="1" x="7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Hours Expended" fld="5" baseField="1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wssvr" backgroundRefresh="0" connectionId="1" autoFormatId="16" applyNumberFormats="0" applyBorderFormats="0" applyFontFormats="0" applyPatternFormats="0" applyAlignmentFormats="0" applyWidthHeightFormats="0">
  <queryTableRefresh nextId="20" unboundColumnsRight="7">
    <queryTableFields count="17">
      <queryTableField id="1" name="Title" tableColumnId="1"/>
      <queryTableField id="6" name="Request Type" tableColumnId="2"/>
      <queryTableField id="3" name="Assigned To" tableColumnId="3"/>
      <queryTableField id="2" name="Status" tableColumnId="4"/>
      <queryTableField id="5" name="Due Date" tableColumnId="5"/>
      <queryTableField id="8" name="Hours Expended" tableColumnId="6"/>
      <queryTableField id="7" name="Approved" tableColumnId="7"/>
      <queryTableField id="9" name="Created By" tableColumnId="8"/>
      <queryTableField id="4" name="Start Date" tableColumnId="9"/>
      <queryTableField id="18" name="Created" tableColumnId="18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0"/>
    </queryTableFields>
    <queryTableDeletedFields count="2">
      <deletedField name="Item Type"/>
      <deletedField name="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owssvr" displayName="Table_owssvr" ref="A1:Q459" tableType="queryTable" totalsRowShown="0">
  <autoFilter ref="A1:Q459"/>
  <tableColumns count="17">
    <tableColumn id="1" uniqueName="Title" name="Title" queryTableFieldId="1" dataDxfId="16"/>
    <tableColumn id="2" uniqueName="Request_x005f_x0020_Type" name="Request Type" queryTableFieldId="6" dataDxfId="15"/>
    <tableColumn id="3" uniqueName="AssignedTo" name="Assigned To" queryTableFieldId="3" dataDxfId="14"/>
    <tableColumn id="4" uniqueName="Status" name="Status" queryTableFieldId="2" dataDxfId="13"/>
    <tableColumn id="5" uniqueName="DueDate" name="Due Date" queryTableFieldId="5" dataDxfId="12"/>
    <tableColumn id="6" uniqueName="Hours_x005f_x0020_Expended" name="Hours Expended" queryTableFieldId="8" dataDxfId="11"/>
    <tableColumn id="7" uniqueName="Approved" name="Approved" queryTableFieldId="7" dataDxfId="10"/>
    <tableColumn id="8" uniqueName="Author" name="Created By" queryTableFieldId="9" dataDxfId="9"/>
    <tableColumn id="9" uniqueName="StartDate" name="Start Date" queryTableFieldId="4" dataDxfId="8"/>
    <tableColumn id="18" uniqueName="Created" name="Created" queryTableFieldId="18" dataDxfId="7"/>
    <tableColumn id="12" uniqueName="12" name="Completed" queryTableFieldId="12" dataDxfId="6">
      <calculatedColumnFormula>IF(Table_owssvr[[#This Row],[Status]]="Completed",1,0)</calculatedColumnFormula>
    </tableColumn>
    <tableColumn id="13" uniqueName="13" name="InProgress" queryTableFieldId="13" dataDxfId="5">
      <calculatedColumnFormula>IF(Table_owssvr[[#This Row],[Status]]="In Progress",1,0)</calculatedColumnFormula>
    </tableColumn>
    <tableColumn id="14" uniqueName="14" name="Not Started" queryTableFieldId="14" dataDxfId="4">
      <calculatedColumnFormula>IF(OR(Table_owssvr[[#This Row],[Status]] = "Not Started", Table_owssvr[[#This Row],[Status]]="Waiting on someone else"),1,0)</calculatedColumnFormula>
    </tableColumn>
    <tableColumn id="15" uniqueName="15" name="Approved2" queryTableFieldId="15" dataDxfId="3">
      <calculatedColumnFormula>IF(Table_owssvr[[#This Row],[Approved]]="Yes",1,0)</calculatedColumnFormula>
    </tableColumn>
    <tableColumn id="16" uniqueName="16" name="Under Review" queryTableFieldId="16" dataDxfId="2">
      <calculatedColumnFormula>IF(Table_owssvr[[#This Row],[Approved]]="Under Review",1,0)</calculatedColumnFormula>
    </tableColumn>
    <tableColumn id="17" uniqueName="17" name="RAI" queryTableFieldId="17" dataDxfId="1">
      <calculatedColumnFormula>IF(Table_owssvr[[#This Row],[Approved]]="Request Additional Information",1,0)</calculatedColumnFormula>
    </tableColumn>
    <tableColumn id="10" uniqueName="10" name="Month" queryTableFieldId="19" dataDxfId="0">
      <calculatedColumnFormula>MONTH(Table_owssvr[[#This Row],[Created]])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topLeftCell="D427" workbookViewId="0">
      <selection activeCell="F442" sqref="F442"/>
    </sheetView>
  </sheetViews>
  <sheetFormatPr defaultRowHeight="15" x14ac:dyDescent="0.25"/>
  <cols>
    <col min="1" max="1" width="81.140625" bestFit="1" customWidth="1"/>
    <col min="2" max="2" width="25.5703125" bestFit="1" customWidth="1"/>
    <col min="3" max="3" width="23.140625" bestFit="1" customWidth="1"/>
    <col min="4" max="4" width="23.85546875" bestFit="1" customWidth="1"/>
    <col min="5" max="5" width="11.42578125" bestFit="1" customWidth="1"/>
    <col min="6" max="6" width="17.85546875" bestFit="1" customWidth="1"/>
    <col min="7" max="7" width="29.7109375" bestFit="1" customWidth="1"/>
    <col min="8" max="8" width="23.5703125" bestFit="1" customWidth="1"/>
    <col min="9" max="9" width="12" bestFit="1" customWidth="1"/>
    <col min="10" max="10" width="10.7109375" bestFit="1" customWidth="1"/>
    <col min="11" max="11" width="13.140625" bestFit="1" customWidth="1"/>
    <col min="12" max="12" width="12.5703125" bestFit="1" customWidth="1"/>
    <col min="13" max="13" width="13.42578125" bestFit="1" customWidth="1"/>
    <col min="14" max="14" width="13" bestFit="1" customWidth="1"/>
    <col min="15" max="15" width="16" bestFit="1" customWidth="1"/>
    <col min="16" max="16" width="6.28515625" bestFit="1" customWidth="1"/>
    <col min="17" max="17" width="9.28515625" bestFit="1" customWidth="1"/>
  </cols>
  <sheetData>
    <row r="1" spans="1:17" x14ac:dyDescent="0.25">
      <c r="A1" t="s">
        <v>0</v>
      </c>
      <c r="B1" t="s">
        <v>5</v>
      </c>
      <c r="C1" t="s">
        <v>2</v>
      </c>
      <c r="D1" t="s">
        <v>1</v>
      </c>
      <c r="E1" t="s">
        <v>4</v>
      </c>
      <c r="F1" t="s">
        <v>7</v>
      </c>
      <c r="G1" t="s">
        <v>6</v>
      </c>
      <c r="H1" t="s">
        <v>8</v>
      </c>
      <c r="I1" t="s">
        <v>3</v>
      </c>
      <c r="J1" t="s">
        <v>157</v>
      </c>
      <c r="K1" t="s">
        <v>10</v>
      </c>
      <c r="L1" t="s">
        <v>148</v>
      </c>
      <c r="M1" t="s">
        <v>25</v>
      </c>
      <c r="N1" t="s">
        <v>147</v>
      </c>
      <c r="O1" t="s">
        <v>50</v>
      </c>
      <c r="P1" t="s">
        <v>149</v>
      </c>
      <c r="Q1" t="s">
        <v>159</v>
      </c>
    </row>
    <row r="2" spans="1:17" x14ac:dyDescent="0.25">
      <c r="A2" s="1" t="s">
        <v>9</v>
      </c>
      <c r="B2" s="2" t="s">
        <v>12</v>
      </c>
      <c r="C2" s="2" t="s">
        <v>11</v>
      </c>
      <c r="D2" s="2" t="s">
        <v>10</v>
      </c>
      <c r="E2" s="3">
        <v>41732</v>
      </c>
      <c r="F2" s="4">
        <v>100</v>
      </c>
      <c r="G2" s="2" t="s">
        <v>13</v>
      </c>
      <c r="H2" s="2" t="s">
        <v>14</v>
      </c>
      <c r="I2" s="3">
        <v>41735</v>
      </c>
      <c r="J2" s="3">
        <v>41735.469444444447</v>
      </c>
      <c r="K2">
        <f>IF(Table_owssvr[[#This Row],[Status]]="Completed",1,0)</f>
        <v>1</v>
      </c>
      <c r="L2">
        <f>IF(Table_owssvr[[#This Row],[Status]]="In Progress",1,0)</f>
        <v>0</v>
      </c>
      <c r="M2">
        <f>IF(OR(Table_owssvr[[#This Row],[Status]] = "Not Started", Table_owssvr[[#This Row],[Status]]="Waiting on someone else"),1,0)</f>
        <v>0</v>
      </c>
      <c r="N2">
        <f>IF(Table_owssvr[[#This Row],[Approved]]="Yes",1,0)</f>
        <v>1</v>
      </c>
      <c r="O2">
        <f>IF(Table_owssvr[[#This Row],[Approved]]="Under Review",1,0)</f>
        <v>0</v>
      </c>
      <c r="P2">
        <f>IF(Table_owssvr[[#This Row],[Approved]]="Request Additional Information",1,0)</f>
        <v>0</v>
      </c>
      <c r="Q2" s="4">
        <f>MONTH(Table_owssvr[[#This Row],[Created]])</f>
        <v>4</v>
      </c>
    </row>
    <row r="3" spans="1:17" x14ac:dyDescent="0.25">
      <c r="A3" s="1" t="s">
        <v>15</v>
      </c>
      <c r="B3" s="2" t="s">
        <v>12</v>
      </c>
      <c r="C3" s="2" t="s">
        <v>16</v>
      </c>
      <c r="D3" s="2" t="s">
        <v>10</v>
      </c>
      <c r="E3" s="3">
        <v>41793</v>
      </c>
      <c r="F3" s="4">
        <v>70</v>
      </c>
      <c r="G3" s="2" t="s">
        <v>13</v>
      </c>
      <c r="H3" s="2" t="s">
        <v>17</v>
      </c>
      <c r="I3" s="3">
        <v>41781.693888888891</v>
      </c>
      <c r="J3" s="3">
        <v>41781.693888888891</v>
      </c>
      <c r="K3">
        <f>IF(Table_owssvr[[#This Row],[Status]]="Completed",1,0)</f>
        <v>1</v>
      </c>
      <c r="L3">
        <f>IF(Table_owssvr[[#This Row],[Status]]="In Progress",1,0)</f>
        <v>0</v>
      </c>
      <c r="M3">
        <f>IF(OR(Table_owssvr[[#This Row],[Status]] = "Not Started", Table_owssvr[[#This Row],[Status]]="Waiting on someone else"),1,0)</f>
        <v>0</v>
      </c>
      <c r="N3">
        <f>IF(Table_owssvr[[#This Row],[Approved]]="Yes",1,0)</f>
        <v>1</v>
      </c>
      <c r="O3">
        <f>IF(Table_owssvr[[#This Row],[Approved]]="Under Review",1,0)</f>
        <v>0</v>
      </c>
      <c r="P3">
        <f>IF(Table_owssvr[[#This Row],[Approved]]="Request Additional Information",1,0)</f>
        <v>0</v>
      </c>
      <c r="Q3" s="4">
        <f>MONTH(Table_owssvr[[#This Row],[Created]])</f>
        <v>5</v>
      </c>
    </row>
    <row r="4" spans="1:17" x14ac:dyDescent="0.25">
      <c r="A4" s="1" t="s">
        <v>15</v>
      </c>
      <c r="B4" s="2" t="s">
        <v>12</v>
      </c>
      <c r="C4" s="2" t="s">
        <v>16</v>
      </c>
      <c r="D4" s="2" t="s">
        <v>18</v>
      </c>
      <c r="E4" s="3">
        <v>41793</v>
      </c>
      <c r="F4" s="4">
        <v>40</v>
      </c>
      <c r="G4" s="2" t="s">
        <v>13</v>
      </c>
      <c r="H4" s="2" t="s">
        <v>14</v>
      </c>
      <c r="I4" s="3">
        <v>41787.346458333333</v>
      </c>
      <c r="J4" s="3">
        <v>41787.346458333333</v>
      </c>
      <c r="K4">
        <f>IF(Table_owssvr[[#This Row],[Status]]="Completed",1,0)</f>
        <v>0</v>
      </c>
      <c r="L4">
        <f>IF(Table_owssvr[[#This Row],[Status]]="In Progress",1,0)</f>
        <v>1</v>
      </c>
      <c r="M4">
        <f>IF(OR(Table_owssvr[[#This Row],[Status]] = "Not Started", Table_owssvr[[#This Row],[Status]]="Waiting on someone else"),1,0)</f>
        <v>0</v>
      </c>
      <c r="N4">
        <f>IF(Table_owssvr[[#This Row],[Approved]]="Yes",1,0)</f>
        <v>1</v>
      </c>
      <c r="O4">
        <f>IF(Table_owssvr[[#This Row],[Approved]]="Under Review",1,0)</f>
        <v>0</v>
      </c>
      <c r="P4">
        <f>IF(Table_owssvr[[#This Row],[Approved]]="Request Additional Information",1,0)</f>
        <v>0</v>
      </c>
      <c r="Q4" s="4">
        <f>MONTH(Table_owssvr[[#This Row],[Created]])</f>
        <v>5</v>
      </c>
    </row>
    <row r="5" spans="1:17" x14ac:dyDescent="0.25">
      <c r="A5" s="1" t="s">
        <v>19</v>
      </c>
      <c r="B5" s="2" t="s">
        <v>12</v>
      </c>
      <c r="C5" s="2" t="s">
        <v>20</v>
      </c>
      <c r="D5" s="2" t="s">
        <v>10</v>
      </c>
      <c r="E5" s="3">
        <v>41787</v>
      </c>
      <c r="F5" s="4">
        <v>0.25</v>
      </c>
      <c r="G5" s="2" t="s">
        <v>13</v>
      </c>
      <c r="H5" s="2" t="s">
        <v>21</v>
      </c>
      <c r="I5" s="3">
        <v>41787</v>
      </c>
      <c r="J5" s="3">
        <v>41787.535810185182</v>
      </c>
      <c r="K5">
        <f>IF(Table_owssvr[[#This Row],[Status]]="Completed",1,0)</f>
        <v>1</v>
      </c>
      <c r="L5">
        <f>IF(Table_owssvr[[#This Row],[Status]]="In Progress",1,0)</f>
        <v>0</v>
      </c>
      <c r="M5">
        <f>IF(OR(Table_owssvr[[#This Row],[Status]] = "Not Started", Table_owssvr[[#This Row],[Status]]="Waiting on someone else"),1,0)</f>
        <v>0</v>
      </c>
      <c r="N5">
        <f>IF(Table_owssvr[[#This Row],[Approved]]="Yes",1,0)</f>
        <v>1</v>
      </c>
      <c r="O5">
        <f>IF(Table_owssvr[[#This Row],[Approved]]="Under Review",1,0)</f>
        <v>0</v>
      </c>
      <c r="P5">
        <f>IF(Table_owssvr[[#This Row],[Approved]]="Request Additional Information",1,0)</f>
        <v>0</v>
      </c>
      <c r="Q5" s="4">
        <f>MONTH(Table_owssvr[[#This Row],[Created]])</f>
        <v>5</v>
      </c>
    </row>
    <row r="6" spans="1:17" x14ac:dyDescent="0.25">
      <c r="A6" s="1" t="s">
        <v>22</v>
      </c>
      <c r="B6" s="2" t="s">
        <v>12</v>
      </c>
      <c r="C6" s="2" t="s">
        <v>20</v>
      </c>
      <c r="D6" s="2" t="s">
        <v>10</v>
      </c>
      <c r="E6" s="3">
        <v>41789</v>
      </c>
      <c r="F6" s="4">
        <v>0.25</v>
      </c>
      <c r="G6" s="2" t="s">
        <v>13</v>
      </c>
      <c r="H6" s="2" t="s">
        <v>23</v>
      </c>
      <c r="I6" s="3">
        <v>41788.829965277779</v>
      </c>
      <c r="J6" s="3">
        <v>41788.829965277779</v>
      </c>
      <c r="K6">
        <f>IF(Table_owssvr[[#This Row],[Status]]="Completed",1,0)</f>
        <v>1</v>
      </c>
      <c r="L6">
        <f>IF(Table_owssvr[[#This Row],[Status]]="In Progress",1,0)</f>
        <v>0</v>
      </c>
      <c r="M6">
        <f>IF(OR(Table_owssvr[[#This Row],[Status]] = "Not Started", Table_owssvr[[#This Row],[Status]]="Waiting on someone else"),1,0)</f>
        <v>0</v>
      </c>
      <c r="N6">
        <f>IF(Table_owssvr[[#This Row],[Approved]]="Yes",1,0)</f>
        <v>1</v>
      </c>
      <c r="O6">
        <f>IF(Table_owssvr[[#This Row],[Approved]]="Under Review",1,0)</f>
        <v>0</v>
      </c>
      <c r="P6">
        <f>IF(Table_owssvr[[#This Row],[Approved]]="Request Additional Information",1,0)</f>
        <v>0</v>
      </c>
      <c r="Q6" s="4">
        <f>MONTH(Table_owssvr[[#This Row],[Created]])</f>
        <v>5</v>
      </c>
    </row>
    <row r="7" spans="1:17" x14ac:dyDescent="0.25">
      <c r="A7" s="1" t="s">
        <v>24</v>
      </c>
      <c r="B7" s="2" t="s">
        <v>12</v>
      </c>
      <c r="C7" s="2"/>
      <c r="D7" s="2" t="s">
        <v>25</v>
      </c>
      <c r="E7" s="3">
        <v>41913</v>
      </c>
      <c r="F7" s="4"/>
      <c r="G7" s="2" t="s">
        <v>26</v>
      </c>
      <c r="H7" s="2" t="s">
        <v>27</v>
      </c>
      <c r="I7" s="3">
        <v>41789.697256944448</v>
      </c>
      <c r="J7" s="3">
        <v>41789.697256944448</v>
      </c>
      <c r="K7">
        <f>IF(Table_owssvr[[#This Row],[Status]]="Completed",1,0)</f>
        <v>0</v>
      </c>
      <c r="L7">
        <f>IF(Table_owssvr[[#This Row],[Status]]="In Progress",1,0)</f>
        <v>0</v>
      </c>
      <c r="M7">
        <f>IF(OR(Table_owssvr[[#This Row],[Status]] = "Not Started", Table_owssvr[[#This Row],[Status]]="Waiting on someone else"),1,0)</f>
        <v>1</v>
      </c>
      <c r="N7">
        <f>IF(Table_owssvr[[#This Row],[Approved]]="Yes",1,0)</f>
        <v>0</v>
      </c>
      <c r="O7">
        <f>IF(Table_owssvr[[#This Row],[Approved]]="Under Review",1,0)</f>
        <v>0</v>
      </c>
      <c r="P7">
        <f>IF(Table_owssvr[[#This Row],[Approved]]="Request Additional Information",1,0)</f>
        <v>1</v>
      </c>
      <c r="Q7" s="4">
        <f>MONTH(Table_owssvr[[#This Row],[Created]])</f>
        <v>5</v>
      </c>
    </row>
    <row r="8" spans="1:17" x14ac:dyDescent="0.25">
      <c r="A8" s="1" t="s">
        <v>28</v>
      </c>
      <c r="B8" s="2" t="s">
        <v>12</v>
      </c>
      <c r="C8" s="2" t="s">
        <v>29</v>
      </c>
      <c r="D8" s="2" t="s">
        <v>10</v>
      </c>
      <c r="E8" s="3">
        <v>41810</v>
      </c>
      <c r="F8" s="4">
        <v>45</v>
      </c>
      <c r="G8" s="2" t="s">
        <v>13</v>
      </c>
      <c r="H8" s="2" t="s">
        <v>29</v>
      </c>
      <c r="I8" s="3">
        <v>41792.519768518519</v>
      </c>
      <c r="J8" s="3">
        <v>41792.519768518519</v>
      </c>
      <c r="K8">
        <f>IF(Table_owssvr[[#This Row],[Status]]="Completed",1,0)</f>
        <v>1</v>
      </c>
      <c r="L8">
        <f>IF(Table_owssvr[[#This Row],[Status]]="In Progress",1,0)</f>
        <v>0</v>
      </c>
      <c r="M8">
        <f>IF(OR(Table_owssvr[[#This Row],[Status]] = "Not Started", Table_owssvr[[#This Row],[Status]]="Waiting on someone else"),1,0)</f>
        <v>0</v>
      </c>
      <c r="N8">
        <f>IF(Table_owssvr[[#This Row],[Approved]]="Yes",1,0)</f>
        <v>1</v>
      </c>
      <c r="O8">
        <f>IF(Table_owssvr[[#This Row],[Approved]]="Under Review",1,0)</f>
        <v>0</v>
      </c>
      <c r="P8">
        <f>IF(Table_owssvr[[#This Row],[Approved]]="Request Additional Information",1,0)</f>
        <v>0</v>
      </c>
      <c r="Q8" s="4">
        <f>MONTH(Table_owssvr[[#This Row],[Created]])</f>
        <v>6</v>
      </c>
    </row>
    <row r="9" spans="1:17" x14ac:dyDescent="0.25">
      <c r="A9" s="1" t="s">
        <v>30</v>
      </c>
      <c r="B9" s="2" t="s">
        <v>32</v>
      </c>
      <c r="C9" s="2" t="s">
        <v>31</v>
      </c>
      <c r="D9" s="2" t="s">
        <v>10</v>
      </c>
      <c r="E9" s="3">
        <v>41821</v>
      </c>
      <c r="F9" s="4">
        <v>40</v>
      </c>
      <c r="G9" s="2" t="s">
        <v>13</v>
      </c>
      <c r="H9" s="2" t="s">
        <v>31</v>
      </c>
      <c r="I9" s="3">
        <v>41792.599004629628</v>
      </c>
      <c r="J9" s="3">
        <v>41792.599004629628</v>
      </c>
      <c r="K9">
        <f>IF(Table_owssvr[[#This Row],[Status]]="Completed",1,0)</f>
        <v>1</v>
      </c>
      <c r="L9">
        <f>IF(Table_owssvr[[#This Row],[Status]]="In Progress",1,0)</f>
        <v>0</v>
      </c>
      <c r="M9">
        <f>IF(OR(Table_owssvr[[#This Row],[Status]] = "Not Started", Table_owssvr[[#This Row],[Status]]="Waiting on someone else"),1,0)</f>
        <v>0</v>
      </c>
      <c r="N9">
        <f>IF(Table_owssvr[[#This Row],[Approved]]="Yes",1,0)</f>
        <v>1</v>
      </c>
      <c r="O9">
        <f>IF(Table_owssvr[[#This Row],[Approved]]="Under Review",1,0)</f>
        <v>0</v>
      </c>
      <c r="P9">
        <f>IF(Table_owssvr[[#This Row],[Approved]]="Request Additional Information",1,0)</f>
        <v>0</v>
      </c>
      <c r="Q9" s="4">
        <f>MONTH(Table_owssvr[[#This Row],[Created]])</f>
        <v>6</v>
      </c>
    </row>
    <row r="10" spans="1:17" x14ac:dyDescent="0.25">
      <c r="A10" s="1" t="s">
        <v>33</v>
      </c>
      <c r="B10" s="2" t="s">
        <v>35</v>
      </c>
      <c r="C10" s="2" t="s">
        <v>34</v>
      </c>
      <c r="D10" s="2" t="s">
        <v>10</v>
      </c>
      <c r="E10" s="3">
        <v>41820</v>
      </c>
      <c r="F10" s="4">
        <v>180</v>
      </c>
      <c r="G10" s="2" t="s">
        <v>13</v>
      </c>
      <c r="H10" s="2" t="s">
        <v>34</v>
      </c>
      <c r="I10" s="3">
        <v>41792.696666666663</v>
      </c>
      <c r="J10" s="3">
        <v>41792.696666666663</v>
      </c>
      <c r="K10">
        <f>IF(Table_owssvr[[#This Row],[Status]]="Completed",1,0)</f>
        <v>1</v>
      </c>
      <c r="L10">
        <f>IF(Table_owssvr[[#This Row],[Status]]="In Progress",1,0)</f>
        <v>0</v>
      </c>
      <c r="M10">
        <f>IF(OR(Table_owssvr[[#This Row],[Status]] = "Not Started", Table_owssvr[[#This Row],[Status]]="Waiting on someone else"),1,0)</f>
        <v>0</v>
      </c>
      <c r="N10">
        <f>IF(Table_owssvr[[#This Row],[Approved]]="Yes",1,0)</f>
        <v>1</v>
      </c>
      <c r="O10">
        <f>IF(Table_owssvr[[#This Row],[Approved]]="Under Review",1,0)</f>
        <v>0</v>
      </c>
      <c r="P10">
        <f>IF(Table_owssvr[[#This Row],[Approved]]="Request Additional Information",1,0)</f>
        <v>0</v>
      </c>
      <c r="Q10" s="4">
        <f>MONTH(Table_owssvr[[#This Row],[Created]])</f>
        <v>6</v>
      </c>
    </row>
    <row r="11" spans="1:17" x14ac:dyDescent="0.25">
      <c r="A11" s="1" t="s">
        <v>36</v>
      </c>
      <c r="B11" s="2" t="s">
        <v>12</v>
      </c>
      <c r="C11" s="2" t="s">
        <v>37</v>
      </c>
      <c r="D11" s="2" t="s">
        <v>10</v>
      </c>
      <c r="E11" s="3">
        <v>41795</v>
      </c>
      <c r="F11" s="4">
        <v>2</v>
      </c>
      <c r="G11" s="2" t="s">
        <v>13</v>
      </c>
      <c r="H11" s="2" t="s">
        <v>37</v>
      </c>
      <c r="I11" s="3">
        <v>41792.850648148145</v>
      </c>
      <c r="J11" s="3">
        <v>41792.850648148145</v>
      </c>
      <c r="K11">
        <f>IF(Table_owssvr[[#This Row],[Status]]="Completed",1,0)</f>
        <v>1</v>
      </c>
      <c r="L11">
        <f>IF(Table_owssvr[[#This Row],[Status]]="In Progress",1,0)</f>
        <v>0</v>
      </c>
      <c r="M11">
        <f>IF(OR(Table_owssvr[[#This Row],[Status]] = "Not Started", Table_owssvr[[#This Row],[Status]]="Waiting on someone else"),1,0)</f>
        <v>0</v>
      </c>
      <c r="N11">
        <f>IF(Table_owssvr[[#This Row],[Approved]]="Yes",1,0)</f>
        <v>1</v>
      </c>
      <c r="O11">
        <f>IF(Table_owssvr[[#This Row],[Approved]]="Under Review",1,0)</f>
        <v>0</v>
      </c>
      <c r="P11">
        <f>IF(Table_owssvr[[#This Row],[Approved]]="Request Additional Information",1,0)</f>
        <v>0</v>
      </c>
      <c r="Q11" s="4">
        <f>MONTH(Table_owssvr[[#This Row],[Created]])</f>
        <v>6</v>
      </c>
    </row>
    <row r="12" spans="1:17" x14ac:dyDescent="0.25">
      <c r="A12" s="1" t="s">
        <v>38</v>
      </c>
      <c r="B12" s="2" t="s">
        <v>32</v>
      </c>
      <c r="C12" s="2"/>
      <c r="D12" s="2" t="s">
        <v>25</v>
      </c>
      <c r="E12" s="3">
        <v>41792</v>
      </c>
      <c r="F12" s="4"/>
      <c r="G12" s="2" t="s">
        <v>374</v>
      </c>
      <c r="H12" s="2" t="s">
        <v>39</v>
      </c>
      <c r="I12" s="3">
        <v>41792.855324074073</v>
      </c>
      <c r="J12" s="3">
        <v>41792.855324074073</v>
      </c>
      <c r="K12">
        <f>IF(Table_owssvr[[#This Row],[Status]]="Completed",1,0)</f>
        <v>0</v>
      </c>
      <c r="L12">
        <f>IF(Table_owssvr[[#This Row],[Status]]="In Progress",1,0)</f>
        <v>0</v>
      </c>
      <c r="M12">
        <f>IF(OR(Table_owssvr[[#This Row],[Status]] = "Not Started", Table_owssvr[[#This Row],[Status]]="Waiting on someone else"),1,0)</f>
        <v>1</v>
      </c>
      <c r="N12">
        <f>IF(Table_owssvr[[#This Row],[Approved]]="Yes",1,0)</f>
        <v>0</v>
      </c>
      <c r="O12">
        <f>IF(Table_owssvr[[#This Row],[Approved]]="Under Review",1,0)</f>
        <v>0</v>
      </c>
      <c r="P12">
        <f>IF(Table_owssvr[[#This Row],[Approved]]="Request Additional Information",1,0)</f>
        <v>0</v>
      </c>
      <c r="Q12" s="4">
        <f>MONTH(Table_owssvr[[#This Row],[Created]])</f>
        <v>6</v>
      </c>
    </row>
    <row r="13" spans="1:17" x14ac:dyDescent="0.25">
      <c r="A13" s="1" t="s">
        <v>40</v>
      </c>
      <c r="B13" s="2" t="s">
        <v>41</v>
      </c>
      <c r="C13" s="2" t="s">
        <v>37</v>
      </c>
      <c r="D13" s="2" t="s">
        <v>10</v>
      </c>
      <c r="E13" s="3">
        <v>41817</v>
      </c>
      <c r="F13" s="4">
        <v>50</v>
      </c>
      <c r="G13" s="2" t="s">
        <v>13</v>
      </c>
      <c r="H13" s="2" t="s">
        <v>37</v>
      </c>
      <c r="I13" s="3">
        <v>41792.858611111114</v>
      </c>
      <c r="J13" s="3">
        <v>41792.858611111114</v>
      </c>
      <c r="K13">
        <f>IF(Table_owssvr[[#This Row],[Status]]="Completed",1,0)</f>
        <v>1</v>
      </c>
      <c r="L13">
        <f>IF(Table_owssvr[[#This Row],[Status]]="In Progress",1,0)</f>
        <v>0</v>
      </c>
      <c r="M13">
        <f>IF(OR(Table_owssvr[[#This Row],[Status]] = "Not Started", Table_owssvr[[#This Row],[Status]]="Waiting on someone else"),1,0)</f>
        <v>0</v>
      </c>
      <c r="N13">
        <f>IF(Table_owssvr[[#This Row],[Approved]]="Yes",1,0)</f>
        <v>1</v>
      </c>
      <c r="O13">
        <f>IF(Table_owssvr[[#This Row],[Approved]]="Under Review",1,0)</f>
        <v>0</v>
      </c>
      <c r="P13">
        <f>IF(Table_owssvr[[#This Row],[Approved]]="Request Additional Information",1,0)</f>
        <v>0</v>
      </c>
      <c r="Q13" s="4">
        <f>MONTH(Table_owssvr[[#This Row],[Created]])</f>
        <v>6</v>
      </c>
    </row>
    <row r="14" spans="1:17" x14ac:dyDescent="0.25">
      <c r="A14" s="1" t="s">
        <v>42</v>
      </c>
      <c r="B14" s="2" t="s">
        <v>44</v>
      </c>
      <c r="C14" s="2" t="s">
        <v>16</v>
      </c>
      <c r="D14" s="2" t="s">
        <v>43</v>
      </c>
      <c r="E14" s="3">
        <v>41821</v>
      </c>
      <c r="F14" s="4">
        <v>1</v>
      </c>
      <c r="G14" s="2" t="s">
        <v>13</v>
      </c>
      <c r="H14" s="2" t="s">
        <v>45</v>
      </c>
      <c r="I14" s="3">
        <v>41793.353263888886</v>
      </c>
      <c r="J14" s="3">
        <v>41793.353263888886</v>
      </c>
      <c r="K14">
        <f>IF(Table_owssvr[[#This Row],[Status]]="Completed",1,0)</f>
        <v>0</v>
      </c>
      <c r="L14">
        <f>IF(Table_owssvr[[#This Row],[Status]]="In Progress",1,0)</f>
        <v>0</v>
      </c>
      <c r="M14">
        <f>IF(OR(Table_owssvr[[#This Row],[Status]] = "Not Started", Table_owssvr[[#This Row],[Status]]="Waiting on someone else"),1,0)</f>
        <v>1</v>
      </c>
      <c r="N14">
        <f>IF(Table_owssvr[[#This Row],[Approved]]="Yes",1,0)</f>
        <v>1</v>
      </c>
      <c r="O14">
        <f>IF(Table_owssvr[[#This Row],[Approved]]="Under Review",1,0)</f>
        <v>0</v>
      </c>
      <c r="P14">
        <f>IF(Table_owssvr[[#This Row],[Approved]]="Request Additional Information",1,0)</f>
        <v>0</v>
      </c>
      <c r="Q14" s="4">
        <f>MONTH(Table_owssvr[[#This Row],[Created]])</f>
        <v>6</v>
      </c>
    </row>
    <row r="15" spans="1:17" x14ac:dyDescent="0.25">
      <c r="A15" s="1" t="s">
        <v>46</v>
      </c>
      <c r="B15" s="2" t="s">
        <v>32</v>
      </c>
      <c r="C15" s="2" t="s">
        <v>20</v>
      </c>
      <c r="D15" s="2" t="s">
        <v>10</v>
      </c>
      <c r="E15" s="3">
        <v>41800</v>
      </c>
      <c r="F15" s="4">
        <v>48</v>
      </c>
      <c r="G15" s="2" t="s">
        <v>13</v>
      </c>
      <c r="H15" s="2" t="s">
        <v>47</v>
      </c>
      <c r="I15" s="3">
        <v>41793.374965277777</v>
      </c>
      <c r="J15" s="3">
        <v>41793.374965277777</v>
      </c>
      <c r="K15">
        <f>IF(Table_owssvr[[#This Row],[Status]]="Completed",1,0)</f>
        <v>1</v>
      </c>
      <c r="L15">
        <f>IF(Table_owssvr[[#This Row],[Status]]="In Progress",1,0)</f>
        <v>0</v>
      </c>
      <c r="M15">
        <f>IF(OR(Table_owssvr[[#This Row],[Status]] = "Not Started", Table_owssvr[[#This Row],[Status]]="Waiting on someone else"),1,0)</f>
        <v>0</v>
      </c>
      <c r="N15">
        <f>IF(Table_owssvr[[#This Row],[Approved]]="Yes",1,0)</f>
        <v>1</v>
      </c>
      <c r="O15">
        <f>IF(Table_owssvr[[#This Row],[Approved]]="Under Review",1,0)</f>
        <v>0</v>
      </c>
      <c r="P15">
        <f>IF(Table_owssvr[[#This Row],[Approved]]="Request Additional Information",1,0)</f>
        <v>0</v>
      </c>
      <c r="Q15" s="4">
        <f>MONTH(Table_owssvr[[#This Row],[Created]])</f>
        <v>6</v>
      </c>
    </row>
    <row r="16" spans="1:17" x14ac:dyDescent="0.25">
      <c r="A16" s="1" t="s">
        <v>48</v>
      </c>
      <c r="B16" s="2" t="s">
        <v>12</v>
      </c>
      <c r="C16" s="2" t="s">
        <v>20</v>
      </c>
      <c r="D16" s="2" t="s">
        <v>10</v>
      </c>
      <c r="E16" s="3"/>
      <c r="F16" s="4">
        <v>0.25</v>
      </c>
      <c r="G16" s="2" t="s">
        <v>13</v>
      </c>
      <c r="H16" s="2" t="s">
        <v>20</v>
      </c>
      <c r="I16" s="3">
        <v>41793.438622685186</v>
      </c>
      <c r="J16" s="3">
        <v>41793.438622685186</v>
      </c>
      <c r="K16">
        <f>IF(Table_owssvr[[#This Row],[Status]]="Completed",1,0)</f>
        <v>1</v>
      </c>
      <c r="L16">
        <f>IF(Table_owssvr[[#This Row],[Status]]="In Progress",1,0)</f>
        <v>0</v>
      </c>
      <c r="M16">
        <f>IF(OR(Table_owssvr[[#This Row],[Status]] = "Not Started", Table_owssvr[[#This Row],[Status]]="Waiting on someone else"),1,0)</f>
        <v>0</v>
      </c>
      <c r="N16">
        <f>IF(Table_owssvr[[#This Row],[Approved]]="Yes",1,0)</f>
        <v>1</v>
      </c>
      <c r="O16">
        <f>IF(Table_owssvr[[#This Row],[Approved]]="Under Review",1,0)</f>
        <v>0</v>
      </c>
      <c r="P16">
        <f>IF(Table_owssvr[[#This Row],[Approved]]="Request Additional Information",1,0)</f>
        <v>0</v>
      </c>
      <c r="Q16" s="4">
        <f>MONTH(Table_owssvr[[#This Row],[Created]])</f>
        <v>6</v>
      </c>
    </row>
    <row r="17" spans="1:17" x14ac:dyDescent="0.25">
      <c r="A17" s="1" t="s">
        <v>49</v>
      </c>
      <c r="B17" s="2" t="s">
        <v>12</v>
      </c>
      <c r="C17" s="2"/>
      <c r="D17" s="2" t="s">
        <v>25</v>
      </c>
      <c r="E17" s="3"/>
      <c r="F17" s="4"/>
      <c r="G17" s="2" t="s">
        <v>374</v>
      </c>
      <c r="H17" s="2" t="s">
        <v>51</v>
      </c>
      <c r="I17" s="3">
        <v>41793.454409722224</v>
      </c>
      <c r="J17" s="3">
        <v>41793.454409722224</v>
      </c>
      <c r="K17">
        <f>IF(Table_owssvr[[#This Row],[Status]]="Completed",1,0)</f>
        <v>0</v>
      </c>
      <c r="L17">
        <f>IF(Table_owssvr[[#This Row],[Status]]="In Progress",1,0)</f>
        <v>0</v>
      </c>
      <c r="M17">
        <f>IF(OR(Table_owssvr[[#This Row],[Status]] = "Not Started", Table_owssvr[[#This Row],[Status]]="Waiting on someone else"),1,0)</f>
        <v>1</v>
      </c>
      <c r="N17">
        <f>IF(Table_owssvr[[#This Row],[Approved]]="Yes",1,0)</f>
        <v>0</v>
      </c>
      <c r="O17">
        <f>IF(Table_owssvr[[#This Row],[Approved]]="Under Review",1,0)</f>
        <v>0</v>
      </c>
      <c r="P17">
        <f>IF(Table_owssvr[[#This Row],[Approved]]="Request Additional Information",1,0)</f>
        <v>0</v>
      </c>
      <c r="Q17" s="4">
        <f>MONTH(Table_owssvr[[#This Row],[Created]])</f>
        <v>6</v>
      </c>
    </row>
    <row r="18" spans="1:17" x14ac:dyDescent="0.25">
      <c r="A18" s="1" t="s">
        <v>52</v>
      </c>
      <c r="B18" s="2" t="s">
        <v>35</v>
      </c>
      <c r="C18" s="2" t="s">
        <v>37</v>
      </c>
      <c r="D18" s="2" t="s">
        <v>10</v>
      </c>
      <c r="E18" s="3">
        <v>41802</v>
      </c>
      <c r="F18" s="4">
        <v>12</v>
      </c>
      <c r="G18" s="2" t="s">
        <v>13</v>
      </c>
      <c r="H18" s="2" t="s">
        <v>37</v>
      </c>
      <c r="I18" s="3">
        <v>41793.487858796296</v>
      </c>
      <c r="J18" s="3">
        <v>41793.487858796296</v>
      </c>
      <c r="K18">
        <f>IF(Table_owssvr[[#This Row],[Status]]="Completed",1,0)</f>
        <v>1</v>
      </c>
      <c r="L18">
        <f>IF(Table_owssvr[[#This Row],[Status]]="In Progress",1,0)</f>
        <v>0</v>
      </c>
      <c r="M18">
        <f>IF(OR(Table_owssvr[[#This Row],[Status]] = "Not Started", Table_owssvr[[#This Row],[Status]]="Waiting on someone else"),1,0)</f>
        <v>0</v>
      </c>
      <c r="N18">
        <f>IF(Table_owssvr[[#This Row],[Approved]]="Yes",1,0)</f>
        <v>1</v>
      </c>
      <c r="O18">
        <f>IF(Table_owssvr[[#This Row],[Approved]]="Under Review",1,0)</f>
        <v>0</v>
      </c>
      <c r="P18">
        <f>IF(Table_owssvr[[#This Row],[Approved]]="Request Additional Information",1,0)</f>
        <v>0</v>
      </c>
      <c r="Q18" s="4">
        <f>MONTH(Table_owssvr[[#This Row],[Created]])</f>
        <v>6</v>
      </c>
    </row>
    <row r="19" spans="1:17" x14ac:dyDescent="0.25">
      <c r="A19" s="1" t="s">
        <v>53</v>
      </c>
      <c r="B19" s="2" t="s">
        <v>32</v>
      </c>
      <c r="C19" s="2" t="s">
        <v>37</v>
      </c>
      <c r="D19" s="2" t="s">
        <v>10</v>
      </c>
      <c r="E19" s="3">
        <v>41803</v>
      </c>
      <c r="F19" s="4">
        <v>20</v>
      </c>
      <c r="G19" s="2" t="s">
        <v>13</v>
      </c>
      <c r="H19" s="2" t="s">
        <v>37</v>
      </c>
      <c r="I19" s="3">
        <v>41793.490902777776</v>
      </c>
      <c r="J19" s="3">
        <v>41793.490902777776</v>
      </c>
      <c r="K19">
        <f>IF(Table_owssvr[[#This Row],[Status]]="Completed",1,0)</f>
        <v>1</v>
      </c>
      <c r="L19">
        <f>IF(Table_owssvr[[#This Row],[Status]]="In Progress",1,0)</f>
        <v>0</v>
      </c>
      <c r="M19">
        <f>IF(OR(Table_owssvr[[#This Row],[Status]] = "Not Started", Table_owssvr[[#This Row],[Status]]="Waiting on someone else"),1,0)</f>
        <v>0</v>
      </c>
      <c r="N19">
        <f>IF(Table_owssvr[[#This Row],[Approved]]="Yes",1,0)</f>
        <v>1</v>
      </c>
      <c r="O19">
        <f>IF(Table_owssvr[[#This Row],[Approved]]="Under Review",1,0)</f>
        <v>0</v>
      </c>
      <c r="P19">
        <f>IF(Table_owssvr[[#This Row],[Approved]]="Request Additional Information",1,0)</f>
        <v>0</v>
      </c>
      <c r="Q19" s="4">
        <f>MONTH(Table_owssvr[[#This Row],[Created]])</f>
        <v>6</v>
      </c>
    </row>
    <row r="20" spans="1:17" x14ac:dyDescent="0.25">
      <c r="A20" s="1" t="s">
        <v>54</v>
      </c>
      <c r="B20" s="2" t="s">
        <v>32</v>
      </c>
      <c r="C20" s="2" t="s">
        <v>55</v>
      </c>
      <c r="D20" s="2" t="s">
        <v>10</v>
      </c>
      <c r="E20" s="3">
        <v>41803</v>
      </c>
      <c r="F20" s="4">
        <v>12</v>
      </c>
      <c r="G20" s="2" t="s">
        <v>13</v>
      </c>
      <c r="H20" s="2" t="s">
        <v>55</v>
      </c>
      <c r="I20" s="3">
        <v>41793.514374999999</v>
      </c>
      <c r="J20" s="3">
        <v>41793.514374999999</v>
      </c>
      <c r="K20">
        <f>IF(Table_owssvr[[#This Row],[Status]]="Completed",1,0)</f>
        <v>1</v>
      </c>
      <c r="L20">
        <f>IF(Table_owssvr[[#This Row],[Status]]="In Progress",1,0)</f>
        <v>0</v>
      </c>
      <c r="M20">
        <f>IF(OR(Table_owssvr[[#This Row],[Status]] = "Not Started", Table_owssvr[[#This Row],[Status]]="Waiting on someone else"),1,0)</f>
        <v>0</v>
      </c>
      <c r="N20">
        <f>IF(Table_owssvr[[#This Row],[Approved]]="Yes",1,0)</f>
        <v>1</v>
      </c>
      <c r="O20">
        <f>IF(Table_owssvr[[#This Row],[Approved]]="Under Review",1,0)</f>
        <v>0</v>
      </c>
      <c r="P20">
        <f>IF(Table_owssvr[[#This Row],[Approved]]="Request Additional Information",1,0)</f>
        <v>0</v>
      </c>
      <c r="Q20" s="4">
        <f>MONTH(Table_owssvr[[#This Row],[Created]])</f>
        <v>6</v>
      </c>
    </row>
    <row r="21" spans="1:17" x14ac:dyDescent="0.25">
      <c r="A21" s="1" t="s">
        <v>56</v>
      </c>
      <c r="B21" s="2" t="s">
        <v>44</v>
      </c>
      <c r="C21" s="2" t="s">
        <v>55</v>
      </c>
      <c r="D21" s="2" t="s">
        <v>10</v>
      </c>
      <c r="E21" s="3">
        <v>41794</v>
      </c>
      <c r="F21" s="4">
        <v>2</v>
      </c>
      <c r="G21" s="2" t="s">
        <v>13</v>
      </c>
      <c r="H21" s="2" t="s">
        <v>55</v>
      </c>
      <c r="I21" s="3">
        <v>41793.516712962963</v>
      </c>
      <c r="J21" s="3">
        <v>41793.516712962963</v>
      </c>
      <c r="K21">
        <f>IF(Table_owssvr[[#This Row],[Status]]="Completed",1,0)</f>
        <v>1</v>
      </c>
      <c r="L21">
        <f>IF(Table_owssvr[[#This Row],[Status]]="In Progress",1,0)</f>
        <v>0</v>
      </c>
      <c r="M21">
        <f>IF(OR(Table_owssvr[[#This Row],[Status]] = "Not Started", Table_owssvr[[#This Row],[Status]]="Waiting on someone else"),1,0)</f>
        <v>0</v>
      </c>
      <c r="N21">
        <f>IF(Table_owssvr[[#This Row],[Approved]]="Yes",1,0)</f>
        <v>1</v>
      </c>
      <c r="O21">
        <f>IF(Table_owssvr[[#This Row],[Approved]]="Under Review",1,0)</f>
        <v>0</v>
      </c>
      <c r="P21">
        <f>IF(Table_owssvr[[#This Row],[Approved]]="Request Additional Information",1,0)</f>
        <v>0</v>
      </c>
      <c r="Q21" s="4">
        <f>MONTH(Table_owssvr[[#This Row],[Created]])</f>
        <v>6</v>
      </c>
    </row>
    <row r="22" spans="1:17" x14ac:dyDescent="0.25">
      <c r="A22" s="1" t="s">
        <v>57</v>
      </c>
      <c r="B22" s="2" t="s">
        <v>44</v>
      </c>
      <c r="C22" s="2" t="s">
        <v>58</v>
      </c>
      <c r="D22" s="2" t="s">
        <v>10</v>
      </c>
      <c r="E22" s="3"/>
      <c r="F22" s="4">
        <v>300</v>
      </c>
      <c r="G22" s="2" t="s">
        <v>13</v>
      </c>
      <c r="H22" s="2" t="s">
        <v>58</v>
      </c>
      <c r="I22" s="3">
        <v>41793.530081018522</v>
      </c>
      <c r="J22" s="3">
        <v>41793.530081018522</v>
      </c>
      <c r="K22">
        <f>IF(Table_owssvr[[#This Row],[Status]]="Completed",1,0)</f>
        <v>1</v>
      </c>
      <c r="L22">
        <f>IF(Table_owssvr[[#This Row],[Status]]="In Progress",1,0)</f>
        <v>0</v>
      </c>
      <c r="M22">
        <f>IF(OR(Table_owssvr[[#This Row],[Status]] = "Not Started", Table_owssvr[[#This Row],[Status]]="Waiting on someone else"),1,0)</f>
        <v>0</v>
      </c>
      <c r="N22">
        <f>IF(Table_owssvr[[#This Row],[Approved]]="Yes",1,0)</f>
        <v>1</v>
      </c>
      <c r="O22">
        <f>IF(Table_owssvr[[#This Row],[Approved]]="Under Review",1,0)</f>
        <v>0</v>
      </c>
      <c r="P22">
        <f>IF(Table_owssvr[[#This Row],[Approved]]="Request Additional Information",1,0)</f>
        <v>0</v>
      </c>
      <c r="Q22" s="4">
        <f>MONTH(Table_owssvr[[#This Row],[Created]])</f>
        <v>6</v>
      </c>
    </row>
    <row r="23" spans="1:17" x14ac:dyDescent="0.25">
      <c r="A23" s="1" t="s">
        <v>59</v>
      </c>
      <c r="B23" s="2" t="s">
        <v>41</v>
      </c>
      <c r="C23" s="2" t="s">
        <v>55</v>
      </c>
      <c r="D23" s="2" t="s">
        <v>18</v>
      </c>
      <c r="E23" s="3"/>
      <c r="F23" s="4">
        <v>15</v>
      </c>
      <c r="G23" s="2" t="s">
        <v>13</v>
      </c>
      <c r="H23" s="2" t="s">
        <v>55</v>
      </c>
      <c r="I23" s="3">
        <v>41793.538703703707</v>
      </c>
      <c r="J23" s="3">
        <v>41793.538703703707</v>
      </c>
      <c r="K23">
        <f>IF(Table_owssvr[[#This Row],[Status]]="Completed",1,0)</f>
        <v>0</v>
      </c>
      <c r="L23">
        <f>IF(Table_owssvr[[#This Row],[Status]]="In Progress",1,0)</f>
        <v>1</v>
      </c>
      <c r="M23">
        <f>IF(OR(Table_owssvr[[#This Row],[Status]] = "Not Started", Table_owssvr[[#This Row],[Status]]="Waiting on someone else"),1,0)</f>
        <v>0</v>
      </c>
      <c r="N23">
        <f>IF(Table_owssvr[[#This Row],[Approved]]="Yes",1,0)</f>
        <v>1</v>
      </c>
      <c r="O23">
        <f>IF(Table_owssvr[[#This Row],[Approved]]="Under Review",1,0)</f>
        <v>0</v>
      </c>
      <c r="P23">
        <f>IF(Table_owssvr[[#This Row],[Approved]]="Request Additional Information",1,0)</f>
        <v>0</v>
      </c>
      <c r="Q23" s="4">
        <f>MONTH(Table_owssvr[[#This Row],[Created]])</f>
        <v>6</v>
      </c>
    </row>
    <row r="24" spans="1:17" x14ac:dyDescent="0.25">
      <c r="A24" s="1" t="s">
        <v>60</v>
      </c>
      <c r="B24" s="2" t="s">
        <v>41</v>
      </c>
      <c r="C24" s="2" t="s">
        <v>55</v>
      </c>
      <c r="D24" s="2" t="s">
        <v>18</v>
      </c>
      <c r="E24" s="3"/>
      <c r="F24" s="4">
        <v>15</v>
      </c>
      <c r="G24" s="2" t="s">
        <v>13</v>
      </c>
      <c r="H24" s="2" t="s">
        <v>55</v>
      </c>
      <c r="I24" s="3">
        <v>41793.541238425925</v>
      </c>
      <c r="J24" s="3">
        <v>41793.541238425925</v>
      </c>
      <c r="K24">
        <f>IF(Table_owssvr[[#This Row],[Status]]="Completed",1,0)</f>
        <v>0</v>
      </c>
      <c r="L24">
        <f>IF(Table_owssvr[[#This Row],[Status]]="In Progress",1,0)</f>
        <v>1</v>
      </c>
      <c r="M24">
        <f>IF(OR(Table_owssvr[[#This Row],[Status]] = "Not Started", Table_owssvr[[#This Row],[Status]]="Waiting on someone else"),1,0)</f>
        <v>0</v>
      </c>
      <c r="N24">
        <f>IF(Table_owssvr[[#This Row],[Approved]]="Yes",1,0)</f>
        <v>1</v>
      </c>
      <c r="O24">
        <f>IF(Table_owssvr[[#This Row],[Approved]]="Under Review",1,0)</f>
        <v>0</v>
      </c>
      <c r="P24">
        <f>IF(Table_owssvr[[#This Row],[Approved]]="Request Additional Information",1,0)</f>
        <v>0</v>
      </c>
      <c r="Q24" s="4">
        <f>MONTH(Table_owssvr[[#This Row],[Created]])</f>
        <v>6</v>
      </c>
    </row>
    <row r="25" spans="1:17" x14ac:dyDescent="0.25">
      <c r="A25" s="1" t="s">
        <v>61</v>
      </c>
      <c r="B25" s="2" t="s">
        <v>44</v>
      </c>
      <c r="C25" s="2" t="s">
        <v>20</v>
      </c>
      <c r="D25" s="2" t="s">
        <v>10</v>
      </c>
      <c r="E25" s="3">
        <v>41795</v>
      </c>
      <c r="F25" s="4">
        <v>4</v>
      </c>
      <c r="G25" s="2" t="s">
        <v>13</v>
      </c>
      <c r="H25" s="2" t="s">
        <v>20</v>
      </c>
      <c r="I25" s="3">
        <v>41793.558958333335</v>
      </c>
      <c r="J25" s="3">
        <v>41793.558958333335</v>
      </c>
      <c r="K25">
        <f>IF(Table_owssvr[[#This Row],[Status]]="Completed",1,0)</f>
        <v>1</v>
      </c>
      <c r="L25">
        <f>IF(Table_owssvr[[#This Row],[Status]]="In Progress",1,0)</f>
        <v>0</v>
      </c>
      <c r="M25">
        <f>IF(OR(Table_owssvr[[#This Row],[Status]] = "Not Started", Table_owssvr[[#This Row],[Status]]="Waiting on someone else"),1,0)</f>
        <v>0</v>
      </c>
      <c r="N25">
        <f>IF(Table_owssvr[[#This Row],[Approved]]="Yes",1,0)</f>
        <v>1</v>
      </c>
      <c r="O25">
        <f>IF(Table_owssvr[[#This Row],[Approved]]="Under Review",1,0)</f>
        <v>0</v>
      </c>
      <c r="P25">
        <f>IF(Table_owssvr[[#This Row],[Approved]]="Request Additional Information",1,0)</f>
        <v>0</v>
      </c>
      <c r="Q25" s="4">
        <f>MONTH(Table_owssvr[[#This Row],[Created]])</f>
        <v>6</v>
      </c>
    </row>
    <row r="26" spans="1:17" x14ac:dyDescent="0.25">
      <c r="A26" s="1" t="s">
        <v>62</v>
      </c>
      <c r="B26" s="2" t="s">
        <v>32</v>
      </c>
      <c r="C26" s="2" t="s">
        <v>34</v>
      </c>
      <c r="D26" s="2" t="s">
        <v>10</v>
      </c>
      <c r="E26" s="3">
        <v>41785</v>
      </c>
      <c r="F26" s="4">
        <v>4</v>
      </c>
      <c r="G26" s="2" t="s">
        <v>13</v>
      </c>
      <c r="H26" s="2" t="s">
        <v>34</v>
      </c>
      <c r="I26" s="3">
        <v>41793.565092592595</v>
      </c>
      <c r="J26" s="3">
        <v>41793.565092592595</v>
      </c>
      <c r="K26">
        <f>IF(Table_owssvr[[#This Row],[Status]]="Completed",1,0)</f>
        <v>1</v>
      </c>
      <c r="L26">
        <f>IF(Table_owssvr[[#This Row],[Status]]="In Progress",1,0)</f>
        <v>0</v>
      </c>
      <c r="M26">
        <f>IF(OR(Table_owssvr[[#This Row],[Status]] = "Not Started", Table_owssvr[[#This Row],[Status]]="Waiting on someone else"),1,0)</f>
        <v>0</v>
      </c>
      <c r="N26">
        <f>IF(Table_owssvr[[#This Row],[Approved]]="Yes",1,0)</f>
        <v>1</v>
      </c>
      <c r="O26">
        <f>IF(Table_owssvr[[#This Row],[Approved]]="Under Review",1,0)</f>
        <v>0</v>
      </c>
      <c r="P26">
        <f>IF(Table_owssvr[[#This Row],[Approved]]="Request Additional Information",1,0)</f>
        <v>0</v>
      </c>
      <c r="Q26" s="4">
        <f>MONTH(Table_owssvr[[#This Row],[Created]])</f>
        <v>6</v>
      </c>
    </row>
    <row r="27" spans="1:17" x14ac:dyDescent="0.25">
      <c r="A27" s="1" t="s">
        <v>63</v>
      </c>
      <c r="B27" s="2" t="s">
        <v>12</v>
      </c>
      <c r="C27" s="2" t="s">
        <v>20</v>
      </c>
      <c r="D27" s="2" t="s">
        <v>10</v>
      </c>
      <c r="E27" s="3">
        <v>41817</v>
      </c>
      <c r="F27" s="4">
        <v>52</v>
      </c>
      <c r="G27" s="2" t="s">
        <v>13</v>
      </c>
      <c r="H27" s="2" t="s">
        <v>20</v>
      </c>
      <c r="I27" s="3">
        <v>41793.573657407411</v>
      </c>
      <c r="J27" s="3">
        <v>41793.573657407411</v>
      </c>
      <c r="K27">
        <f>IF(Table_owssvr[[#This Row],[Status]]="Completed",1,0)</f>
        <v>1</v>
      </c>
      <c r="L27">
        <f>IF(Table_owssvr[[#This Row],[Status]]="In Progress",1,0)</f>
        <v>0</v>
      </c>
      <c r="M27">
        <f>IF(OR(Table_owssvr[[#This Row],[Status]] = "Not Started", Table_owssvr[[#This Row],[Status]]="Waiting on someone else"),1,0)</f>
        <v>0</v>
      </c>
      <c r="N27">
        <f>IF(Table_owssvr[[#This Row],[Approved]]="Yes",1,0)</f>
        <v>1</v>
      </c>
      <c r="O27">
        <f>IF(Table_owssvr[[#This Row],[Approved]]="Under Review",1,0)</f>
        <v>0</v>
      </c>
      <c r="P27">
        <f>IF(Table_owssvr[[#This Row],[Approved]]="Request Additional Information",1,0)</f>
        <v>0</v>
      </c>
      <c r="Q27" s="4">
        <f>MONTH(Table_owssvr[[#This Row],[Created]])</f>
        <v>6</v>
      </c>
    </row>
    <row r="28" spans="1:17" x14ac:dyDescent="0.25">
      <c r="A28" s="1" t="s">
        <v>64</v>
      </c>
      <c r="B28" s="2" t="s">
        <v>12</v>
      </c>
      <c r="C28" s="2" t="s">
        <v>39</v>
      </c>
      <c r="D28" s="2" t="s">
        <v>10</v>
      </c>
      <c r="E28" s="3">
        <v>41809</v>
      </c>
      <c r="F28" s="4">
        <v>18</v>
      </c>
      <c r="G28" s="2" t="s">
        <v>13</v>
      </c>
      <c r="H28" s="2" t="s">
        <v>65</v>
      </c>
      <c r="I28" s="3">
        <v>41793.622511574074</v>
      </c>
      <c r="J28" s="3">
        <v>41793.622511574074</v>
      </c>
      <c r="K28">
        <f>IF(Table_owssvr[[#This Row],[Status]]="Completed",1,0)</f>
        <v>1</v>
      </c>
      <c r="L28">
        <f>IF(Table_owssvr[[#This Row],[Status]]="In Progress",1,0)</f>
        <v>0</v>
      </c>
      <c r="M28">
        <f>IF(OR(Table_owssvr[[#This Row],[Status]] = "Not Started", Table_owssvr[[#This Row],[Status]]="Waiting on someone else"),1,0)</f>
        <v>0</v>
      </c>
      <c r="N28">
        <f>IF(Table_owssvr[[#This Row],[Approved]]="Yes",1,0)</f>
        <v>1</v>
      </c>
      <c r="O28">
        <f>IF(Table_owssvr[[#This Row],[Approved]]="Under Review",1,0)</f>
        <v>0</v>
      </c>
      <c r="P28">
        <f>IF(Table_owssvr[[#This Row],[Approved]]="Request Additional Information",1,0)</f>
        <v>0</v>
      </c>
      <c r="Q28" s="4">
        <f>MONTH(Table_owssvr[[#This Row],[Created]])</f>
        <v>6</v>
      </c>
    </row>
    <row r="29" spans="1:17" x14ac:dyDescent="0.25">
      <c r="A29" s="1" t="s">
        <v>66</v>
      </c>
      <c r="B29" s="2" t="s">
        <v>44</v>
      </c>
      <c r="C29" s="2" t="s">
        <v>20</v>
      </c>
      <c r="D29" s="2" t="s">
        <v>18</v>
      </c>
      <c r="E29" s="3">
        <v>41803</v>
      </c>
      <c r="F29" s="4">
        <v>12</v>
      </c>
      <c r="G29" s="2" t="s">
        <v>13</v>
      </c>
      <c r="H29" s="2" t="s">
        <v>20</v>
      </c>
      <c r="I29" s="3">
        <v>41793.638715277775</v>
      </c>
      <c r="J29" s="3">
        <v>41793.638715277775</v>
      </c>
      <c r="K29">
        <f>IF(Table_owssvr[[#This Row],[Status]]="Completed",1,0)</f>
        <v>0</v>
      </c>
      <c r="L29">
        <f>IF(Table_owssvr[[#This Row],[Status]]="In Progress",1,0)</f>
        <v>1</v>
      </c>
      <c r="M29">
        <f>IF(OR(Table_owssvr[[#This Row],[Status]] = "Not Started", Table_owssvr[[#This Row],[Status]]="Waiting on someone else"),1,0)</f>
        <v>0</v>
      </c>
      <c r="N29">
        <f>IF(Table_owssvr[[#This Row],[Approved]]="Yes",1,0)</f>
        <v>1</v>
      </c>
      <c r="O29">
        <f>IF(Table_owssvr[[#This Row],[Approved]]="Under Review",1,0)</f>
        <v>0</v>
      </c>
      <c r="P29">
        <f>IF(Table_owssvr[[#This Row],[Approved]]="Request Additional Information",1,0)</f>
        <v>0</v>
      </c>
      <c r="Q29" s="4">
        <f>MONTH(Table_owssvr[[#This Row],[Created]])</f>
        <v>6</v>
      </c>
    </row>
    <row r="30" spans="1:17" x14ac:dyDescent="0.25">
      <c r="A30" s="1" t="s">
        <v>67</v>
      </c>
      <c r="B30" s="2" t="s">
        <v>44</v>
      </c>
      <c r="C30" s="2" t="s">
        <v>68</v>
      </c>
      <c r="D30" s="2" t="s">
        <v>18</v>
      </c>
      <c r="E30" s="3"/>
      <c r="F30" s="4"/>
      <c r="G30" s="2" t="s">
        <v>13</v>
      </c>
      <c r="H30" s="2" t="s">
        <v>68</v>
      </c>
      <c r="I30" s="3">
        <v>41793.639166666668</v>
      </c>
      <c r="J30" s="3">
        <v>41793.639166666668</v>
      </c>
      <c r="K30">
        <f>IF(Table_owssvr[[#This Row],[Status]]="Completed",1,0)</f>
        <v>0</v>
      </c>
      <c r="L30">
        <f>IF(Table_owssvr[[#This Row],[Status]]="In Progress",1,0)</f>
        <v>1</v>
      </c>
      <c r="M30">
        <f>IF(OR(Table_owssvr[[#This Row],[Status]] = "Not Started", Table_owssvr[[#This Row],[Status]]="Waiting on someone else"),1,0)</f>
        <v>0</v>
      </c>
      <c r="N30">
        <f>IF(Table_owssvr[[#This Row],[Approved]]="Yes",1,0)</f>
        <v>1</v>
      </c>
      <c r="O30">
        <f>IF(Table_owssvr[[#This Row],[Approved]]="Under Review",1,0)</f>
        <v>0</v>
      </c>
      <c r="P30">
        <f>IF(Table_owssvr[[#This Row],[Approved]]="Request Additional Information",1,0)</f>
        <v>0</v>
      </c>
      <c r="Q30" s="4">
        <f>MONTH(Table_owssvr[[#This Row],[Created]])</f>
        <v>6</v>
      </c>
    </row>
    <row r="31" spans="1:17" x14ac:dyDescent="0.25">
      <c r="A31" s="1" t="s">
        <v>69</v>
      </c>
      <c r="B31" s="2" t="s">
        <v>44</v>
      </c>
      <c r="C31" s="2" t="s">
        <v>70</v>
      </c>
      <c r="D31" s="2" t="s">
        <v>10</v>
      </c>
      <c r="E31" s="3">
        <v>41800</v>
      </c>
      <c r="F31" s="4">
        <v>50</v>
      </c>
      <c r="G31" s="2" t="s">
        <v>13</v>
      </c>
      <c r="H31" s="2" t="s">
        <v>70</v>
      </c>
      <c r="I31" s="3">
        <v>41785.653611111113</v>
      </c>
      <c r="J31" s="3">
        <v>41793.653611111113</v>
      </c>
      <c r="K31">
        <f>IF(Table_owssvr[[#This Row],[Status]]="Completed",1,0)</f>
        <v>1</v>
      </c>
      <c r="L31">
        <f>IF(Table_owssvr[[#This Row],[Status]]="In Progress",1,0)</f>
        <v>0</v>
      </c>
      <c r="M31">
        <f>IF(OR(Table_owssvr[[#This Row],[Status]] = "Not Started", Table_owssvr[[#This Row],[Status]]="Waiting on someone else"),1,0)</f>
        <v>0</v>
      </c>
      <c r="N31">
        <f>IF(Table_owssvr[[#This Row],[Approved]]="Yes",1,0)</f>
        <v>1</v>
      </c>
      <c r="O31">
        <f>IF(Table_owssvr[[#This Row],[Approved]]="Under Review",1,0)</f>
        <v>0</v>
      </c>
      <c r="P31">
        <f>IF(Table_owssvr[[#This Row],[Approved]]="Request Additional Information",1,0)</f>
        <v>0</v>
      </c>
      <c r="Q31" s="4">
        <f>MONTH(Table_owssvr[[#This Row],[Created]])</f>
        <v>6</v>
      </c>
    </row>
    <row r="32" spans="1:17" x14ac:dyDescent="0.25">
      <c r="A32" s="1" t="s">
        <v>71</v>
      </c>
      <c r="B32" s="2" t="s">
        <v>44</v>
      </c>
      <c r="C32" s="2" t="s">
        <v>70</v>
      </c>
      <c r="D32" s="2" t="s">
        <v>18</v>
      </c>
      <c r="E32" s="3">
        <v>42004</v>
      </c>
      <c r="F32" s="4">
        <v>45</v>
      </c>
      <c r="G32" s="2" t="s">
        <v>13</v>
      </c>
      <c r="H32" s="2" t="s">
        <v>70</v>
      </c>
      <c r="I32" s="3">
        <v>41793.661087962966</v>
      </c>
      <c r="J32" s="3">
        <v>41793.661087962966</v>
      </c>
      <c r="K32">
        <f>IF(Table_owssvr[[#This Row],[Status]]="Completed",1,0)</f>
        <v>0</v>
      </c>
      <c r="L32">
        <f>IF(Table_owssvr[[#This Row],[Status]]="In Progress",1,0)</f>
        <v>1</v>
      </c>
      <c r="M32">
        <f>IF(OR(Table_owssvr[[#This Row],[Status]] = "Not Started", Table_owssvr[[#This Row],[Status]]="Waiting on someone else"),1,0)</f>
        <v>0</v>
      </c>
      <c r="N32">
        <f>IF(Table_owssvr[[#This Row],[Approved]]="Yes",1,0)</f>
        <v>1</v>
      </c>
      <c r="O32">
        <f>IF(Table_owssvr[[#This Row],[Approved]]="Under Review",1,0)</f>
        <v>0</v>
      </c>
      <c r="P32">
        <f>IF(Table_owssvr[[#This Row],[Approved]]="Request Additional Information",1,0)</f>
        <v>0</v>
      </c>
      <c r="Q32" s="4">
        <f>MONTH(Table_owssvr[[#This Row],[Created]])</f>
        <v>6</v>
      </c>
    </row>
    <row r="33" spans="1:17" x14ac:dyDescent="0.25">
      <c r="A33" s="1" t="s">
        <v>72</v>
      </c>
      <c r="B33" s="2" t="s">
        <v>12</v>
      </c>
      <c r="C33" s="2" t="s">
        <v>20</v>
      </c>
      <c r="D33" s="2" t="s">
        <v>10</v>
      </c>
      <c r="E33" s="3">
        <v>41793</v>
      </c>
      <c r="F33" s="4">
        <v>2</v>
      </c>
      <c r="G33" s="2" t="s">
        <v>13</v>
      </c>
      <c r="H33" s="2" t="s">
        <v>20</v>
      </c>
      <c r="I33" s="3">
        <v>41792.66778935185</v>
      </c>
      <c r="J33" s="3">
        <v>41793.66778935185</v>
      </c>
      <c r="K33">
        <f>IF(Table_owssvr[[#This Row],[Status]]="Completed",1,0)</f>
        <v>1</v>
      </c>
      <c r="L33">
        <f>IF(Table_owssvr[[#This Row],[Status]]="In Progress",1,0)</f>
        <v>0</v>
      </c>
      <c r="M33">
        <f>IF(OR(Table_owssvr[[#This Row],[Status]] = "Not Started", Table_owssvr[[#This Row],[Status]]="Waiting on someone else"),1,0)</f>
        <v>0</v>
      </c>
      <c r="N33">
        <f>IF(Table_owssvr[[#This Row],[Approved]]="Yes",1,0)</f>
        <v>1</v>
      </c>
      <c r="O33">
        <f>IF(Table_owssvr[[#This Row],[Approved]]="Under Review",1,0)</f>
        <v>0</v>
      </c>
      <c r="P33">
        <f>IF(Table_owssvr[[#This Row],[Approved]]="Request Additional Information",1,0)</f>
        <v>0</v>
      </c>
      <c r="Q33" s="4">
        <f>MONTH(Table_owssvr[[#This Row],[Created]])</f>
        <v>6</v>
      </c>
    </row>
    <row r="34" spans="1:17" x14ac:dyDescent="0.25">
      <c r="A34" s="1" t="s">
        <v>73</v>
      </c>
      <c r="B34" s="2" t="s">
        <v>44</v>
      </c>
      <c r="C34" s="2" t="s">
        <v>70</v>
      </c>
      <c r="D34" s="2" t="s">
        <v>10</v>
      </c>
      <c r="E34" s="3">
        <v>41817</v>
      </c>
      <c r="F34" s="4">
        <v>5</v>
      </c>
      <c r="G34" s="2" t="s">
        <v>13</v>
      </c>
      <c r="H34" s="2" t="s">
        <v>70</v>
      </c>
      <c r="I34" s="3">
        <v>41793.669224537036</v>
      </c>
      <c r="J34" s="3">
        <v>41793.669224537036</v>
      </c>
      <c r="K34">
        <f>IF(Table_owssvr[[#This Row],[Status]]="Completed",1,0)</f>
        <v>1</v>
      </c>
      <c r="L34">
        <f>IF(Table_owssvr[[#This Row],[Status]]="In Progress",1,0)</f>
        <v>0</v>
      </c>
      <c r="M34">
        <f>IF(OR(Table_owssvr[[#This Row],[Status]] = "Not Started", Table_owssvr[[#This Row],[Status]]="Waiting on someone else"),1,0)</f>
        <v>0</v>
      </c>
      <c r="N34">
        <f>IF(Table_owssvr[[#This Row],[Approved]]="Yes",1,0)</f>
        <v>1</v>
      </c>
      <c r="O34">
        <f>IF(Table_owssvr[[#This Row],[Approved]]="Under Review",1,0)</f>
        <v>0</v>
      </c>
      <c r="P34">
        <f>IF(Table_owssvr[[#This Row],[Approved]]="Request Additional Information",1,0)</f>
        <v>0</v>
      </c>
      <c r="Q34" s="4">
        <f>MONTH(Table_owssvr[[#This Row],[Created]])</f>
        <v>6</v>
      </c>
    </row>
    <row r="35" spans="1:17" x14ac:dyDescent="0.25">
      <c r="A35" s="1" t="s">
        <v>74</v>
      </c>
      <c r="B35" s="2" t="s">
        <v>44</v>
      </c>
      <c r="C35" s="2" t="s">
        <v>70</v>
      </c>
      <c r="D35" s="2" t="s">
        <v>43</v>
      </c>
      <c r="E35" s="3"/>
      <c r="F35" s="4">
        <v>20</v>
      </c>
      <c r="G35" s="2" t="s">
        <v>13</v>
      </c>
      <c r="H35" s="2" t="s">
        <v>70</v>
      </c>
      <c r="I35" s="3">
        <v>41793.677094907405</v>
      </c>
      <c r="J35" s="3">
        <v>41793.677094907405</v>
      </c>
      <c r="K35">
        <f>IF(Table_owssvr[[#This Row],[Status]]="Completed",1,0)</f>
        <v>0</v>
      </c>
      <c r="L35">
        <f>IF(Table_owssvr[[#This Row],[Status]]="In Progress",1,0)</f>
        <v>0</v>
      </c>
      <c r="M35">
        <f>IF(OR(Table_owssvr[[#This Row],[Status]] = "Not Started", Table_owssvr[[#This Row],[Status]]="Waiting on someone else"),1,0)</f>
        <v>1</v>
      </c>
      <c r="N35">
        <f>IF(Table_owssvr[[#This Row],[Approved]]="Yes",1,0)</f>
        <v>1</v>
      </c>
      <c r="O35">
        <f>IF(Table_owssvr[[#This Row],[Approved]]="Under Review",1,0)</f>
        <v>0</v>
      </c>
      <c r="P35">
        <f>IF(Table_owssvr[[#This Row],[Approved]]="Request Additional Information",1,0)</f>
        <v>0</v>
      </c>
      <c r="Q35" s="4">
        <f>MONTH(Table_owssvr[[#This Row],[Created]])</f>
        <v>6</v>
      </c>
    </row>
    <row r="36" spans="1:17" x14ac:dyDescent="0.25">
      <c r="A36" s="1" t="s">
        <v>75</v>
      </c>
      <c r="B36" s="2" t="s">
        <v>44</v>
      </c>
      <c r="C36" s="2" t="s">
        <v>70</v>
      </c>
      <c r="D36" s="2" t="s">
        <v>10</v>
      </c>
      <c r="E36" s="3"/>
      <c r="F36" s="4">
        <v>25</v>
      </c>
      <c r="G36" s="2" t="s">
        <v>13</v>
      </c>
      <c r="H36" s="2" t="s">
        <v>70</v>
      </c>
      <c r="I36" s="3">
        <v>41772.684756944444</v>
      </c>
      <c r="J36" s="3">
        <v>41793.684756944444</v>
      </c>
      <c r="K36">
        <f>IF(Table_owssvr[[#This Row],[Status]]="Completed",1,0)</f>
        <v>1</v>
      </c>
      <c r="L36">
        <f>IF(Table_owssvr[[#This Row],[Status]]="In Progress",1,0)</f>
        <v>0</v>
      </c>
      <c r="M36">
        <f>IF(OR(Table_owssvr[[#This Row],[Status]] = "Not Started", Table_owssvr[[#This Row],[Status]]="Waiting on someone else"),1,0)</f>
        <v>0</v>
      </c>
      <c r="N36">
        <f>IF(Table_owssvr[[#This Row],[Approved]]="Yes",1,0)</f>
        <v>1</v>
      </c>
      <c r="O36">
        <f>IF(Table_owssvr[[#This Row],[Approved]]="Under Review",1,0)</f>
        <v>0</v>
      </c>
      <c r="P36">
        <f>IF(Table_owssvr[[#This Row],[Approved]]="Request Additional Information",1,0)</f>
        <v>0</v>
      </c>
      <c r="Q36" s="4">
        <f>MONTH(Table_owssvr[[#This Row],[Created]])</f>
        <v>6</v>
      </c>
    </row>
    <row r="37" spans="1:17" x14ac:dyDescent="0.25">
      <c r="A37" s="1" t="s">
        <v>76</v>
      </c>
      <c r="B37" s="2" t="s">
        <v>12</v>
      </c>
      <c r="C37" s="2" t="s">
        <v>77</v>
      </c>
      <c r="D37" s="2" t="s">
        <v>10</v>
      </c>
      <c r="E37" s="3">
        <v>41795</v>
      </c>
      <c r="F37" s="4">
        <v>11</v>
      </c>
      <c r="G37" s="2" t="s">
        <v>13</v>
      </c>
      <c r="H37" s="2" t="s">
        <v>78</v>
      </c>
      <c r="I37" s="3">
        <v>41793.691527777781</v>
      </c>
      <c r="J37" s="3">
        <v>41793.691527777781</v>
      </c>
      <c r="K37">
        <f>IF(Table_owssvr[[#This Row],[Status]]="Completed",1,0)</f>
        <v>1</v>
      </c>
      <c r="L37">
        <f>IF(Table_owssvr[[#This Row],[Status]]="In Progress",1,0)</f>
        <v>0</v>
      </c>
      <c r="M37">
        <f>IF(OR(Table_owssvr[[#This Row],[Status]] = "Not Started", Table_owssvr[[#This Row],[Status]]="Waiting on someone else"),1,0)</f>
        <v>0</v>
      </c>
      <c r="N37">
        <f>IF(Table_owssvr[[#This Row],[Approved]]="Yes",1,0)</f>
        <v>1</v>
      </c>
      <c r="O37">
        <f>IF(Table_owssvr[[#This Row],[Approved]]="Under Review",1,0)</f>
        <v>0</v>
      </c>
      <c r="P37">
        <f>IF(Table_owssvr[[#This Row],[Approved]]="Request Additional Information",1,0)</f>
        <v>0</v>
      </c>
      <c r="Q37" s="4">
        <f>MONTH(Table_owssvr[[#This Row],[Created]])</f>
        <v>6</v>
      </c>
    </row>
    <row r="38" spans="1:17" x14ac:dyDescent="0.25">
      <c r="A38" s="1" t="s">
        <v>79</v>
      </c>
      <c r="B38" s="2" t="s">
        <v>41</v>
      </c>
      <c r="C38" s="2" t="s">
        <v>70</v>
      </c>
      <c r="D38" s="2" t="s">
        <v>10</v>
      </c>
      <c r="E38" s="3">
        <v>41816</v>
      </c>
      <c r="F38" s="4">
        <v>3</v>
      </c>
      <c r="G38" s="2" t="s">
        <v>13</v>
      </c>
      <c r="H38" s="2" t="s">
        <v>70</v>
      </c>
      <c r="I38" s="3">
        <v>41793.707349537035</v>
      </c>
      <c r="J38" s="3">
        <v>41793.707349537035</v>
      </c>
      <c r="K38">
        <f>IF(Table_owssvr[[#This Row],[Status]]="Completed",1,0)</f>
        <v>1</v>
      </c>
      <c r="L38">
        <f>IF(Table_owssvr[[#This Row],[Status]]="In Progress",1,0)</f>
        <v>0</v>
      </c>
      <c r="M38">
        <f>IF(OR(Table_owssvr[[#This Row],[Status]] = "Not Started", Table_owssvr[[#This Row],[Status]]="Waiting on someone else"),1,0)</f>
        <v>0</v>
      </c>
      <c r="N38">
        <f>IF(Table_owssvr[[#This Row],[Approved]]="Yes",1,0)</f>
        <v>1</v>
      </c>
      <c r="O38">
        <f>IF(Table_owssvr[[#This Row],[Approved]]="Under Review",1,0)</f>
        <v>0</v>
      </c>
      <c r="P38">
        <f>IF(Table_owssvr[[#This Row],[Approved]]="Request Additional Information",1,0)</f>
        <v>0</v>
      </c>
      <c r="Q38" s="4">
        <f>MONTH(Table_owssvr[[#This Row],[Created]])</f>
        <v>6</v>
      </c>
    </row>
    <row r="39" spans="1:17" x14ac:dyDescent="0.25">
      <c r="A39" s="1" t="s">
        <v>80</v>
      </c>
      <c r="B39" s="2" t="s">
        <v>41</v>
      </c>
      <c r="C39" s="2" t="s">
        <v>70</v>
      </c>
      <c r="D39" s="2" t="s">
        <v>10</v>
      </c>
      <c r="E39" s="3">
        <v>41815</v>
      </c>
      <c r="F39" s="4">
        <v>8</v>
      </c>
      <c r="G39" s="2" t="s">
        <v>13</v>
      </c>
      <c r="H39" s="2" t="s">
        <v>70</v>
      </c>
      <c r="I39" s="3">
        <v>41793.709502314814</v>
      </c>
      <c r="J39" s="3">
        <v>41793.709502314814</v>
      </c>
      <c r="K39">
        <f>IF(Table_owssvr[[#This Row],[Status]]="Completed",1,0)</f>
        <v>1</v>
      </c>
      <c r="L39">
        <f>IF(Table_owssvr[[#This Row],[Status]]="In Progress",1,0)</f>
        <v>0</v>
      </c>
      <c r="M39">
        <f>IF(OR(Table_owssvr[[#This Row],[Status]] = "Not Started", Table_owssvr[[#This Row],[Status]]="Waiting on someone else"),1,0)</f>
        <v>0</v>
      </c>
      <c r="N39">
        <f>IF(Table_owssvr[[#This Row],[Approved]]="Yes",1,0)</f>
        <v>1</v>
      </c>
      <c r="O39">
        <f>IF(Table_owssvr[[#This Row],[Approved]]="Under Review",1,0)</f>
        <v>0</v>
      </c>
      <c r="P39">
        <f>IF(Table_owssvr[[#This Row],[Approved]]="Request Additional Information",1,0)</f>
        <v>0</v>
      </c>
      <c r="Q39" s="4">
        <f>MONTH(Table_owssvr[[#This Row],[Created]])</f>
        <v>6</v>
      </c>
    </row>
    <row r="40" spans="1:17" x14ac:dyDescent="0.25">
      <c r="A40" s="1" t="s">
        <v>82</v>
      </c>
      <c r="B40" s="2" t="s">
        <v>44</v>
      </c>
      <c r="C40" s="2" t="s">
        <v>58</v>
      </c>
      <c r="D40" s="2" t="s">
        <v>10</v>
      </c>
      <c r="E40" s="3"/>
      <c r="F40" s="4">
        <v>6</v>
      </c>
      <c r="G40" s="2" t="s">
        <v>13</v>
      </c>
      <c r="H40" s="2" t="s">
        <v>58</v>
      </c>
      <c r="I40" s="3">
        <v>41794.362476851849</v>
      </c>
      <c r="J40" s="3">
        <v>41794.362476851849</v>
      </c>
      <c r="K40">
        <f>IF(Table_owssvr[[#This Row],[Status]]="Completed",1,0)</f>
        <v>1</v>
      </c>
      <c r="L40">
        <f>IF(Table_owssvr[[#This Row],[Status]]="In Progress",1,0)</f>
        <v>0</v>
      </c>
      <c r="M40">
        <f>IF(OR(Table_owssvr[[#This Row],[Status]] = "Not Started", Table_owssvr[[#This Row],[Status]]="Waiting on someone else"),1,0)</f>
        <v>0</v>
      </c>
      <c r="N40">
        <f>IF(Table_owssvr[[#This Row],[Approved]]="Yes",1,0)</f>
        <v>1</v>
      </c>
      <c r="O40">
        <f>IF(Table_owssvr[[#This Row],[Approved]]="Under Review",1,0)</f>
        <v>0</v>
      </c>
      <c r="P40">
        <f>IF(Table_owssvr[[#This Row],[Approved]]="Request Additional Information",1,0)</f>
        <v>0</v>
      </c>
      <c r="Q40" s="4">
        <f>MONTH(Table_owssvr[[#This Row],[Created]])</f>
        <v>6</v>
      </c>
    </row>
    <row r="41" spans="1:17" x14ac:dyDescent="0.25">
      <c r="A41" s="1" t="s">
        <v>83</v>
      </c>
      <c r="B41" s="2" t="s">
        <v>12</v>
      </c>
      <c r="C41" s="2" t="s">
        <v>16</v>
      </c>
      <c r="D41" s="2" t="s">
        <v>10</v>
      </c>
      <c r="E41" s="3">
        <v>41816</v>
      </c>
      <c r="F41" s="4">
        <v>0</v>
      </c>
      <c r="G41" s="2" t="s">
        <v>13</v>
      </c>
      <c r="H41" s="2" t="s">
        <v>84</v>
      </c>
      <c r="I41" s="3">
        <v>41794.455150462964</v>
      </c>
      <c r="J41" s="3">
        <v>41794.455150462964</v>
      </c>
      <c r="K41">
        <f>IF(Table_owssvr[[#This Row],[Status]]="Completed",1,0)</f>
        <v>1</v>
      </c>
      <c r="L41">
        <f>IF(Table_owssvr[[#This Row],[Status]]="In Progress",1,0)</f>
        <v>0</v>
      </c>
      <c r="M41">
        <f>IF(OR(Table_owssvr[[#This Row],[Status]] = "Not Started", Table_owssvr[[#This Row],[Status]]="Waiting on someone else"),1,0)</f>
        <v>0</v>
      </c>
      <c r="N41">
        <f>IF(Table_owssvr[[#This Row],[Approved]]="Yes",1,0)</f>
        <v>1</v>
      </c>
      <c r="O41">
        <f>IF(Table_owssvr[[#This Row],[Approved]]="Under Review",1,0)</f>
        <v>0</v>
      </c>
      <c r="P41">
        <f>IF(Table_owssvr[[#This Row],[Approved]]="Request Additional Information",1,0)</f>
        <v>0</v>
      </c>
      <c r="Q41" s="4">
        <f>MONTH(Table_owssvr[[#This Row],[Created]])</f>
        <v>6</v>
      </c>
    </row>
    <row r="42" spans="1:17" x14ac:dyDescent="0.25">
      <c r="A42" s="1" t="s">
        <v>85</v>
      </c>
      <c r="B42" s="2" t="s">
        <v>44</v>
      </c>
      <c r="C42" s="2" t="s">
        <v>70</v>
      </c>
      <c r="D42" s="2" t="s">
        <v>10</v>
      </c>
      <c r="E42" s="3">
        <v>41795</v>
      </c>
      <c r="F42" s="4">
        <v>4</v>
      </c>
      <c r="G42" s="2" t="s">
        <v>13</v>
      </c>
      <c r="H42" s="2" t="s">
        <v>70</v>
      </c>
      <c r="I42" s="3">
        <v>41794.48710648148</v>
      </c>
      <c r="J42" s="3">
        <v>41794.48710648148</v>
      </c>
      <c r="K42">
        <f>IF(Table_owssvr[[#This Row],[Status]]="Completed",1,0)</f>
        <v>1</v>
      </c>
      <c r="L42">
        <f>IF(Table_owssvr[[#This Row],[Status]]="In Progress",1,0)</f>
        <v>0</v>
      </c>
      <c r="M42">
        <f>IF(OR(Table_owssvr[[#This Row],[Status]] = "Not Started", Table_owssvr[[#This Row],[Status]]="Waiting on someone else"),1,0)</f>
        <v>0</v>
      </c>
      <c r="N42">
        <f>IF(Table_owssvr[[#This Row],[Approved]]="Yes",1,0)</f>
        <v>1</v>
      </c>
      <c r="O42">
        <f>IF(Table_owssvr[[#This Row],[Approved]]="Under Review",1,0)</f>
        <v>0</v>
      </c>
      <c r="P42">
        <f>IF(Table_owssvr[[#This Row],[Approved]]="Request Additional Information",1,0)</f>
        <v>0</v>
      </c>
      <c r="Q42" s="4">
        <f>MONTH(Table_owssvr[[#This Row],[Created]])</f>
        <v>6</v>
      </c>
    </row>
    <row r="43" spans="1:17" x14ac:dyDescent="0.25">
      <c r="A43" s="1" t="s">
        <v>86</v>
      </c>
      <c r="B43" s="2" t="s">
        <v>41</v>
      </c>
      <c r="C43" s="2" t="s">
        <v>70</v>
      </c>
      <c r="D43" s="2" t="s">
        <v>18</v>
      </c>
      <c r="E43" s="3"/>
      <c r="F43" s="4">
        <v>1</v>
      </c>
      <c r="G43" s="2" t="s">
        <v>13</v>
      </c>
      <c r="H43" s="2" t="s">
        <v>70</v>
      </c>
      <c r="I43" s="3">
        <v>41794.499374999999</v>
      </c>
      <c r="J43" s="3">
        <v>41794.499374999999</v>
      </c>
      <c r="K43">
        <f>IF(Table_owssvr[[#This Row],[Status]]="Completed",1,0)</f>
        <v>0</v>
      </c>
      <c r="L43">
        <f>IF(Table_owssvr[[#This Row],[Status]]="In Progress",1,0)</f>
        <v>1</v>
      </c>
      <c r="M43">
        <f>IF(OR(Table_owssvr[[#This Row],[Status]] = "Not Started", Table_owssvr[[#This Row],[Status]]="Waiting on someone else"),1,0)</f>
        <v>0</v>
      </c>
      <c r="N43">
        <f>IF(Table_owssvr[[#This Row],[Approved]]="Yes",1,0)</f>
        <v>1</v>
      </c>
      <c r="O43">
        <f>IF(Table_owssvr[[#This Row],[Approved]]="Under Review",1,0)</f>
        <v>0</v>
      </c>
      <c r="P43">
        <f>IF(Table_owssvr[[#This Row],[Approved]]="Request Additional Information",1,0)</f>
        <v>0</v>
      </c>
      <c r="Q43" s="4">
        <f>MONTH(Table_owssvr[[#This Row],[Created]])</f>
        <v>6</v>
      </c>
    </row>
    <row r="44" spans="1:17" x14ac:dyDescent="0.25">
      <c r="A44" s="1" t="s">
        <v>87</v>
      </c>
      <c r="B44" s="2" t="s">
        <v>41</v>
      </c>
      <c r="C44" s="2" t="s">
        <v>70</v>
      </c>
      <c r="D44" s="2" t="s">
        <v>10</v>
      </c>
      <c r="E44" s="3">
        <v>41821</v>
      </c>
      <c r="F44" s="4">
        <v>12</v>
      </c>
      <c r="G44" s="2" t="s">
        <v>13</v>
      </c>
      <c r="H44" s="2" t="s">
        <v>70</v>
      </c>
      <c r="I44" s="3">
        <v>41794.500868055555</v>
      </c>
      <c r="J44" s="3">
        <v>41794.500868055555</v>
      </c>
      <c r="K44">
        <f>IF(Table_owssvr[[#This Row],[Status]]="Completed",1,0)</f>
        <v>1</v>
      </c>
      <c r="L44">
        <f>IF(Table_owssvr[[#This Row],[Status]]="In Progress",1,0)</f>
        <v>0</v>
      </c>
      <c r="M44">
        <f>IF(OR(Table_owssvr[[#This Row],[Status]] = "Not Started", Table_owssvr[[#This Row],[Status]]="Waiting on someone else"),1,0)</f>
        <v>0</v>
      </c>
      <c r="N44">
        <f>IF(Table_owssvr[[#This Row],[Approved]]="Yes",1,0)</f>
        <v>1</v>
      </c>
      <c r="O44">
        <f>IF(Table_owssvr[[#This Row],[Approved]]="Under Review",1,0)</f>
        <v>0</v>
      </c>
      <c r="P44">
        <f>IF(Table_owssvr[[#This Row],[Approved]]="Request Additional Information",1,0)</f>
        <v>0</v>
      </c>
      <c r="Q44" s="4">
        <f>MONTH(Table_owssvr[[#This Row],[Created]])</f>
        <v>6</v>
      </c>
    </row>
    <row r="45" spans="1:17" x14ac:dyDescent="0.25">
      <c r="A45" s="1" t="s">
        <v>88</v>
      </c>
      <c r="B45" s="2" t="s">
        <v>12</v>
      </c>
      <c r="C45" s="2" t="s">
        <v>55</v>
      </c>
      <c r="D45" s="2" t="s">
        <v>18</v>
      </c>
      <c r="E45" s="3">
        <v>41799</v>
      </c>
      <c r="F45" s="4">
        <v>10</v>
      </c>
      <c r="G45" s="2" t="s">
        <v>13</v>
      </c>
      <c r="H45" s="2" t="s">
        <v>89</v>
      </c>
      <c r="I45" s="3">
        <v>41794.573958333334</v>
      </c>
      <c r="J45" s="3">
        <v>41794.573958333334</v>
      </c>
      <c r="K45">
        <f>IF(Table_owssvr[[#This Row],[Status]]="Completed",1,0)</f>
        <v>0</v>
      </c>
      <c r="L45">
        <f>IF(Table_owssvr[[#This Row],[Status]]="In Progress",1,0)</f>
        <v>1</v>
      </c>
      <c r="M45">
        <f>IF(OR(Table_owssvr[[#This Row],[Status]] = "Not Started", Table_owssvr[[#This Row],[Status]]="Waiting on someone else"),1,0)</f>
        <v>0</v>
      </c>
      <c r="N45">
        <f>IF(Table_owssvr[[#This Row],[Approved]]="Yes",1,0)</f>
        <v>1</v>
      </c>
      <c r="O45">
        <f>IF(Table_owssvr[[#This Row],[Approved]]="Under Review",1,0)</f>
        <v>0</v>
      </c>
      <c r="P45">
        <f>IF(Table_owssvr[[#This Row],[Approved]]="Request Additional Information",1,0)</f>
        <v>0</v>
      </c>
      <c r="Q45" s="4">
        <f>MONTH(Table_owssvr[[#This Row],[Created]])</f>
        <v>6</v>
      </c>
    </row>
    <row r="46" spans="1:17" x14ac:dyDescent="0.25">
      <c r="A46" s="1" t="s">
        <v>90</v>
      </c>
      <c r="B46" s="2" t="s">
        <v>12</v>
      </c>
      <c r="C46" s="2" t="s">
        <v>68</v>
      </c>
      <c r="D46" s="2" t="s">
        <v>18</v>
      </c>
      <c r="E46" s="3">
        <v>41795</v>
      </c>
      <c r="F46" s="4">
        <v>2</v>
      </c>
      <c r="G46" s="2" t="s">
        <v>13</v>
      </c>
      <c r="H46" s="2" t="s">
        <v>91</v>
      </c>
      <c r="I46" s="3">
        <v>41794.579224537039</v>
      </c>
      <c r="J46" s="3">
        <v>41794.579224537039</v>
      </c>
      <c r="K46">
        <f>IF(Table_owssvr[[#This Row],[Status]]="Completed",1,0)</f>
        <v>0</v>
      </c>
      <c r="L46">
        <f>IF(Table_owssvr[[#This Row],[Status]]="In Progress",1,0)</f>
        <v>1</v>
      </c>
      <c r="M46">
        <f>IF(OR(Table_owssvr[[#This Row],[Status]] = "Not Started", Table_owssvr[[#This Row],[Status]]="Waiting on someone else"),1,0)</f>
        <v>0</v>
      </c>
      <c r="N46">
        <f>IF(Table_owssvr[[#This Row],[Approved]]="Yes",1,0)</f>
        <v>1</v>
      </c>
      <c r="O46">
        <f>IF(Table_owssvr[[#This Row],[Approved]]="Under Review",1,0)</f>
        <v>0</v>
      </c>
      <c r="P46">
        <f>IF(Table_owssvr[[#This Row],[Approved]]="Request Additional Information",1,0)</f>
        <v>0</v>
      </c>
      <c r="Q46" s="4">
        <f>MONTH(Table_owssvr[[#This Row],[Created]])</f>
        <v>6</v>
      </c>
    </row>
    <row r="47" spans="1:17" x14ac:dyDescent="0.25">
      <c r="A47" s="1" t="s">
        <v>92</v>
      </c>
      <c r="B47" s="2" t="s">
        <v>32</v>
      </c>
      <c r="C47" s="2" t="s">
        <v>39</v>
      </c>
      <c r="D47" s="2" t="s">
        <v>10</v>
      </c>
      <c r="E47" s="3">
        <v>41820</v>
      </c>
      <c r="F47" s="4">
        <v>16</v>
      </c>
      <c r="G47" s="2" t="s">
        <v>13</v>
      </c>
      <c r="H47" s="2" t="s">
        <v>39</v>
      </c>
      <c r="I47" s="3">
        <v>41795.40184027778</v>
      </c>
      <c r="J47" s="3">
        <v>41795.40184027778</v>
      </c>
      <c r="K47">
        <f>IF(Table_owssvr[[#This Row],[Status]]="Completed",1,0)</f>
        <v>1</v>
      </c>
      <c r="L47">
        <f>IF(Table_owssvr[[#This Row],[Status]]="In Progress",1,0)</f>
        <v>0</v>
      </c>
      <c r="M47">
        <f>IF(OR(Table_owssvr[[#This Row],[Status]] = "Not Started", Table_owssvr[[#This Row],[Status]]="Waiting on someone else"),1,0)</f>
        <v>0</v>
      </c>
      <c r="N47">
        <f>IF(Table_owssvr[[#This Row],[Approved]]="Yes",1,0)</f>
        <v>1</v>
      </c>
      <c r="O47">
        <f>IF(Table_owssvr[[#This Row],[Approved]]="Under Review",1,0)</f>
        <v>0</v>
      </c>
      <c r="P47">
        <f>IF(Table_owssvr[[#This Row],[Approved]]="Request Additional Information",1,0)</f>
        <v>0</v>
      </c>
      <c r="Q47" s="4">
        <f>MONTH(Table_owssvr[[#This Row],[Created]])</f>
        <v>6</v>
      </c>
    </row>
    <row r="48" spans="1:17" x14ac:dyDescent="0.25">
      <c r="A48" s="1" t="s">
        <v>93</v>
      </c>
      <c r="B48" s="2" t="s">
        <v>94</v>
      </c>
      <c r="C48" s="2" t="s">
        <v>55</v>
      </c>
      <c r="D48" s="2" t="s">
        <v>10</v>
      </c>
      <c r="E48" s="3">
        <v>41823</v>
      </c>
      <c r="F48" s="4">
        <v>15</v>
      </c>
      <c r="G48" s="2" t="s">
        <v>13</v>
      </c>
      <c r="H48" s="2" t="s">
        <v>51</v>
      </c>
      <c r="I48" s="3">
        <v>41795.412592592591</v>
      </c>
      <c r="J48" s="3">
        <v>41795.412592592591</v>
      </c>
      <c r="K48">
        <f>IF(Table_owssvr[[#This Row],[Status]]="Completed",1,0)</f>
        <v>1</v>
      </c>
      <c r="L48">
        <f>IF(Table_owssvr[[#This Row],[Status]]="In Progress",1,0)</f>
        <v>0</v>
      </c>
      <c r="M48">
        <f>IF(OR(Table_owssvr[[#This Row],[Status]] = "Not Started", Table_owssvr[[#This Row],[Status]]="Waiting on someone else"),1,0)</f>
        <v>0</v>
      </c>
      <c r="N48">
        <f>IF(Table_owssvr[[#This Row],[Approved]]="Yes",1,0)</f>
        <v>1</v>
      </c>
      <c r="O48">
        <f>IF(Table_owssvr[[#This Row],[Approved]]="Under Review",1,0)</f>
        <v>0</v>
      </c>
      <c r="P48">
        <f>IF(Table_owssvr[[#This Row],[Approved]]="Request Additional Information",1,0)</f>
        <v>0</v>
      </c>
      <c r="Q48" s="4">
        <f>MONTH(Table_owssvr[[#This Row],[Created]])</f>
        <v>6</v>
      </c>
    </row>
    <row r="49" spans="1:17" x14ac:dyDescent="0.25">
      <c r="A49" s="1" t="s">
        <v>95</v>
      </c>
      <c r="B49" s="2" t="s">
        <v>32</v>
      </c>
      <c r="C49" s="2" t="s">
        <v>39</v>
      </c>
      <c r="D49" s="2" t="s">
        <v>10</v>
      </c>
      <c r="E49" s="3">
        <v>41820</v>
      </c>
      <c r="F49" s="4">
        <v>16</v>
      </c>
      <c r="G49" s="2" t="s">
        <v>13</v>
      </c>
      <c r="H49" s="2" t="s">
        <v>39</v>
      </c>
      <c r="I49" s="3">
        <v>41795.442187499997</v>
      </c>
      <c r="J49" s="3">
        <v>41795.442187499997</v>
      </c>
      <c r="K49">
        <f>IF(Table_owssvr[[#This Row],[Status]]="Completed",1,0)</f>
        <v>1</v>
      </c>
      <c r="L49">
        <f>IF(Table_owssvr[[#This Row],[Status]]="In Progress",1,0)</f>
        <v>0</v>
      </c>
      <c r="M49">
        <f>IF(OR(Table_owssvr[[#This Row],[Status]] = "Not Started", Table_owssvr[[#This Row],[Status]]="Waiting on someone else"),1,0)</f>
        <v>0</v>
      </c>
      <c r="N49">
        <f>IF(Table_owssvr[[#This Row],[Approved]]="Yes",1,0)</f>
        <v>1</v>
      </c>
      <c r="O49">
        <f>IF(Table_owssvr[[#This Row],[Approved]]="Under Review",1,0)</f>
        <v>0</v>
      </c>
      <c r="P49">
        <f>IF(Table_owssvr[[#This Row],[Approved]]="Request Additional Information",1,0)</f>
        <v>0</v>
      </c>
      <c r="Q49" s="4">
        <f>MONTH(Table_owssvr[[#This Row],[Created]])</f>
        <v>6</v>
      </c>
    </row>
    <row r="50" spans="1:17" x14ac:dyDescent="0.25">
      <c r="A50" s="1" t="s">
        <v>96</v>
      </c>
      <c r="B50" s="2" t="s">
        <v>44</v>
      </c>
      <c r="C50" s="2" t="s">
        <v>37</v>
      </c>
      <c r="D50" s="2" t="s">
        <v>10</v>
      </c>
      <c r="E50" s="3">
        <v>41803</v>
      </c>
      <c r="F50" s="4">
        <v>12</v>
      </c>
      <c r="G50" s="2" t="s">
        <v>13</v>
      </c>
      <c r="H50" s="2" t="s">
        <v>37</v>
      </c>
      <c r="I50" s="3">
        <v>41792.518275462964</v>
      </c>
      <c r="J50" s="3">
        <v>41795.518275462964</v>
      </c>
      <c r="K50">
        <f>IF(Table_owssvr[[#This Row],[Status]]="Completed",1,0)</f>
        <v>1</v>
      </c>
      <c r="L50">
        <f>IF(Table_owssvr[[#This Row],[Status]]="In Progress",1,0)</f>
        <v>0</v>
      </c>
      <c r="M50">
        <f>IF(OR(Table_owssvr[[#This Row],[Status]] = "Not Started", Table_owssvr[[#This Row],[Status]]="Waiting on someone else"),1,0)</f>
        <v>0</v>
      </c>
      <c r="N50">
        <f>IF(Table_owssvr[[#This Row],[Approved]]="Yes",1,0)</f>
        <v>1</v>
      </c>
      <c r="O50">
        <f>IF(Table_owssvr[[#This Row],[Approved]]="Under Review",1,0)</f>
        <v>0</v>
      </c>
      <c r="P50">
        <f>IF(Table_owssvr[[#This Row],[Approved]]="Request Additional Information",1,0)</f>
        <v>0</v>
      </c>
      <c r="Q50" s="4">
        <f>MONTH(Table_owssvr[[#This Row],[Created]])</f>
        <v>6</v>
      </c>
    </row>
    <row r="51" spans="1:17" x14ac:dyDescent="0.25">
      <c r="A51" s="1" t="s">
        <v>97</v>
      </c>
      <c r="B51" s="2" t="s">
        <v>32</v>
      </c>
      <c r="C51" s="2" t="s">
        <v>55</v>
      </c>
      <c r="D51" s="2" t="s">
        <v>18</v>
      </c>
      <c r="E51" s="3"/>
      <c r="F51" s="4"/>
      <c r="G51" s="2" t="s">
        <v>13</v>
      </c>
      <c r="H51" s="2" t="s">
        <v>91</v>
      </c>
      <c r="I51" s="3">
        <v>41795.671469907407</v>
      </c>
      <c r="J51" s="3">
        <v>41795.671469907407</v>
      </c>
      <c r="K51">
        <f>IF(Table_owssvr[[#This Row],[Status]]="Completed",1,0)</f>
        <v>0</v>
      </c>
      <c r="L51">
        <f>IF(Table_owssvr[[#This Row],[Status]]="In Progress",1,0)</f>
        <v>1</v>
      </c>
      <c r="M51">
        <f>IF(OR(Table_owssvr[[#This Row],[Status]] = "Not Started", Table_owssvr[[#This Row],[Status]]="Waiting on someone else"),1,0)</f>
        <v>0</v>
      </c>
      <c r="N51">
        <f>IF(Table_owssvr[[#This Row],[Approved]]="Yes",1,0)</f>
        <v>1</v>
      </c>
      <c r="O51">
        <f>IF(Table_owssvr[[#This Row],[Approved]]="Under Review",1,0)</f>
        <v>0</v>
      </c>
      <c r="P51">
        <f>IF(Table_owssvr[[#This Row],[Approved]]="Request Additional Information",1,0)</f>
        <v>0</v>
      </c>
      <c r="Q51" s="4">
        <f>MONTH(Table_owssvr[[#This Row],[Created]])</f>
        <v>6</v>
      </c>
    </row>
    <row r="52" spans="1:17" x14ac:dyDescent="0.25">
      <c r="A52" s="1" t="s">
        <v>96</v>
      </c>
      <c r="B52" s="2" t="s">
        <v>32</v>
      </c>
      <c r="C52" s="2" t="s">
        <v>29</v>
      </c>
      <c r="D52" s="2" t="s">
        <v>10</v>
      </c>
      <c r="E52" s="3">
        <v>41813</v>
      </c>
      <c r="F52" s="4">
        <v>30</v>
      </c>
      <c r="G52" s="2" t="s">
        <v>13</v>
      </c>
      <c r="H52" s="2" t="s">
        <v>29</v>
      </c>
      <c r="I52" s="3">
        <v>41795.796863425923</v>
      </c>
      <c r="J52" s="3">
        <v>41795.796863425923</v>
      </c>
      <c r="K52">
        <f>IF(Table_owssvr[[#This Row],[Status]]="Completed",1,0)</f>
        <v>1</v>
      </c>
      <c r="L52">
        <f>IF(Table_owssvr[[#This Row],[Status]]="In Progress",1,0)</f>
        <v>0</v>
      </c>
      <c r="M52">
        <f>IF(OR(Table_owssvr[[#This Row],[Status]] = "Not Started", Table_owssvr[[#This Row],[Status]]="Waiting on someone else"),1,0)</f>
        <v>0</v>
      </c>
      <c r="N52">
        <f>IF(Table_owssvr[[#This Row],[Approved]]="Yes",1,0)</f>
        <v>1</v>
      </c>
      <c r="O52">
        <f>IF(Table_owssvr[[#This Row],[Approved]]="Under Review",1,0)</f>
        <v>0</v>
      </c>
      <c r="P52">
        <f>IF(Table_owssvr[[#This Row],[Approved]]="Request Additional Information",1,0)</f>
        <v>0</v>
      </c>
      <c r="Q52" s="4">
        <f>MONTH(Table_owssvr[[#This Row],[Created]])</f>
        <v>6</v>
      </c>
    </row>
    <row r="53" spans="1:17" x14ac:dyDescent="0.25">
      <c r="A53" s="1" t="s">
        <v>98</v>
      </c>
      <c r="B53" s="2" t="s">
        <v>41</v>
      </c>
      <c r="C53" s="2" t="s">
        <v>29</v>
      </c>
      <c r="D53" s="2" t="s">
        <v>43</v>
      </c>
      <c r="E53" s="3">
        <v>41810</v>
      </c>
      <c r="F53" s="4">
        <v>80</v>
      </c>
      <c r="G53" s="2" t="s">
        <v>13</v>
      </c>
      <c r="H53" s="2" t="s">
        <v>29</v>
      </c>
      <c r="I53" s="3">
        <v>41795.79960648148</v>
      </c>
      <c r="J53" s="3">
        <v>41795.79960648148</v>
      </c>
      <c r="K53">
        <f>IF(Table_owssvr[[#This Row],[Status]]="Completed",1,0)</f>
        <v>0</v>
      </c>
      <c r="L53">
        <f>IF(Table_owssvr[[#This Row],[Status]]="In Progress",1,0)</f>
        <v>0</v>
      </c>
      <c r="M53">
        <f>IF(OR(Table_owssvr[[#This Row],[Status]] = "Not Started", Table_owssvr[[#This Row],[Status]]="Waiting on someone else"),1,0)</f>
        <v>1</v>
      </c>
      <c r="N53">
        <f>IF(Table_owssvr[[#This Row],[Approved]]="Yes",1,0)</f>
        <v>1</v>
      </c>
      <c r="O53">
        <f>IF(Table_owssvr[[#This Row],[Approved]]="Under Review",1,0)</f>
        <v>0</v>
      </c>
      <c r="P53">
        <f>IF(Table_owssvr[[#This Row],[Approved]]="Request Additional Information",1,0)</f>
        <v>0</v>
      </c>
      <c r="Q53" s="4">
        <f>MONTH(Table_owssvr[[#This Row],[Created]])</f>
        <v>6</v>
      </c>
    </row>
    <row r="54" spans="1:17" x14ac:dyDescent="0.25">
      <c r="A54" s="1" t="s">
        <v>99</v>
      </c>
      <c r="B54" s="2" t="s">
        <v>32</v>
      </c>
      <c r="C54" s="2" t="s">
        <v>58</v>
      </c>
      <c r="D54" s="2" t="s">
        <v>10</v>
      </c>
      <c r="E54" s="3">
        <v>41792</v>
      </c>
      <c r="F54" s="4">
        <v>8</v>
      </c>
      <c r="G54" s="2" t="s">
        <v>13</v>
      </c>
      <c r="H54" s="2" t="s">
        <v>58</v>
      </c>
      <c r="I54" s="3">
        <v>41796.662361111114</v>
      </c>
      <c r="J54" s="3">
        <v>41796.662361111114</v>
      </c>
      <c r="K54">
        <f>IF(Table_owssvr[[#This Row],[Status]]="Completed",1,0)</f>
        <v>1</v>
      </c>
      <c r="L54">
        <f>IF(Table_owssvr[[#This Row],[Status]]="In Progress",1,0)</f>
        <v>0</v>
      </c>
      <c r="M54">
        <f>IF(OR(Table_owssvr[[#This Row],[Status]] = "Not Started", Table_owssvr[[#This Row],[Status]]="Waiting on someone else"),1,0)</f>
        <v>0</v>
      </c>
      <c r="N54">
        <f>IF(Table_owssvr[[#This Row],[Approved]]="Yes",1,0)</f>
        <v>1</v>
      </c>
      <c r="O54">
        <f>IF(Table_owssvr[[#This Row],[Approved]]="Under Review",1,0)</f>
        <v>0</v>
      </c>
      <c r="P54">
        <f>IF(Table_owssvr[[#This Row],[Approved]]="Request Additional Information",1,0)</f>
        <v>0</v>
      </c>
      <c r="Q54" s="4">
        <f>MONTH(Table_owssvr[[#This Row],[Created]])</f>
        <v>6</v>
      </c>
    </row>
    <row r="55" spans="1:17" x14ac:dyDescent="0.25">
      <c r="A55" s="1" t="s">
        <v>100</v>
      </c>
      <c r="B55" s="2" t="s">
        <v>41</v>
      </c>
      <c r="C55" s="2" t="s">
        <v>37</v>
      </c>
      <c r="D55" s="2" t="s">
        <v>10</v>
      </c>
      <c r="E55" s="3">
        <v>41803</v>
      </c>
      <c r="F55" s="4">
        <v>4</v>
      </c>
      <c r="G55" s="2" t="s">
        <v>13</v>
      </c>
      <c r="H55" s="2" t="s">
        <v>37</v>
      </c>
      <c r="I55" s="3">
        <v>41796.746423611112</v>
      </c>
      <c r="J55" s="3">
        <v>41796.746423611112</v>
      </c>
      <c r="K55">
        <f>IF(Table_owssvr[[#This Row],[Status]]="Completed",1,0)</f>
        <v>1</v>
      </c>
      <c r="L55">
        <f>IF(Table_owssvr[[#This Row],[Status]]="In Progress",1,0)</f>
        <v>0</v>
      </c>
      <c r="M55">
        <f>IF(OR(Table_owssvr[[#This Row],[Status]] = "Not Started", Table_owssvr[[#This Row],[Status]]="Waiting on someone else"),1,0)</f>
        <v>0</v>
      </c>
      <c r="N55">
        <f>IF(Table_owssvr[[#This Row],[Approved]]="Yes",1,0)</f>
        <v>1</v>
      </c>
      <c r="O55">
        <f>IF(Table_owssvr[[#This Row],[Approved]]="Under Review",1,0)</f>
        <v>0</v>
      </c>
      <c r="P55">
        <f>IF(Table_owssvr[[#This Row],[Approved]]="Request Additional Information",1,0)</f>
        <v>0</v>
      </c>
      <c r="Q55" s="4">
        <f>MONTH(Table_owssvr[[#This Row],[Created]])</f>
        <v>6</v>
      </c>
    </row>
    <row r="56" spans="1:17" x14ac:dyDescent="0.25">
      <c r="A56" s="1" t="s">
        <v>96</v>
      </c>
      <c r="B56" s="2" t="s">
        <v>12</v>
      </c>
      <c r="C56" s="2" t="s">
        <v>101</v>
      </c>
      <c r="D56" s="2" t="s">
        <v>10</v>
      </c>
      <c r="E56" s="3"/>
      <c r="F56" s="4">
        <v>14</v>
      </c>
      <c r="G56" s="2" t="s">
        <v>13</v>
      </c>
      <c r="H56" s="2" t="s">
        <v>101</v>
      </c>
      <c r="I56" s="3">
        <v>41799.48777777778</v>
      </c>
      <c r="J56" s="3">
        <v>41799.48777777778</v>
      </c>
      <c r="K56">
        <f>IF(Table_owssvr[[#This Row],[Status]]="Completed",1,0)</f>
        <v>1</v>
      </c>
      <c r="L56">
        <f>IF(Table_owssvr[[#This Row],[Status]]="In Progress",1,0)</f>
        <v>0</v>
      </c>
      <c r="M56">
        <f>IF(OR(Table_owssvr[[#This Row],[Status]] = "Not Started", Table_owssvr[[#This Row],[Status]]="Waiting on someone else"),1,0)</f>
        <v>0</v>
      </c>
      <c r="N56">
        <f>IF(Table_owssvr[[#This Row],[Approved]]="Yes",1,0)</f>
        <v>1</v>
      </c>
      <c r="O56">
        <f>IF(Table_owssvr[[#This Row],[Approved]]="Under Review",1,0)</f>
        <v>0</v>
      </c>
      <c r="P56">
        <f>IF(Table_owssvr[[#This Row],[Approved]]="Request Additional Information",1,0)</f>
        <v>0</v>
      </c>
      <c r="Q56" s="4">
        <f>MONTH(Table_owssvr[[#This Row],[Created]])</f>
        <v>6</v>
      </c>
    </row>
    <row r="57" spans="1:17" x14ac:dyDescent="0.25">
      <c r="A57" s="1" t="s">
        <v>102</v>
      </c>
      <c r="B57" s="2" t="s">
        <v>32</v>
      </c>
      <c r="C57" s="2" t="s">
        <v>101</v>
      </c>
      <c r="D57" s="2" t="s">
        <v>10</v>
      </c>
      <c r="E57" s="3">
        <v>41816</v>
      </c>
      <c r="F57" s="4">
        <v>22</v>
      </c>
      <c r="G57" s="2" t="s">
        <v>13</v>
      </c>
      <c r="H57" s="2" t="s">
        <v>101</v>
      </c>
      <c r="I57" s="3">
        <v>41799.493495370371</v>
      </c>
      <c r="J57" s="3">
        <v>41799.493495370371</v>
      </c>
      <c r="K57">
        <f>IF(Table_owssvr[[#This Row],[Status]]="Completed",1,0)</f>
        <v>1</v>
      </c>
      <c r="L57">
        <f>IF(Table_owssvr[[#This Row],[Status]]="In Progress",1,0)</f>
        <v>0</v>
      </c>
      <c r="M57">
        <f>IF(OR(Table_owssvr[[#This Row],[Status]] = "Not Started", Table_owssvr[[#This Row],[Status]]="Waiting on someone else"),1,0)</f>
        <v>0</v>
      </c>
      <c r="N57">
        <f>IF(Table_owssvr[[#This Row],[Approved]]="Yes",1,0)</f>
        <v>1</v>
      </c>
      <c r="O57">
        <f>IF(Table_owssvr[[#This Row],[Approved]]="Under Review",1,0)</f>
        <v>0</v>
      </c>
      <c r="P57">
        <f>IF(Table_owssvr[[#This Row],[Approved]]="Request Additional Information",1,0)</f>
        <v>0</v>
      </c>
      <c r="Q57" s="4">
        <f>MONTH(Table_owssvr[[#This Row],[Created]])</f>
        <v>6</v>
      </c>
    </row>
    <row r="58" spans="1:17" x14ac:dyDescent="0.25">
      <c r="A58" s="1" t="s">
        <v>103</v>
      </c>
      <c r="B58" s="2" t="s">
        <v>32</v>
      </c>
      <c r="C58" s="2" t="s">
        <v>101</v>
      </c>
      <c r="D58" s="2" t="s">
        <v>10</v>
      </c>
      <c r="E58" s="3">
        <v>41816</v>
      </c>
      <c r="F58" s="4">
        <v>18</v>
      </c>
      <c r="G58" s="2" t="s">
        <v>13</v>
      </c>
      <c r="H58" s="2" t="s">
        <v>101</v>
      </c>
      <c r="I58" s="3">
        <v>41799.497002314813</v>
      </c>
      <c r="J58" s="3">
        <v>41799.497002314813</v>
      </c>
      <c r="K58">
        <f>IF(Table_owssvr[[#This Row],[Status]]="Completed",1,0)</f>
        <v>1</v>
      </c>
      <c r="L58">
        <f>IF(Table_owssvr[[#This Row],[Status]]="In Progress",1,0)</f>
        <v>0</v>
      </c>
      <c r="M58">
        <f>IF(OR(Table_owssvr[[#This Row],[Status]] = "Not Started", Table_owssvr[[#This Row],[Status]]="Waiting on someone else"),1,0)</f>
        <v>0</v>
      </c>
      <c r="N58">
        <f>IF(Table_owssvr[[#This Row],[Approved]]="Yes",1,0)</f>
        <v>1</v>
      </c>
      <c r="O58">
        <f>IF(Table_owssvr[[#This Row],[Approved]]="Under Review",1,0)</f>
        <v>0</v>
      </c>
      <c r="P58">
        <f>IF(Table_owssvr[[#This Row],[Approved]]="Request Additional Information",1,0)</f>
        <v>0</v>
      </c>
      <c r="Q58" s="4">
        <f>MONTH(Table_owssvr[[#This Row],[Created]])</f>
        <v>6</v>
      </c>
    </row>
    <row r="59" spans="1:17" x14ac:dyDescent="0.25">
      <c r="A59" s="1" t="s">
        <v>96</v>
      </c>
      <c r="B59" s="2" t="s">
        <v>32</v>
      </c>
      <c r="C59" s="2" t="s">
        <v>104</v>
      </c>
      <c r="D59" s="2" t="s">
        <v>10</v>
      </c>
      <c r="E59" s="3">
        <v>41796</v>
      </c>
      <c r="F59" s="4">
        <v>30</v>
      </c>
      <c r="G59" s="2" t="s">
        <v>13</v>
      </c>
      <c r="H59" s="2" t="s">
        <v>104</v>
      </c>
      <c r="I59" s="3">
        <v>41799.500914351855</v>
      </c>
      <c r="J59" s="3">
        <v>41799.500914351855</v>
      </c>
      <c r="K59">
        <f>IF(Table_owssvr[[#This Row],[Status]]="Completed",1,0)</f>
        <v>1</v>
      </c>
      <c r="L59">
        <f>IF(Table_owssvr[[#This Row],[Status]]="In Progress",1,0)</f>
        <v>0</v>
      </c>
      <c r="M59">
        <f>IF(OR(Table_owssvr[[#This Row],[Status]] = "Not Started", Table_owssvr[[#This Row],[Status]]="Waiting on someone else"),1,0)</f>
        <v>0</v>
      </c>
      <c r="N59">
        <f>IF(Table_owssvr[[#This Row],[Approved]]="Yes",1,0)</f>
        <v>1</v>
      </c>
      <c r="O59">
        <f>IF(Table_owssvr[[#This Row],[Approved]]="Under Review",1,0)</f>
        <v>0</v>
      </c>
      <c r="P59">
        <f>IF(Table_owssvr[[#This Row],[Approved]]="Request Additional Information",1,0)</f>
        <v>0</v>
      </c>
      <c r="Q59" s="4">
        <f>MONTH(Table_owssvr[[#This Row],[Created]])</f>
        <v>6</v>
      </c>
    </row>
    <row r="60" spans="1:17" x14ac:dyDescent="0.25">
      <c r="A60" s="1" t="s">
        <v>105</v>
      </c>
      <c r="B60" s="2" t="s">
        <v>44</v>
      </c>
      <c r="C60" s="2" t="s">
        <v>70</v>
      </c>
      <c r="D60" s="2" t="s">
        <v>10</v>
      </c>
      <c r="E60" s="3">
        <v>41800</v>
      </c>
      <c r="F60" s="4">
        <v>8</v>
      </c>
      <c r="G60" s="2" t="s">
        <v>13</v>
      </c>
      <c r="H60" s="2" t="s">
        <v>70</v>
      </c>
      <c r="I60" s="3">
        <v>41799.920324074075</v>
      </c>
      <c r="J60" s="3">
        <v>41799.920324074075</v>
      </c>
      <c r="K60">
        <f>IF(Table_owssvr[[#This Row],[Status]]="Completed",1,0)</f>
        <v>1</v>
      </c>
      <c r="L60">
        <f>IF(Table_owssvr[[#This Row],[Status]]="In Progress",1,0)</f>
        <v>0</v>
      </c>
      <c r="M60">
        <f>IF(OR(Table_owssvr[[#This Row],[Status]] = "Not Started", Table_owssvr[[#This Row],[Status]]="Waiting on someone else"),1,0)</f>
        <v>0</v>
      </c>
      <c r="N60">
        <f>IF(Table_owssvr[[#This Row],[Approved]]="Yes",1,0)</f>
        <v>1</v>
      </c>
      <c r="O60">
        <f>IF(Table_owssvr[[#This Row],[Approved]]="Under Review",1,0)</f>
        <v>0</v>
      </c>
      <c r="P60">
        <f>IF(Table_owssvr[[#This Row],[Approved]]="Request Additional Information",1,0)</f>
        <v>0</v>
      </c>
      <c r="Q60" s="4">
        <f>MONTH(Table_owssvr[[#This Row],[Created]])</f>
        <v>6</v>
      </c>
    </row>
    <row r="61" spans="1:17" x14ac:dyDescent="0.25">
      <c r="A61" s="1" t="s">
        <v>106</v>
      </c>
      <c r="B61" s="2" t="s">
        <v>44</v>
      </c>
      <c r="C61" s="2" t="s">
        <v>70</v>
      </c>
      <c r="D61" s="2" t="s">
        <v>10</v>
      </c>
      <c r="E61" s="3">
        <v>41813</v>
      </c>
      <c r="F61" s="4">
        <v>8</v>
      </c>
      <c r="G61" s="2" t="s">
        <v>13</v>
      </c>
      <c r="H61" s="2" t="s">
        <v>70</v>
      </c>
      <c r="I61" s="3">
        <v>41799.925219907411</v>
      </c>
      <c r="J61" s="3">
        <v>41799.925219907411</v>
      </c>
      <c r="K61">
        <f>IF(Table_owssvr[[#This Row],[Status]]="Completed",1,0)</f>
        <v>1</v>
      </c>
      <c r="L61">
        <f>IF(Table_owssvr[[#This Row],[Status]]="In Progress",1,0)</f>
        <v>0</v>
      </c>
      <c r="M61">
        <f>IF(OR(Table_owssvr[[#This Row],[Status]] = "Not Started", Table_owssvr[[#This Row],[Status]]="Waiting on someone else"),1,0)</f>
        <v>0</v>
      </c>
      <c r="N61">
        <f>IF(Table_owssvr[[#This Row],[Approved]]="Yes",1,0)</f>
        <v>1</v>
      </c>
      <c r="O61">
        <f>IF(Table_owssvr[[#This Row],[Approved]]="Under Review",1,0)</f>
        <v>0</v>
      </c>
      <c r="P61">
        <f>IF(Table_owssvr[[#This Row],[Approved]]="Request Additional Information",1,0)</f>
        <v>0</v>
      </c>
      <c r="Q61" s="4">
        <f>MONTH(Table_owssvr[[#This Row],[Created]])</f>
        <v>6</v>
      </c>
    </row>
    <row r="62" spans="1:17" x14ac:dyDescent="0.25">
      <c r="A62" s="1" t="s">
        <v>107</v>
      </c>
      <c r="B62" s="2" t="s">
        <v>12</v>
      </c>
      <c r="C62" s="2" t="s">
        <v>20</v>
      </c>
      <c r="D62" s="2" t="s">
        <v>10</v>
      </c>
      <c r="E62" s="3">
        <v>41810</v>
      </c>
      <c r="F62" s="4">
        <v>0</v>
      </c>
      <c r="G62" s="2" t="s">
        <v>13</v>
      </c>
      <c r="H62" s="2" t="s">
        <v>20</v>
      </c>
      <c r="I62" s="3">
        <v>41800.391504629632</v>
      </c>
      <c r="J62" s="3">
        <v>41800.391504629632</v>
      </c>
      <c r="K62">
        <f>IF(Table_owssvr[[#This Row],[Status]]="Completed",1,0)</f>
        <v>1</v>
      </c>
      <c r="L62">
        <f>IF(Table_owssvr[[#This Row],[Status]]="In Progress",1,0)</f>
        <v>0</v>
      </c>
      <c r="M62">
        <f>IF(OR(Table_owssvr[[#This Row],[Status]] = "Not Started", Table_owssvr[[#This Row],[Status]]="Waiting on someone else"),1,0)</f>
        <v>0</v>
      </c>
      <c r="N62">
        <f>IF(Table_owssvr[[#This Row],[Approved]]="Yes",1,0)</f>
        <v>1</v>
      </c>
      <c r="O62">
        <f>IF(Table_owssvr[[#This Row],[Approved]]="Under Review",1,0)</f>
        <v>0</v>
      </c>
      <c r="P62">
        <f>IF(Table_owssvr[[#This Row],[Approved]]="Request Additional Information",1,0)</f>
        <v>0</v>
      </c>
      <c r="Q62" s="4">
        <f>MONTH(Table_owssvr[[#This Row],[Created]])</f>
        <v>6</v>
      </c>
    </row>
    <row r="63" spans="1:17" x14ac:dyDescent="0.25">
      <c r="A63" s="1" t="s">
        <v>108</v>
      </c>
      <c r="B63" s="2" t="s">
        <v>12</v>
      </c>
      <c r="C63" s="2" t="s">
        <v>58</v>
      </c>
      <c r="D63" s="2" t="s">
        <v>10</v>
      </c>
      <c r="E63" s="3"/>
      <c r="F63" s="4">
        <v>5</v>
      </c>
      <c r="G63" s="2" t="s">
        <v>13</v>
      </c>
      <c r="H63" s="2" t="s">
        <v>58</v>
      </c>
      <c r="I63" s="3">
        <v>41800.682858796295</v>
      </c>
      <c r="J63" s="3">
        <v>41800.682858796295</v>
      </c>
      <c r="K63">
        <f>IF(Table_owssvr[[#This Row],[Status]]="Completed",1,0)</f>
        <v>1</v>
      </c>
      <c r="L63">
        <f>IF(Table_owssvr[[#This Row],[Status]]="In Progress",1,0)</f>
        <v>0</v>
      </c>
      <c r="M63">
        <f>IF(OR(Table_owssvr[[#This Row],[Status]] = "Not Started", Table_owssvr[[#This Row],[Status]]="Waiting on someone else"),1,0)</f>
        <v>0</v>
      </c>
      <c r="N63">
        <f>IF(Table_owssvr[[#This Row],[Approved]]="Yes",1,0)</f>
        <v>1</v>
      </c>
      <c r="O63">
        <f>IF(Table_owssvr[[#This Row],[Approved]]="Under Review",1,0)</f>
        <v>0</v>
      </c>
      <c r="P63">
        <f>IF(Table_owssvr[[#This Row],[Approved]]="Request Additional Information",1,0)</f>
        <v>0</v>
      </c>
      <c r="Q63" s="4">
        <f>MONTH(Table_owssvr[[#This Row],[Created]])</f>
        <v>6</v>
      </c>
    </row>
    <row r="64" spans="1:17" x14ac:dyDescent="0.25">
      <c r="A64" s="1" t="s">
        <v>109</v>
      </c>
      <c r="B64" s="2" t="s">
        <v>35</v>
      </c>
      <c r="C64" s="2" t="s">
        <v>37</v>
      </c>
      <c r="D64" s="2" t="s">
        <v>10</v>
      </c>
      <c r="E64" s="3">
        <v>41841</v>
      </c>
      <c r="F64" s="4">
        <v>52</v>
      </c>
      <c r="G64" s="2" t="s">
        <v>13</v>
      </c>
      <c r="H64" s="2" t="s">
        <v>37</v>
      </c>
      <c r="I64" s="3">
        <v>41778.810439814813</v>
      </c>
      <c r="J64" s="3">
        <v>41800.810439814813</v>
      </c>
      <c r="K64">
        <f>IF(Table_owssvr[[#This Row],[Status]]="Completed",1,0)</f>
        <v>1</v>
      </c>
      <c r="L64">
        <f>IF(Table_owssvr[[#This Row],[Status]]="In Progress",1,0)</f>
        <v>0</v>
      </c>
      <c r="M64">
        <f>IF(OR(Table_owssvr[[#This Row],[Status]] = "Not Started", Table_owssvr[[#This Row],[Status]]="Waiting on someone else"),1,0)</f>
        <v>0</v>
      </c>
      <c r="N64">
        <f>IF(Table_owssvr[[#This Row],[Approved]]="Yes",1,0)</f>
        <v>1</v>
      </c>
      <c r="O64">
        <f>IF(Table_owssvr[[#This Row],[Approved]]="Under Review",1,0)</f>
        <v>0</v>
      </c>
      <c r="P64">
        <f>IF(Table_owssvr[[#This Row],[Approved]]="Request Additional Information",1,0)</f>
        <v>0</v>
      </c>
      <c r="Q64" s="4">
        <f>MONTH(Table_owssvr[[#This Row],[Created]])</f>
        <v>6</v>
      </c>
    </row>
    <row r="65" spans="1:17" x14ac:dyDescent="0.25">
      <c r="A65" s="1" t="s">
        <v>110</v>
      </c>
      <c r="B65" s="2" t="s">
        <v>35</v>
      </c>
      <c r="C65" s="2" t="s">
        <v>37</v>
      </c>
      <c r="D65" s="2" t="s">
        <v>18</v>
      </c>
      <c r="E65" s="3">
        <v>41841</v>
      </c>
      <c r="F65" s="4">
        <v>22</v>
      </c>
      <c r="G65" s="2" t="s">
        <v>13</v>
      </c>
      <c r="H65" s="2" t="s">
        <v>37</v>
      </c>
      <c r="I65" s="3">
        <v>41800.814467592594</v>
      </c>
      <c r="J65" s="3">
        <v>41800.814467592594</v>
      </c>
      <c r="K65">
        <f>IF(Table_owssvr[[#This Row],[Status]]="Completed",1,0)</f>
        <v>0</v>
      </c>
      <c r="L65">
        <f>IF(Table_owssvr[[#This Row],[Status]]="In Progress",1,0)</f>
        <v>1</v>
      </c>
      <c r="M65">
        <f>IF(OR(Table_owssvr[[#This Row],[Status]] = "Not Started", Table_owssvr[[#This Row],[Status]]="Waiting on someone else"),1,0)</f>
        <v>0</v>
      </c>
      <c r="N65">
        <f>IF(Table_owssvr[[#This Row],[Approved]]="Yes",1,0)</f>
        <v>1</v>
      </c>
      <c r="O65">
        <f>IF(Table_owssvr[[#This Row],[Approved]]="Under Review",1,0)</f>
        <v>0</v>
      </c>
      <c r="P65">
        <f>IF(Table_owssvr[[#This Row],[Approved]]="Request Additional Information",1,0)</f>
        <v>0</v>
      </c>
      <c r="Q65" s="4">
        <f>MONTH(Table_owssvr[[#This Row],[Created]])</f>
        <v>6</v>
      </c>
    </row>
    <row r="66" spans="1:17" x14ac:dyDescent="0.25">
      <c r="A66" s="1" t="s">
        <v>111</v>
      </c>
      <c r="B66" s="2" t="s">
        <v>35</v>
      </c>
      <c r="C66" s="2" t="s">
        <v>37</v>
      </c>
      <c r="D66" s="2" t="s">
        <v>10</v>
      </c>
      <c r="E66" s="3">
        <v>41851</v>
      </c>
      <c r="F66" s="4">
        <v>6</v>
      </c>
      <c r="G66" s="2" t="s">
        <v>13</v>
      </c>
      <c r="H66" s="2" t="s">
        <v>37</v>
      </c>
      <c r="I66" s="3">
        <v>41800.815046296295</v>
      </c>
      <c r="J66" s="3">
        <v>41800.815046296295</v>
      </c>
      <c r="K66">
        <f>IF(Table_owssvr[[#This Row],[Status]]="Completed",1,0)</f>
        <v>1</v>
      </c>
      <c r="L66">
        <f>IF(Table_owssvr[[#This Row],[Status]]="In Progress",1,0)</f>
        <v>0</v>
      </c>
      <c r="M66">
        <f>IF(OR(Table_owssvr[[#This Row],[Status]] = "Not Started", Table_owssvr[[#This Row],[Status]]="Waiting on someone else"),1,0)</f>
        <v>0</v>
      </c>
      <c r="N66">
        <f>IF(Table_owssvr[[#This Row],[Approved]]="Yes",1,0)</f>
        <v>1</v>
      </c>
      <c r="O66">
        <f>IF(Table_owssvr[[#This Row],[Approved]]="Under Review",1,0)</f>
        <v>0</v>
      </c>
      <c r="P66">
        <f>IF(Table_owssvr[[#This Row],[Approved]]="Request Additional Information",1,0)</f>
        <v>0</v>
      </c>
      <c r="Q66" s="4">
        <f>MONTH(Table_owssvr[[#This Row],[Created]])</f>
        <v>6</v>
      </c>
    </row>
    <row r="67" spans="1:17" x14ac:dyDescent="0.25">
      <c r="A67" s="1" t="s">
        <v>112</v>
      </c>
      <c r="B67" s="2" t="s">
        <v>44</v>
      </c>
      <c r="C67" s="2" t="s">
        <v>68</v>
      </c>
      <c r="D67" s="2" t="s">
        <v>375</v>
      </c>
      <c r="E67" s="3"/>
      <c r="F67" s="4">
        <v>0</v>
      </c>
      <c r="G67" s="2" t="s">
        <v>13</v>
      </c>
      <c r="H67" s="2" t="s">
        <v>91</v>
      </c>
      <c r="I67" s="3">
        <v>41801.614398148151</v>
      </c>
      <c r="J67" s="3">
        <v>41801.614398148151</v>
      </c>
      <c r="K67">
        <f>IF(Table_owssvr[[#This Row],[Status]]="Completed",1,0)</f>
        <v>0</v>
      </c>
      <c r="L67">
        <f>IF(Table_owssvr[[#This Row],[Status]]="In Progress",1,0)</f>
        <v>0</v>
      </c>
      <c r="M67">
        <f>IF(OR(Table_owssvr[[#This Row],[Status]] = "Not Started", Table_owssvr[[#This Row],[Status]]="Waiting on someone else"),1,0)</f>
        <v>0</v>
      </c>
      <c r="N67">
        <f>IF(Table_owssvr[[#This Row],[Approved]]="Yes",1,0)</f>
        <v>1</v>
      </c>
      <c r="O67">
        <f>IF(Table_owssvr[[#This Row],[Approved]]="Under Review",1,0)</f>
        <v>0</v>
      </c>
      <c r="P67">
        <f>IF(Table_owssvr[[#This Row],[Approved]]="Request Additional Information",1,0)</f>
        <v>0</v>
      </c>
      <c r="Q67" s="4">
        <f>MONTH(Table_owssvr[[#This Row],[Created]])</f>
        <v>6</v>
      </c>
    </row>
    <row r="68" spans="1:17" x14ac:dyDescent="0.25">
      <c r="A68" s="1" t="s">
        <v>113</v>
      </c>
      <c r="B68" s="2" t="s">
        <v>12</v>
      </c>
      <c r="C68" s="2" t="s">
        <v>70</v>
      </c>
      <c r="D68" s="2" t="s">
        <v>10</v>
      </c>
      <c r="E68" s="3">
        <v>41834</v>
      </c>
      <c r="F68" s="4">
        <v>28</v>
      </c>
      <c r="G68" s="2" t="s">
        <v>13</v>
      </c>
      <c r="H68" s="2" t="s">
        <v>70</v>
      </c>
      <c r="I68" s="3">
        <v>41801.618148148147</v>
      </c>
      <c r="J68" s="3">
        <v>41801.618148148147</v>
      </c>
      <c r="K68">
        <f>IF(Table_owssvr[[#This Row],[Status]]="Completed",1,0)</f>
        <v>1</v>
      </c>
      <c r="L68">
        <f>IF(Table_owssvr[[#This Row],[Status]]="In Progress",1,0)</f>
        <v>0</v>
      </c>
      <c r="M68">
        <f>IF(OR(Table_owssvr[[#This Row],[Status]] = "Not Started", Table_owssvr[[#This Row],[Status]]="Waiting on someone else"),1,0)</f>
        <v>0</v>
      </c>
      <c r="N68">
        <f>IF(Table_owssvr[[#This Row],[Approved]]="Yes",1,0)</f>
        <v>1</v>
      </c>
      <c r="O68">
        <f>IF(Table_owssvr[[#This Row],[Approved]]="Under Review",1,0)</f>
        <v>0</v>
      </c>
      <c r="P68">
        <f>IF(Table_owssvr[[#This Row],[Approved]]="Request Additional Information",1,0)</f>
        <v>0</v>
      </c>
      <c r="Q68" s="4">
        <f>MONTH(Table_owssvr[[#This Row],[Created]])</f>
        <v>6</v>
      </c>
    </row>
    <row r="69" spans="1:17" x14ac:dyDescent="0.25">
      <c r="A69" s="1" t="s">
        <v>114</v>
      </c>
      <c r="B69" s="2" t="s">
        <v>41</v>
      </c>
      <c r="C69" s="2" t="s">
        <v>70</v>
      </c>
      <c r="D69" s="2" t="s">
        <v>10</v>
      </c>
      <c r="E69" s="3">
        <v>41810</v>
      </c>
      <c r="F69" s="4">
        <v>9</v>
      </c>
      <c r="G69" s="2" t="s">
        <v>13</v>
      </c>
      <c r="H69" s="2" t="s">
        <v>70</v>
      </c>
      <c r="I69" s="3">
        <v>41801.628807870373</v>
      </c>
      <c r="J69" s="3">
        <v>41801.628807870373</v>
      </c>
      <c r="K69">
        <f>IF(Table_owssvr[[#This Row],[Status]]="Completed",1,0)</f>
        <v>1</v>
      </c>
      <c r="L69">
        <f>IF(Table_owssvr[[#This Row],[Status]]="In Progress",1,0)</f>
        <v>0</v>
      </c>
      <c r="M69">
        <f>IF(OR(Table_owssvr[[#This Row],[Status]] = "Not Started", Table_owssvr[[#This Row],[Status]]="Waiting on someone else"),1,0)</f>
        <v>0</v>
      </c>
      <c r="N69">
        <f>IF(Table_owssvr[[#This Row],[Approved]]="Yes",1,0)</f>
        <v>1</v>
      </c>
      <c r="O69">
        <f>IF(Table_owssvr[[#This Row],[Approved]]="Under Review",1,0)</f>
        <v>0</v>
      </c>
      <c r="P69">
        <f>IF(Table_owssvr[[#This Row],[Approved]]="Request Additional Information",1,0)</f>
        <v>0</v>
      </c>
      <c r="Q69" s="4">
        <f>MONTH(Table_owssvr[[#This Row],[Created]])</f>
        <v>6</v>
      </c>
    </row>
    <row r="70" spans="1:17" x14ac:dyDescent="0.25">
      <c r="A70" s="1" t="s">
        <v>115</v>
      </c>
      <c r="B70" s="2" t="s">
        <v>12</v>
      </c>
      <c r="C70" s="2" t="s">
        <v>14</v>
      </c>
      <c r="D70" s="2" t="s">
        <v>10</v>
      </c>
      <c r="E70" s="3">
        <v>41813</v>
      </c>
      <c r="F70" s="4">
        <v>0</v>
      </c>
      <c r="G70" s="2" t="s">
        <v>13</v>
      </c>
      <c r="H70" s="2" t="s">
        <v>116</v>
      </c>
      <c r="I70" s="3">
        <v>41801.701111111113</v>
      </c>
      <c r="J70" s="3">
        <v>41801.701111111113</v>
      </c>
      <c r="K70">
        <f>IF(Table_owssvr[[#This Row],[Status]]="Completed",1,0)</f>
        <v>1</v>
      </c>
      <c r="L70">
        <f>IF(Table_owssvr[[#This Row],[Status]]="In Progress",1,0)</f>
        <v>0</v>
      </c>
      <c r="M70">
        <f>IF(OR(Table_owssvr[[#This Row],[Status]] = "Not Started", Table_owssvr[[#This Row],[Status]]="Waiting on someone else"),1,0)</f>
        <v>0</v>
      </c>
      <c r="N70">
        <f>IF(Table_owssvr[[#This Row],[Approved]]="Yes",1,0)</f>
        <v>1</v>
      </c>
      <c r="O70">
        <f>IF(Table_owssvr[[#This Row],[Approved]]="Under Review",1,0)</f>
        <v>0</v>
      </c>
      <c r="P70">
        <f>IF(Table_owssvr[[#This Row],[Approved]]="Request Additional Information",1,0)</f>
        <v>0</v>
      </c>
      <c r="Q70" s="4">
        <f>MONTH(Table_owssvr[[#This Row],[Created]])</f>
        <v>6</v>
      </c>
    </row>
    <row r="71" spans="1:17" x14ac:dyDescent="0.25">
      <c r="A71" s="1" t="s">
        <v>117</v>
      </c>
      <c r="B71" s="2" t="s">
        <v>12</v>
      </c>
      <c r="C71" s="2" t="s">
        <v>20</v>
      </c>
      <c r="D71" s="2" t="s">
        <v>10</v>
      </c>
      <c r="E71" s="3">
        <v>41808</v>
      </c>
      <c r="F71" s="4">
        <v>8</v>
      </c>
      <c r="G71" s="2" t="s">
        <v>13</v>
      </c>
      <c r="H71" s="2" t="s">
        <v>116</v>
      </c>
      <c r="I71" s="3">
        <v>41801.709247685183</v>
      </c>
      <c r="J71" s="3">
        <v>41801.709247685183</v>
      </c>
      <c r="K71">
        <f>IF(Table_owssvr[[#This Row],[Status]]="Completed",1,0)</f>
        <v>1</v>
      </c>
      <c r="L71">
        <f>IF(Table_owssvr[[#This Row],[Status]]="In Progress",1,0)</f>
        <v>0</v>
      </c>
      <c r="M71">
        <f>IF(OR(Table_owssvr[[#This Row],[Status]] = "Not Started", Table_owssvr[[#This Row],[Status]]="Waiting on someone else"),1,0)</f>
        <v>0</v>
      </c>
      <c r="N71">
        <f>IF(Table_owssvr[[#This Row],[Approved]]="Yes",1,0)</f>
        <v>1</v>
      </c>
      <c r="O71">
        <f>IF(Table_owssvr[[#This Row],[Approved]]="Under Review",1,0)</f>
        <v>0</v>
      </c>
      <c r="P71">
        <f>IF(Table_owssvr[[#This Row],[Approved]]="Request Additional Information",1,0)</f>
        <v>0</v>
      </c>
      <c r="Q71" s="4">
        <f>MONTH(Table_owssvr[[#This Row],[Created]])</f>
        <v>6</v>
      </c>
    </row>
    <row r="72" spans="1:17" x14ac:dyDescent="0.25">
      <c r="A72" s="1" t="s">
        <v>118</v>
      </c>
      <c r="B72" s="2" t="s">
        <v>44</v>
      </c>
      <c r="C72" s="2" t="s">
        <v>55</v>
      </c>
      <c r="D72" s="2" t="s">
        <v>10</v>
      </c>
      <c r="E72" s="3">
        <v>41802</v>
      </c>
      <c r="F72" s="4">
        <v>3</v>
      </c>
      <c r="G72" s="2" t="s">
        <v>13</v>
      </c>
      <c r="H72" s="2" t="s">
        <v>55</v>
      </c>
      <c r="I72" s="3">
        <v>41802.551099537035</v>
      </c>
      <c r="J72" s="3">
        <v>41802.551099537035</v>
      </c>
      <c r="K72">
        <f>IF(Table_owssvr[[#This Row],[Status]]="Completed",1,0)</f>
        <v>1</v>
      </c>
      <c r="L72">
        <f>IF(Table_owssvr[[#This Row],[Status]]="In Progress",1,0)</f>
        <v>0</v>
      </c>
      <c r="M72">
        <f>IF(OR(Table_owssvr[[#This Row],[Status]] = "Not Started", Table_owssvr[[#This Row],[Status]]="Waiting on someone else"),1,0)</f>
        <v>0</v>
      </c>
      <c r="N72">
        <f>IF(Table_owssvr[[#This Row],[Approved]]="Yes",1,0)</f>
        <v>1</v>
      </c>
      <c r="O72">
        <f>IF(Table_owssvr[[#This Row],[Approved]]="Under Review",1,0)</f>
        <v>0</v>
      </c>
      <c r="P72">
        <f>IF(Table_owssvr[[#This Row],[Approved]]="Request Additional Information",1,0)</f>
        <v>0</v>
      </c>
      <c r="Q72" s="4">
        <f>MONTH(Table_owssvr[[#This Row],[Created]])</f>
        <v>6</v>
      </c>
    </row>
    <row r="73" spans="1:17" x14ac:dyDescent="0.25">
      <c r="A73" s="1" t="s">
        <v>119</v>
      </c>
      <c r="B73" s="2" t="s">
        <v>44</v>
      </c>
      <c r="C73" s="2" t="s">
        <v>70</v>
      </c>
      <c r="D73" s="2" t="s">
        <v>10</v>
      </c>
      <c r="E73" s="3">
        <v>41803</v>
      </c>
      <c r="F73" s="4">
        <v>5</v>
      </c>
      <c r="G73" s="2" t="s">
        <v>13</v>
      </c>
      <c r="H73" s="2" t="s">
        <v>70</v>
      </c>
      <c r="I73" s="3">
        <v>41802.68346064815</v>
      </c>
      <c r="J73" s="3">
        <v>41802.68346064815</v>
      </c>
      <c r="K73">
        <f>IF(Table_owssvr[[#This Row],[Status]]="Completed",1,0)</f>
        <v>1</v>
      </c>
      <c r="L73">
        <f>IF(Table_owssvr[[#This Row],[Status]]="In Progress",1,0)</f>
        <v>0</v>
      </c>
      <c r="M73">
        <f>IF(OR(Table_owssvr[[#This Row],[Status]] = "Not Started", Table_owssvr[[#This Row],[Status]]="Waiting on someone else"),1,0)</f>
        <v>0</v>
      </c>
      <c r="N73">
        <f>IF(Table_owssvr[[#This Row],[Approved]]="Yes",1,0)</f>
        <v>1</v>
      </c>
      <c r="O73">
        <f>IF(Table_owssvr[[#This Row],[Approved]]="Under Review",1,0)</f>
        <v>0</v>
      </c>
      <c r="P73">
        <f>IF(Table_owssvr[[#This Row],[Approved]]="Request Additional Information",1,0)</f>
        <v>0</v>
      </c>
      <c r="Q73" s="4">
        <f>MONTH(Table_owssvr[[#This Row],[Created]])</f>
        <v>6</v>
      </c>
    </row>
    <row r="74" spans="1:17" x14ac:dyDescent="0.25">
      <c r="A74" s="1" t="s">
        <v>120</v>
      </c>
      <c r="B74" s="2" t="s">
        <v>44</v>
      </c>
      <c r="C74" s="2" t="s">
        <v>70</v>
      </c>
      <c r="D74" s="2" t="s">
        <v>10</v>
      </c>
      <c r="E74" s="3">
        <v>41813</v>
      </c>
      <c r="F74" s="4">
        <v>7</v>
      </c>
      <c r="G74" s="2" t="s">
        <v>13</v>
      </c>
      <c r="H74" s="2" t="s">
        <v>70</v>
      </c>
      <c r="I74" s="3">
        <v>41802.685972222222</v>
      </c>
      <c r="J74" s="3">
        <v>41802.685972222222</v>
      </c>
      <c r="K74">
        <f>IF(Table_owssvr[[#This Row],[Status]]="Completed",1,0)</f>
        <v>1</v>
      </c>
      <c r="L74">
        <f>IF(Table_owssvr[[#This Row],[Status]]="In Progress",1,0)</f>
        <v>0</v>
      </c>
      <c r="M74">
        <f>IF(OR(Table_owssvr[[#This Row],[Status]] = "Not Started", Table_owssvr[[#This Row],[Status]]="Waiting on someone else"),1,0)</f>
        <v>0</v>
      </c>
      <c r="N74">
        <f>IF(Table_owssvr[[#This Row],[Approved]]="Yes",1,0)</f>
        <v>1</v>
      </c>
      <c r="O74">
        <f>IF(Table_owssvr[[#This Row],[Approved]]="Under Review",1,0)</f>
        <v>0</v>
      </c>
      <c r="P74">
        <f>IF(Table_owssvr[[#This Row],[Approved]]="Request Additional Information",1,0)</f>
        <v>0</v>
      </c>
      <c r="Q74" s="4">
        <f>MONTH(Table_owssvr[[#This Row],[Created]])</f>
        <v>6</v>
      </c>
    </row>
    <row r="75" spans="1:17" x14ac:dyDescent="0.25">
      <c r="A75" s="1" t="s">
        <v>121</v>
      </c>
      <c r="B75" s="2" t="s">
        <v>44</v>
      </c>
      <c r="C75" s="2" t="s">
        <v>70</v>
      </c>
      <c r="D75" s="2" t="s">
        <v>10</v>
      </c>
      <c r="E75" s="3">
        <v>41803</v>
      </c>
      <c r="F75" s="4">
        <v>12</v>
      </c>
      <c r="G75" s="2" t="s">
        <v>13</v>
      </c>
      <c r="H75" s="2" t="s">
        <v>70</v>
      </c>
      <c r="I75" s="3">
        <v>41802.688148148147</v>
      </c>
      <c r="J75" s="3">
        <v>41802.688148148147</v>
      </c>
      <c r="K75">
        <f>IF(Table_owssvr[[#This Row],[Status]]="Completed",1,0)</f>
        <v>1</v>
      </c>
      <c r="L75">
        <f>IF(Table_owssvr[[#This Row],[Status]]="In Progress",1,0)</f>
        <v>0</v>
      </c>
      <c r="M75">
        <f>IF(OR(Table_owssvr[[#This Row],[Status]] = "Not Started", Table_owssvr[[#This Row],[Status]]="Waiting on someone else"),1,0)</f>
        <v>0</v>
      </c>
      <c r="N75">
        <f>IF(Table_owssvr[[#This Row],[Approved]]="Yes",1,0)</f>
        <v>1</v>
      </c>
      <c r="O75">
        <f>IF(Table_owssvr[[#This Row],[Approved]]="Under Review",1,0)</f>
        <v>0</v>
      </c>
      <c r="P75">
        <f>IF(Table_owssvr[[#This Row],[Approved]]="Request Additional Information",1,0)</f>
        <v>0</v>
      </c>
      <c r="Q75" s="4">
        <f>MONTH(Table_owssvr[[#This Row],[Created]])</f>
        <v>6</v>
      </c>
    </row>
    <row r="76" spans="1:17" x14ac:dyDescent="0.25">
      <c r="A76" s="1" t="s">
        <v>122</v>
      </c>
      <c r="B76" s="2" t="s">
        <v>44</v>
      </c>
      <c r="C76" s="2" t="s">
        <v>55</v>
      </c>
      <c r="D76" s="2" t="s">
        <v>18</v>
      </c>
      <c r="E76" s="3"/>
      <c r="F76" s="4">
        <v>2</v>
      </c>
      <c r="G76" s="2" t="s">
        <v>13</v>
      </c>
      <c r="H76" s="2" t="s">
        <v>55</v>
      </c>
      <c r="I76" s="3">
        <v>41802.768148148149</v>
      </c>
      <c r="J76" s="3">
        <v>41802.768148148149</v>
      </c>
      <c r="K76">
        <f>IF(Table_owssvr[[#This Row],[Status]]="Completed",1,0)</f>
        <v>0</v>
      </c>
      <c r="L76">
        <f>IF(Table_owssvr[[#This Row],[Status]]="In Progress",1,0)</f>
        <v>1</v>
      </c>
      <c r="M76">
        <f>IF(OR(Table_owssvr[[#This Row],[Status]] = "Not Started", Table_owssvr[[#This Row],[Status]]="Waiting on someone else"),1,0)</f>
        <v>0</v>
      </c>
      <c r="N76">
        <f>IF(Table_owssvr[[#This Row],[Approved]]="Yes",1,0)</f>
        <v>1</v>
      </c>
      <c r="O76">
        <f>IF(Table_owssvr[[#This Row],[Approved]]="Under Review",1,0)</f>
        <v>0</v>
      </c>
      <c r="P76">
        <f>IF(Table_owssvr[[#This Row],[Approved]]="Request Additional Information",1,0)</f>
        <v>0</v>
      </c>
      <c r="Q76" s="4">
        <f>MONTH(Table_owssvr[[#This Row],[Created]])</f>
        <v>6</v>
      </c>
    </row>
    <row r="77" spans="1:17" x14ac:dyDescent="0.25">
      <c r="A77" s="1" t="s">
        <v>123</v>
      </c>
      <c r="B77" s="2" t="s">
        <v>32</v>
      </c>
      <c r="C77" s="2" t="s">
        <v>77</v>
      </c>
      <c r="D77" s="2" t="s">
        <v>43</v>
      </c>
      <c r="E77" s="3"/>
      <c r="F77" s="4">
        <v>1</v>
      </c>
      <c r="G77" s="2" t="s">
        <v>13</v>
      </c>
      <c r="H77" s="2" t="s">
        <v>77</v>
      </c>
      <c r="I77" s="3">
        <v>41803.424814814818</v>
      </c>
      <c r="J77" s="3">
        <v>41803.424814814818</v>
      </c>
      <c r="K77">
        <f>IF(Table_owssvr[[#This Row],[Status]]="Completed",1,0)</f>
        <v>0</v>
      </c>
      <c r="L77">
        <f>IF(Table_owssvr[[#This Row],[Status]]="In Progress",1,0)</f>
        <v>0</v>
      </c>
      <c r="M77">
        <f>IF(OR(Table_owssvr[[#This Row],[Status]] = "Not Started", Table_owssvr[[#This Row],[Status]]="Waiting on someone else"),1,0)</f>
        <v>1</v>
      </c>
      <c r="N77">
        <f>IF(Table_owssvr[[#This Row],[Approved]]="Yes",1,0)</f>
        <v>1</v>
      </c>
      <c r="O77">
        <f>IF(Table_owssvr[[#This Row],[Approved]]="Under Review",1,0)</f>
        <v>0</v>
      </c>
      <c r="P77">
        <f>IF(Table_owssvr[[#This Row],[Approved]]="Request Additional Information",1,0)</f>
        <v>0</v>
      </c>
      <c r="Q77" s="4">
        <f>MONTH(Table_owssvr[[#This Row],[Created]])</f>
        <v>6</v>
      </c>
    </row>
    <row r="78" spans="1:17" x14ac:dyDescent="0.25">
      <c r="A78" s="1" t="s">
        <v>124</v>
      </c>
      <c r="B78" s="2" t="s">
        <v>32</v>
      </c>
      <c r="C78" s="2" t="s">
        <v>77</v>
      </c>
      <c r="D78" s="2" t="s">
        <v>18</v>
      </c>
      <c r="E78" s="3"/>
      <c r="F78" s="4"/>
      <c r="G78" s="2" t="s">
        <v>13</v>
      </c>
      <c r="H78" s="2" t="s">
        <v>77</v>
      </c>
      <c r="I78" s="3">
        <v>41803.427291666667</v>
      </c>
      <c r="J78" s="3">
        <v>41803.427291666667</v>
      </c>
      <c r="K78">
        <f>IF(Table_owssvr[[#This Row],[Status]]="Completed",1,0)</f>
        <v>0</v>
      </c>
      <c r="L78">
        <f>IF(Table_owssvr[[#This Row],[Status]]="In Progress",1,0)</f>
        <v>1</v>
      </c>
      <c r="M78">
        <f>IF(OR(Table_owssvr[[#This Row],[Status]] = "Not Started", Table_owssvr[[#This Row],[Status]]="Waiting on someone else"),1,0)</f>
        <v>0</v>
      </c>
      <c r="N78">
        <f>IF(Table_owssvr[[#This Row],[Approved]]="Yes",1,0)</f>
        <v>1</v>
      </c>
      <c r="O78">
        <f>IF(Table_owssvr[[#This Row],[Approved]]="Under Review",1,0)</f>
        <v>0</v>
      </c>
      <c r="P78">
        <f>IF(Table_owssvr[[#This Row],[Approved]]="Request Additional Information",1,0)</f>
        <v>0</v>
      </c>
      <c r="Q78" s="4">
        <f>MONTH(Table_owssvr[[#This Row],[Created]])</f>
        <v>6</v>
      </c>
    </row>
    <row r="79" spans="1:17" x14ac:dyDescent="0.25">
      <c r="A79" s="1" t="s">
        <v>125</v>
      </c>
      <c r="B79" s="2" t="s">
        <v>44</v>
      </c>
      <c r="C79" s="2" t="s">
        <v>55</v>
      </c>
      <c r="D79" s="2" t="s">
        <v>10</v>
      </c>
      <c r="E79" s="3">
        <v>41834</v>
      </c>
      <c r="F79" s="4">
        <v>124</v>
      </c>
      <c r="G79" s="2" t="s">
        <v>13</v>
      </c>
      <c r="H79" s="2" t="s">
        <v>126</v>
      </c>
      <c r="I79" s="3">
        <v>41803.553657407407</v>
      </c>
      <c r="J79" s="3">
        <v>41803.553657407407</v>
      </c>
      <c r="K79">
        <f>IF(Table_owssvr[[#This Row],[Status]]="Completed",1,0)</f>
        <v>1</v>
      </c>
      <c r="L79">
        <f>IF(Table_owssvr[[#This Row],[Status]]="In Progress",1,0)</f>
        <v>0</v>
      </c>
      <c r="M79">
        <f>IF(OR(Table_owssvr[[#This Row],[Status]] = "Not Started", Table_owssvr[[#This Row],[Status]]="Waiting on someone else"),1,0)</f>
        <v>0</v>
      </c>
      <c r="N79">
        <f>IF(Table_owssvr[[#This Row],[Approved]]="Yes",1,0)</f>
        <v>1</v>
      </c>
      <c r="O79">
        <f>IF(Table_owssvr[[#This Row],[Approved]]="Under Review",1,0)</f>
        <v>0</v>
      </c>
      <c r="P79">
        <f>IF(Table_owssvr[[#This Row],[Approved]]="Request Additional Information",1,0)</f>
        <v>0</v>
      </c>
      <c r="Q79" s="4">
        <f>MONTH(Table_owssvr[[#This Row],[Created]])</f>
        <v>6</v>
      </c>
    </row>
    <row r="80" spans="1:17" x14ac:dyDescent="0.25">
      <c r="A80" s="1" t="s">
        <v>127</v>
      </c>
      <c r="B80" s="2" t="s">
        <v>44</v>
      </c>
      <c r="C80" s="2" t="s">
        <v>70</v>
      </c>
      <c r="D80" s="2" t="s">
        <v>18</v>
      </c>
      <c r="E80" s="3"/>
      <c r="F80" s="4">
        <v>2</v>
      </c>
      <c r="G80" s="2" t="s">
        <v>13</v>
      </c>
      <c r="H80" s="2" t="s">
        <v>128</v>
      </c>
      <c r="I80" s="3">
        <v>41803.659155092595</v>
      </c>
      <c r="J80" s="3">
        <v>41803.659155092595</v>
      </c>
      <c r="K80">
        <f>IF(Table_owssvr[[#This Row],[Status]]="Completed",1,0)</f>
        <v>0</v>
      </c>
      <c r="L80">
        <f>IF(Table_owssvr[[#This Row],[Status]]="In Progress",1,0)</f>
        <v>1</v>
      </c>
      <c r="M80">
        <f>IF(OR(Table_owssvr[[#This Row],[Status]] = "Not Started", Table_owssvr[[#This Row],[Status]]="Waiting on someone else"),1,0)</f>
        <v>0</v>
      </c>
      <c r="N80">
        <f>IF(Table_owssvr[[#This Row],[Approved]]="Yes",1,0)</f>
        <v>1</v>
      </c>
      <c r="O80">
        <f>IF(Table_owssvr[[#This Row],[Approved]]="Under Review",1,0)</f>
        <v>0</v>
      </c>
      <c r="P80">
        <f>IF(Table_owssvr[[#This Row],[Approved]]="Request Additional Information",1,0)</f>
        <v>0</v>
      </c>
      <c r="Q80" s="4">
        <f>MONTH(Table_owssvr[[#This Row],[Created]])</f>
        <v>6</v>
      </c>
    </row>
    <row r="81" spans="1:17" x14ac:dyDescent="0.25">
      <c r="A81" s="1" t="s">
        <v>129</v>
      </c>
      <c r="B81" s="2" t="s">
        <v>44</v>
      </c>
      <c r="C81" s="2" t="s">
        <v>104</v>
      </c>
      <c r="D81" s="2" t="s">
        <v>18</v>
      </c>
      <c r="E81" s="3">
        <v>41943</v>
      </c>
      <c r="F81" s="4">
        <v>150</v>
      </c>
      <c r="G81" s="2" t="s">
        <v>13</v>
      </c>
      <c r="H81" s="2" t="s">
        <v>128</v>
      </c>
      <c r="I81" s="3">
        <v>41803.662916666668</v>
      </c>
      <c r="J81" s="3">
        <v>41803.662916666668</v>
      </c>
      <c r="K81">
        <f>IF(Table_owssvr[[#This Row],[Status]]="Completed",1,0)</f>
        <v>0</v>
      </c>
      <c r="L81">
        <f>IF(Table_owssvr[[#This Row],[Status]]="In Progress",1,0)</f>
        <v>1</v>
      </c>
      <c r="M81">
        <f>IF(OR(Table_owssvr[[#This Row],[Status]] = "Not Started", Table_owssvr[[#This Row],[Status]]="Waiting on someone else"),1,0)</f>
        <v>0</v>
      </c>
      <c r="N81">
        <f>IF(Table_owssvr[[#This Row],[Approved]]="Yes",1,0)</f>
        <v>1</v>
      </c>
      <c r="O81">
        <f>IF(Table_owssvr[[#This Row],[Approved]]="Under Review",1,0)</f>
        <v>0</v>
      </c>
      <c r="P81">
        <f>IF(Table_owssvr[[#This Row],[Approved]]="Request Additional Information",1,0)</f>
        <v>0</v>
      </c>
      <c r="Q81" s="4">
        <f>MONTH(Table_owssvr[[#This Row],[Created]])</f>
        <v>6</v>
      </c>
    </row>
    <row r="82" spans="1:17" x14ac:dyDescent="0.25">
      <c r="A82" s="1" t="s">
        <v>130</v>
      </c>
      <c r="B82" s="2" t="s">
        <v>12</v>
      </c>
      <c r="C82" s="2" t="s">
        <v>20</v>
      </c>
      <c r="D82" s="2" t="s">
        <v>10</v>
      </c>
      <c r="E82" s="3"/>
      <c r="F82" s="4">
        <v>8</v>
      </c>
      <c r="G82" s="2" t="s">
        <v>13</v>
      </c>
      <c r="H82" s="2" t="s">
        <v>20</v>
      </c>
      <c r="I82" s="3">
        <v>41806.669722222221</v>
      </c>
      <c r="J82" s="3">
        <v>41806.669722222221</v>
      </c>
      <c r="K82">
        <f>IF(Table_owssvr[[#This Row],[Status]]="Completed",1,0)</f>
        <v>1</v>
      </c>
      <c r="L82">
        <f>IF(Table_owssvr[[#This Row],[Status]]="In Progress",1,0)</f>
        <v>0</v>
      </c>
      <c r="M82">
        <f>IF(OR(Table_owssvr[[#This Row],[Status]] = "Not Started", Table_owssvr[[#This Row],[Status]]="Waiting on someone else"),1,0)</f>
        <v>0</v>
      </c>
      <c r="N82">
        <f>IF(Table_owssvr[[#This Row],[Approved]]="Yes",1,0)</f>
        <v>1</v>
      </c>
      <c r="O82">
        <f>IF(Table_owssvr[[#This Row],[Approved]]="Under Review",1,0)</f>
        <v>0</v>
      </c>
      <c r="P82">
        <f>IF(Table_owssvr[[#This Row],[Approved]]="Request Additional Information",1,0)</f>
        <v>0</v>
      </c>
      <c r="Q82" s="4">
        <f>MONTH(Table_owssvr[[#This Row],[Created]])</f>
        <v>6</v>
      </c>
    </row>
    <row r="83" spans="1:17" x14ac:dyDescent="0.25">
      <c r="A83" s="1" t="s">
        <v>131</v>
      </c>
      <c r="B83" s="2" t="s">
        <v>44</v>
      </c>
      <c r="C83" s="2" t="s">
        <v>55</v>
      </c>
      <c r="D83" s="2" t="s">
        <v>18</v>
      </c>
      <c r="E83" s="3">
        <v>41816</v>
      </c>
      <c r="F83" s="4">
        <v>3</v>
      </c>
      <c r="G83" s="2" t="s">
        <v>13</v>
      </c>
      <c r="H83" s="2" t="s">
        <v>55</v>
      </c>
      <c r="I83" s="3">
        <v>41807.539293981485</v>
      </c>
      <c r="J83" s="3">
        <v>41807.539293981485</v>
      </c>
      <c r="K83">
        <f>IF(Table_owssvr[[#This Row],[Status]]="Completed",1,0)</f>
        <v>0</v>
      </c>
      <c r="L83">
        <f>IF(Table_owssvr[[#This Row],[Status]]="In Progress",1,0)</f>
        <v>1</v>
      </c>
      <c r="M83">
        <f>IF(OR(Table_owssvr[[#This Row],[Status]] = "Not Started", Table_owssvr[[#This Row],[Status]]="Waiting on someone else"),1,0)</f>
        <v>0</v>
      </c>
      <c r="N83">
        <f>IF(Table_owssvr[[#This Row],[Approved]]="Yes",1,0)</f>
        <v>1</v>
      </c>
      <c r="O83">
        <f>IF(Table_owssvr[[#This Row],[Approved]]="Under Review",1,0)</f>
        <v>0</v>
      </c>
      <c r="P83">
        <f>IF(Table_owssvr[[#This Row],[Approved]]="Request Additional Information",1,0)</f>
        <v>0</v>
      </c>
      <c r="Q83" s="4">
        <f>MONTH(Table_owssvr[[#This Row],[Created]])</f>
        <v>6</v>
      </c>
    </row>
    <row r="84" spans="1:17" x14ac:dyDescent="0.25">
      <c r="A84" s="1" t="s">
        <v>132</v>
      </c>
      <c r="B84" s="2" t="s">
        <v>35</v>
      </c>
      <c r="C84" s="2" t="s">
        <v>37</v>
      </c>
      <c r="D84" s="2" t="s">
        <v>10</v>
      </c>
      <c r="E84" s="3">
        <v>41843</v>
      </c>
      <c r="F84" s="4">
        <v>44</v>
      </c>
      <c r="G84" s="2" t="s">
        <v>13</v>
      </c>
      <c r="H84" s="2" t="s">
        <v>37</v>
      </c>
      <c r="I84" s="3">
        <v>41807.865648148145</v>
      </c>
      <c r="J84" s="3">
        <v>41807.865648148145</v>
      </c>
      <c r="K84">
        <f>IF(Table_owssvr[[#This Row],[Status]]="Completed",1,0)</f>
        <v>1</v>
      </c>
      <c r="L84">
        <f>IF(Table_owssvr[[#This Row],[Status]]="In Progress",1,0)</f>
        <v>0</v>
      </c>
      <c r="M84">
        <f>IF(OR(Table_owssvr[[#This Row],[Status]] = "Not Started", Table_owssvr[[#This Row],[Status]]="Waiting on someone else"),1,0)</f>
        <v>0</v>
      </c>
      <c r="N84">
        <f>IF(Table_owssvr[[#This Row],[Approved]]="Yes",1,0)</f>
        <v>1</v>
      </c>
      <c r="O84">
        <f>IF(Table_owssvr[[#This Row],[Approved]]="Under Review",1,0)</f>
        <v>0</v>
      </c>
      <c r="P84">
        <f>IF(Table_owssvr[[#This Row],[Approved]]="Request Additional Information",1,0)</f>
        <v>0</v>
      </c>
      <c r="Q84" s="4">
        <f>MONTH(Table_owssvr[[#This Row],[Created]])</f>
        <v>6</v>
      </c>
    </row>
    <row r="85" spans="1:17" x14ac:dyDescent="0.25">
      <c r="A85" s="1" t="s">
        <v>133</v>
      </c>
      <c r="B85" s="2" t="s">
        <v>12</v>
      </c>
      <c r="C85" s="2" t="s">
        <v>20</v>
      </c>
      <c r="D85" s="2" t="s">
        <v>10</v>
      </c>
      <c r="E85" s="3">
        <v>41808</v>
      </c>
      <c r="F85" s="4">
        <v>0.5</v>
      </c>
      <c r="G85" s="2" t="s">
        <v>13</v>
      </c>
      <c r="H85" s="2" t="s">
        <v>134</v>
      </c>
      <c r="I85" s="3">
        <v>41807.917592592596</v>
      </c>
      <c r="J85" s="3">
        <v>41807.917592592596</v>
      </c>
      <c r="K85">
        <f>IF(Table_owssvr[[#This Row],[Status]]="Completed",1,0)</f>
        <v>1</v>
      </c>
      <c r="L85">
        <f>IF(Table_owssvr[[#This Row],[Status]]="In Progress",1,0)</f>
        <v>0</v>
      </c>
      <c r="M85">
        <f>IF(OR(Table_owssvr[[#This Row],[Status]] = "Not Started", Table_owssvr[[#This Row],[Status]]="Waiting on someone else"),1,0)</f>
        <v>0</v>
      </c>
      <c r="N85">
        <f>IF(Table_owssvr[[#This Row],[Approved]]="Yes",1,0)</f>
        <v>1</v>
      </c>
      <c r="O85">
        <f>IF(Table_owssvr[[#This Row],[Approved]]="Under Review",1,0)</f>
        <v>0</v>
      </c>
      <c r="P85">
        <f>IF(Table_owssvr[[#This Row],[Approved]]="Request Additional Information",1,0)</f>
        <v>0</v>
      </c>
      <c r="Q85" s="4">
        <f>MONTH(Table_owssvr[[#This Row],[Created]])</f>
        <v>6</v>
      </c>
    </row>
    <row r="86" spans="1:17" x14ac:dyDescent="0.25">
      <c r="A86" s="1" t="s">
        <v>135</v>
      </c>
      <c r="B86" s="2" t="s">
        <v>12</v>
      </c>
      <c r="C86" s="2"/>
      <c r="D86" s="2" t="s">
        <v>25</v>
      </c>
      <c r="E86" s="3">
        <v>41813</v>
      </c>
      <c r="F86" s="4"/>
      <c r="G86" s="2" t="s">
        <v>374</v>
      </c>
      <c r="H86" s="2" t="s">
        <v>136</v>
      </c>
      <c r="I86" s="3">
        <v>41808.493668981479</v>
      </c>
      <c r="J86" s="3">
        <v>41808.493668981479</v>
      </c>
      <c r="K86">
        <f>IF(Table_owssvr[[#This Row],[Status]]="Completed",1,0)</f>
        <v>0</v>
      </c>
      <c r="L86">
        <f>IF(Table_owssvr[[#This Row],[Status]]="In Progress",1,0)</f>
        <v>0</v>
      </c>
      <c r="M86">
        <f>IF(OR(Table_owssvr[[#This Row],[Status]] = "Not Started", Table_owssvr[[#This Row],[Status]]="Waiting on someone else"),1,0)</f>
        <v>1</v>
      </c>
      <c r="N86">
        <f>IF(Table_owssvr[[#This Row],[Approved]]="Yes",1,0)</f>
        <v>0</v>
      </c>
      <c r="O86">
        <f>IF(Table_owssvr[[#This Row],[Approved]]="Under Review",1,0)</f>
        <v>0</v>
      </c>
      <c r="P86">
        <f>IF(Table_owssvr[[#This Row],[Approved]]="Request Additional Information",1,0)</f>
        <v>0</v>
      </c>
      <c r="Q86" s="4">
        <f>MONTH(Table_owssvr[[#This Row],[Created]])</f>
        <v>6</v>
      </c>
    </row>
    <row r="87" spans="1:17" x14ac:dyDescent="0.25">
      <c r="A87" s="1" t="s">
        <v>137</v>
      </c>
      <c r="B87" s="2" t="s">
        <v>41</v>
      </c>
      <c r="C87" s="2" t="s">
        <v>70</v>
      </c>
      <c r="D87" s="2" t="s">
        <v>10</v>
      </c>
      <c r="E87" s="3"/>
      <c r="F87" s="4">
        <v>3</v>
      </c>
      <c r="G87" s="2" t="s">
        <v>13</v>
      </c>
      <c r="H87" s="2" t="s">
        <v>138</v>
      </c>
      <c r="I87" s="3">
        <v>41808.540462962963</v>
      </c>
      <c r="J87" s="3">
        <v>41808.540462962963</v>
      </c>
      <c r="K87">
        <f>IF(Table_owssvr[[#This Row],[Status]]="Completed",1,0)</f>
        <v>1</v>
      </c>
      <c r="L87">
        <f>IF(Table_owssvr[[#This Row],[Status]]="In Progress",1,0)</f>
        <v>0</v>
      </c>
      <c r="M87">
        <f>IF(OR(Table_owssvr[[#This Row],[Status]] = "Not Started", Table_owssvr[[#This Row],[Status]]="Waiting on someone else"),1,0)</f>
        <v>0</v>
      </c>
      <c r="N87">
        <f>IF(Table_owssvr[[#This Row],[Approved]]="Yes",1,0)</f>
        <v>1</v>
      </c>
      <c r="O87">
        <f>IF(Table_owssvr[[#This Row],[Approved]]="Under Review",1,0)</f>
        <v>0</v>
      </c>
      <c r="P87">
        <f>IF(Table_owssvr[[#This Row],[Approved]]="Request Additional Information",1,0)</f>
        <v>0</v>
      </c>
      <c r="Q87" s="4">
        <f>MONTH(Table_owssvr[[#This Row],[Created]])</f>
        <v>6</v>
      </c>
    </row>
    <row r="88" spans="1:17" x14ac:dyDescent="0.25">
      <c r="A88" s="1" t="s">
        <v>139</v>
      </c>
      <c r="B88" s="2" t="s">
        <v>41</v>
      </c>
      <c r="C88" s="2" t="s">
        <v>70</v>
      </c>
      <c r="D88" s="2" t="s">
        <v>10</v>
      </c>
      <c r="E88" s="3"/>
      <c r="F88" s="4">
        <v>4</v>
      </c>
      <c r="G88" s="2" t="s">
        <v>13</v>
      </c>
      <c r="H88" s="2" t="s">
        <v>70</v>
      </c>
      <c r="I88" s="3">
        <v>41810.541006944448</v>
      </c>
      <c r="J88" s="3">
        <v>41808.541006944448</v>
      </c>
      <c r="K88">
        <f>IF(Table_owssvr[[#This Row],[Status]]="Completed",1,0)</f>
        <v>1</v>
      </c>
      <c r="L88">
        <f>IF(Table_owssvr[[#This Row],[Status]]="In Progress",1,0)</f>
        <v>0</v>
      </c>
      <c r="M88">
        <f>IF(OR(Table_owssvr[[#This Row],[Status]] = "Not Started", Table_owssvr[[#This Row],[Status]]="Waiting on someone else"),1,0)</f>
        <v>0</v>
      </c>
      <c r="N88">
        <f>IF(Table_owssvr[[#This Row],[Approved]]="Yes",1,0)</f>
        <v>1</v>
      </c>
      <c r="O88">
        <f>IF(Table_owssvr[[#This Row],[Approved]]="Under Review",1,0)</f>
        <v>0</v>
      </c>
      <c r="P88">
        <f>IF(Table_owssvr[[#This Row],[Approved]]="Request Additional Information",1,0)</f>
        <v>0</v>
      </c>
      <c r="Q88" s="4">
        <f>MONTH(Table_owssvr[[#This Row],[Created]])</f>
        <v>6</v>
      </c>
    </row>
    <row r="89" spans="1:17" x14ac:dyDescent="0.25">
      <c r="A89" s="1" t="s">
        <v>140</v>
      </c>
      <c r="B89" s="2" t="s">
        <v>44</v>
      </c>
      <c r="C89" s="2" t="s">
        <v>70</v>
      </c>
      <c r="D89" s="2" t="s">
        <v>10</v>
      </c>
      <c r="E89" s="3"/>
      <c r="F89" s="4">
        <v>50</v>
      </c>
      <c r="G89" s="2" t="s">
        <v>13</v>
      </c>
      <c r="H89" s="2" t="s">
        <v>70</v>
      </c>
      <c r="I89" s="3">
        <v>41813.543124999997</v>
      </c>
      <c r="J89" s="3">
        <v>41808.543124999997</v>
      </c>
      <c r="K89">
        <f>IF(Table_owssvr[[#This Row],[Status]]="Completed",1,0)</f>
        <v>1</v>
      </c>
      <c r="L89">
        <f>IF(Table_owssvr[[#This Row],[Status]]="In Progress",1,0)</f>
        <v>0</v>
      </c>
      <c r="M89">
        <f>IF(OR(Table_owssvr[[#This Row],[Status]] = "Not Started", Table_owssvr[[#This Row],[Status]]="Waiting on someone else"),1,0)</f>
        <v>0</v>
      </c>
      <c r="N89">
        <f>IF(Table_owssvr[[#This Row],[Approved]]="Yes",1,0)</f>
        <v>1</v>
      </c>
      <c r="O89">
        <f>IF(Table_owssvr[[#This Row],[Approved]]="Under Review",1,0)</f>
        <v>0</v>
      </c>
      <c r="P89">
        <f>IF(Table_owssvr[[#This Row],[Approved]]="Request Additional Information",1,0)</f>
        <v>0</v>
      </c>
      <c r="Q89" s="4">
        <f>MONTH(Table_owssvr[[#This Row],[Created]])</f>
        <v>6</v>
      </c>
    </row>
    <row r="90" spans="1:17" x14ac:dyDescent="0.25">
      <c r="A90" s="1" t="s">
        <v>141</v>
      </c>
      <c r="B90" s="2" t="s">
        <v>41</v>
      </c>
      <c r="C90" s="2" t="s">
        <v>37</v>
      </c>
      <c r="D90" s="2" t="s">
        <v>10</v>
      </c>
      <c r="E90" s="3">
        <v>41813</v>
      </c>
      <c r="F90" s="4">
        <v>6</v>
      </c>
      <c r="G90" s="2" t="s">
        <v>13</v>
      </c>
      <c r="H90" s="2" t="s">
        <v>138</v>
      </c>
      <c r="I90" s="3">
        <v>41808.546273148146</v>
      </c>
      <c r="J90" s="3">
        <v>41808.546273148146</v>
      </c>
      <c r="K90">
        <f>IF(Table_owssvr[[#This Row],[Status]]="Completed",1,0)</f>
        <v>1</v>
      </c>
      <c r="L90">
        <f>IF(Table_owssvr[[#This Row],[Status]]="In Progress",1,0)</f>
        <v>0</v>
      </c>
      <c r="M90">
        <f>IF(OR(Table_owssvr[[#This Row],[Status]] = "Not Started", Table_owssvr[[#This Row],[Status]]="Waiting on someone else"),1,0)</f>
        <v>0</v>
      </c>
      <c r="N90">
        <f>IF(Table_owssvr[[#This Row],[Approved]]="Yes",1,0)</f>
        <v>1</v>
      </c>
      <c r="O90">
        <f>IF(Table_owssvr[[#This Row],[Approved]]="Under Review",1,0)</f>
        <v>0</v>
      </c>
      <c r="P90">
        <f>IF(Table_owssvr[[#This Row],[Approved]]="Request Additional Information",1,0)</f>
        <v>0</v>
      </c>
      <c r="Q90" s="4">
        <f>MONTH(Table_owssvr[[#This Row],[Created]])</f>
        <v>6</v>
      </c>
    </row>
    <row r="91" spans="1:17" x14ac:dyDescent="0.25">
      <c r="A91" s="1" t="s">
        <v>142</v>
      </c>
      <c r="B91" s="2" t="s">
        <v>12</v>
      </c>
      <c r="C91" s="2" t="s">
        <v>20</v>
      </c>
      <c r="D91" s="2" t="s">
        <v>10</v>
      </c>
      <c r="E91" s="3"/>
      <c r="F91" s="4">
        <v>0.25</v>
      </c>
      <c r="G91" s="2" t="s">
        <v>13</v>
      </c>
      <c r="H91" s="2" t="s">
        <v>20</v>
      </c>
      <c r="I91" s="3">
        <v>41808.554895833331</v>
      </c>
      <c r="J91" s="3">
        <v>41808.554895833331</v>
      </c>
      <c r="K91">
        <f>IF(Table_owssvr[[#This Row],[Status]]="Completed",1,0)</f>
        <v>1</v>
      </c>
      <c r="L91">
        <f>IF(Table_owssvr[[#This Row],[Status]]="In Progress",1,0)</f>
        <v>0</v>
      </c>
      <c r="M91">
        <f>IF(OR(Table_owssvr[[#This Row],[Status]] = "Not Started", Table_owssvr[[#This Row],[Status]]="Waiting on someone else"),1,0)</f>
        <v>0</v>
      </c>
      <c r="N91">
        <f>IF(Table_owssvr[[#This Row],[Approved]]="Yes",1,0)</f>
        <v>1</v>
      </c>
      <c r="O91">
        <f>IF(Table_owssvr[[#This Row],[Approved]]="Under Review",1,0)</f>
        <v>0</v>
      </c>
      <c r="P91">
        <f>IF(Table_owssvr[[#This Row],[Approved]]="Request Additional Information",1,0)</f>
        <v>0</v>
      </c>
      <c r="Q91" s="4">
        <f>MONTH(Table_owssvr[[#This Row],[Created]])</f>
        <v>6</v>
      </c>
    </row>
    <row r="92" spans="1:17" x14ac:dyDescent="0.25">
      <c r="A92" s="1" t="s">
        <v>143</v>
      </c>
      <c r="B92" s="2" t="s">
        <v>12</v>
      </c>
      <c r="C92" s="2" t="s">
        <v>20</v>
      </c>
      <c r="D92" s="2" t="s">
        <v>10</v>
      </c>
      <c r="E92" s="3"/>
      <c r="F92" s="4">
        <v>0.25</v>
      </c>
      <c r="G92" s="2" t="s">
        <v>13</v>
      </c>
      <c r="H92" s="2" t="s">
        <v>20</v>
      </c>
      <c r="I92" s="3">
        <v>41808.556689814817</v>
      </c>
      <c r="J92" s="3">
        <v>41808.556689814817</v>
      </c>
      <c r="K92">
        <f>IF(Table_owssvr[[#This Row],[Status]]="Completed",1,0)</f>
        <v>1</v>
      </c>
      <c r="L92">
        <f>IF(Table_owssvr[[#This Row],[Status]]="In Progress",1,0)</f>
        <v>0</v>
      </c>
      <c r="M92">
        <f>IF(OR(Table_owssvr[[#This Row],[Status]] = "Not Started", Table_owssvr[[#This Row],[Status]]="Waiting on someone else"),1,0)</f>
        <v>0</v>
      </c>
      <c r="N92">
        <f>IF(Table_owssvr[[#This Row],[Approved]]="Yes",1,0)</f>
        <v>1</v>
      </c>
      <c r="O92">
        <f>IF(Table_owssvr[[#This Row],[Approved]]="Under Review",1,0)</f>
        <v>0</v>
      </c>
      <c r="P92">
        <f>IF(Table_owssvr[[#This Row],[Approved]]="Request Additional Information",1,0)</f>
        <v>0</v>
      </c>
      <c r="Q92" s="4">
        <f>MONTH(Table_owssvr[[#This Row],[Created]])</f>
        <v>6</v>
      </c>
    </row>
    <row r="93" spans="1:17" x14ac:dyDescent="0.25">
      <c r="A93" s="1" t="s">
        <v>143</v>
      </c>
      <c r="B93" s="2" t="s">
        <v>12</v>
      </c>
      <c r="C93" s="2" t="s">
        <v>20</v>
      </c>
      <c r="D93" s="2" t="s">
        <v>10</v>
      </c>
      <c r="E93" s="3"/>
      <c r="F93" s="4">
        <v>0.25</v>
      </c>
      <c r="G93" s="2" t="s">
        <v>13</v>
      </c>
      <c r="H93" s="2" t="s">
        <v>20</v>
      </c>
      <c r="I93" s="3">
        <v>41808.558854166666</v>
      </c>
      <c r="J93" s="3">
        <v>41808.558854166666</v>
      </c>
      <c r="K93">
        <f>IF(Table_owssvr[[#This Row],[Status]]="Completed",1,0)</f>
        <v>1</v>
      </c>
      <c r="L93">
        <f>IF(Table_owssvr[[#This Row],[Status]]="In Progress",1,0)</f>
        <v>0</v>
      </c>
      <c r="M93">
        <f>IF(OR(Table_owssvr[[#This Row],[Status]] = "Not Started", Table_owssvr[[#This Row],[Status]]="Waiting on someone else"),1,0)</f>
        <v>0</v>
      </c>
      <c r="N93">
        <f>IF(Table_owssvr[[#This Row],[Approved]]="Yes",1,0)</f>
        <v>1</v>
      </c>
      <c r="O93">
        <f>IF(Table_owssvr[[#This Row],[Approved]]="Under Review",1,0)</f>
        <v>0</v>
      </c>
      <c r="P93">
        <f>IF(Table_owssvr[[#This Row],[Approved]]="Request Additional Information",1,0)</f>
        <v>0</v>
      </c>
      <c r="Q93" s="4">
        <f>MONTH(Table_owssvr[[#This Row],[Created]])</f>
        <v>6</v>
      </c>
    </row>
    <row r="94" spans="1:17" x14ac:dyDescent="0.25">
      <c r="A94" s="1" t="s">
        <v>160</v>
      </c>
      <c r="B94" s="2" t="s">
        <v>12</v>
      </c>
      <c r="C94" s="2" t="s">
        <v>20</v>
      </c>
      <c r="D94" s="2" t="s">
        <v>10</v>
      </c>
      <c r="E94" s="3"/>
      <c r="F94" s="4">
        <v>0.25</v>
      </c>
      <c r="G94" s="2" t="s">
        <v>13</v>
      </c>
      <c r="H94" s="2" t="s">
        <v>20</v>
      </c>
      <c r="I94" s="3">
        <v>41808.66547453704</v>
      </c>
      <c r="J94" s="3">
        <v>41808.66547453704</v>
      </c>
      <c r="K94">
        <f>IF(Table_owssvr[[#This Row],[Status]]="Completed",1,0)</f>
        <v>1</v>
      </c>
      <c r="L94">
        <f>IF(Table_owssvr[[#This Row],[Status]]="In Progress",1,0)</f>
        <v>0</v>
      </c>
      <c r="M94">
        <f>IF(OR(Table_owssvr[[#This Row],[Status]] = "Not Started", Table_owssvr[[#This Row],[Status]]="Waiting on someone else"),1,0)</f>
        <v>0</v>
      </c>
      <c r="N94">
        <f>IF(Table_owssvr[[#This Row],[Approved]]="Yes",1,0)</f>
        <v>1</v>
      </c>
      <c r="O94">
        <f>IF(Table_owssvr[[#This Row],[Approved]]="Under Review",1,0)</f>
        <v>0</v>
      </c>
      <c r="P94">
        <f>IF(Table_owssvr[[#This Row],[Approved]]="Request Additional Information",1,0)</f>
        <v>0</v>
      </c>
      <c r="Q94" s="4">
        <f>MONTH(Table_owssvr[[#This Row],[Created]])</f>
        <v>6</v>
      </c>
    </row>
    <row r="95" spans="1:17" x14ac:dyDescent="0.25">
      <c r="A95" s="1" t="s">
        <v>161</v>
      </c>
      <c r="B95" s="2" t="s">
        <v>44</v>
      </c>
      <c r="C95" s="2" t="s">
        <v>16</v>
      </c>
      <c r="D95" s="2" t="s">
        <v>10</v>
      </c>
      <c r="E95" s="3">
        <v>41808</v>
      </c>
      <c r="F95" s="4">
        <v>10</v>
      </c>
      <c r="G95" s="2" t="s">
        <v>13</v>
      </c>
      <c r="H95" s="2" t="s">
        <v>16</v>
      </c>
      <c r="I95" s="3">
        <v>41808.672905092593</v>
      </c>
      <c r="J95" s="3">
        <v>41808.672905092593</v>
      </c>
      <c r="K95">
        <f>IF(Table_owssvr[[#This Row],[Status]]="Completed",1,0)</f>
        <v>1</v>
      </c>
      <c r="L95">
        <f>IF(Table_owssvr[[#This Row],[Status]]="In Progress",1,0)</f>
        <v>0</v>
      </c>
      <c r="M95">
        <f>IF(OR(Table_owssvr[[#This Row],[Status]] = "Not Started", Table_owssvr[[#This Row],[Status]]="Waiting on someone else"),1,0)</f>
        <v>0</v>
      </c>
      <c r="N95">
        <f>IF(Table_owssvr[[#This Row],[Approved]]="Yes",1,0)</f>
        <v>1</v>
      </c>
      <c r="O95">
        <f>IF(Table_owssvr[[#This Row],[Approved]]="Under Review",1,0)</f>
        <v>0</v>
      </c>
      <c r="P95">
        <f>IF(Table_owssvr[[#This Row],[Approved]]="Request Additional Information",1,0)</f>
        <v>0</v>
      </c>
      <c r="Q95" s="4">
        <f>MONTH(Table_owssvr[[#This Row],[Created]])</f>
        <v>6</v>
      </c>
    </row>
    <row r="96" spans="1:17" x14ac:dyDescent="0.25">
      <c r="A96" s="1" t="s">
        <v>162</v>
      </c>
      <c r="B96" s="2" t="s">
        <v>44</v>
      </c>
      <c r="C96" s="2" t="s">
        <v>29</v>
      </c>
      <c r="D96" s="2" t="s">
        <v>18</v>
      </c>
      <c r="E96" s="3">
        <v>41901</v>
      </c>
      <c r="F96" s="4">
        <v>120</v>
      </c>
      <c r="G96" s="2" t="s">
        <v>13</v>
      </c>
      <c r="H96" s="2" t="s">
        <v>29</v>
      </c>
      <c r="I96" s="3">
        <v>41808.712893518517</v>
      </c>
      <c r="J96" s="3">
        <v>41808.712893518517</v>
      </c>
      <c r="K96">
        <f>IF(Table_owssvr[[#This Row],[Status]]="Completed",1,0)</f>
        <v>0</v>
      </c>
      <c r="L96">
        <f>IF(Table_owssvr[[#This Row],[Status]]="In Progress",1,0)</f>
        <v>1</v>
      </c>
      <c r="M96">
        <f>IF(OR(Table_owssvr[[#This Row],[Status]] = "Not Started", Table_owssvr[[#This Row],[Status]]="Waiting on someone else"),1,0)</f>
        <v>0</v>
      </c>
      <c r="N96">
        <f>IF(Table_owssvr[[#This Row],[Approved]]="Yes",1,0)</f>
        <v>1</v>
      </c>
      <c r="O96">
        <f>IF(Table_owssvr[[#This Row],[Approved]]="Under Review",1,0)</f>
        <v>0</v>
      </c>
      <c r="P96">
        <f>IF(Table_owssvr[[#This Row],[Approved]]="Request Additional Information",1,0)</f>
        <v>0</v>
      </c>
      <c r="Q96" s="4">
        <f>MONTH(Table_owssvr[[#This Row],[Created]])</f>
        <v>6</v>
      </c>
    </row>
    <row r="97" spans="1:17" x14ac:dyDescent="0.25">
      <c r="A97" s="1" t="s">
        <v>163</v>
      </c>
      <c r="B97" s="2" t="s">
        <v>35</v>
      </c>
      <c r="C97" s="2" t="s">
        <v>29</v>
      </c>
      <c r="D97" s="2" t="s">
        <v>18</v>
      </c>
      <c r="E97" s="3">
        <v>41912</v>
      </c>
      <c r="F97" s="4">
        <v>45</v>
      </c>
      <c r="G97" s="2" t="s">
        <v>13</v>
      </c>
      <c r="H97" s="2" t="s">
        <v>29</v>
      </c>
      <c r="I97" s="3">
        <v>41808.714872685188</v>
      </c>
      <c r="J97" s="3">
        <v>41808.714872685188</v>
      </c>
      <c r="K97" s="4">
        <f>IF(Table_owssvr[[#This Row],[Status]]="Completed",1,0)</f>
        <v>0</v>
      </c>
      <c r="L97" s="4">
        <f>IF(Table_owssvr[[#This Row],[Status]]="In Progress",1,0)</f>
        <v>1</v>
      </c>
      <c r="M97" s="4">
        <f>IF(OR(Table_owssvr[[#This Row],[Status]] = "Not Started", Table_owssvr[[#This Row],[Status]]="Waiting on someone else"),1,0)</f>
        <v>0</v>
      </c>
      <c r="N97" s="4">
        <f>IF(Table_owssvr[[#This Row],[Approved]]="Yes",1,0)</f>
        <v>1</v>
      </c>
      <c r="O97" s="4">
        <f>IF(Table_owssvr[[#This Row],[Approved]]="Under Review",1,0)</f>
        <v>0</v>
      </c>
      <c r="P97" s="4">
        <f>IF(Table_owssvr[[#This Row],[Approved]]="Request Additional Information",1,0)</f>
        <v>0</v>
      </c>
      <c r="Q97" s="4">
        <f>MONTH(Table_owssvr[[#This Row],[Created]])</f>
        <v>6</v>
      </c>
    </row>
    <row r="98" spans="1:17" x14ac:dyDescent="0.25">
      <c r="A98" s="1" t="s">
        <v>164</v>
      </c>
      <c r="B98" s="2" t="s">
        <v>35</v>
      </c>
      <c r="C98" s="2" t="s">
        <v>20</v>
      </c>
      <c r="D98" s="2" t="s">
        <v>10</v>
      </c>
      <c r="E98" s="3">
        <v>41809</v>
      </c>
      <c r="F98" s="4">
        <v>0.25</v>
      </c>
      <c r="G98" s="2" t="s">
        <v>13</v>
      </c>
      <c r="H98" s="2" t="s">
        <v>165</v>
      </c>
      <c r="I98" s="3">
        <v>41808.733090277776</v>
      </c>
      <c r="J98" s="3">
        <v>41808.733090277776</v>
      </c>
      <c r="K98" s="4">
        <f>IF(Table_owssvr[[#This Row],[Status]]="Completed",1,0)</f>
        <v>1</v>
      </c>
      <c r="L98" s="4">
        <f>IF(Table_owssvr[[#This Row],[Status]]="In Progress",1,0)</f>
        <v>0</v>
      </c>
      <c r="M98" s="4">
        <f>IF(OR(Table_owssvr[[#This Row],[Status]] = "Not Started", Table_owssvr[[#This Row],[Status]]="Waiting on someone else"),1,0)</f>
        <v>0</v>
      </c>
      <c r="N98" s="4">
        <f>IF(Table_owssvr[[#This Row],[Approved]]="Yes",1,0)</f>
        <v>1</v>
      </c>
      <c r="O98" s="4">
        <f>IF(Table_owssvr[[#This Row],[Approved]]="Under Review",1,0)</f>
        <v>0</v>
      </c>
      <c r="P98" s="4">
        <f>IF(Table_owssvr[[#This Row],[Approved]]="Request Additional Information",1,0)</f>
        <v>0</v>
      </c>
      <c r="Q98" s="4">
        <f>MONTH(Table_owssvr[[#This Row],[Created]])</f>
        <v>6</v>
      </c>
    </row>
    <row r="99" spans="1:17" x14ac:dyDescent="0.25">
      <c r="A99" s="1" t="s">
        <v>166</v>
      </c>
      <c r="B99" s="2" t="s">
        <v>12</v>
      </c>
      <c r="C99" s="2" t="s">
        <v>77</v>
      </c>
      <c r="D99" s="2" t="s">
        <v>10</v>
      </c>
      <c r="E99" s="3"/>
      <c r="F99" s="4">
        <v>0.25</v>
      </c>
      <c r="G99" s="2" t="s">
        <v>13</v>
      </c>
      <c r="H99" s="2" t="s">
        <v>167</v>
      </c>
      <c r="I99" s="3">
        <v>41809.353171296294</v>
      </c>
      <c r="J99" s="3">
        <v>41809.353171296294</v>
      </c>
      <c r="K99" s="4">
        <f>IF(Table_owssvr[[#This Row],[Status]]="Completed",1,0)</f>
        <v>1</v>
      </c>
      <c r="L99" s="4">
        <f>IF(Table_owssvr[[#This Row],[Status]]="In Progress",1,0)</f>
        <v>0</v>
      </c>
      <c r="M99" s="4">
        <f>IF(OR(Table_owssvr[[#This Row],[Status]] = "Not Started", Table_owssvr[[#This Row],[Status]]="Waiting on someone else"),1,0)</f>
        <v>0</v>
      </c>
      <c r="N99" s="4">
        <f>IF(Table_owssvr[[#This Row],[Approved]]="Yes",1,0)</f>
        <v>1</v>
      </c>
      <c r="O99" s="4">
        <f>IF(Table_owssvr[[#This Row],[Approved]]="Under Review",1,0)</f>
        <v>0</v>
      </c>
      <c r="P99" s="4">
        <f>IF(Table_owssvr[[#This Row],[Approved]]="Request Additional Information",1,0)</f>
        <v>0</v>
      </c>
      <c r="Q99" s="4">
        <f>MONTH(Table_owssvr[[#This Row],[Created]])</f>
        <v>6</v>
      </c>
    </row>
    <row r="100" spans="1:17" x14ac:dyDescent="0.25">
      <c r="A100" s="1" t="s">
        <v>168</v>
      </c>
      <c r="B100" s="2" t="s">
        <v>12</v>
      </c>
      <c r="C100" s="2" t="s">
        <v>20</v>
      </c>
      <c r="D100" s="2" t="s">
        <v>10</v>
      </c>
      <c r="E100" s="3"/>
      <c r="F100" s="4">
        <v>0.25</v>
      </c>
      <c r="G100" s="2" t="s">
        <v>13</v>
      </c>
      <c r="H100" s="2" t="s">
        <v>169</v>
      </c>
      <c r="I100" s="3">
        <v>41809.719305555554</v>
      </c>
      <c r="J100" s="3">
        <v>41809.719305555554</v>
      </c>
      <c r="K100" s="4">
        <f>IF(Table_owssvr[[#This Row],[Status]]="Completed",1,0)</f>
        <v>1</v>
      </c>
      <c r="L100" s="4">
        <f>IF(Table_owssvr[[#This Row],[Status]]="In Progress",1,0)</f>
        <v>0</v>
      </c>
      <c r="M100" s="4">
        <f>IF(OR(Table_owssvr[[#This Row],[Status]] = "Not Started", Table_owssvr[[#This Row],[Status]]="Waiting on someone else"),1,0)</f>
        <v>0</v>
      </c>
      <c r="N100" s="4">
        <f>IF(Table_owssvr[[#This Row],[Approved]]="Yes",1,0)</f>
        <v>1</v>
      </c>
      <c r="O100" s="4">
        <f>IF(Table_owssvr[[#This Row],[Approved]]="Under Review",1,0)</f>
        <v>0</v>
      </c>
      <c r="P100" s="4">
        <f>IF(Table_owssvr[[#This Row],[Approved]]="Request Additional Information",1,0)</f>
        <v>0</v>
      </c>
      <c r="Q100" s="4">
        <f>MONTH(Table_owssvr[[#This Row],[Created]])</f>
        <v>6</v>
      </c>
    </row>
    <row r="101" spans="1:17" x14ac:dyDescent="0.25">
      <c r="A101" s="1" t="s">
        <v>170</v>
      </c>
      <c r="B101" s="2" t="s">
        <v>12</v>
      </c>
      <c r="C101" s="2"/>
      <c r="D101" s="2" t="s">
        <v>25</v>
      </c>
      <c r="E101" s="3">
        <v>41851</v>
      </c>
      <c r="F101" s="4"/>
      <c r="G101" s="2" t="s">
        <v>26</v>
      </c>
      <c r="H101" s="2" t="s">
        <v>167</v>
      </c>
      <c r="I101" s="3">
        <v>41810.385057870371</v>
      </c>
      <c r="J101" s="3">
        <v>41810.385057870371</v>
      </c>
      <c r="K101" s="4">
        <f>IF(Table_owssvr[[#This Row],[Status]]="Completed",1,0)</f>
        <v>0</v>
      </c>
      <c r="L101" s="4">
        <f>IF(Table_owssvr[[#This Row],[Status]]="In Progress",1,0)</f>
        <v>0</v>
      </c>
      <c r="M101" s="4">
        <f>IF(OR(Table_owssvr[[#This Row],[Status]] = "Not Started", Table_owssvr[[#This Row],[Status]]="Waiting on someone else"),1,0)</f>
        <v>1</v>
      </c>
      <c r="N101" s="4">
        <f>IF(Table_owssvr[[#This Row],[Approved]]="Yes",1,0)</f>
        <v>0</v>
      </c>
      <c r="O101" s="4">
        <f>IF(Table_owssvr[[#This Row],[Approved]]="Under Review",1,0)</f>
        <v>0</v>
      </c>
      <c r="P101" s="4">
        <f>IF(Table_owssvr[[#This Row],[Approved]]="Request Additional Information",1,0)</f>
        <v>1</v>
      </c>
      <c r="Q101" s="4">
        <f>MONTH(Table_owssvr[[#This Row],[Created]])</f>
        <v>6</v>
      </c>
    </row>
    <row r="102" spans="1:17" x14ac:dyDescent="0.25">
      <c r="A102" s="1" t="s">
        <v>171</v>
      </c>
      <c r="B102" s="2" t="s">
        <v>44</v>
      </c>
      <c r="C102" s="2" t="s">
        <v>20</v>
      </c>
      <c r="D102" s="2" t="s">
        <v>10</v>
      </c>
      <c r="E102" s="3">
        <v>41817</v>
      </c>
      <c r="F102" s="4">
        <v>40</v>
      </c>
      <c r="G102" s="2" t="s">
        <v>13</v>
      </c>
      <c r="H102" s="2" t="s">
        <v>20</v>
      </c>
      <c r="I102" s="3">
        <v>41810.57980324074</v>
      </c>
      <c r="J102" s="3">
        <v>41810.57980324074</v>
      </c>
      <c r="K102" s="4">
        <f>IF(Table_owssvr[[#This Row],[Status]]="Completed",1,0)</f>
        <v>1</v>
      </c>
      <c r="L102" s="4">
        <f>IF(Table_owssvr[[#This Row],[Status]]="In Progress",1,0)</f>
        <v>0</v>
      </c>
      <c r="M102" s="4">
        <f>IF(OR(Table_owssvr[[#This Row],[Status]] = "Not Started", Table_owssvr[[#This Row],[Status]]="Waiting on someone else"),1,0)</f>
        <v>0</v>
      </c>
      <c r="N102" s="4">
        <f>IF(Table_owssvr[[#This Row],[Approved]]="Yes",1,0)</f>
        <v>1</v>
      </c>
      <c r="O102" s="4">
        <f>IF(Table_owssvr[[#This Row],[Approved]]="Under Review",1,0)</f>
        <v>0</v>
      </c>
      <c r="P102" s="4">
        <f>IF(Table_owssvr[[#This Row],[Approved]]="Request Additional Information",1,0)</f>
        <v>0</v>
      </c>
      <c r="Q102" s="4">
        <f>MONTH(Table_owssvr[[#This Row],[Created]])</f>
        <v>6</v>
      </c>
    </row>
    <row r="103" spans="1:17" x14ac:dyDescent="0.25">
      <c r="A103" s="1" t="s">
        <v>172</v>
      </c>
      <c r="B103" s="2" t="s">
        <v>44</v>
      </c>
      <c r="C103" s="2" t="s">
        <v>70</v>
      </c>
      <c r="D103" s="2" t="s">
        <v>10</v>
      </c>
      <c r="E103" s="3">
        <v>41810</v>
      </c>
      <c r="F103" s="4">
        <v>4</v>
      </c>
      <c r="G103" s="2" t="s">
        <v>13</v>
      </c>
      <c r="H103" s="2" t="s">
        <v>70</v>
      </c>
      <c r="I103" s="3">
        <v>41809.632743055554</v>
      </c>
      <c r="J103" s="3">
        <v>41810.632743055554</v>
      </c>
      <c r="K103" s="4">
        <f>IF(Table_owssvr[[#This Row],[Status]]="Completed",1,0)</f>
        <v>1</v>
      </c>
      <c r="L103" s="4">
        <f>IF(Table_owssvr[[#This Row],[Status]]="In Progress",1,0)</f>
        <v>0</v>
      </c>
      <c r="M103" s="4">
        <f>IF(OR(Table_owssvr[[#This Row],[Status]] = "Not Started", Table_owssvr[[#This Row],[Status]]="Waiting on someone else"),1,0)</f>
        <v>0</v>
      </c>
      <c r="N103" s="4">
        <f>IF(Table_owssvr[[#This Row],[Approved]]="Yes",1,0)</f>
        <v>1</v>
      </c>
      <c r="O103" s="4">
        <f>IF(Table_owssvr[[#This Row],[Approved]]="Under Review",1,0)</f>
        <v>0</v>
      </c>
      <c r="P103" s="4">
        <f>IF(Table_owssvr[[#This Row],[Approved]]="Request Additional Information",1,0)</f>
        <v>0</v>
      </c>
      <c r="Q103" s="4">
        <f>MONTH(Table_owssvr[[#This Row],[Created]])</f>
        <v>6</v>
      </c>
    </row>
    <row r="104" spans="1:17" x14ac:dyDescent="0.25">
      <c r="A104" s="1" t="s">
        <v>173</v>
      </c>
      <c r="B104" s="2" t="s">
        <v>12</v>
      </c>
      <c r="C104" s="2" t="s">
        <v>70</v>
      </c>
      <c r="D104" s="2" t="s">
        <v>10</v>
      </c>
      <c r="E104" s="3">
        <v>41810</v>
      </c>
      <c r="F104" s="4">
        <v>2.5</v>
      </c>
      <c r="G104" s="2" t="s">
        <v>13</v>
      </c>
      <c r="H104" s="2" t="s">
        <v>70</v>
      </c>
      <c r="I104" s="3">
        <v>41810.638935185183</v>
      </c>
      <c r="J104" s="3">
        <v>41810.638935185183</v>
      </c>
      <c r="K104" s="4">
        <f>IF(Table_owssvr[[#This Row],[Status]]="Completed",1,0)</f>
        <v>1</v>
      </c>
      <c r="L104" s="4">
        <f>IF(Table_owssvr[[#This Row],[Status]]="In Progress",1,0)</f>
        <v>0</v>
      </c>
      <c r="M104" s="4">
        <f>IF(OR(Table_owssvr[[#This Row],[Status]] = "Not Started", Table_owssvr[[#This Row],[Status]]="Waiting on someone else"),1,0)</f>
        <v>0</v>
      </c>
      <c r="N104" s="4">
        <f>IF(Table_owssvr[[#This Row],[Approved]]="Yes",1,0)</f>
        <v>1</v>
      </c>
      <c r="O104" s="4">
        <f>IF(Table_owssvr[[#This Row],[Approved]]="Under Review",1,0)</f>
        <v>0</v>
      </c>
      <c r="P104" s="4">
        <f>IF(Table_owssvr[[#This Row],[Approved]]="Request Additional Information",1,0)</f>
        <v>0</v>
      </c>
      <c r="Q104" s="4">
        <f>MONTH(Table_owssvr[[#This Row],[Created]])</f>
        <v>6</v>
      </c>
    </row>
    <row r="105" spans="1:17" x14ac:dyDescent="0.25">
      <c r="A105" s="1" t="s">
        <v>174</v>
      </c>
      <c r="B105" s="2" t="s">
        <v>44</v>
      </c>
      <c r="C105" s="2" t="s">
        <v>58</v>
      </c>
      <c r="D105" s="2" t="s">
        <v>10</v>
      </c>
      <c r="E105" s="3"/>
      <c r="F105" s="4">
        <v>40</v>
      </c>
      <c r="G105" s="2" t="s">
        <v>13</v>
      </c>
      <c r="H105" s="2" t="s">
        <v>58</v>
      </c>
      <c r="I105" s="3">
        <v>41810.701874999999</v>
      </c>
      <c r="J105" s="3">
        <v>41810.701874999999</v>
      </c>
      <c r="K105" s="4">
        <f>IF(Table_owssvr[[#This Row],[Status]]="Completed",1,0)</f>
        <v>1</v>
      </c>
      <c r="L105" s="4">
        <f>IF(Table_owssvr[[#This Row],[Status]]="In Progress",1,0)</f>
        <v>0</v>
      </c>
      <c r="M105" s="4">
        <f>IF(OR(Table_owssvr[[#This Row],[Status]] = "Not Started", Table_owssvr[[#This Row],[Status]]="Waiting on someone else"),1,0)</f>
        <v>0</v>
      </c>
      <c r="N105" s="4">
        <f>IF(Table_owssvr[[#This Row],[Approved]]="Yes",1,0)</f>
        <v>1</v>
      </c>
      <c r="O105" s="4">
        <f>IF(Table_owssvr[[#This Row],[Approved]]="Under Review",1,0)</f>
        <v>0</v>
      </c>
      <c r="P105" s="4">
        <f>IF(Table_owssvr[[#This Row],[Approved]]="Request Additional Information",1,0)</f>
        <v>0</v>
      </c>
      <c r="Q105" s="4">
        <f>MONTH(Table_owssvr[[#This Row],[Created]])</f>
        <v>6</v>
      </c>
    </row>
    <row r="106" spans="1:17" x14ac:dyDescent="0.25">
      <c r="A106" s="1" t="s">
        <v>175</v>
      </c>
      <c r="B106" s="2" t="s">
        <v>12</v>
      </c>
      <c r="C106" s="2" t="s">
        <v>55</v>
      </c>
      <c r="D106" s="2" t="s">
        <v>18</v>
      </c>
      <c r="E106" s="3">
        <v>41835</v>
      </c>
      <c r="F106" s="4"/>
      <c r="G106" s="2" t="s">
        <v>13</v>
      </c>
      <c r="H106" s="2" t="s">
        <v>176</v>
      </c>
      <c r="I106" s="3">
        <v>41810.712106481478</v>
      </c>
      <c r="J106" s="3">
        <v>41810.712106481478</v>
      </c>
      <c r="K106" s="4">
        <f>IF(Table_owssvr[[#This Row],[Status]]="Completed",1,0)</f>
        <v>0</v>
      </c>
      <c r="L106" s="4">
        <f>IF(Table_owssvr[[#This Row],[Status]]="In Progress",1,0)</f>
        <v>1</v>
      </c>
      <c r="M106" s="4">
        <f>IF(OR(Table_owssvr[[#This Row],[Status]] = "Not Started", Table_owssvr[[#This Row],[Status]]="Waiting on someone else"),1,0)</f>
        <v>0</v>
      </c>
      <c r="N106" s="4">
        <f>IF(Table_owssvr[[#This Row],[Approved]]="Yes",1,0)</f>
        <v>1</v>
      </c>
      <c r="O106" s="4">
        <f>IF(Table_owssvr[[#This Row],[Approved]]="Under Review",1,0)</f>
        <v>0</v>
      </c>
      <c r="P106" s="4">
        <f>IF(Table_owssvr[[#This Row],[Approved]]="Request Additional Information",1,0)</f>
        <v>0</v>
      </c>
      <c r="Q106" s="4">
        <f>MONTH(Table_owssvr[[#This Row],[Created]])</f>
        <v>6</v>
      </c>
    </row>
    <row r="107" spans="1:17" x14ac:dyDescent="0.25">
      <c r="A107" s="1" t="s">
        <v>177</v>
      </c>
      <c r="B107" s="2" t="s">
        <v>12</v>
      </c>
      <c r="C107" s="2" t="s">
        <v>55</v>
      </c>
      <c r="D107" s="2" t="s">
        <v>10</v>
      </c>
      <c r="E107" s="3"/>
      <c r="F107" s="4">
        <v>5</v>
      </c>
      <c r="G107" s="2" t="s">
        <v>13</v>
      </c>
      <c r="H107" s="2" t="s">
        <v>138</v>
      </c>
      <c r="I107" s="3">
        <v>41813.728344907409</v>
      </c>
      <c r="J107" s="3">
        <v>41813.728344907409</v>
      </c>
      <c r="K107" s="4">
        <f>IF(Table_owssvr[[#This Row],[Status]]="Completed",1,0)</f>
        <v>1</v>
      </c>
      <c r="L107" s="4">
        <f>IF(Table_owssvr[[#This Row],[Status]]="In Progress",1,0)</f>
        <v>0</v>
      </c>
      <c r="M107" s="4">
        <f>IF(OR(Table_owssvr[[#This Row],[Status]] = "Not Started", Table_owssvr[[#This Row],[Status]]="Waiting on someone else"),1,0)</f>
        <v>0</v>
      </c>
      <c r="N107" s="4">
        <f>IF(Table_owssvr[[#This Row],[Approved]]="Yes",1,0)</f>
        <v>1</v>
      </c>
      <c r="O107" s="4">
        <f>IF(Table_owssvr[[#This Row],[Approved]]="Under Review",1,0)</f>
        <v>0</v>
      </c>
      <c r="P107" s="4">
        <f>IF(Table_owssvr[[#This Row],[Approved]]="Request Additional Information",1,0)</f>
        <v>0</v>
      </c>
      <c r="Q107" s="4">
        <f>MONTH(Table_owssvr[[#This Row],[Created]])</f>
        <v>6</v>
      </c>
    </row>
    <row r="108" spans="1:17" x14ac:dyDescent="0.25">
      <c r="A108" s="1" t="s">
        <v>178</v>
      </c>
      <c r="B108" s="2" t="s">
        <v>12</v>
      </c>
      <c r="C108" s="2" t="s">
        <v>55</v>
      </c>
      <c r="D108" s="2" t="s">
        <v>18</v>
      </c>
      <c r="E108" s="3"/>
      <c r="F108" s="4"/>
      <c r="G108" s="2" t="s">
        <v>13</v>
      </c>
      <c r="H108" s="2" t="s">
        <v>176</v>
      </c>
      <c r="I108" s="3">
        <v>41813.75273148148</v>
      </c>
      <c r="J108" s="3">
        <v>41813.75273148148</v>
      </c>
      <c r="K108" s="4">
        <f>IF(Table_owssvr[[#This Row],[Status]]="Completed",1,0)</f>
        <v>0</v>
      </c>
      <c r="L108" s="4">
        <f>IF(Table_owssvr[[#This Row],[Status]]="In Progress",1,0)</f>
        <v>1</v>
      </c>
      <c r="M108" s="4">
        <f>IF(OR(Table_owssvr[[#This Row],[Status]] = "Not Started", Table_owssvr[[#This Row],[Status]]="Waiting on someone else"),1,0)</f>
        <v>0</v>
      </c>
      <c r="N108" s="4">
        <f>IF(Table_owssvr[[#This Row],[Approved]]="Yes",1,0)</f>
        <v>1</v>
      </c>
      <c r="O108" s="4">
        <f>IF(Table_owssvr[[#This Row],[Approved]]="Under Review",1,0)</f>
        <v>0</v>
      </c>
      <c r="P108" s="4">
        <f>IF(Table_owssvr[[#This Row],[Approved]]="Request Additional Information",1,0)</f>
        <v>0</v>
      </c>
      <c r="Q108" s="4">
        <f>MONTH(Table_owssvr[[#This Row],[Created]])</f>
        <v>6</v>
      </c>
    </row>
    <row r="109" spans="1:17" x14ac:dyDescent="0.25">
      <c r="A109" s="1" t="s">
        <v>179</v>
      </c>
      <c r="B109" s="2" t="s">
        <v>12</v>
      </c>
      <c r="C109" s="2" t="s">
        <v>77</v>
      </c>
      <c r="D109" s="2" t="s">
        <v>10</v>
      </c>
      <c r="E109" s="3"/>
      <c r="F109" s="4">
        <v>0.25</v>
      </c>
      <c r="G109" s="2" t="s">
        <v>13</v>
      </c>
      <c r="H109" s="2" t="s">
        <v>180</v>
      </c>
      <c r="I109" s="3">
        <v>41814.276122685187</v>
      </c>
      <c r="J109" s="3">
        <v>41814.276122685187</v>
      </c>
      <c r="K109" s="4">
        <f>IF(Table_owssvr[[#This Row],[Status]]="Completed",1,0)</f>
        <v>1</v>
      </c>
      <c r="L109" s="4">
        <f>IF(Table_owssvr[[#This Row],[Status]]="In Progress",1,0)</f>
        <v>0</v>
      </c>
      <c r="M109" s="4">
        <f>IF(OR(Table_owssvr[[#This Row],[Status]] = "Not Started", Table_owssvr[[#This Row],[Status]]="Waiting on someone else"),1,0)</f>
        <v>0</v>
      </c>
      <c r="N109" s="4">
        <f>IF(Table_owssvr[[#This Row],[Approved]]="Yes",1,0)</f>
        <v>1</v>
      </c>
      <c r="O109" s="4">
        <f>IF(Table_owssvr[[#This Row],[Approved]]="Under Review",1,0)</f>
        <v>0</v>
      </c>
      <c r="P109" s="4">
        <f>IF(Table_owssvr[[#This Row],[Approved]]="Request Additional Information",1,0)</f>
        <v>0</v>
      </c>
      <c r="Q109" s="4">
        <f>MONTH(Table_owssvr[[#This Row],[Created]])</f>
        <v>6</v>
      </c>
    </row>
    <row r="110" spans="1:17" x14ac:dyDescent="0.25">
      <c r="A110" s="1" t="s">
        <v>181</v>
      </c>
      <c r="B110" s="2" t="s">
        <v>12</v>
      </c>
      <c r="C110" s="2" t="s">
        <v>58</v>
      </c>
      <c r="D110" s="2" t="s">
        <v>10</v>
      </c>
      <c r="E110" s="3">
        <v>41814</v>
      </c>
      <c r="F110" s="4">
        <v>0.5</v>
      </c>
      <c r="G110" s="2" t="s">
        <v>13</v>
      </c>
      <c r="H110" s="2" t="s">
        <v>47</v>
      </c>
      <c r="I110" s="3">
        <v>41814.326643518521</v>
      </c>
      <c r="J110" s="3">
        <v>41814.326643518521</v>
      </c>
      <c r="K110" s="4">
        <f>IF(Table_owssvr[[#This Row],[Status]]="Completed",1,0)</f>
        <v>1</v>
      </c>
      <c r="L110" s="4">
        <f>IF(Table_owssvr[[#This Row],[Status]]="In Progress",1,0)</f>
        <v>0</v>
      </c>
      <c r="M110" s="4">
        <f>IF(OR(Table_owssvr[[#This Row],[Status]] = "Not Started", Table_owssvr[[#This Row],[Status]]="Waiting on someone else"),1,0)</f>
        <v>0</v>
      </c>
      <c r="N110" s="4">
        <f>IF(Table_owssvr[[#This Row],[Approved]]="Yes",1,0)</f>
        <v>1</v>
      </c>
      <c r="O110" s="4">
        <f>IF(Table_owssvr[[#This Row],[Approved]]="Under Review",1,0)</f>
        <v>0</v>
      </c>
      <c r="P110" s="4">
        <f>IF(Table_owssvr[[#This Row],[Approved]]="Request Additional Information",1,0)</f>
        <v>0</v>
      </c>
      <c r="Q110" s="4">
        <f>MONTH(Table_owssvr[[#This Row],[Created]])</f>
        <v>6</v>
      </c>
    </row>
    <row r="111" spans="1:17" x14ac:dyDescent="0.25">
      <c r="A111" s="1" t="s">
        <v>182</v>
      </c>
      <c r="B111" s="2" t="s">
        <v>41</v>
      </c>
      <c r="C111" s="2" t="s">
        <v>11</v>
      </c>
      <c r="D111" s="2" t="s">
        <v>25</v>
      </c>
      <c r="E111" s="3"/>
      <c r="F111" s="4">
        <v>3</v>
      </c>
      <c r="G111" s="2" t="s">
        <v>26</v>
      </c>
      <c r="H111" s="2" t="s">
        <v>138</v>
      </c>
      <c r="I111" s="3">
        <v>41814.654918981483</v>
      </c>
      <c r="J111" s="3">
        <v>41814.654918981483</v>
      </c>
      <c r="K111" s="4">
        <f>IF(Table_owssvr[[#This Row],[Status]]="Completed",1,0)</f>
        <v>0</v>
      </c>
      <c r="L111" s="4">
        <f>IF(Table_owssvr[[#This Row],[Status]]="In Progress",1,0)</f>
        <v>0</v>
      </c>
      <c r="M111" s="4">
        <f>IF(OR(Table_owssvr[[#This Row],[Status]] = "Not Started", Table_owssvr[[#This Row],[Status]]="Waiting on someone else"),1,0)</f>
        <v>1</v>
      </c>
      <c r="N111" s="4">
        <f>IF(Table_owssvr[[#This Row],[Approved]]="Yes",1,0)</f>
        <v>0</v>
      </c>
      <c r="O111" s="4">
        <f>IF(Table_owssvr[[#This Row],[Approved]]="Under Review",1,0)</f>
        <v>0</v>
      </c>
      <c r="P111" s="4">
        <f>IF(Table_owssvr[[#This Row],[Approved]]="Request Additional Information",1,0)</f>
        <v>1</v>
      </c>
      <c r="Q111" s="4">
        <f>MONTH(Table_owssvr[[#This Row],[Created]])</f>
        <v>6</v>
      </c>
    </row>
    <row r="112" spans="1:17" x14ac:dyDescent="0.25">
      <c r="A112" s="1" t="s">
        <v>183</v>
      </c>
      <c r="B112" s="2" t="s">
        <v>41</v>
      </c>
      <c r="C112" s="2" t="s">
        <v>101</v>
      </c>
      <c r="D112" s="2" t="s">
        <v>10</v>
      </c>
      <c r="E112" s="3">
        <v>41820</v>
      </c>
      <c r="F112" s="4">
        <v>0</v>
      </c>
      <c r="G112" s="2" t="s">
        <v>13</v>
      </c>
      <c r="H112" s="2" t="s">
        <v>101</v>
      </c>
      <c r="I112" s="3">
        <v>41814.667997685188</v>
      </c>
      <c r="J112" s="3">
        <v>41814.667997685188</v>
      </c>
      <c r="K112" s="4">
        <f>IF(Table_owssvr[[#This Row],[Status]]="Completed",1,0)</f>
        <v>1</v>
      </c>
      <c r="L112" s="4">
        <f>IF(Table_owssvr[[#This Row],[Status]]="In Progress",1,0)</f>
        <v>0</v>
      </c>
      <c r="M112" s="4">
        <f>IF(OR(Table_owssvr[[#This Row],[Status]] = "Not Started", Table_owssvr[[#This Row],[Status]]="Waiting on someone else"),1,0)</f>
        <v>0</v>
      </c>
      <c r="N112" s="4">
        <f>IF(Table_owssvr[[#This Row],[Approved]]="Yes",1,0)</f>
        <v>1</v>
      </c>
      <c r="O112" s="4">
        <f>IF(Table_owssvr[[#This Row],[Approved]]="Under Review",1,0)</f>
        <v>0</v>
      </c>
      <c r="P112" s="4">
        <f>IF(Table_owssvr[[#This Row],[Approved]]="Request Additional Information",1,0)</f>
        <v>0</v>
      </c>
      <c r="Q112" s="4">
        <f>MONTH(Table_owssvr[[#This Row],[Created]])</f>
        <v>6</v>
      </c>
    </row>
    <row r="113" spans="1:17" x14ac:dyDescent="0.25">
      <c r="A113" s="1" t="s">
        <v>184</v>
      </c>
      <c r="B113" s="2" t="s">
        <v>12</v>
      </c>
      <c r="C113" s="2" t="s">
        <v>68</v>
      </c>
      <c r="D113" s="2" t="s">
        <v>18</v>
      </c>
      <c r="E113" s="3"/>
      <c r="F113" s="4">
        <v>108</v>
      </c>
      <c r="G113" s="2" t="s">
        <v>13</v>
      </c>
      <c r="H113" s="2" t="s">
        <v>91</v>
      </c>
      <c r="I113" s="3">
        <v>41815.445173611108</v>
      </c>
      <c r="J113" s="3">
        <v>41815.445173611108</v>
      </c>
      <c r="K113" s="4">
        <f>IF(Table_owssvr[[#This Row],[Status]]="Completed",1,0)</f>
        <v>0</v>
      </c>
      <c r="L113" s="4">
        <f>IF(Table_owssvr[[#This Row],[Status]]="In Progress",1,0)</f>
        <v>1</v>
      </c>
      <c r="M113" s="4">
        <f>IF(OR(Table_owssvr[[#This Row],[Status]] = "Not Started", Table_owssvr[[#This Row],[Status]]="Waiting on someone else"),1,0)</f>
        <v>0</v>
      </c>
      <c r="N113" s="4">
        <f>IF(Table_owssvr[[#This Row],[Approved]]="Yes",1,0)</f>
        <v>1</v>
      </c>
      <c r="O113" s="4">
        <f>IF(Table_owssvr[[#This Row],[Approved]]="Under Review",1,0)</f>
        <v>0</v>
      </c>
      <c r="P113" s="4">
        <f>IF(Table_owssvr[[#This Row],[Approved]]="Request Additional Information",1,0)</f>
        <v>0</v>
      </c>
      <c r="Q113" s="4">
        <f>MONTH(Table_owssvr[[#This Row],[Created]])</f>
        <v>6</v>
      </c>
    </row>
    <row r="114" spans="1:17" x14ac:dyDescent="0.25">
      <c r="A114" s="1" t="s">
        <v>185</v>
      </c>
      <c r="B114" s="2" t="s">
        <v>12</v>
      </c>
      <c r="C114" s="2"/>
      <c r="D114" s="2" t="s">
        <v>25</v>
      </c>
      <c r="E114" s="3">
        <v>41817</v>
      </c>
      <c r="F114" s="4"/>
      <c r="G114" s="2" t="s">
        <v>374</v>
      </c>
      <c r="H114" s="2" t="s">
        <v>186</v>
      </c>
      <c r="I114" s="3">
        <v>41816.498449074075</v>
      </c>
      <c r="J114" s="3">
        <v>41816.498449074075</v>
      </c>
      <c r="K114" s="4">
        <f>IF(Table_owssvr[[#This Row],[Status]]="Completed",1,0)</f>
        <v>0</v>
      </c>
      <c r="L114" s="4">
        <f>IF(Table_owssvr[[#This Row],[Status]]="In Progress",1,0)</f>
        <v>0</v>
      </c>
      <c r="M114" s="4">
        <f>IF(OR(Table_owssvr[[#This Row],[Status]] = "Not Started", Table_owssvr[[#This Row],[Status]]="Waiting on someone else"),1,0)</f>
        <v>1</v>
      </c>
      <c r="N114" s="4">
        <f>IF(Table_owssvr[[#This Row],[Approved]]="Yes",1,0)</f>
        <v>0</v>
      </c>
      <c r="O114" s="4">
        <f>IF(Table_owssvr[[#This Row],[Approved]]="Under Review",1,0)</f>
        <v>0</v>
      </c>
      <c r="P114" s="4">
        <f>IF(Table_owssvr[[#This Row],[Approved]]="Request Additional Information",1,0)</f>
        <v>0</v>
      </c>
      <c r="Q114" s="4">
        <f>MONTH(Table_owssvr[[#This Row],[Created]])</f>
        <v>6</v>
      </c>
    </row>
    <row r="115" spans="1:17" x14ac:dyDescent="0.25">
      <c r="A115" s="1" t="s">
        <v>187</v>
      </c>
      <c r="B115" s="2" t="s">
        <v>12</v>
      </c>
      <c r="C115" s="2" t="s">
        <v>34</v>
      </c>
      <c r="D115" s="2" t="s">
        <v>10</v>
      </c>
      <c r="E115" s="3">
        <v>41821</v>
      </c>
      <c r="F115" s="4">
        <v>1</v>
      </c>
      <c r="G115" s="2" t="s">
        <v>13</v>
      </c>
      <c r="H115" s="2" t="s">
        <v>188</v>
      </c>
      <c r="I115" s="3">
        <v>41816.693055555559</v>
      </c>
      <c r="J115" s="3">
        <v>41816.693055555559</v>
      </c>
      <c r="K115" s="4">
        <f>IF(Table_owssvr[[#This Row],[Status]]="Completed",1,0)</f>
        <v>1</v>
      </c>
      <c r="L115" s="4">
        <f>IF(Table_owssvr[[#This Row],[Status]]="In Progress",1,0)</f>
        <v>0</v>
      </c>
      <c r="M115" s="4">
        <f>IF(OR(Table_owssvr[[#This Row],[Status]] = "Not Started", Table_owssvr[[#This Row],[Status]]="Waiting on someone else"),1,0)</f>
        <v>0</v>
      </c>
      <c r="N115" s="4">
        <f>IF(Table_owssvr[[#This Row],[Approved]]="Yes",1,0)</f>
        <v>1</v>
      </c>
      <c r="O115" s="4">
        <f>IF(Table_owssvr[[#This Row],[Approved]]="Under Review",1,0)</f>
        <v>0</v>
      </c>
      <c r="P115" s="4">
        <f>IF(Table_owssvr[[#This Row],[Approved]]="Request Additional Information",1,0)</f>
        <v>0</v>
      </c>
      <c r="Q115" s="4">
        <f>MONTH(Table_owssvr[[#This Row],[Created]])</f>
        <v>6</v>
      </c>
    </row>
    <row r="116" spans="1:17" x14ac:dyDescent="0.25">
      <c r="A116" s="1" t="s">
        <v>189</v>
      </c>
      <c r="B116" s="2" t="s">
        <v>12</v>
      </c>
      <c r="C116" s="2" t="s">
        <v>279</v>
      </c>
      <c r="D116" s="2" t="s">
        <v>18</v>
      </c>
      <c r="E116" s="3">
        <v>41865</v>
      </c>
      <c r="F116" s="4"/>
      <c r="G116" s="2" t="s">
        <v>13</v>
      </c>
      <c r="H116" s="2" t="s">
        <v>190</v>
      </c>
      <c r="I116" s="3">
        <v>41817.512962962966</v>
      </c>
      <c r="J116" s="3">
        <v>41817.512962962966</v>
      </c>
      <c r="K116" s="4">
        <f>IF(Table_owssvr[[#This Row],[Status]]="Completed",1,0)</f>
        <v>0</v>
      </c>
      <c r="L116" s="4">
        <f>IF(Table_owssvr[[#This Row],[Status]]="In Progress",1,0)</f>
        <v>1</v>
      </c>
      <c r="M116" s="4">
        <f>IF(OR(Table_owssvr[[#This Row],[Status]] = "Not Started", Table_owssvr[[#This Row],[Status]]="Waiting on someone else"),1,0)</f>
        <v>0</v>
      </c>
      <c r="N116" s="4">
        <f>IF(Table_owssvr[[#This Row],[Approved]]="Yes",1,0)</f>
        <v>1</v>
      </c>
      <c r="O116" s="4">
        <f>IF(Table_owssvr[[#This Row],[Approved]]="Under Review",1,0)</f>
        <v>0</v>
      </c>
      <c r="P116" s="4">
        <f>IF(Table_owssvr[[#This Row],[Approved]]="Request Additional Information",1,0)</f>
        <v>0</v>
      </c>
      <c r="Q116" s="4">
        <f>MONTH(Table_owssvr[[#This Row],[Created]])</f>
        <v>6</v>
      </c>
    </row>
    <row r="117" spans="1:17" x14ac:dyDescent="0.25">
      <c r="A117" s="1" t="s">
        <v>191</v>
      </c>
      <c r="B117" s="2" t="s">
        <v>94</v>
      </c>
      <c r="C117" s="2" t="s">
        <v>20</v>
      </c>
      <c r="D117" s="2" t="s">
        <v>10</v>
      </c>
      <c r="E117" s="3">
        <v>41824</v>
      </c>
      <c r="F117" s="4">
        <v>0.25</v>
      </c>
      <c r="G117" s="2" t="s">
        <v>13</v>
      </c>
      <c r="H117" s="2" t="s">
        <v>192</v>
      </c>
      <c r="I117" s="3">
        <v>41817.547812500001</v>
      </c>
      <c r="J117" s="3">
        <v>41817.547812500001</v>
      </c>
      <c r="K117" s="4">
        <f>IF(Table_owssvr[[#This Row],[Status]]="Completed",1,0)</f>
        <v>1</v>
      </c>
      <c r="L117" s="4">
        <f>IF(Table_owssvr[[#This Row],[Status]]="In Progress",1,0)</f>
        <v>0</v>
      </c>
      <c r="M117" s="4">
        <f>IF(OR(Table_owssvr[[#This Row],[Status]] = "Not Started", Table_owssvr[[#This Row],[Status]]="Waiting on someone else"),1,0)</f>
        <v>0</v>
      </c>
      <c r="N117" s="4">
        <f>IF(Table_owssvr[[#This Row],[Approved]]="Yes",1,0)</f>
        <v>1</v>
      </c>
      <c r="O117" s="4">
        <f>IF(Table_owssvr[[#This Row],[Approved]]="Under Review",1,0)</f>
        <v>0</v>
      </c>
      <c r="P117" s="4">
        <f>IF(Table_owssvr[[#This Row],[Approved]]="Request Additional Information",1,0)</f>
        <v>0</v>
      </c>
      <c r="Q117" s="4">
        <f>MONTH(Table_owssvr[[#This Row],[Created]])</f>
        <v>6</v>
      </c>
    </row>
    <row r="118" spans="1:17" x14ac:dyDescent="0.25">
      <c r="A118" s="1" t="s">
        <v>193</v>
      </c>
      <c r="B118" s="2" t="s">
        <v>44</v>
      </c>
      <c r="C118" s="2" t="s">
        <v>58</v>
      </c>
      <c r="D118" s="2" t="s">
        <v>10</v>
      </c>
      <c r="E118" s="3"/>
      <c r="F118" s="4">
        <v>0</v>
      </c>
      <c r="G118" s="2" t="s">
        <v>13</v>
      </c>
      <c r="H118" s="2" t="s">
        <v>58</v>
      </c>
      <c r="I118" s="3">
        <v>41817.664293981485</v>
      </c>
      <c r="J118" s="3">
        <v>41817.664293981485</v>
      </c>
      <c r="K118" s="4">
        <f>IF(Table_owssvr[[#This Row],[Status]]="Completed",1,0)</f>
        <v>1</v>
      </c>
      <c r="L118" s="4">
        <f>IF(Table_owssvr[[#This Row],[Status]]="In Progress",1,0)</f>
        <v>0</v>
      </c>
      <c r="M118" s="4">
        <f>IF(OR(Table_owssvr[[#This Row],[Status]] = "Not Started", Table_owssvr[[#This Row],[Status]]="Waiting on someone else"),1,0)</f>
        <v>0</v>
      </c>
      <c r="N118" s="4">
        <f>IF(Table_owssvr[[#This Row],[Approved]]="Yes",1,0)</f>
        <v>1</v>
      </c>
      <c r="O118" s="4">
        <f>IF(Table_owssvr[[#This Row],[Approved]]="Under Review",1,0)</f>
        <v>0</v>
      </c>
      <c r="P118" s="4">
        <f>IF(Table_owssvr[[#This Row],[Approved]]="Request Additional Information",1,0)</f>
        <v>0</v>
      </c>
      <c r="Q118" s="4">
        <f>MONTH(Table_owssvr[[#This Row],[Created]])</f>
        <v>6</v>
      </c>
    </row>
    <row r="119" spans="1:17" x14ac:dyDescent="0.25">
      <c r="A119" s="1" t="s">
        <v>194</v>
      </c>
      <c r="B119" s="2" t="s">
        <v>12</v>
      </c>
      <c r="C119" s="2"/>
      <c r="D119" s="2" t="s">
        <v>25</v>
      </c>
      <c r="E119" s="3">
        <v>41828</v>
      </c>
      <c r="F119" s="4"/>
      <c r="G119" s="2" t="s">
        <v>26</v>
      </c>
      <c r="H119" s="2" t="s">
        <v>195</v>
      </c>
      <c r="I119" s="3">
        <v>41817.669456018521</v>
      </c>
      <c r="J119" s="3">
        <v>41817.669456018521</v>
      </c>
      <c r="K119" s="4">
        <f>IF(Table_owssvr[[#This Row],[Status]]="Completed",1,0)</f>
        <v>0</v>
      </c>
      <c r="L119" s="4">
        <f>IF(Table_owssvr[[#This Row],[Status]]="In Progress",1,0)</f>
        <v>0</v>
      </c>
      <c r="M119" s="4">
        <f>IF(OR(Table_owssvr[[#This Row],[Status]] = "Not Started", Table_owssvr[[#This Row],[Status]]="Waiting on someone else"),1,0)</f>
        <v>1</v>
      </c>
      <c r="N119" s="4">
        <f>IF(Table_owssvr[[#This Row],[Approved]]="Yes",1,0)</f>
        <v>0</v>
      </c>
      <c r="O119" s="4">
        <f>IF(Table_owssvr[[#This Row],[Approved]]="Under Review",1,0)</f>
        <v>0</v>
      </c>
      <c r="P119" s="4">
        <f>IF(Table_owssvr[[#This Row],[Approved]]="Request Additional Information",1,0)</f>
        <v>1</v>
      </c>
      <c r="Q119" s="4">
        <f>MONTH(Table_owssvr[[#This Row],[Created]])</f>
        <v>6</v>
      </c>
    </row>
    <row r="120" spans="1:17" x14ac:dyDescent="0.25">
      <c r="A120" s="1" t="s">
        <v>196</v>
      </c>
      <c r="B120" s="2" t="s">
        <v>35</v>
      </c>
      <c r="C120" s="2" t="s">
        <v>58</v>
      </c>
      <c r="D120" s="2" t="s">
        <v>10</v>
      </c>
      <c r="E120" s="3"/>
      <c r="F120" s="4">
        <v>1</v>
      </c>
      <c r="G120" s="2" t="s">
        <v>13</v>
      </c>
      <c r="H120" s="2" t="s">
        <v>58</v>
      </c>
      <c r="I120" s="3">
        <v>41817.678969907407</v>
      </c>
      <c r="J120" s="3">
        <v>41817.678969907407</v>
      </c>
      <c r="K120" s="4">
        <f>IF(Table_owssvr[[#This Row],[Status]]="Completed",1,0)</f>
        <v>1</v>
      </c>
      <c r="L120" s="4">
        <f>IF(Table_owssvr[[#This Row],[Status]]="In Progress",1,0)</f>
        <v>0</v>
      </c>
      <c r="M120" s="4">
        <f>IF(OR(Table_owssvr[[#This Row],[Status]] = "Not Started", Table_owssvr[[#This Row],[Status]]="Waiting on someone else"),1,0)</f>
        <v>0</v>
      </c>
      <c r="N120" s="4">
        <f>IF(Table_owssvr[[#This Row],[Approved]]="Yes",1,0)</f>
        <v>1</v>
      </c>
      <c r="O120" s="4">
        <f>IF(Table_owssvr[[#This Row],[Approved]]="Under Review",1,0)</f>
        <v>0</v>
      </c>
      <c r="P120" s="4">
        <f>IF(Table_owssvr[[#This Row],[Approved]]="Request Additional Information",1,0)</f>
        <v>0</v>
      </c>
      <c r="Q120" s="4">
        <f>MONTH(Table_owssvr[[#This Row],[Created]])</f>
        <v>6</v>
      </c>
    </row>
    <row r="121" spans="1:17" x14ac:dyDescent="0.25">
      <c r="A121" s="1" t="s">
        <v>197</v>
      </c>
      <c r="B121" s="2" t="s">
        <v>44</v>
      </c>
      <c r="C121" s="2" t="s">
        <v>58</v>
      </c>
      <c r="D121" s="2" t="s">
        <v>10</v>
      </c>
      <c r="E121" s="3">
        <v>41821</v>
      </c>
      <c r="F121" s="4">
        <v>0.25</v>
      </c>
      <c r="G121" s="2" t="s">
        <v>13</v>
      </c>
      <c r="H121" s="2" t="s">
        <v>198</v>
      </c>
      <c r="I121" s="3">
        <v>41818.48978009259</v>
      </c>
      <c r="J121" s="3">
        <v>41818.48978009259</v>
      </c>
      <c r="K121" s="4">
        <f>IF(Table_owssvr[[#This Row],[Status]]="Completed",1,0)</f>
        <v>1</v>
      </c>
      <c r="L121" s="4">
        <f>IF(Table_owssvr[[#This Row],[Status]]="In Progress",1,0)</f>
        <v>0</v>
      </c>
      <c r="M121" s="4">
        <f>IF(OR(Table_owssvr[[#This Row],[Status]] = "Not Started", Table_owssvr[[#This Row],[Status]]="Waiting on someone else"),1,0)</f>
        <v>0</v>
      </c>
      <c r="N121" s="4">
        <f>IF(Table_owssvr[[#This Row],[Approved]]="Yes",1,0)</f>
        <v>1</v>
      </c>
      <c r="O121" s="4">
        <f>IF(Table_owssvr[[#This Row],[Approved]]="Under Review",1,0)</f>
        <v>0</v>
      </c>
      <c r="P121" s="4">
        <f>IF(Table_owssvr[[#This Row],[Approved]]="Request Additional Information",1,0)</f>
        <v>0</v>
      </c>
      <c r="Q121" s="4">
        <f>MONTH(Table_owssvr[[#This Row],[Created]])</f>
        <v>6</v>
      </c>
    </row>
    <row r="122" spans="1:17" x14ac:dyDescent="0.25">
      <c r="A122" s="1" t="s">
        <v>199</v>
      </c>
      <c r="B122" s="2" t="s">
        <v>44</v>
      </c>
      <c r="C122" s="2" t="s">
        <v>20</v>
      </c>
      <c r="D122" s="2" t="s">
        <v>10</v>
      </c>
      <c r="E122" s="3">
        <v>41817</v>
      </c>
      <c r="F122" s="4">
        <v>40</v>
      </c>
      <c r="G122" s="2" t="s">
        <v>13</v>
      </c>
      <c r="H122" s="2" t="s">
        <v>20</v>
      </c>
      <c r="I122" s="3">
        <v>41820.417615740742</v>
      </c>
      <c r="J122" s="3">
        <v>41820.417615740742</v>
      </c>
      <c r="K122" s="4">
        <f>IF(Table_owssvr[[#This Row],[Status]]="Completed",1,0)</f>
        <v>1</v>
      </c>
      <c r="L122" s="4">
        <f>IF(Table_owssvr[[#This Row],[Status]]="In Progress",1,0)</f>
        <v>0</v>
      </c>
      <c r="M122" s="4">
        <f>IF(OR(Table_owssvr[[#This Row],[Status]] = "Not Started", Table_owssvr[[#This Row],[Status]]="Waiting on someone else"),1,0)</f>
        <v>0</v>
      </c>
      <c r="N122" s="4">
        <f>IF(Table_owssvr[[#This Row],[Approved]]="Yes",1,0)</f>
        <v>1</v>
      </c>
      <c r="O122" s="4">
        <f>IF(Table_owssvr[[#This Row],[Approved]]="Under Review",1,0)</f>
        <v>0</v>
      </c>
      <c r="P122" s="4">
        <f>IF(Table_owssvr[[#This Row],[Approved]]="Request Additional Information",1,0)</f>
        <v>0</v>
      </c>
      <c r="Q122" s="4">
        <f>MONTH(Table_owssvr[[#This Row],[Created]])</f>
        <v>6</v>
      </c>
    </row>
    <row r="123" spans="1:17" x14ac:dyDescent="0.25">
      <c r="A123" s="1" t="s">
        <v>200</v>
      </c>
      <c r="B123" s="2" t="s">
        <v>12</v>
      </c>
      <c r="C123" s="2" t="s">
        <v>14</v>
      </c>
      <c r="D123" s="2" t="s">
        <v>10</v>
      </c>
      <c r="E123" s="3">
        <v>41821</v>
      </c>
      <c r="F123" s="4">
        <v>0</v>
      </c>
      <c r="G123" s="2" t="s">
        <v>13</v>
      </c>
      <c r="H123" s="2" t="s">
        <v>201</v>
      </c>
      <c r="I123" s="3">
        <v>41820.72583333333</v>
      </c>
      <c r="J123" s="3">
        <v>41820.72583333333</v>
      </c>
      <c r="K123" s="4">
        <f>IF(Table_owssvr[[#This Row],[Status]]="Completed",1,0)</f>
        <v>1</v>
      </c>
      <c r="L123" s="4">
        <f>IF(Table_owssvr[[#This Row],[Status]]="In Progress",1,0)</f>
        <v>0</v>
      </c>
      <c r="M123" s="4">
        <f>IF(OR(Table_owssvr[[#This Row],[Status]] = "Not Started", Table_owssvr[[#This Row],[Status]]="Waiting on someone else"),1,0)</f>
        <v>0</v>
      </c>
      <c r="N123" s="4">
        <f>IF(Table_owssvr[[#This Row],[Approved]]="Yes",1,0)</f>
        <v>1</v>
      </c>
      <c r="O123" s="4">
        <f>IF(Table_owssvr[[#This Row],[Approved]]="Under Review",1,0)</f>
        <v>0</v>
      </c>
      <c r="P123" s="4">
        <f>IF(Table_owssvr[[#This Row],[Approved]]="Request Additional Information",1,0)</f>
        <v>0</v>
      </c>
      <c r="Q123" s="4">
        <f>MONTH(Table_owssvr[[#This Row],[Created]])</f>
        <v>6</v>
      </c>
    </row>
    <row r="124" spans="1:17" x14ac:dyDescent="0.25">
      <c r="A124" s="1" t="s">
        <v>202</v>
      </c>
      <c r="B124" s="2" t="s">
        <v>12</v>
      </c>
      <c r="C124" s="2" t="s">
        <v>37</v>
      </c>
      <c r="D124" s="2" t="s">
        <v>10</v>
      </c>
      <c r="E124" s="3">
        <v>41834</v>
      </c>
      <c r="F124" s="4">
        <v>2</v>
      </c>
      <c r="G124" s="2" t="s">
        <v>13</v>
      </c>
      <c r="H124" s="2" t="s">
        <v>203</v>
      </c>
      <c r="I124" s="3">
        <v>41821.563692129632</v>
      </c>
      <c r="J124" s="3">
        <v>41821.563692129632</v>
      </c>
      <c r="K124" s="4">
        <f>IF(Table_owssvr[[#This Row],[Status]]="Completed",1,0)</f>
        <v>1</v>
      </c>
      <c r="L124" s="4">
        <f>IF(Table_owssvr[[#This Row],[Status]]="In Progress",1,0)</f>
        <v>0</v>
      </c>
      <c r="M124" s="4">
        <f>IF(OR(Table_owssvr[[#This Row],[Status]] = "Not Started", Table_owssvr[[#This Row],[Status]]="Waiting on someone else"),1,0)</f>
        <v>0</v>
      </c>
      <c r="N124" s="4">
        <f>IF(Table_owssvr[[#This Row],[Approved]]="Yes",1,0)</f>
        <v>1</v>
      </c>
      <c r="O124" s="4">
        <f>IF(Table_owssvr[[#This Row],[Approved]]="Under Review",1,0)</f>
        <v>0</v>
      </c>
      <c r="P124" s="4">
        <f>IF(Table_owssvr[[#This Row],[Approved]]="Request Additional Information",1,0)</f>
        <v>0</v>
      </c>
      <c r="Q124" s="4">
        <f>MONTH(Table_owssvr[[#This Row],[Created]])</f>
        <v>7</v>
      </c>
    </row>
    <row r="125" spans="1:17" x14ac:dyDescent="0.25">
      <c r="A125" s="1" t="s">
        <v>204</v>
      </c>
      <c r="B125" s="2" t="s">
        <v>44</v>
      </c>
      <c r="C125" s="2" t="s">
        <v>70</v>
      </c>
      <c r="D125" s="2" t="s">
        <v>10</v>
      </c>
      <c r="E125" s="3">
        <v>41821</v>
      </c>
      <c r="F125" s="4">
        <v>4</v>
      </c>
      <c r="G125" s="2" t="s">
        <v>13</v>
      </c>
      <c r="H125" s="2" t="s">
        <v>70</v>
      </c>
      <c r="I125" s="3">
        <v>41821.720243055555</v>
      </c>
      <c r="J125" s="3">
        <v>41821.720243055555</v>
      </c>
      <c r="K125" s="4">
        <f>IF(Table_owssvr[[#This Row],[Status]]="Completed",1,0)</f>
        <v>1</v>
      </c>
      <c r="L125" s="4">
        <f>IF(Table_owssvr[[#This Row],[Status]]="In Progress",1,0)</f>
        <v>0</v>
      </c>
      <c r="M125" s="4">
        <f>IF(OR(Table_owssvr[[#This Row],[Status]] = "Not Started", Table_owssvr[[#This Row],[Status]]="Waiting on someone else"),1,0)</f>
        <v>0</v>
      </c>
      <c r="N125" s="4">
        <f>IF(Table_owssvr[[#This Row],[Approved]]="Yes",1,0)</f>
        <v>1</v>
      </c>
      <c r="O125" s="4">
        <f>IF(Table_owssvr[[#This Row],[Approved]]="Under Review",1,0)</f>
        <v>0</v>
      </c>
      <c r="P125" s="4">
        <f>IF(Table_owssvr[[#This Row],[Approved]]="Request Additional Information",1,0)</f>
        <v>0</v>
      </c>
      <c r="Q125" s="4">
        <f>MONTH(Table_owssvr[[#This Row],[Created]])</f>
        <v>7</v>
      </c>
    </row>
    <row r="126" spans="1:17" x14ac:dyDescent="0.25">
      <c r="A126" s="1" t="s">
        <v>205</v>
      </c>
      <c r="B126" s="2" t="s">
        <v>44</v>
      </c>
      <c r="C126" s="2" t="s">
        <v>70</v>
      </c>
      <c r="D126" s="2" t="s">
        <v>10</v>
      </c>
      <c r="E126" s="3">
        <v>41792</v>
      </c>
      <c r="F126" s="4">
        <v>5</v>
      </c>
      <c r="G126" s="2" t="s">
        <v>13</v>
      </c>
      <c r="H126" s="2" t="s">
        <v>70</v>
      </c>
      <c r="I126" s="3">
        <v>41817.722881944443</v>
      </c>
      <c r="J126" s="3">
        <v>41821.722881944443</v>
      </c>
      <c r="K126" s="4">
        <f>IF(Table_owssvr[[#This Row],[Status]]="Completed",1,0)</f>
        <v>1</v>
      </c>
      <c r="L126" s="4">
        <f>IF(Table_owssvr[[#This Row],[Status]]="In Progress",1,0)</f>
        <v>0</v>
      </c>
      <c r="M126" s="4">
        <f>IF(OR(Table_owssvr[[#This Row],[Status]] = "Not Started", Table_owssvr[[#This Row],[Status]]="Waiting on someone else"),1,0)</f>
        <v>0</v>
      </c>
      <c r="N126" s="4">
        <f>IF(Table_owssvr[[#This Row],[Approved]]="Yes",1,0)</f>
        <v>1</v>
      </c>
      <c r="O126" s="4">
        <f>IF(Table_owssvr[[#This Row],[Approved]]="Under Review",1,0)</f>
        <v>0</v>
      </c>
      <c r="P126" s="4">
        <f>IF(Table_owssvr[[#This Row],[Approved]]="Request Additional Information",1,0)</f>
        <v>0</v>
      </c>
      <c r="Q126" s="4">
        <f>MONTH(Table_owssvr[[#This Row],[Created]])</f>
        <v>7</v>
      </c>
    </row>
    <row r="127" spans="1:17" x14ac:dyDescent="0.25">
      <c r="A127" s="1" t="s">
        <v>206</v>
      </c>
      <c r="B127" s="2" t="s">
        <v>12</v>
      </c>
      <c r="C127" s="2" t="s">
        <v>20</v>
      </c>
      <c r="D127" s="2" t="s">
        <v>10</v>
      </c>
      <c r="E127" s="3"/>
      <c r="F127" s="4">
        <v>0.25</v>
      </c>
      <c r="G127" s="2" t="s">
        <v>13</v>
      </c>
      <c r="H127" s="2" t="s">
        <v>207</v>
      </c>
      <c r="I127" s="3">
        <v>41822.590983796297</v>
      </c>
      <c r="J127" s="3">
        <v>41822.590983796297</v>
      </c>
      <c r="K127" s="4">
        <f>IF(Table_owssvr[[#This Row],[Status]]="Completed",1,0)</f>
        <v>1</v>
      </c>
      <c r="L127" s="4">
        <f>IF(Table_owssvr[[#This Row],[Status]]="In Progress",1,0)</f>
        <v>0</v>
      </c>
      <c r="M127" s="4">
        <f>IF(OR(Table_owssvr[[#This Row],[Status]] = "Not Started", Table_owssvr[[#This Row],[Status]]="Waiting on someone else"),1,0)</f>
        <v>0</v>
      </c>
      <c r="N127" s="4">
        <f>IF(Table_owssvr[[#This Row],[Approved]]="Yes",1,0)</f>
        <v>1</v>
      </c>
      <c r="O127" s="4">
        <f>IF(Table_owssvr[[#This Row],[Approved]]="Under Review",1,0)</f>
        <v>0</v>
      </c>
      <c r="P127" s="4">
        <f>IF(Table_owssvr[[#This Row],[Approved]]="Request Additional Information",1,0)</f>
        <v>0</v>
      </c>
      <c r="Q127" s="4">
        <f>MONTH(Table_owssvr[[#This Row],[Created]])</f>
        <v>7</v>
      </c>
    </row>
    <row r="128" spans="1:17" x14ac:dyDescent="0.25">
      <c r="A128" s="1" t="s">
        <v>208</v>
      </c>
      <c r="B128" s="2" t="s">
        <v>35</v>
      </c>
      <c r="C128" s="2" t="s">
        <v>77</v>
      </c>
      <c r="D128" s="2" t="s">
        <v>18</v>
      </c>
      <c r="E128" s="3">
        <v>41823</v>
      </c>
      <c r="F128" s="4"/>
      <c r="G128" s="2" t="s">
        <v>13</v>
      </c>
      <c r="H128" s="2" t="s">
        <v>209</v>
      </c>
      <c r="I128" s="3">
        <v>41823.308206018519</v>
      </c>
      <c r="J128" s="3">
        <v>41823.308206018519</v>
      </c>
      <c r="K128" s="4">
        <f>IF(Table_owssvr[[#This Row],[Status]]="Completed",1,0)</f>
        <v>0</v>
      </c>
      <c r="L128" s="4">
        <f>IF(Table_owssvr[[#This Row],[Status]]="In Progress",1,0)</f>
        <v>1</v>
      </c>
      <c r="M128" s="4">
        <f>IF(OR(Table_owssvr[[#This Row],[Status]] = "Not Started", Table_owssvr[[#This Row],[Status]]="Waiting on someone else"),1,0)</f>
        <v>0</v>
      </c>
      <c r="N128" s="4">
        <f>IF(Table_owssvr[[#This Row],[Approved]]="Yes",1,0)</f>
        <v>1</v>
      </c>
      <c r="O128" s="4">
        <f>IF(Table_owssvr[[#This Row],[Approved]]="Under Review",1,0)</f>
        <v>0</v>
      </c>
      <c r="P128" s="4">
        <f>IF(Table_owssvr[[#This Row],[Approved]]="Request Additional Information",1,0)</f>
        <v>0</v>
      </c>
      <c r="Q128" s="4">
        <f>MONTH(Table_owssvr[[#This Row],[Created]])</f>
        <v>7</v>
      </c>
    </row>
    <row r="129" spans="1:17" x14ac:dyDescent="0.25">
      <c r="A129" s="1" t="s">
        <v>212</v>
      </c>
      <c r="B129" s="2" t="s">
        <v>41</v>
      </c>
      <c r="C129" s="2" t="s">
        <v>211</v>
      </c>
      <c r="D129" s="2" t="s">
        <v>18</v>
      </c>
      <c r="E129" s="3"/>
      <c r="F129" s="4">
        <v>29</v>
      </c>
      <c r="G129" s="2" t="s">
        <v>13</v>
      </c>
      <c r="H129" s="2" t="s">
        <v>211</v>
      </c>
      <c r="I129" s="3">
        <v>41881.607870370368</v>
      </c>
      <c r="J129" s="3">
        <v>41823.607870370368</v>
      </c>
      <c r="K129" s="4">
        <f>IF(Table_owssvr[[#This Row],[Status]]="Completed",1,0)</f>
        <v>0</v>
      </c>
      <c r="L129" s="4">
        <f>IF(Table_owssvr[[#This Row],[Status]]="In Progress",1,0)</f>
        <v>1</v>
      </c>
      <c r="M129" s="4">
        <f>IF(OR(Table_owssvr[[#This Row],[Status]] = "Not Started", Table_owssvr[[#This Row],[Status]]="Waiting on someone else"),1,0)</f>
        <v>0</v>
      </c>
      <c r="N129" s="4">
        <f>IF(Table_owssvr[[#This Row],[Approved]]="Yes",1,0)</f>
        <v>1</v>
      </c>
      <c r="O129" s="4">
        <f>IF(Table_owssvr[[#This Row],[Approved]]="Under Review",1,0)</f>
        <v>0</v>
      </c>
      <c r="P129" s="4">
        <f>IF(Table_owssvr[[#This Row],[Approved]]="Request Additional Information",1,0)</f>
        <v>0</v>
      </c>
      <c r="Q129" s="4">
        <f>MONTH(Table_owssvr[[#This Row],[Created]])</f>
        <v>7</v>
      </c>
    </row>
    <row r="130" spans="1:17" x14ac:dyDescent="0.25">
      <c r="A130" s="1" t="s">
        <v>213</v>
      </c>
      <c r="B130" s="2" t="s">
        <v>32</v>
      </c>
      <c r="C130" s="2" t="s">
        <v>211</v>
      </c>
      <c r="D130" s="2" t="s">
        <v>18</v>
      </c>
      <c r="E130" s="3"/>
      <c r="F130" s="4">
        <v>8</v>
      </c>
      <c r="G130" s="2" t="s">
        <v>13</v>
      </c>
      <c r="H130" s="2" t="s">
        <v>211</v>
      </c>
      <c r="I130" s="3">
        <v>41791.277581018519</v>
      </c>
      <c r="J130" s="3">
        <v>41827.277581018519</v>
      </c>
      <c r="K130" s="4">
        <f>IF(Table_owssvr[[#This Row],[Status]]="Completed",1,0)</f>
        <v>0</v>
      </c>
      <c r="L130" s="4">
        <f>IF(Table_owssvr[[#This Row],[Status]]="In Progress",1,0)</f>
        <v>1</v>
      </c>
      <c r="M130" s="4">
        <f>IF(OR(Table_owssvr[[#This Row],[Status]] = "Not Started", Table_owssvr[[#This Row],[Status]]="Waiting on someone else"),1,0)</f>
        <v>0</v>
      </c>
      <c r="N130" s="4">
        <f>IF(Table_owssvr[[#This Row],[Approved]]="Yes",1,0)</f>
        <v>1</v>
      </c>
      <c r="O130" s="4">
        <f>IF(Table_owssvr[[#This Row],[Approved]]="Under Review",1,0)</f>
        <v>0</v>
      </c>
      <c r="P130" s="4">
        <f>IF(Table_owssvr[[#This Row],[Approved]]="Request Additional Information",1,0)</f>
        <v>0</v>
      </c>
      <c r="Q130" s="4">
        <f>MONTH(Table_owssvr[[#This Row],[Created]])</f>
        <v>7</v>
      </c>
    </row>
    <row r="131" spans="1:17" x14ac:dyDescent="0.25">
      <c r="A131" s="1" t="s">
        <v>214</v>
      </c>
      <c r="B131" s="2" t="s">
        <v>41</v>
      </c>
      <c r="C131" s="2" t="s">
        <v>211</v>
      </c>
      <c r="D131" s="2" t="s">
        <v>18</v>
      </c>
      <c r="E131" s="3"/>
      <c r="F131" s="4">
        <v>2</v>
      </c>
      <c r="G131" s="2" t="s">
        <v>13</v>
      </c>
      <c r="H131" s="2" t="s">
        <v>211</v>
      </c>
      <c r="I131" s="3">
        <v>41821.285115740742</v>
      </c>
      <c r="J131" s="3">
        <v>41827.285115740742</v>
      </c>
      <c r="K131" s="4">
        <f>IF(Table_owssvr[[#This Row],[Status]]="Completed",1,0)</f>
        <v>0</v>
      </c>
      <c r="L131" s="4">
        <f>IF(Table_owssvr[[#This Row],[Status]]="In Progress",1,0)</f>
        <v>1</v>
      </c>
      <c r="M131" s="4">
        <f>IF(OR(Table_owssvr[[#This Row],[Status]] = "Not Started", Table_owssvr[[#This Row],[Status]]="Waiting on someone else"),1,0)</f>
        <v>0</v>
      </c>
      <c r="N131" s="4">
        <f>IF(Table_owssvr[[#This Row],[Approved]]="Yes",1,0)</f>
        <v>1</v>
      </c>
      <c r="O131" s="4">
        <f>IF(Table_owssvr[[#This Row],[Approved]]="Under Review",1,0)</f>
        <v>0</v>
      </c>
      <c r="P131" s="4">
        <f>IF(Table_owssvr[[#This Row],[Approved]]="Request Additional Information",1,0)</f>
        <v>0</v>
      </c>
      <c r="Q131" s="4">
        <f>MONTH(Table_owssvr[[#This Row],[Created]])</f>
        <v>7</v>
      </c>
    </row>
    <row r="132" spans="1:17" x14ac:dyDescent="0.25">
      <c r="A132" s="1" t="s">
        <v>215</v>
      </c>
      <c r="B132" s="2" t="s">
        <v>41</v>
      </c>
      <c r="C132" s="2" t="s">
        <v>211</v>
      </c>
      <c r="D132" s="2" t="s">
        <v>10</v>
      </c>
      <c r="E132" s="3"/>
      <c r="F132" s="4">
        <v>2</v>
      </c>
      <c r="G132" s="2" t="s">
        <v>13</v>
      </c>
      <c r="H132" s="2" t="s">
        <v>211</v>
      </c>
      <c r="I132" s="3">
        <v>41827.328379629631</v>
      </c>
      <c r="J132" s="3">
        <v>41827.328379629631</v>
      </c>
      <c r="K132" s="4">
        <f>IF(Table_owssvr[[#This Row],[Status]]="Completed",1,0)</f>
        <v>1</v>
      </c>
      <c r="L132" s="4">
        <f>IF(Table_owssvr[[#This Row],[Status]]="In Progress",1,0)</f>
        <v>0</v>
      </c>
      <c r="M132" s="4">
        <f>IF(OR(Table_owssvr[[#This Row],[Status]] = "Not Started", Table_owssvr[[#This Row],[Status]]="Waiting on someone else"),1,0)</f>
        <v>0</v>
      </c>
      <c r="N132" s="4">
        <f>IF(Table_owssvr[[#This Row],[Approved]]="Yes",1,0)</f>
        <v>1</v>
      </c>
      <c r="O132" s="4">
        <f>IF(Table_owssvr[[#This Row],[Approved]]="Under Review",1,0)</f>
        <v>0</v>
      </c>
      <c r="P132" s="4">
        <f>IF(Table_owssvr[[#This Row],[Approved]]="Request Additional Information",1,0)</f>
        <v>0</v>
      </c>
      <c r="Q132" s="4">
        <f>MONTH(Table_owssvr[[#This Row],[Created]])</f>
        <v>7</v>
      </c>
    </row>
    <row r="133" spans="1:17" x14ac:dyDescent="0.25">
      <c r="A133" s="1" t="s">
        <v>216</v>
      </c>
      <c r="B133" s="2" t="s">
        <v>12</v>
      </c>
      <c r="C133" s="2" t="s">
        <v>31</v>
      </c>
      <c r="D133" s="2" t="s">
        <v>10</v>
      </c>
      <c r="E133" s="3"/>
      <c r="F133" s="4">
        <v>60</v>
      </c>
      <c r="G133" s="2" t="s">
        <v>13</v>
      </c>
      <c r="H133" s="2" t="s">
        <v>31</v>
      </c>
      <c r="I133" s="3">
        <v>41827.515034722222</v>
      </c>
      <c r="J133" s="3">
        <v>41827.515034722222</v>
      </c>
      <c r="K133" s="4">
        <f>IF(Table_owssvr[[#This Row],[Status]]="Completed",1,0)</f>
        <v>1</v>
      </c>
      <c r="L133" s="4">
        <f>IF(Table_owssvr[[#This Row],[Status]]="In Progress",1,0)</f>
        <v>0</v>
      </c>
      <c r="M133" s="4">
        <f>IF(OR(Table_owssvr[[#This Row],[Status]] = "Not Started", Table_owssvr[[#This Row],[Status]]="Waiting on someone else"),1,0)</f>
        <v>0</v>
      </c>
      <c r="N133" s="4">
        <f>IF(Table_owssvr[[#This Row],[Approved]]="Yes",1,0)</f>
        <v>1</v>
      </c>
      <c r="O133" s="4">
        <f>IF(Table_owssvr[[#This Row],[Approved]]="Under Review",1,0)</f>
        <v>0</v>
      </c>
      <c r="P133" s="4">
        <f>IF(Table_owssvr[[#This Row],[Approved]]="Request Additional Information",1,0)</f>
        <v>0</v>
      </c>
      <c r="Q133" s="4">
        <f>MONTH(Table_owssvr[[#This Row],[Created]])</f>
        <v>7</v>
      </c>
    </row>
    <row r="134" spans="1:17" x14ac:dyDescent="0.25">
      <c r="A134" s="1" t="s">
        <v>217</v>
      </c>
      <c r="B134" s="2" t="s">
        <v>44</v>
      </c>
      <c r="C134" s="2" t="s">
        <v>70</v>
      </c>
      <c r="D134" s="2" t="s">
        <v>43</v>
      </c>
      <c r="E134" s="3">
        <v>41831</v>
      </c>
      <c r="F134" s="4">
        <v>22</v>
      </c>
      <c r="G134" s="2" t="s">
        <v>13</v>
      </c>
      <c r="H134" s="2" t="s">
        <v>70</v>
      </c>
      <c r="I134" s="3">
        <v>41827.608229166668</v>
      </c>
      <c r="J134" s="3">
        <v>41827.608229166668</v>
      </c>
      <c r="K134" s="4">
        <f>IF(Table_owssvr[[#This Row],[Status]]="Completed",1,0)</f>
        <v>0</v>
      </c>
      <c r="L134" s="4">
        <f>IF(Table_owssvr[[#This Row],[Status]]="In Progress",1,0)</f>
        <v>0</v>
      </c>
      <c r="M134" s="4">
        <f>IF(OR(Table_owssvr[[#This Row],[Status]] = "Not Started", Table_owssvr[[#This Row],[Status]]="Waiting on someone else"),1,0)</f>
        <v>1</v>
      </c>
      <c r="N134" s="4">
        <f>IF(Table_owssvr[[#This Row],[Approved]]="Yes",1,0)</f>
        <v>1</v>
      </c>
      <c r="O134" s="4">
        <f>IF(Table_owssvr[[#This Row],[Approved]]="Under Review",1,0)</f>
        <v>0</v>
      </c>
      <c r="P134" s="4">
        <f>IF(Table_owssvr[[#This Row],[Approved]]="Request Additional Information",1,0)</f>
        <v>0</v>
      </c>
      <c r="Q134" s="4">
        <f>MONTH(Table_owssvr[[#This Row],[Created]])</f>
        <v>7</v>
      </c>
    </row>
    <row r="135" spans="1:17" x14ac:dyDescent="0.25">
      <c r="A135" s="1" t="s">
        <v>218</v>
      </c>
      <c r="B135" s="2" t="s">
        <v>12</v>
      </c>
      <c r="C135" s="2" t="s">
        <v>39</v>
      </c>
      <c r="D135" s="2" t="s">
        <v>10</v>
      </c>
      <c r="E135" s="3">
        <v>41828</v>
      </c>
      <c r="F135" s="4">
        <v>0.5</v>
      </c>
      <c r="G135" s="2" t="s">
        <v>13</v>
      </c>
      <c r="H135" s="2" t="s">
        <v>47</v>
      </c>
      <c r="I135" s="3">
        <v>41827.67596064815</v>
      </c>
      <c r="J135" s="3">
        <v>41827.67596064815</v>
      </c>
      <c r="K135" s="4">
        <f>IF(Table_owssvr[[#This Row],[Status]]="Completed",1,0)</f>
        <v>1</v>
      </c>
      <c r="L135" s="4">
        <f>IF(Table_owssvr[[#This Row],[Status]]="In Progress",1,0)</f>
        <v>0</v>
      </c>
      <c r="M135" s="4">
        <f>IF(OR(Table_owssvr[[#This Row],[Status]] = "Not Started", Table_owssvr[[#This Row],[Status]]="Waiting on someone else"),1,0)</f>
        <v>0</v>
      </c>
      <c r="N135" s="4">
        <f>IF(Table_owssvr[[#This Row],[Approved]]="Yes",1,0)</f>
        <v>1</v>
      </c>
      <c r="O135" s="4">
        <f>IF(Table_owssvr[[#This Row],[Approved]]="Under Review",1,0)</f>
        <v>0</v>
      </c>
      <c r="P135" s="4">
        <f>IF(Table_owssvr[[#This Row],[Approved]]="Request Additional Information",1,0)</f>
        <v>0</v>
      </c>
      <c r="Q135" s="4">
        <f>MONTH(Table_owssvr[[#This Row],[Created]])</f>
        <v>7</v>
      </c>
    </row>
    <row r="136" spans="1:17" x14ac:dyDescent="0.25">
      <c r="A136" s="1" t="s">
        <v>219</v>
      </c>
      <c r="B136" s="2" t="s">
        <v>12</v>
      </c>
      <c r="C136" s="2" t="s">
        <v>37</v>
      </c>
      <c r="D136" s="2" t="s">
        <v>10</v>
      </c>
      <c r="E136" s="3">
        <v>41912</v>
      </c>
      <c r="F136" s="4">
        <v>4</v>
      </c>
      <c r="G136" s="2" t="s">
        <v>13</v>
      </c>
      <c r="H136" s="2" t="s">
        <v>220</v>
      </c>
      <c r="I136" s="3">
        <v>41827.689050925925</v>
      </c>
      <c r="J136" s="3">
        <v>41827.689050925925</v>
      </c>
      <c r="K136" s="4">
        <f>IF(Table_owssvr[[#This Row],[Status]]="Completed",1,0)</f>
        <v>1</v>
      </c>
      <c r="L136" s="4">
        <f>IF(Table_owssvr[[#This Row],[Status]]="In Progress",1,0)</f>
        <v>0</v>
      </c>
      <c r="M136" s="4">
        <f>IF(OR(Table_owssvr[[#This Row],[Status]] = "Not Started", Table_owssvr[[#This Row],[Status]]="Waiting on someone else"),1,0)</f>
        <v>0</v>
      </c>
      <c r="N136" s="4">
        <f>IF(Table_owssvr[[#This Row],[Approved]]="Yes",1,0)</f>
        <v>1</v>
      </c>
      <c r="O136" s="4">
        <f>IF(Table_owssvr[[#This Row],[Approved]]="Under Review",1,0)</f>
        <v>0</v>
      </c>
      <c r="P136" s="4">
        <f>IF(Table_owssvr[[#This Row],[Approved]]="Request Additional Information",1,0)</f>
        <v>0</v>
      </c>
      <c r="Q136" s="4">
        <f>MONTH(Table_owssvr[[#This Row],[Created]])</f>
        <v>7</v>
      </c>
    </row>
    <row r="137" spans="1:17" x14ac:dyDescent="0.25">
      <c r="A137" s="1" t="s">
        <v>221</v>
      </c>
      <c r="B137" s="2" t="s">
        <v>12</v>
      </c>
      <c r="C137" s="2" t="s">
        <v>39</v>
      </c>
      <c r="D137" s="2" t="s">
        <v>10</v>
      </c>
      <c r="E137" s="3">
        <v>41831</v>
      </c>
      <c r="F137" s="4">
        <v>0.5</v>
      </c>
      <c r="G137" s="2" t="s">
        <v>13</v>
      </c>
      <c r="H137" s="2" t="s">
        <v>222</v>
      </c>
      <c r="I137" s="3">
        <v>41827.71366898148</v>
      </c>
      <c r="J137" s="3">
        <v>41827.71366898148</v>
      </c>
      <c r="K137" s="4">
        <f>IF(Table_owssvr[[#This Row],[Status]]="Completed",1,0)</f>
        <v>1</v>
      </c>
      <c r="L137" s="4">
        <f>IF(Table_owssvr[[#This Row],[Status]]="In Progress",1,0)</f>
        <v>0</v>
      </c>
      <c r="M137" s="4">
        <f>IF(OR(Table_owssvr[[#This Row],[Status]] = "Not Started", Table_owssvr[[#This Row],[Status]]="Waiting on someone else"),1,0)</f>
        <v>0</v>
      </c>
      <c r="N137" s="4">
        <f>IF(Table_owssvr[[#This Row],[Approved]]="Yes",1,0)</f>
        <v>1</v>
      </c>
      <c r="O137" s="4">
        <f>IF(Table_owssvr[[#This Row],[Approved]]="Under Review",1,0)</f>
        <v>0</v>
      </c>
      <c r="P137" s="4">
        <f>IF(Table_owssvr[[#This Row],[Approved]]="Request Additional Information",1,0)</f>
        <v>0</v>
      </c>
      <c r="Q137" s="4">
        <f>MONTH(Table_owssvr[[#This Row],[Created]])</f>
        <v>7</v>
      </c>
    </row>
    <row r="138" spans="1:17" x14ac:dyDescent="0.25">
      <c r="A138" s="1" t="s">
        <v>223</v>
      </c>
      <c r="B138" s="2" t="s">
        <v>12</v>
      </c>
      <c r="C138" s="2" t="s">
        <v>70</v>
      </c>
      <c r="D138" s="2" t="s">
        <v>10</v>
      </c>
      <c r="E138" s="3">
        <v>41828</v>
      </c>
      <c r="F138" s="4">
        <v>18</v>
      </c>
      <c r="G138" s="2" t="s">
        <v>13</v>
      </c>
      <c r="H138" s="2" t="s">
        <v>70</v>
      </c>
      <c r="I138" s="3">
        <v>41828.701701388891</v>
      </c>
      <c r="J138" s="3">
        <v>41828.701701388891</v>
      </c>
      <c r="K138" s="4">
        <f>IF(Table_owssvr[[#This Row],[Status]]="Completed",1,0)</f>
        <v>1</v>
      </c>
      <c r="L138" s="4">
        <f>IF(Table_owssvr[[#This Row],[Status]]="In Progress",1,0)</f>
        <v>0</v>
      </c>
      <c r="M138" s="4">
        <f>IF(OR(Table_owssvr[[#This Row],[Status]] = "Not Started", Table_owssvr[[#This Row],[Status]]="Waiting on someone else"),1,0)</f>
        <v>0</v>
      </c>
      <c r="N138" s="4">
        <f>IF(Table_owssvr[[#This Row],[Approved]]="Yes",1,0)</f>
        <v>1</v>
      </c>
      <c r="O138" s="4">
        <f>IF(Table_owssvr[[#This Row],[Approved]]="Under Review",1,0)</f>
        <v>0</v>
      </c>
      <c r="P138" s="4">
        <f>IF(Table_owssvr[[#This Row],[Approved]]="Request Additional Information",1,0)</f>
        <v>0</v>
      </c>
      <c r="Q138" s="4">
        <f>MONTH(Table_owssvr[[#This Row],[Created]])</f>
        <v>7</v>
      </c>
    </row>
    <row r="139" spans="1:17" x14ac:dyDescent="0.25">
      <c r="A139" s="1" t="s">
        <v>224</v>
      </c>
      <c r="B139" s="2" t="s">
        <v>12</v>
      </c>
      <c r="C139" s="2" t="s">
        <v>20</v>
      </c>
      <c r="D139" s="2" t="s">
        <v>10</v>
      </c>
      <c r="E139" s="3">
        <v>41831</v>
      </c>
      <c r="F139" s="4">
        <v>0.25</v>
      </c>
      <c r="G139" s="2" t="s">
        <v>13</v>
      </c>
      <c r="H139" s="2" t="s">
        <v>225</v>
      </c>
      <c r="I139" s="3">
        <v>41829.262662037036</v>
      </c>
      <c r="J139" s="3">
        <v>41829.262662037036</v>
      </c>
      <c r="K139" s="4">
        <f>IF(Table_owssvr[[#This Row],[Status]]="Completed",1,0)</f>
        <v>1</v>
      </c>
      <c r="L139" s="4">
        <f>IF(Table_owssvr[[#This Row],[Status]]="In Progress",1,0)</f>
        <v>0</v>
      </c>
      <c r="M139" s="4">
        <f>IF(OR(Table_owssvr[[#This Row],[Status]] = "Not Started", Table_owssvr[[#This Row],[Status]]="Waiting on someone else"),1,0)</f>
        <v>0</v>
      </c>
      <c r="N139" s="4">
        <f>IF(Table_owssvr[[#This Row],[Approved]]="Yes",1,0)</f>
        <v>1</v>
      </c>
      <c r="O139" s="4">
        <f>IF(Table_owssvr[[#This Row],[Approved]]="Under Review",1,0)</f>
        <v>0</v>
      </c>
      <c r="P139" s="4">
        <f>IF(Table_owssvr[[#This Row],[Approved]]="Request Additional Information",1,0)</f>
        <v>0</v>
      </c>
      <c r="Q139" s="4">
        <f>MONTH(Table_owssvr[[#This Row],[Created]])</f>
        <v>7</v>
      </c>
    </row>
    <row r="140" spans="1:17" x14ac:dyDescent="0.25">
      <c r="A140" s="1" t="s">
        <v>226</v>
      </c>
      <c r="B140" s="2" t="s">
        <v>12</v>
      </c>
      <c r="C140" s="2"/>
      <c r="D140" s="2" t="s">
        <v>25</v>
      </c>
      <c r="E140" s="3">
        <v>41829</v>
      </c>
      <c r="F140" s="4"/>
      <c r="G140" s="2" t="s">
        <v>374</v>
      </c>
      <c r="H140" s="2" t="s">
        <v>227</v>
      </c>
      <c r="I140" s="3">
        <v>41829.365532407406</v>
      </c>
      <c r="J140" s="3">
        <v>41829.365532407406</v>
      </c>
      <c r="K140" s="4">
        <f>IF(Table_owssvr[[#This Row],[Status]]="Completed",1,0)</f>
        <v>0</v>
      </c>
      <c r="L140" s="4">
        <f>IF(Table_owssvr[[#This Row],[Status]]="In Progress",1,0)</f>
        <v>0</v>
      </c>
      <c r="M140" s="4">
        <f>IF(OR(Table_owssvr[[#This Row],[Status]] = "Not Started", Table_owssvr[[#This Row],[Status]]="Waiting on someone else"),1,0)</f>
        <v>1</v>
      </c>
      <c r="N140" s="4">
        <f>IF(Table_owssvr[[#This Row],[Approved]]="Yes",1,0)</f>
        <v>0</v>
      </c>
      <c r="O140" s="4">
        <f>IF(Table_owssvr[[#This Row],[Approved]]="Under Review",1,0)</f>
        <v>0</v>
      </c>
      <c r="P140" s="4">
        <f>IF(Table_owssvr[[#This Row],[Approved]]="Request Additional Information",1,0)</f>
        <v>0</v>
      </c>
      <c r="Q140" s="4">
        <f>MONTH(Table_owssvr[[#This Row],[Created]])</f>
        <v>7</v>
      </c>
    </row>
    <row r="141" spans="1:17" x14ac:dyDescent="0.25">
      <c r="A141" s="1" t="s">
        <v>228</v>
      </c>
      <c r="B141" s="2" t="s">
        <v>94</v>
      </c>
      <c r="C141" s="2" t="s">
        <v>211</v>
      </c>
      <c r="D141" s="2" t="s">
        <v>10</v>
      </c>
      <c r="E141" s="3"/>
      <c r="F141" s="4">
        <v>3.5</v>
      </c>
      <c r="G141" s="2" t="s">
        <v>13</v>
      </c>
      <c r="H141" s="2" t="s">
        <v>211</v>
      </c>
      <c r="I141" s="3">
        <v>41828.408402777779</v>
      </c>
      <c r="J141" s="3">
        <v>41829.408402777779</v>
      </c>
      <c r="K141" s="4">
        <f>IF(Table_owssvr[[#This Row],[Status]]="Completed",1,0)</f>
        <v>1</v>
      </c>
      <c r="L141" s="4">
        <f>IF(Table_owssvr[[#This Row],[Status]]="In Progress",1,0)</f>
        <v>0</v>
      </c>
      <c r="M141" s="4">
        <f>IF(OR(Table_owssvr[[#This Row],[Status]] = "Not Started", Table_owssvr[[#This Row],[Status]]="Waiting on someone else"),1,0)</f>
        <v>0</v>
      </c>
      <c r="N141" s="4">
        <f>IF(Table_owssvr[[#This Row],[Approved]]="Yes",1,0)</f>
        <v>1</v>
      </c>
      <c r="O141" s="4">
        <f>IF(Table_owssvr[[#This Row],[Approved]]="Under Review",1,0)</f>
        <v>0</v>
      </c>
      <c r="P141" s="4">
        <f>IF(Table_owssvr[[#This Row],[Approved]]="Request Additional Information",1,0)</f>
        <v>0</v>
      </c>
      <c r="Q141" s="4">
        <f>MONTH(Table_owssvr[[#This Row],[Created]])</f>
        <v>7</v>
      </c>
    </row>
    <row r="142" spans="1:17" x14ac:dyDescent="0.25">
      <c r="A142" s="1" t="s">
        <v>229</v>
      </c>
      <c r="B142" s="2" t="s">
        <v>12</v>
      </c>
      <c r="C142" s="2"/>
      <c r="D142" s="2" t="s">
        <v>25</v>
      </c>
      <c r="E142" s="3"/>
      <c r="F142" s="4"/>
      <c r="G142" s="2" t="s">
        <v>374</v>
      </c>
      <c r="H142" s="2" t="s">
        <v>230</v>
      </c>
      <c r="I142" s="3">
        <v>41829.510497685187</v>
      </c>
      <c r="J142" s="3">
        <v>41829.510497685187</v>
      </c>
      <c r="K142" s="4">
        <f>IF(Table_owssvr[[#This Row],[Status]]="Completed",1,0)</f>
        <v>0</v>
      </c>
      <c r="L142" s="4">
        <f>IF(Table_owssvr[[#This Row],[Status]]="In Progress",1,0)</f>
        <v>0</v>
      </c>
      <c r="M142" s="4">
        <f>IF(OR(Table_owssvr[[#This Row],[Status]] = "Not Started", Table_owssvr[[#This Row],[Status]]="Waiting on someone else"),1,0)</f>
        <v>1</v>
      </c>
      <c r="N142" s="4">
        <f>IF(Table_owssvr[[#This Row],[Approved]]="Yes",1,0)</f>
        <v>0</v>
      </c>
      <c r="O142" s="4">
        <f>IF(Table_owssvr[[#This Row],[Approved]]="Under Review",1,0)</f>
        <v>0</v>
      </c>
      <c r="P142" s="4">
        <f>IF(Table_owssvr[[#This Row],[Approved]]="Request Additional Information",1,0)</f>
        <v>0</v>
      </c>
      <c r="Q142" s="4">
        <f>MONTH(Table_owssvr[[#This Row],[Created]])</f>
        <v>7</v>
      </c>
    </row>
    <row r="143" spans="1:17" x14ac:dyDescent="0.25">
      <c r="A143" s="1" t="s">
        <v>231</v>
      </c>
      <c r="B143" s="2" t="s">
        <v>12</v>
      </c>
      <c r="C143" s="2"/>
      <c r="D143" s="2" t="s">
        <v>25</v>
      </c>
      <c r="E143" s="3"/>
      <c r="F143" s="4"/>
      <c r="G143" s="2" t="s">
        <v>374</v>
      </c>
      <c r="H143" s="2" t="s">
        <v>232</v>
      </c>
      <c r="I143" s="3">
        <v>41829.60837962963</v>
      </c>
      <c r="J143" s="3">
        <v>41829.60837962963</v>
      </c>
      <c r="K143" s="4">
        <f>IF(Table_owssvr[[#This Row],[Status]]="Completed",1,0)</f>
        <v>0</v>
      </c>
      <c r="L143" s="4">
        <f>IF(Table_owssvr[[#This Row],[Status]]="In Progress",1,0)</f>
        <v>0</v>
      </c>
      <c r="M143" s="4">
        <f>IF(OR(Table_owssvr[[#This Row],[Status]] = "Not Started", Table_owssvr[[#This Row],[Status]]="Waiting on someone else"),1,0)</f>
        <v>1</v>
      </c>
      <c r="N143" s="4">
        <f>IF(Table_owssvr[[#This Row],[Approved]]="Yes",1,0)</f>
        <v>0</v>
      </c>
      <c r="O143" s="4">
        <f>IF(Table_owssvr[[#This Row],[Approved]]="Under Review",1,0)</f>
        <v>0</v>
      </c>
      <c r="P143" s="4">
        <f>IF(Table_owssvr[[#This Row],[Approved]]="Request Additional Information",1,0)</f>
        <v>0</v>
      </c>
      <c r="Q143" s="4">
        <f>MONTH(Table_owssvr[[#This Row],[Created]])</f>
        <v>7</v>
      </c>
    </row>
    <row r="144" spans="1:17" x14ac:dyDescent="0.25">
      <c r="A144" s="1" t="s">
        <v>233</v>
      </c>
      <c r="B144" s="2" t="s">
        <v>41</v>
      </c>
      <c r="C144" s="2" t="s">
        <v>211</v>
      </c>
      <c r="D144" s="2" t="s">
        <v>18</v>
      </c>
      <c r="E144" s="3"/>
      <c r="F144" s="4">
        <v>2.5</v>
      </c>
      <c r="G144" s="2" t="s">
        <v>13</v>
      </c>
      <c r="H144" s="2" t="s">
        <v>211</v>
      </c>
      <c r="I144" s="3">
        <v>41829.72929398148</v>
      </c>
      <c r="J144" s="3">
        <v>41829.72929398148</v>
      </c>
      <c r="K144" s="4">
        <f>IF(Table_owssvr[[#This Row],[Status]]="Completed",1,0)</f>
        <v>0</v>
      </c>
      <c r="L144" s="4">
        <f>IF(Table_owssvr[[#This Row],[Status]]="In Progress",1,0)</f>
        <v>1</v>
      </c>
      <c r="M144" s="4">
        <f>IF(OR(Table_owssvr[[#This Row],[Status]] = "Not Started", Table_owssvr[[#This Row],[Status]]="Waiting on someone else"),1,0)</f>
        <v>0</v>
      </c>
      <c r="N144" s="4">
        <f>IF(Table_owssvr[[#This Row],[Approved]]="Yes",1,0)</f>
        <v>1</v>
      </c>
      <c r="O144" s="4">
        <f>IF(Table_owssvr[[#This Row],[Approved]]="Under Review",1,0)</f>
        <v>0</v>
      </c>
      <c r="P144" s="4">
        <f>IF(Table_owssvr[[#This Row],[Approved]]="Request Additional Information",1,0)</f>
        <v>0</v>
      </c>
      <c r="Q144" s="4">
        <f>MONTH(Table_owssvr[[#This Row],[Created]])</f>
        <v>7</v>
      </c>
    </row>
    <row r="145" spans="1:17" x14ac:dyDescent="0.25">
      <c r="A145" s="1" t="s">
        <v>234</v>
      </c>
      <c r="B145" s="2" t="s">
        <v>94</v>
      </c>
      <c r="C145" s="2" t="s">
        <v>211</v>
      </c>
      <c r="D145" s="2" t="s">
        <v>18</v>
      </c>
      <c r="E145" s="3"/>
      <c r="F145" s="4">
        <v>1</v>
      </c>
      <c r="G145" s="2" t="s">
        <v>13</v>
      </c>
      <c r="H145" s="2" t="s">
        <v>211</v>
      </c>
      <c r="I145" s="3">
        <v>41830.243761574071</v>
      </c>
      <c r="J145" s="3">
        <v>41830.243761574071</v>
      </c>
      <c r="K145" s="4">
        <f>IF(Table_owssvr[[#This Row],[Status]]="Completed",1,0)</f>
        <v>0</v>
      </c>
      <c r="L145" s="4">
        <f>IF(Table_owssvr[[#This Row],[Status]]="In Progress",1,0)</f>
        <v>1</v>
      </c>
      <c r="M145" s="4">
        <f>IF(OR(Table_owssvr[[#This Row],[Status]] = "Not Started", Table_owssvr[[#This Row],[Status]]="Waiting on someone else"),1,0)</f>
        <v>0</v>
      </c>
      <c r="N145" s="4">
        <f>IF(Table_owssvr[[#This Row],[Approved]]="Yes",1,0)</f>
        <v>1</v>
      </c>
      <c r="O145" s="4">
        <f>IF(Table_owssvr[[#This Row],[Approved]]="Under Review",1,0)</f>
        <v>0</v>
      </c>
      <c r="P145" s="4">
        <f>IF(Table_owssvr[[#This Row],[Approved]]="Request Additional Information",1,0)</f>
        <v>0</v>
      </c>
      <c r="Q145" s="4">
        <f>MONTH(Table_owssvr[[#This Row],[Created]])</f>
        <v>7</v>
      </c>
    </row>
    <row r="146" spans="1:17" x14ac:dyDescent="0.25">
      <c r="A146" s="1" t="s">
        <v>235</v>
      </c>
      <c r="B146" s="2" t="s">
        <v>94</v>
      </c>
      <c r="C146" s="2" t="s">
        <v>211</v>
      </c>
      <c r="D146" s="2" t="s">
        <v>18</v>
      </c>
      <c r="E146" s="3"/>
      <c r="F146" s="4">
        <v>0.5</v>
      </c>
      <c r="G146" s="2" t="s">
        <v>13</v>
      </c>
      <c r="H146" s="2" t="s">
        <v>211</v>
      </c>
      <c r="I146" s="3">
        <v>41830.265150462961</v>
      </c>
      <c r="J146" s="3">
        <v>41830.265150462961</v>
      </c>
      <c r="K146" s="4">
        <f>IF(Table_owssvr[[#This Row],[Status]]="Completed",1,0)</f>
        <v>0</v>
      </c>
      <c r="L146" s="4">
        <f>IF(Table_owssvr[[#This Row],[Status]]="In Progress",1,0)</f>
        <v>1</v>
      </c>
      <c r="M146" s="4">
        <f>IF(OR(Table_owssvr[[#This Row],[Status]] = "Not Started", Table_owssvr[[#This Row],[Status]]="Waiting on someone else"),1,0)</f>
        <v>0</v>
      </c>
      <c r="N146" s="4">
        <f>IF(Table_owssvr[[#This Row],[Approved]]="Yes",1,0)</f>
        <v>1</v>
      </c>
      <c r="O146" s="4">
        <f>IF(Table_owssvr[[#This Row],[Approved]]="Under Review",1,0)</f>
        <v>0</v>
      </c>
      <c r="P146" s="4">
        <f>IF(Table_owssvr[[#This Row],[Approved]]="Request Additional Information",1,0)</f>
        <v>0</v>
      </c>
      <c r="Q146" s="4">
        <f>MONTH(Table_owssvr[[#This Row],[Created]])</f>
        <v>7</v>
      </c>
    </row>
    <row r="147" spans="1:17" x14ac:dyDescent="0.25">
      <c r="A147" s="1" t="s">
        <v>236</v>
      </c>
      <c r="B147" s="2" t="s">
        <v>12</v>
      </c>
      <c r="C147" s="2"/>
      <c r="D147" s="2" t="s">
        <v>25</v>
      </c>
      <c r="E147" s="3">
        <v>41835</v>
      </c>
      <c r="F147" s="4"/>
      <c r="G147" s="2" t="s">
        <v>374</v>
      </c>
      <c r="H147" s="2" t="s">
        <v>237</v>
      </c>
      <c r="I147" s="3">
        <v>41830.339745370373</v>
      </c>
      <c r="J147" s="3">
        <v>41830.339745370373</v>
      </c>
      <c r="K147" s="4">
        <f>IF(Table_owssvr[[#This Row],[Status]]="Completed",1,0)</f>
        <v>0</v>
      </c>
      <c r="L147" s="4">
        <f>IF(Table_owssvr[[#This Row],[Status]]="In Progress",1,0)</f>
        <v>0</v>
      </c>
      <c r="M147" s="4">
        <f>IF(OR(Table_owssvr[[#This Row],[Status]] = "Not Started", Table_owssvr[[#This Row],[Status]]="Waiting on someone else"),1,0)</f>
        <v>1</v>
      </c>
      <c r="N147" s="4">
        <f>IF(Table_owssvr[[#This Row],[Approved]]="Yes",1,0)</f>
        <v>0</v>
      </c>
      <c r="O147" s="4">
        <f>IF(Table_owssvr[[#This Row],[Approved]]="Under Review",1,0)</f>
        <v>0</v>
      </c>
      <c r="P147" s="4">
        <f>IF(Table_owssvr[[#This Row],[Approved]]="Request Additional Information",1,0)</f>
        <v>0</v>
      </c>
      <c r="Q147" s="4">
        <f>MONTH(Table_owssvr[[#This Row],[Created]])</f>
        <v>7</v>
      </c>
    </row>
    <row r="148" spans="1:17" x14ac:dyDescent="0.25">
      <c r="A148" s="1" t="s">
        <v>238</v>
      </c>
      <c r="B148" s="2" t="s">
        <v>12</v>
      </c>
      <c r="C148" s="2" t="s">
        <v>20</v>
      </c>
      <c r="D148" s="2" t="s">
        <v>10</v>
      </c>
      <c r="E148" s="3">
        <v>41828</v>
      </c>
      <c r="F148" s="4">
        <v>16</v>
      </c>
      <c r="G148" s="2" t="s">
        <v>13</v>
      </c>
      <c r="H148" s="2" t="s">
        <v>20</v>
      </c>
      <c r="I148" s="3">
        <v>41830.38521990741</v>
      </c>
      <c r="J148" s="3">
        <v>41830.38521990741</v>
      </c>
      <c r="K148" s="4">
        <f>IF(Table_owssvr[[#This Row],[Status]]="Completed",1,0)</f>
        <v>1</v>
      </c>
      <c r="L148" s="4">
        <f>IF(Table_owssvr[[#This Row],[Status]]="In Progress",1,0)</f>
        <v>0</v>
      </c>
      <c r="M148" s="4">
        <f>IF(OR(Table_owssvr[[#This Row],[Status]] = "Not Started", Table_owssvr[[#This Row],[Status]]="Waiting on someone else"),1,0)</f>
        <v>0</v>
      </c>
      <c r="N148" s="4">
        <f>IF(Table_owssvr[[#This Row],[Approved]]="Yes",1,0)</f>
        <v>1</v>
      </c>
      <c r="O148" s="4">
        <f>IF(Table_owssvr[[#This Row],[Approved]]="Under Review",1,0)</f>
        <v>0</v>
      </c>
      <c r="P148" s="4">
        <f>IF(Table_owssvr[[#This Row],[Approved]]="Request Additional Information",1,0)</f>
        <v>0</v>
      </c>
      <c r="Q148" s="4">
        <f>MONTH(Table_owssvr[[#This Row],[Created]])</f>
        <v>7</v>
      </c>
    </row>
    <row r="149" spans="1:17" x14ac:dyDescent="0.25">
      <c r="A149" s="1" t="s">
        <v>239</v>
      </c>
      <c r="B149" s="2" t="s">
        <v>12</v>
      </c>
      <c r="C149" s="2" t="s">
        <v>16</v>
      </c>
      <c r="D149" s="2" t="s">
        <v>10</v>
      </c>
      <c r="E149" s="3">
        <v>41831</v>
      </c>
      <c r="F149" s="4">
        <v>3</v>
      </c>
      <c r="G149" s="2" t="s">
        <v>13</v>
      </c>
      <c r="H149" s="2" t="s">
        <v>240</v>
      </c>
      <c r="I149" s="3">
        <v>41830.404953703706</v>
      </c>
      <c r="J149" s="3">
        <v>41830.404953703706</v>
      </c>
      <c r="K149" s="4">
        <f>IF(Table_owssvr[[#This Row],[Status]]="Completed",1,0)</f>
        <v>1</v>
      </c>
      <c r="L149" s="4">
        <f>IF(Table_owssvr[[#This Row],[Status]]="In Progress",1,0)</f>
        <v>0</v>
      </c>
      <c r="M149" s="4">
        <f>IF(OR(Table_owssvr[[#This Row],[Status]] = "Not Started", Table_owssvr[[#This Row],[Status]]="Waiting on someone else"),1,0)</f>
        <v>0</v>
      </c>
      <c r="N149" s="4">
        <f>IF(Table_owssvr[[#This Row],[Approved]]="Yes",1,0)</f>
        <v>1</v>
      </c>
      <c r="O149" s="4">
        <f>IF(Table_owssvr[[#This Row],[Approved]]="Under Review",1,0)</f>
        <v>0</v>
      </c>
      <c r="P149" s="4">
        <f>IF(Table_owssvr[[#This Row],[Approved]]="Request Additional Information",1,0)</f>
        <v>0</v>
      </c>
      <c r="Q149" s="4">
        <f>MONTH(Table_owssvr[[#This Row],[Created]])</f>
        <v>7</v>
      </c>
    </row>
    <row r="150" spans="1:17" x14ac:dyDescent="0.25">
      <c r="A150" s="1" t="s">
        <v>241</v>
      </c>
      <c r="B150" s="2" t="s">
        <v>12</v>
      </c>
      <c r="C150" s="2"/>
      <c r="D150" s="2" t="s">
        <v>25</v>
      </c>
      <c r="E150" s="3">
        <v>41837</v>
      </c>
      <c r="F150" s="4"/>
      <c r="G150" s="2" t="s">
        <v>374</v>
      </c>
      <c r="H150" s="2" t="s">
        <v>21</v>
      </c>
      <c r="I150" s="3">
        <v>41834.46056712963</v>
      </c>
      <c r="J150" s="3">
        <v>41830.46056712963</v>
      </c>
      <c r="K150" s="4">
        <f>IF(Table_owssvr[[#This Row],[Status]]="Completed",1,0)</f>
        <v>0</v>
      </c>
      <c r="L150" s="4">
        <f>IF(Table_owssvr[[#This Row],[Status]]="In Progress",1,0)</f>
        <v>0</v>
      </c>
      <c r="M150" s="4">
        <f>IF(OR(Table_owssvr[[#This Row],[Status]] = "Not Started", Table_owssvr[[#This Row],[Status]]="Waiting on someone else"),1,0)</f>
        <v>1</v>
      </c>
      <c r="N150" s="4">
        <f>IF(Table_owssvr[[#This Row],[Approved]]="Yes",1,0)</f>
        <v>0</v>
      </c>
      <c r="O150" s="4">
        <f>IF(Table_owssvr[[#This Row],[Approved]]="Under Review",1,0)</f>
        <v>0</v>
      </c>
      <c r="P150" s="4">
        <f>IF(Table_owssvr[[#This Row],[Approved]]="Request Additional Information",1,0)</f>
        <v>0</v>
      </c>
      <c r="Q150" s="4">
        <f>MONTH(Table_owssvr[[#This Row],[Created]])</f>
        <v>7</v>
      </c>
    </row>
    <row r="151" spans="1:17" x14ac:dyDescent="0.25">
      <c r="A151" s="1" t="s">
        <v>242</v>
      </c>
      <c r="B151" s="2" t="s">
        <v>12</v>
      </c>
      <c r="C151" s="2" t="s">
        <v>16</v>
      </c>
      <c r="D151" s="2" t="s">
        <v>18</v>
      </c>
      <c r="E151" s="3">
        <v>41837</v>
      </c>
      <c r="F151" s="4"/>
      <c r="G151" s="2" t="s">
        <v>13</v>
      </c>
      <c r="H151" s="2" t="s">
        <v>243</v>
      </c>
      <c r="I151" s="3">
        <v>41830.484930555554</v>
      </c>
      <c r="J151" s="3">
        <v>41830.484930555554</v>
      </c>
      <c r="K151" s="4">
        <f>IF(Table_owssvr[[#This Row],[Status]]="Completed",1,0)</f>
        <v>0</v>
      </c>
      <c r="L151" s="4">
        <f>IF(Table_owssvr[[#This Row],[Status]]="In Progress",1,0)</f>
        <v>1</v>
      </c>
      <c r="M151" s="4">
        <f>IF(OR(Table_owssvr[[#This Row],[Status]] = "Not Started", Table_owssvr[[#This Row],[Status]]="Waiting on someone else"),1,0)</f>
        <v>0</v>
      </c>
      <c r="N151" s="4">
        <f>IF(Table_owssvr[[#This Row],[Approved]]="Yes",1,0)</f>
        <v>1</v>
      </c>
      <c r="O151" s="4">
        <f>IF(Table_owssvr[[#This Row],[Approved]]="Under Review",1,0)</f>
        <v>0</v>
      </c>
      <c r="P151" s="4">
        <f>IF(Table_owssvr[[#This Row],[Approved]]="Request Additional Information",1,0)</f>
        <v>0</v>
      </c>
      <c r="Q151" s="4">
        <f>MONTH(Table_owssvr[[#This Row],[Created]])</f>
        <v>7</v>
      </c>
    </row>
    <row r="152" spans="1:17" x14ac:dyDescent="0.25">
      <c r="A152" s="1" t="s">
        <v>239</v>
      </c>
      <c r="B152" s="2" t="s">
        <v>12</v>
      </c>
      <c r="C152" s="2" t="s">
        <v>16</v>
      </c>
      <c r="D152" s="2" t="s">
        <v>18</v>
      </c>
      <c r="E152" s="3">
        <v>41831</v>
      </c>
      <c r="F152" s="4"/>
      <c r="G152" s="2" t="s">
        <v>13</v>
      </c>
      <c r="H152" s="2" t="s">
        <v>240</v>
      </c>
      <c r="I152" s="3">
        <v>41830.520902777775</v>
      </c>
      <c r="J152" s="3">
        <v>41830.520902777775</v>
      </c>
      <c r="K152" s="4">
        <f>IF(Table_owssvr[[#This Row],[Status]]="Completed",1,0)</f>
        <v>0</v>
      </c>
      <c r="L152" s="4">
        <f>IF(Table_owssvr[[#This Row],[Status]]="In Progress",1,0)</f>
        <v>1</v>
      </c>
      <c r="M152" s="4">
        <f>IF(OR(Table_owssvr[[#This Row],[Status]] = "Not Started", Table_owssvr[[#This Row],[Status]]="Waiting on someone else"),1,0)</f>
        <v>0</v>
      </c>
      <c r="N152" s="4">
        <f>IF(Table_owssvr[[#This Row],[Approved]]="Yes",1,0)</f>
        <v>1</v>
      </c>
      <c r="O152" s="4">
        <f>IF(Table_owssvr[[#This Row],[Approved]]="Under Review",1,0)</f>
        <v>0</v>
      </c>
      <c r="P152" s="4">
        <f>IF(Table_owssvr[[#This Row],[Approved]]="Request Additional Information",1,0)</f>
        <v>0</v>
      </c>
      <c r="Q152" s="4">
        <f>MONTH(Table_owssvr[[#This Row],[Created]])</f>
        <v>7</v>
      </c>
    </row>
    <row r="153" spans="1:17" x14ac:dyDescent="0.25">
      <c r="A153" s="1" t="s">
        <v>244</v>
      </c>
      <c r="B153" s="2" t="s">
        <v>41</v>
      </c>
      <c r="C153" s="2" t="s">
        <v>138</v>
      </c>
      <c r="D153" s="2" t="s">
        <v>10</v>
      </c>
      <c r="E153" s="3"/>
      <c r="F153" s="4">
        <v>0</v>
      </c>
      <c r="G153" s="2" t="s">
        <v>13</v>
      </c>
      <c r="H153" s="2" t="s">
        <v>138</v>
      </c>
      <c r="I153" s="3">
        <v>41830.762164351851</v>
      </c>
      <c r="J153" s="3">
        <v>41830.762164351851</v>
      </c>
      <c r="K153" s="4">
        <f>IF(Table_owssvr[[#This Row],[Status]]="Completed",1,0)</f>
        <v>1</v>
      </c>
      <c r="L153" s="4">
        <f>IF(Table_owssvr[[#This Row],[Status]]="In Progress",1,0)</f>
        <v>0</v>
      </c>
      <c r="M153" s="4">
        <f>IF(OR(Table_owssvr[[#This Row],[Status]] = "Not Started", Table_owssvr[[#This Row],[Status]]="Waiting on someone else"),1,0)</f>
        <v>0</v>
      </c>
      <c r="N153" s="4">
        <f>IF(Table_owssvr[[#This Row],[Approved]]="Yes",1,0)</f>
        <v>1</v>
      </c>
      <c r="O153" s="4">
        <f>IF(Table_owssvr[[#This Row],[Approved]]="Under Review",1,0)</f>
        <v>0</v>
      </c>
      <c r="P153" s="4">
        <f>IF(Table_owssvr[[#This Row],[Approved]]="Request Additional Information",1,0)</f>
        <v>0</v>
      </c>
      <c r="Q153" s="4">
        <f>MONTH(Table_owssvr[[#This Row],[Created]])</f>
        <v>7</v>
      </c>
    </row>
    <row r="154" spans="1:17" x14ac:dyDescent="0.25">
      <c r="A154" s="1" t="s">
        <v>245</v>
      </c>
      <c r="B154" s="2" t="s">
        <v>41</v>
      </c>
      <c r="C154" s="2" t="s">
        <v>138</v>
      </c>
      <c r="D154" s="2" t="s">
        <v>10</v>
      </c>
      <c r="E154" s="3"/>
      <c r="F154" s="4">
        <v>4</v>
      </c>
      <c r="G154" s="2" t="s">
        <v>13</v>
      </c>
      <c r="H154" s="2" t="s">
        <v>138</v>
      </c>
      <c r="I154" s="3">
        <v>41830.797847222224</v>
      </c>
      <c r="J154" s="3">
        <v>41830.797847222224</v>
      </c>
      <c r="K154" s="4">
        <f>IF(Table_owssvr[[#This Row],[Status]]="Completed",1,0)</f>
        <v>1</v>
      </c>
      <c r="L154" s="4">
        <f>IF(Table_owssvr[[#This Row],[Status]]="In Progress",1,0)</f>
        <v>0</v>
      </c>
      <c r="M154" s="4">
        <f>IF(OR(Table_owssvr[[#This Row],[Status]] = "Not Started", Table_owssvr[[#This Row],[Status]]="Waiting on someone else"),1,0)</f>
        <v>0</v>
      </c>
      <c r="N154" s="4">
        <f>IF(Table_owssvr[[#This Row],[Approved]]="Yes",1,0)</f>
        <v>1</v>
      </c>
      <c r="O154" s="4">
        <f>IF(Table_owssvr[[#This Row],[Approved]]="Under Review",1,0)</f>
        <v>0</v>
      </c>
      <c r="P154" s="4">
        <f>IF(Table_owssvr[[#This Row],[Approved]]="Request Additional Information",1,0)</f>
        <v>0</v>
      </c>
      <c r="Q154" s="4">
        <f>MONTH(Table_owssvr[[#This Row],[Created]])</f>
        <v>7</v>
      </c>
    </row>
    <row r="155" spans="1:17" x14ac:dyDescent="0.25">
      <c r="A155" s="1" t="s">
        <v>246</v>
      </c>
      <c r="B155" s="2" t="s">
        <v>41</v>
      </c>
      <c r="C155" s="2" t="s">
        <v>138</v>
      </c>
      <c r="D155" s="2" t="s">
        <v>10</v>
      </c>
      <c r="E155" s="3"/>
      <c r="F155" s="4">
        <v>22</v>
      </c>
      <c r="G155" s="2" t="s">
        <v>13</v>
      </c>
      <c r="H155" s="2" t="s">
        <v>138</v>
      </c>
      <c r="I155" s="3">
        <v>41830.803344907406</v>
      </c>
      <c r="J155" s="3">
        <v>41830.803344907406</v>
      </c>
      <c r="K155" s="4">
        <f>IF(Table_owssvr[[#This Row],[Status]]="Completed",1,0)</f>
        <v>1</v>
      </c>
      <c r="L155" s="4">
        <f>IF(Table_owssvr[[#This Row],[Status]]="In Progress",1,0)</f>
        <v>0</v>
      </c>
      <c r="M155" s="4">
        <f>IF(OR(Table_owssvr[[#This Row],[Status]] = "Not Started", Table_owssvr[[#This Row],[Status]]="Waiting on someone else"),1,0)</f>
        <v>0</v>
      </c>
      <c r="N155" s="4">
        <f>IF(Table_owssvr[[#This Row],[Approved]]="Yes",1,0)</f>
        <v>1</v>
      </c>
      <c r="O155" s="4">
        <f>IF(Table_owssvr[[#This Row],[Approved]]="Under Review",1,0)</f>
        <v>0</v>
      </c>
      <c r="P155" s="4">
        <f>IF(Table_owssvr[[#This Row],[Approved]]="Request Additional Information",1,0)</f>
        <v>0</v>
      </c>
      <c r="Q155" s="4">
        <f>MONTH(Table_owssvr[[#This Row],[Created]])</f>
        <v>7</v>
      </c>
    </row>
    <row r="156" spans="1:17" x14ac:dyDescent="0.25">
      <c r="A156" s="1" t="s">
        <v>247</v>
      </c>
      <c r="B156" s="2" t="s">
        <v>41</v>
      </c>
      <c r="C156" s="2" t="s">
        <v>138</v>
      </c>
      <c r="D156" s="2" t="s">
        <v>10</v>
      </c>
      <c r="E156" s="3"/>
      <c r="F156" s="4">
        <v>24</v>
      </c>
      <c r="G156" s="2" t="s">
        <v>13</v>
      </c>
      <c r="H156" s="2" t="s">
        <v>138</v>
      </c>
      <c r="I156" s="3">
        <v>41830.804513888892</v>
      </c>
      <c r="J156" s="3">
        <v>41830.804513888892</v>
      </c>
      <c r="K156" s="4">
        <f>IF(Table_owssvr[[#This Row],[Status]]="Completed",1,0)</f>
        <v>1</v>
      </c>
      <c r="L156" s="4">
        <f>IF(Table_owssvr[[#This Row],[Status]]="In Progress",1,0)</f>
        <v>0</v>
      </c>
      <c r="M156" s="4">
        <f>IF(OR(Table_owssvr[[#This Row],[Status]] = "Not Started", Table_owssvr[[#This Row],[Status]]="Waiting on someone else"),1,0)</f>
        <v>0</v>
      </c>
      <c r="N156" s="4">
        <f>IF(Table_owssvr[[#This Row],[Approved]]="Yes",1,0)</f>
        <v>1</v>
      </c>
      <c r="O156" s="4">
        <f>IF(Table_owssvr[[#This Row],[Approved]]="Under Review",1,0)</f>
        <v>0</v>
      </c>
      <c r="P156" s="4">
        <f>IF(Table_owssvr[[#This Row],[Approved]]="Request Additional Information",1,0)</f>
        <v>0</v>
      </c>
      <c r="Q156" s="4">
        <f>MONTH(Table_owssvr[[#This Row],[Created]])</f>
        <v>7</v>
      </c>
    </row>
    <row r="157" spans="1:17" x14ac:dyDescent="0.25">
      <c r="A157" s="1" t="s">
        <v>248</v>
      </c>
      <c r="B157" s="2" t="s">
        <v>41</v>
      </c>
      <c r="C157" s="2" t="s">
        <v>138</v>
      </c>
      <c r="D157" s="2" t="s">
        <v>10</v>
      </c>
      <c r="E157" s="3"/>
      <c r="F157" s="4">
        <v>11</v>
      </c>
      <c r="G157" s="2" t="s">
        <v>13</v>
      </c>
      <c r="H157" s="2" t="s">
        <v>138</v>
      </c>
      <c r="I157" s="3">
        <v>41830.805277777778</v>
      </c>
      <c r="J157" s="3">
        <v>41830.805277777778</v>
      </c>
      <c r="K157" s="4">
        <f>IF(Table_owssvr[[#This Row],[Status]]="Completed",1,0)</f>
        <v>1</v>
      </c>
      <c r="L157" s="4">
        <f>IF(Table_owssvr[[#This Row],[Status]]="In Progress",1,0)</f>
        <v>0</v>
      </c>
      <c r="M157" s="4">
        <f>IF(OR(Table_owssvr[[#This Row],[Status]] = "Not Started", Table_owssvr[[#This Row],[Status]]="Waiting on someone else"),1,0)</f>
        <v>0</v>
      </c>
      <c r="N157" s="4">
        <f>IF(Table_owssvr[[#This Row],[Approved]]="Yes",1,0)</f>
        <v>1</v>
      </c>
      <c r="O157" s="4">
        <f>IF(Table_owssvr[[#This Row],[Approved]]="Under Review",1,0)</f>
        <v>0</v>
      </c>
      <c r="P157" s="4">
        <f>IF(Table_owssvr[[#This Row],[Approved]]="Request Additional Information",1,0)</f>
        <v>0</v>
      </c>
      <c r="Q157" s="4">
        <f>MONTH(Table_owssvr[[#This Row],[Created]])</f>
        <v>7</v>
      </c>
    </row>
    <row r="158" spans="1:17" x14ac:dyDescent="0.25">
      <c r="A158" s="1" t="s">
        <v>249</v>
      </c>
      <c r="B158" s="2" t="s">
        <v>41</v>
      </c>
      <c r="C158" s="2" t="s">
        <v>138</v>
      </c>
      <c r="D158" s="2" t="s">
        <v>10</v>
      </c>
      <c r="E158" s="3"/>
      <c r="F158" s="4">
        <v>11</v>
      </c>
      <c r="G158" s="2" t="s">
        <v>13</v>
      </c>
      <c r="H158" s="2" t="s">
        <v>138</v>
      </c>
      <c r="I158" s="3">
        <v>41830.806041666663</v>
      </c>
      <c r="J158" s="3">
        <v>41830.806041666663</v>
      </c>
      <c r="K158" s="4">
        <f>IF(Table_owssvr[[#This Row],[Status]]="Completed",1,0)</f>
        <v>1</v>
      </c>
      <c r="L158" s="4">
        <f>IF(Table_owssvr[[#This Row],[Status]]="In Progress",1,0)</f>
        <v>0</v>
      </c>
      <c r="M158" s="4">
        <f>IF(OR(Table_owssvr[[#This Row],[Status]] = "Not Started", Table_owssvr[[#This Row],[Status]]="Waiting on someone else"),1,0)</f>
        <v>0</v>
      </c>
      <c r="N158" s="4">
        <f>IF(Table_owssvr[[#This Row],[Approved]]="Yes",1,0)</f>
        <v>1</v>
      </c>
      <c r="O158" s="4">
        <f>IF(Table_owssvr[[#This Row],[Approved]]="Under Review",1,0)</f>
        <v>0</v>
      </c>
      <c r="P158" s="4">
        <f>IF(Table_owssvr[[#This Row],[Approved]]="Request Additional Information",1,0)</f>
        <v>0</v>
      </c>
      <c r="Q158" s="4">
        <f>MONTH(Table_owssvr[[#This Row],[Created]])</f>
        <v>7</v>
      </c>
    </row>
    <row r="159" spans="1:17" x14ac:dyDescent="0.25">
      <c r="A159" s="1" t="s">
        <v>250</v>
      </c>
      <c r="B159" s="2" t="s">
        <v>12</v>
      </c>
      <c r="C159" s="2" t="s">
        <v>20</v>
      </c>
      <c r="D159" s="2" t="s">
        <v>10</v>
      </c>
      <c r="E159" s="3"/>
      <c r="F159" s="4">
        <v>24</v>
      </c>
      <c r="G159" s="2" t="s">
        <v>13</v>
      </c>
      <c r="H159" s="2" t="s">
        <v>20</v>
      </c>
      <c r="I159" s="3">
        <v>41831.709629629629</v>
      </c>
      <c r="J159" s="3">
        <v>41831.709629629629</v>
      </c>
      <c r="K159" s="4">
        <f>IF(Table_owssvr[[#This Row],[Status]]="Completed",1,0)</f>
        <v>1</v>
      </c>
      <c r="L159" s="4">
        <f>IF(Table_owssvr[[#This Row],[Status]]="In Progress",1,0)</f>
        <v>0</v>
      </c>
      <c r="M159" s="4">
        <f>IF(OR(Table_owssvr[[#This Row],[Status]] = "Not Started", Table_owssvr[[#This Row],[Status]]="Waiting on someone else"),1,0)</f>
        <v>0</v>
      </c>
      <c r="N159" s="4">
        <f>IF(Table_owssvr[[#This Row],[Approved]]="Yes",1,0)</f>
        <v>1</v>
      </c>
      <c r="O159" s="4">
        <f>IF(Table_owssvr[[#This Row],[Approved]]="Under Review",1,0)</f>
        <v>0</v>
      </c>
      <c r="P159" s="4">
        <f>IF(Table_owssvr[[#This Row],[Approved]]="Request Additional Information",1,0)</f>
        <v>0</v>
      </c>
      <c r="Q159" s="4">
        <f>MONTH(Table_owssvr[[#This Row],[Created]])</f>
        <v>7</v>
      </c>
    </row>
    <row r="160" spans="1:17" x14ac:dyDescent="0.25">
      <c r="A160" s="1" t="s">
        <v>251</v>
      </c>
      <c r="B160" s="2" t="s">
        <v>12</v>
      </c>
      <c r="C160" s="2" t="s">
        <v>39</v>
      </c>
      <c r="D160" s="2" t="s">
        <v>10</v>
      </c>
      <c r="E160" s="3">
        <v>41836</v>
      </c>
      <c r="F160" s="4">
        <v>1</v>
      </c>
      <c r="G160" s="2" t="s">
        <v>13</v>
      </c>
      <c r="H160" s="2" t="s">
        <v>134</v>
      </c>
      <c r="I160" s="3">
        <v>41834.490648148145</v>
      </c>
      <c r="J160" s="3">
        <v>41834.490648148145</v>
      </c>
      <c r="K160" s="4">
        <f>IF(Table_owssvr[[#This Row],[Status]]="Completed",1,0)</f>
        <v>1</v>
      </c>
      <c r="L160" s="4">
        <f>IF(Table_owssvr[[#This Row],[Status]]="In Progress",1,0)</f>
        <v>0</v>
      </c>
      <c r="M160" s="4">
        <f>IF(OR(Table_owssvr[[#This Row],[Status]] = "Not Started", Table_owssvr[[#This Row],[Status]]="Waiting on someone else"),1,0)</f>
        <v>0</v>
      </c>
      <c r="N160" s="4">
        <f>IF(Table_owssvr[[#This Row],[Approved]]="Yes",1,0)</f>
        <v>1</v>
      </c>
      <c r="O160" s="4">
        <f>IF(Table_owssvr[[#This Row],[Approved]]="Under Review",1,0)</f>
        <v>0</v>
      </c>
      <c r="P160" s="4">
        <f>IF(Table_owssvr[[#This Row],[Approved]]="Request Additional Information",1,0)</f>
        <v>0</v>
      </c>
      <c r="Q160" s="4">
        <f>MONTH(Table_owssvr[[#This Row],[Created]])</f>
        <v>7</v>
      </c>
    </row>
    <row r="161" spans="1:17" x14ac:dyDescent="0.25">
      <c r="A161" s="1" t="s">
        <v>257</v>
      </c>
      <c r="B161" s="2" t="s">
        <v>35</v>
      </c>
      <c r="C161" s="2" t="s">
        <v>70</v>
      </c>
      <c r="D161" s="2" t="s">
        <v>10</v>
      </c>
      <c r="E161" s="3">
        <v>41834</v>
      </c>
      <c r="F161" s="4">
        <v>0.5</v>
      </c>
      <c r="G161" s="2" t="s">
        <v>13</v>
      </c>
      <c r="H161" s="2" t="s">
        <v>258</v>
      </c>
      <c r="I161" s="3">
        <v>41834.781840277778</v>
      </c>
      <c r="J161" s="3">
        <v>41834.781840277778</v>
      </c>
      <c r="K161" s="4">
        <f>IF(Table_owssvr[[#This Row],[Status]]="Completed",1,0)</f>
        <v>1</v>
      </c>
      <c r="L161" s="4">
        <f>IF(Table_owssvr[[#This Row],[Status]]="In Progress",1,0)</f>
        <v>0</v>
      </c>
      <c r="M161" s="4">
        <f>IF(OR(Table_owssvr[[#This Row],[Status]] = "Not Started", Table_owssvr[[#This Row],[Status]]="Waiting on someone else"),1,0)</f>
        <v>0</v>
      </c>
      <c r="N161" s="4">
        <f>IF(Table_owssvr[[#This Row],[Approved]]="Yes",1,0)</f>
        <v>1</v>
      </c>
      <c r="O161" s="4">
        <f>IF(Table_owssvr[[#This Row],[Approved]]="Under Review",1,0)</f>
        <v>0</v>
      </c>
      <c r="P161" s="4">
        <f>IF(Table_owssvr[[#This Row],[Approved]]="Request Additional Information",1,0)</f>
        <v>0</v>
      </c>
      <c r="Q161" s="4">
        <f>MONTH(Table_owssvr[[#This Row],[Created]])</f>
        <v>7</v>
      </c>
    </row>
    <row r="162" spans="1:17" x14ac:dyDescent="0.25">
      <c r="A162" s="1" t="s">
        <v>259</v>
      </c>
      <c r="B162" s="2" t="s">
        <v>94</v>
      </c>
      <c r="C162" s="2" t="s">
        <v>70</v>
      </c>
      <c r="D162" s="2" t="s">
        <v>10</v>
      </c>
      <c r="E162" s="3">
        <v>41835</v>
      </c>
      <c r="F162" s="4">
        <v>0.5</v>
      </c>
      <c r="G162" s="2" t="s">
        <v>13</v>
      </c>
      <c r="H162" s="2" t="s">
        <v>260</v>
      </c>
      <c r="I162" s="3">
        <v>41835.328055555554</v>
      </c>
      <c r="J162" s="3">
        <v>41835.328055555554</v>
      </c>
      <c r="K162" s="4">
        <f>IF(Table_owssvr[[#This Row],[Status]]="Completed",1,0)</f>
        <v>1</v>
      </c>
      <c r="L162" s="4">
        <f>IF(Table_owssvr[[#This Row],[Status]]="In Progress",1,0)</f>
        <v>0</v>
      </c>
      <c r="M162" s="4">
        <f>IF(OR(Table_owssvr[[#This Row],[Status]] = "Not Started", Table_owssvr[[#This Row],[Status]]="Waiting on someone else"),1,0)</f>
        <v>0</v>
      </c>
      <c r="N162" s="4">
        <f>IF(Table_owssvr[[#This Row],[Approved]]="Yes",1,0)</f>
        <v>1</v>
      </c>
      <c r="O162" s="4">
        <f>IF(Table_owssvr[[#This Row],[Approved]]="Under Review",1,0)</f>
        <v>0</v>
      </c>
      <c r="P162" s="4">
        <f>IF(Table_owssvr[[#This Row],[Approved]]="Request Additional Information",1,0)</f>
        <v>0</v>
      </c>
      <c r="Q162" s="4">
        <f>MONTH(Table_owssvr[[#This Row],[Created]])</f>
        <v>7</v>
      </c>
    </row>
    <row r="163" spans="1:17" x14ac:dyDescent="0.25">
      <c r="A163" s="1" t="s">
        <v>261</v>
      </c>
      <c r="B163" s="2" t="s">
        <v>44</v>
      </c>
      <c r="C163" s="2" t="s">
        <v>70</v>
      </c>
      <c r="D163" s="2" t="s">
        <v>18</v>
      </c>
      <c r="E163" s="3"/>
      <c r="F163" s="4">
        <v>33</v>
      </c>
      <c r="G163" s="2" t="s">
        <v>13</v>
      </c>
      <c r="H163" s="2" t="s">
        <v>70</v>
      </c>
      <c r="I163" s="3">
        <v>41835.392951388887</v>
      </c>
      <c r="J163" s="3">
        <v>41835.392951388887</v>
      </c>
      <c r="K163" s="4">
        <f>IF(Table_owssvr[[#This Row],[Status]]="Completed",1,0)</f>
        <v>0</v>
      </c>
      <c r="L163" s="4">
        <f>IF(Table_owssvr[[#This Row],[Status]]="In Progress",1,0)</f>
        <v>1</v>
      </c>
      <c r="M163" s="4">
        <f>IF(OR(Table_owssvr[[#This Row],[Status]] = "Not Started", Table_owssvr[[#This Row],[Status]]="Waiting on someone else"),1,0)</f>
        <v>0</v>
      </c>
      <c r="N163" s="4">
        <f>IF(Table_owssvr[[#This Row],[Approved]]="Yes",1,0)</f>
        <v>1</v>
      </c>
      <c r="O163" s="4">
        <f>IF(Table_owssvr[[#This Row],[Approved]]="Under Review",1,0)</f>
        <v>0</v>
      </c>
      <c r="P163" s="4">
        <f>IF(Table_owssvr[[#This Row],[Approved]]="Request Additional Information",1,0)</f>
        <v>0</v>
      </c>
      <c r="Q163" s="4">
        <f>MONTH(Table_owssvr[[#This Row],[Created]])</f>
        <v>7</v>
      </c>
    </row>
    <row r="164" spans="1:17" x14ac:dyDescent="0.25">
      <c r="A164" s="1" t="s">
        <v>262</v>
      </c>
      <c r="B164" s="2" t="s">
        <v>35</v>
      </c>
      <c r="C164" s="2" t="s">
        <v>70</v>
      </c>
      <c r="D164" s="2" t="s">
        <v>10</v>
      </c>
      <c r="E164" s="3">
        <v>41835</v>
      </c>
      <c r="F164" s="4">
        <v>0.5</v>
      </c>
      <c r="G164" s="2" t="s">
        <v>13</v>
      </c>
      <c r="H164" s="2" t="s">
        <v>188</v>
      </c>
      <c r="I164" s="3">
        <v>41835.398935185185</v>
      </c>
      <c r="J164" s="3">
        <v>41835.398935185185</v>
      </c>
      <c r="K164" s="4">
        <f>IF(Table_owssvr[[#This Row],[Status]]="Completed",1,0)</f>
        <v>1</v>
      </c>
      <c r="L164" s="4">
        <f>IF(Table_owssvr[[#This Row],[Status]]="In Progress",1,0)</f>
        <v>0</v>
      </c>
      <c r="M164" s="4">
        <f>IF(OR(Table_owssvr[[#This Row],[Status]] = "Not Started", Table_owssvr[[#This Row],[Status]]="Waiting on someone else"),1,0)</f>
        <v>0</v>
      </c>
      <c r="N164" s="4">
        <f>IF(Table_owssvr[[#This Row],[Approved]]="Yes",1,0)</f>
        <v>1</v>
      </c>
      <c r="O164" s="4">
        <f>IF(Table_owssvr[[#This Row],[Approved]]="Under Review",1,0)</f>
        <v>0</v>
      </c>
      <c r="P164" s="4">
        <f>IF(Table_owssvr[[#This Row],[Approved]]="Request Additional Information",1,0)</f>
        <v>0</v>
      </c>
      <c r="Q164" s="4">
        <f>MONTH(Table_owssvr[[#This Row],[Created]])</f>
        <v>7</v>
      </c>
    </row>
    <row r="165" spans="1:17" x14ac:dyDescent="0.25">
      <c r="A165" s="1" t="s">
        <v>263</v>
      </c>
      <c r="B165" s="2" t="s">
        <v>12</v>
      </c>
      <c r="C165" s="2" t="s">
        <v>70</v>
      </c>
      <c r="D165" s="2" t="s">
        <v>10</v>
      </c>
      <c r="E165" s="3"/>
      <c r="F165" s="4">
        <v>28</v>
      </c>
      <c r="G165" s="2" t="s">
        <v>13</v>
      </c>
      <c r="H165" s="2" t="s">
        <v>70</v>
      </c>
      <c r="I165" s="3">
        <v>41835.401828703703</v>
      </c>
      <c r="J165" s="3">
        <v>41835.401828703703</v>
      </c>
      <c r="K165" s="4">
        <f>IF(Table_owssvr[[#This Row],[Status]]="Completed",1,0)</f>
        <v>1</v>
      </c>
      <c r="L165" s="4">
        <f>IF(Table_owssvr[[#This Row],[Status]]="In Progress",1,0)</f>
        <v>0</v>
      </c>
      <c r="M165" s="4">
        <f>IF(OR(Table_owssvr[[#This Row],[Status]] = "Not Started", Table_owssvr[[#This Row],[Status]]="Waiting on someone else"),1,0)</f>
        <v>0</v>
      </c>
      <c r="N165" s="4">
        <f>IF(Table_owssvr[[#This Row],[Approved]]="Yes",1,0)</f>
        <v>1</v>
      </c>
      <c r="O165" s="4">
        <f>IF(Table_owssvr[[#This Row],[Approved]]="Under Review",1,0)</f>
        <v>0</v>
      </c>
      <c r="P165" s="4">
        <f>IF(Table_owssvr[[#This Row],[Approved]]="Request Additional Information",1,0)</f>
        <v>0</v>
      </c>
      <c r="Q165" s="4">
        <f>MONTH(Table_owssvr[[#This Row],[Created]])</f>
        <v>7</v>
      </c>
    </row>
    <row r="166" spans="1:17" x14ac:dyDescent="0.25">
      <c r="A166" s="1" t="s">
        <v>264</v>
      </c>
      <c r="B166" s="2" t="s">
        <v>44</v>
      </c>
      <c r="C166" s="2"/>
      <c r="D166" s="2" t="s">
        <v>25</v>
      </c>
      <c r="E166" s="3">
        <v>41837</v>
      </c>
      <c r="F166" s="4"/>
      <c r="G166" s="2" t="s">
        <v>374</v>
      </c>
      <c r="H166" s="2" t="s">
        <v>265</v>
      </c>
      <c r="I166" s="3">
        <v>41836.38071759259</v>
      </c>
      <c r="J166" s="3">
        <v>41836.38071759259</v>
      </c>
      <c r="K166" s="4">
        <f>IF(Table_owssvr[[#This Row],[Status]]="Completed",1,0)</f>
        <v>0</v>
      </c>
      <c r="L166" s="4">
        <f>IF(Table_owssvr[[#This Row],[Status]]="In Progress",1,0)</f>
        <v>0</v>
      </c>
      <c r="M166" s="4">
        <f>IF(OR(Table_owssvr[[#This Row],[Status]] = "Not Started", Table_owssvr[[#This Row],[Status]]="Waiting on someone else"),1,0)</f>
        <v>1</v>
      </c>
      <c r="N166" s="4">
        <f>IF(Table_owssvr[[#This Row],[Approved]]="Yes",1,0)</f>
        <v>0</v>
      </c>
      <c r="O166" s="4">
        <f>IF(Table_owssvr[[#This Row],[Approved]]="Under Review",1,0)</f>
        <v>0</v>
      </c>
      <c r="P166" s="4">
        <f>IF(Table_owssvr[[#This Row],[Approved]]="Request Additional Information",1,0)</f>
        <v>0</v>
      </c>
      <c r="Q166" s="4">
        <f>MONTH(Table_owssvr[[#This Row],[Created]])</f>
        <v>7</v>
      </c>
    </row>
    <row r="167" spans="1:17" x14ac:dyDescent="0.25">
      <c r="A167" s="1" t="s">
        <v>266</v>
      </c>
      <c r="B167" s="2" t="s">
        <v>12</v>
      </c>
      <c r="C167" s="2"/>
      <c r="D167" s="2" t="s">
        <v>25</v>
      </c>
      <c r="E167" s="3"/>
      <c r="F167" s="4"/>
      <c r="G167" s="2" t="s">
        <v>374</v>
      </c>
      <c r="H167" s="2" t="s">
        <v>267</v>
      </c>
      <c r="I167" s="3">
        <v>41836.411921296298</v>
      </c>
      <c r="J167" s="3">
        <v>41836.411921296298</v>
      </c>
      <c r="K167" s="4">
        <f>IF(Table_owssvr[[#This Row],[Status]]="Completed",1,0)</f>
        <v>0</v>
      </c>
      <c r="L167" s="4">
        <f>IF(Table_owssvr[[#This Row],[Status]]="In Progress",1,0)</f>
        <v>0</v>
      </c>
      <c r="M167" s="4">
        <f>IF(OR(Table_owssvr[[#This Row],[Status]] = "Not Started", Table_owssvr[[#This Row],[Status]]="Waiting on someone else"),1,0)</f>
        <v>1</v>
      </c>
      <c r="N167" s="4">
        <f>IF(Table_owssvr[[#This Row],[Approved]]="Yes",1,0)</f>
        <v>0</v>
      </c>
      <c r="O167" s="4">
        <f>IF(Table_owssvr[[#This Row],[Approved]]="Under Review",1,0)</f>
        <v>0</v>
      </c>
      <c r="P167" s="4">
        <f>IF(Table_owssvr[[#This Row],[Approved]]="Request Additional Information",1,0)</f>
        <v>0</v>
      </c>
      <c r="Q167" s="4">
        <f>MONTH(Table_owssvr[[#This Row],[Created]])</f>
        <v>7</v>
      </c>
    </row>
    <row r="168" spans="1:17" x14ac:dyDescent="0.25">
      <c r="A168" s="1" t="s">
        <v>268</v>
      </c>
      <c r="B168" s="2" t="s">
        <v>12</v>
      </c>
      <c r="C168" s="2" t="s">
        <v>39</v>
      </c>
      <c r="D168" s="2" t="s">
        <v>10</v>
      </c>
      <c r="E168" s="3"/>
      <c r="F168" s="4">
        <v>1</v>
      </c>
      <c r="G168" s="2" t="s">
        <v>13</v>
      </c>
      <c r="H168" s="2" t="s">
        <v>260</v>
      </c>
      <c r="I168" s="3">
        <v>41836.427361111113</v>
      </c>
      <c r="J168" s="3">
        <v>41836.427361111113</v>
      </c>
      <c r="K168" s="4">
        <f>IF(Table_owssvr[[#This Row],[Status]]="Completed",1,0)</f>
        <v>1</v>
      </c>
      <c r="L168" s="4">
        <f>IF(Table_owssvr[[#This Row],[Status]]="In Progress",1,0)</f>
        <v>0</v>
      </c>
      <c r="M168" s="4">
        <f>IF(OR(Table_owssvr[[#This Row],[Status]] = "Not Started", Table_owssvr[[#This Row],[Status]]="Waiting on someone else"),1,0)</f>
        <v>0</v>
      </c>
      <c r="N168" s="4">
        <f>IF(Table_owssvr[[#This Row],[Approved]]="Yes",1,0)</f>
        <v>1</v>
      </c>
      <c r="O168" s="4">
        <f>IF(Table_owssvr[[#This Row],[Approved]]="Under Review",1,0)</f>
        <v>0</v>
      </c>
      <c r="P168" s="4">
        <f>IF(Table_owssvr[[#This Row],[Approved]]="Request Additional Information",1,0)</f>
        <v>0</v>
      </c>
      <c r="Q168" s="4">
        <f>MONTH(Table_owssvr[[#This Row],[Created]])</f>
        <v>7</v>
      </c>
    </row>
    <row r="169" spans="1:17" x14ac:dyDescent="0.25">
      <c r="A169" s="1" t="s">
        <v>269</v>
      </c>
      <c r="B169" s="2" t="s">
        <v>44</v>
      </c>
      <c r="C169" s="2" t="s">
        <v>70</v>
      </c>
      <c r="D169" s="2" t="s">
        <v>18</v>
      </c>
      <c r="E169" s="3"/>
      <c r="F169" s="4">
        <v>91</v>
      </c>
      <c r="G169" s="2" t="s">
        <v>13</v>
      </c>
      <c r="H169" s="2" t="s">
        <v>70</v>
      </c>
      <c r="I169" s="3">
        <v>41837.440115740741</v>
      </c>
      <c r="J169" s="3">
        <v>41837.440115740741</v>
      </c>
      <c r="K169" s="4">
        <f>IF(Table_owssvr[[#This Row],[Status]]="Completed",1,0)</f>
        <v>0</v>
      </c>
      <c r="L169" s="4">
        <f>IF(Table_owssvr[[#This Row],[Status]]="In Progress",1,0)</f>
        <v>1</v>
      </c>
      <c r="M169" s="4">
        <f>IF(OR(Table_owssvr[[#This Row],[Status]] = "Not Started", Table_owssvr[[#This Row],[Status]]="Waiting on someone else"),1,0)</f>
        <v>0</v>
      </c>
      <c r="N169" s="4">
        <f>IF(Table_owssvr[[#This Row],[Approved]]="Yes",1,0)</f>
        <v>1</v>
      </c>
      <c r="O169" s="4">
        <f>IF(Table_owssvr[[#This Row],[Approved]]="Under Review",1,0)</f>
        <v>0</v>
      </c>
      <c r="P169" s="4">
        <f>IF(Table_owssvr[[#This Row],[Approved]]="Request Additional Information",1,0)</f>
        <v>0</v>
      </c>
      <c r="Q169" s="4">
        <f>MONTH(Table_owssvr[[#This Row],[Created]])</f>
        <v>7</v>
      </c>
    </row>
    <row r="170" spans="1:17" x14ac:dyDescent="0.25">
      <c r="A170" s="1" t="s">
        <v>81</v>
      </c>
      <c r="B170" s="2" t="s">
        <v>12</v>
      </c>
      <c r="C170" s="2" t="s">
        <v>77</v>
      </c>
      <c r="D170" s="2" t="s">
        <v>18</v>
      </c>
      <c r="E170" s="3">
        <v>41806</v>
      </c>
      <c r="F170" s="4"/>
      <c r="G170" s="2" t="s">
        <v>13</v>
      </c>
      <c r="H170" s="2" t="s">
        <v>77</v>
      </c>
      <c r="I170" s="3">
        <v>41837.475428240738</v>
      </c>
      <c r="J170" s="3">
        <v>41837.475428240738</v>
      </c>
      <c r="K170" s="4">
        <f>IF(Table_owssvr[[#This Row],[Status]]="Completed",1,0)</f>
        <v>0</v>
      </c>
      <c r="L170" s="4">
        <f>IF(Table_owssvr[[#This Row],[Status]]="In Progress",1,0)</f>
        <v>1</v>
      </c>
      <c r="M170" s="4">
        <f>IF(OR(Table_owssvr[[#This Row],[Status]] = "Not Started", Table_owssvr[[#This Row],[Status]]="Waiting on someone else"),1,0)</f>
        <v>0</v>
      </c>
      <c r="N170" s="4">
        <f>IF(Table_owssvr[[#This Row],[Approved]]="Yes",1,0)</f>
        <v>1</v>
      </c>
      <c r="O170" s="4">
        <f>IF(Table_owssvr[[#This Row],[Approved]]="Under Review",1,0)</f>
        <v>0</v>
      </c>
      <c r="P170" s="4">
        <f>IF(Table_owssvr[[#This Row],[Approved]]="Request Additional Information",1,0)</f>
        <v>0</v>
      </c>
      <c r="Q170" s="4">
        <f>MONTH(Table_owssvr[[#This Row],[Created]])</f>
        <v>7</v>
      </c>
    </row>
    <row r="171" spans="1:17" x14ac:dyDescent="0.25">
      <c r="A171" s="1" t="s">
        <v>270</v>
      </c>
      <c r="B171" s="2" t="s">
        <v>44</v>
      </c>
      <c r="C171" s="2" t="s">
        <v>211</v>
      </c>
      <c r="D171" s="2" t="s">
        <v>10</v>
      </c>
      <c r="E171" s="3"/>
      <c r="F171" s="4">
        <v>0.5</v>
      </c>
      <c r="G171" s="2" t="s">
        <v>13</v>
      </c>
      <c r="H171" s="2" t="s">
        <v>211</v>
      </c>
      <c r="I171" s="3">
        <v>41837.76667824074</v>
      </c>
      <c r="J171" s="3">
        <v>41837.76667824074</v>
      </c>
      <c r="K171" s="4">
        <f>IF(Table_owssvr[[#This Row],[Status]]="Completed",1,0)</f>
        <v>1</v>
      </c>
      <c r="L171" s="4">
        <f>IF(Table_owssvr[[#This Row],[Status]]="In Progress",1,0)</f>
        <v>0</v>
      </c>
      <c r="M171" s="4">
        <f>IF(OR(Table_owssvr[[#This Row],[Status]] = "Not Started", Table_owssvr[[#This Row],[Status]]="Waiting on someone else"),1,0)</f>
        <v>0</v>
      </c>
      <c r="N171" s="4">
        <f>IF(Table_owssvr[[#This Row],[Approved]]="Yes",1,0)</f>
        <v>1</v>
      </c>
      <c r="O171" s="4">
        <f>IF(Table_owssvr[[#This Row],[Approved]]="Under Review",1,0)</f>
        <v>0</v>
      </c>
      <c r="P171" s="4">
        <f>IF(Table_owssvr[[#This Row],[Approved]]="Request Additional Information",1,0)</f>
        <v>0</v>
      </c>
      <c r="Q171" s="4">
        <f>MONTH(Table_owssvr[[#This Row],[Created]])</f>
        <v>7</v>
      </c>
    </row>
    <row r="172" spans="1:17" x14ac:dyDescent="0.25">
      <c r="A172" s="1" t="s">
        <v>271</v>
      </c>
      <c r="B172" s="2" t="s">
        <v>94</v>
      </c>
      <c r="C172" s="2" t="s">
        <v>70</v>
      </c>
      <c r="D172" s="2" t="s">
        <v>10</v>
      </c>
      <c r="E172" s="3">
        <v>41841</v>
      </c>
      <c r="F172" s="4">
        <v>1</v>
      </c>
      <c r="G172" s="2" t="s">
        <v>13</v>
      </c>
      <c r="H172" s="2" t="s">
        <v>272</v>
      </c>
      <c r="I172" s="3">
        <v>41837.811874999999</v>
      </c>
      <c r="J172" s="3">
        <v>41837.811874999999</v>
      </c>
      <c r="K172" s="4">
        <f>IF(Table_owssvr[[#This Row],[Status]]="Completed",1,0)</f>
        <v>1</v>
      </c>
      <c r="L172" s="4">
        <f>IF(Table_owssvr[[#This Row],[Status]]="In Progress",1,0)</f>
        <v>0</v>
      </c>
      <c r="M172" s="4">
        <f>IF(OR(Table_owssvr[[#This Row],[Status]] = "Not Started", Table_owssvr[[#This Row],[Status]]="Waiting on someone else"),1,0)</f>
        <v>0</v>
      </c>
      <c r="N172" s="4">
        <f>IF(Table_owssvr[[#This Row],[Approved]]="Yes",1,0)</f>
        <v>1</v>
      </c>
      <c r="O172" s="4">
        <f>IF(Table_owssvr[[#This Row],[Approved]]="Under Review",1,0)</f>
        <v>0</v>
      </c>
      <c r="P172" s="4">
        <f>IF(Table_owssvr[[#This Row],[Approved]]="Request Additional Information",1,0)</f>
        <v>0</v>
      </c>
      <c r="Q172" s="4">
        <f>MONTH(Table_owssvr[[#This Row],[Created]])</f>
        <v>7</v>
      </c>
    </row>
    <row r="173" spans="1:17" x14ac:dyDescent="0.25">
      <c r="A173" s="1" t="s">
        <v>273</v>
      </c>
      <c r="B173" s="2" t="s">
        <v>41</v>
      </c>
      <c r="C173" s="2" t="s">
        <v>211</v>
      </c>
      <c r="D173" s="2" t="s">
        <v>18</v>
      </c>
      <c r="E173" s="3"/>
      <c r="F173" s="4">
        <v>16</v>
      </c>
      <c r="G173" s="2" t="s">
        <v>13</v>
      </c>
      <c r="H173" s="2" t="s">
        <v>211</v>
      </c>
      <c r="I173" s="3">
        <v>41830.843692129631</v>
      </c>
      <c r="J173" s="3">
        <v>41837.843692129631</v>
      </c>
      <c r="K173" s="4">
        <f>IF(Table_owssvr[[#This Row],[Status]]="Completed",1,0)</f>
        <v>0</v>
      </c>
      <c r="L173" s="4">
        <f>IF(Table_owssvr[[#This Row],[Status]]="In Progress",1,0)</f>
        <v>1</v>
      </c>
      <c r="M173" s="4">
        <f>IF(OR(Table_owssvr[[#This Row],[Status]] = "Not Started", Table_owssvr[[#This Row],[Status]]="Waiting on someone else"),1,0)</f>
        <v>0</v>
      </c>
      <c r="N173" s="4">
        <f>IF(Table_owssvr[[#This Row],[Approved]]="Yes",1,0)</f>
        <v>1</v>
      </c>
      <c r="O173" s="4">
        <f>IF(Table_owssvr[[#This Row],[Approved]]="Under Review",1,0)</f>
        <v>0</v>
      </c>
      <c r="P173" s="4">
        <f>IF(Table_owssvr[[#This Row],[Approved]]="Request Additional Information",1,0)</f>
        <v>0</v>
      </c>
      <c r="Q173" s="4">
        <f>MONTH(Table_owssvr[[#This Row],[Created]])</f>
        <v>7</v>
      </c>
    </row>
    <row r="174" spans="1:17" x14ac:dyDescent="0.25">
      <c r="A174" s="1" t="s">
        <v>274</v>
      </c>
      <c r="B174" s="2" t="s">
        <v>41</v>
      </c>
      <c r="C174" s="2" t="s">
        <v>138</v>
      </c>
      <c r="D174" s="2" t="s">
        <v>10</v>
      </c>
      <c r="E174" s="3"/>
      <c r="F174" s="4">
        <v>6</v>
      </c>
      <c r="G174" s="2" t="s">
        <v>13</v>
      </c>
      <c r="H174" s="2" t="s">
        <v>138</v>
      </c>
      <c r="I174" s="3">
        <v>41837.994166666664</v>
      </c>
      <c r="J174" s="3">
        <v>41837.994166666664</v>
      </c>
      <c r="K174" s="4">
        <f>IF(Table_owssvr[[#This Row],[Status]]="Completed",1,0)</f>
        <v>1</v>
      </c>
      <c r="L174" s="4">
        <f>IF(Table_owssvr[[#This Row],[Status]]="In Progress",1,0)</f>
        <v>0</v>
      </c>
      <c r="M174" s="4">
        <f>IF(OR(Table_owssvr[[#This Row],[Status]] = "Not Started", Table_owssvr[[#This Row],[Status]]="Waiting on someone else"),1,0)</f>
        <v>0</v>
      </c>
      <c r="N174" s="4">
        <f>IF(Table_owssvr[[#This Row],[Approved]]="Yes",1,0)</f>
        <v>1</v>
      </c>
      <c r="O174" s="4">
        <f>IF(Table_owssvr[[#This Row],[Approved]]="Under Review",1,0)</f>
        <v>0</v>
      </c>
      <c r="P174" s="4">
        <f>IF(Table_owssvr[[#This Row],[Approved]]="Request Additional Information",1,0)</f>
        <v>0</v>
      </c>
      <c r="Q174" s="4">
        <f>MONTH(Table_owssvr[[#This Row],[Created]])</f>
        <v>7</v>
      </c>
    </row>
    <row r="175" spans="1:17" x14ac:dyDescent="0.25">
      <c r="A175" s="1" t="s">
        <v>275</v>
      </c>
      <c r="B175" s="2" t="s">
        <v>41</v>
      </c>
      <c r="C175" s="2" t="s">
        <v>138</v>
      </c>
      <c r="D175" s="2" t="s">
        <v>10</v>
      </c>
      <c r="E175" s="3"/>
      <c r="F175" s="4">
        <v>2</v>
      </c>
      <c r="G175" s="2" t="s">
        <v>13</v>
      </c>
      <c r="H175" s="2" t="s">
        <v>138</v>
      </c>
      <c r="I175" s="3">
        <v>41838.017743055556</v>
      </c>
      <c r="J175" s="3">
        <v>41838.017743055556</v>
      </c>
      <c r="K175" s="4">
        <f>IF(Table_owssvr[[#This Row],[Status]]="Completed",1,0)</f>
        <v>1</v>
      </c>
      <c r="L175" s="4">
        <f>IF(Table_owssvr[[#This Row],[Status]]="In Progress",1,0)</f>
        <v>0</v>
      </c>
      <c r="M175" s="4">
        <f>IF(OR(Table_owssvr[[#This Row],[Status]] = "Not Started", Table_owssvr[[#This Row],[Status]]="Waiting on someone else"),1,0)</f>
        <v>0</v>
      </c>
      <c r="N175" s="4">
        <f>IF(Table_owssvr[[#This Row],[Approved]]="Yes",1,0)</f>
        <v>1</v>
      </c>
      <c r="O175" s="4">
        <f>IF(Table_owssvr[[#This Row],[Approved]]="Under Review",1,0)</f>
        <v>0</v>
      </c>
      <c r="P175" s="4">
        <f>IF(Table_owssvr[[#This Row],[Approved]]="Request Additional Information",1,0)</f>
        <v>0</v>
      </c>
      <c r="Q175" s="4">
        <f>MONTH(Table_owssvr[[#This Row],[Created]])</f>
        <v>7</v>
      </c>
    </row>
    <row r="176" spans="1:17" x14ac:dyDescent="0.25">
      <c r="A176" s="1" t="s">
        <v>251</v>
      </c>
      <c r="B176" s="2" t="s">
        <v>12</v>
      </c>
      <c r="C176" s="2"/>
      <c r="D176" s="2" t="s">
        <v>25</v>
      </c>
      <c r="E176" s="3"/>
      <c r="F176" s="4"/>
      <c r="G176" s="2" t="s">
        <v>374</v>
      </c>
      <c r="H176" s="2" t="s">
        <v>169</v>
      </c>
      <c r="I176" s="3">
        <v>41838.129236111112</v>
      </c>
      <c r="J176" s="3">
        <v>41838.129236111112</v>
      </c>
      <c r="K176" s="4">
        <f>IF(Table_owssvr[[#This Row],[Status]]="Completed",1,0)</f>
        <v>0</v>
      </c>
      <c r="L176" s="4">
        <f>IF(Table_owssvr[[#This Row],[Status]]="In Progress",1,0)</f>
        <v>0</v>
      </c>
      <c r="M176" s="4">
        <f>IF(OR(Table_owssvr[[#This Row],[Status]] = "Not Started", Table_owssvr[[#This Row],[Status]]="Waiting on someone else"),1,0)</f>
        <v>1</v>
      </c>
      <c r="N176" s="4">
        <f>IF(Table_owssvr[[#This Row],[Approved]]="Yes",1,0)</f>
        <v>0</v>
      </c>
      <c r="O176" s="4">
        <f>IF(Table_owssvr[[#This Row],[Approved]]="Under Review",1,0)</f>
        <v>0</v>
      </c>
      <c r="P176" s="4">
        <f>IF(Table_owssvr[[#This Row],[Approved]]="Request Additional Information",1,0)</f>
        <v>0</v>
      </c>
      <c r="Q176" s="4">
        <f>MONTH(Table_owssvr[[#This Row],[Created]])</f>
        <v>7</v>
      </c>
    </row>
    <row r="177" spans="1:17" x14ac:dyDescent="0.25">
      <c r="A177" s="1" t="s">
        <v>276</v>
      </c>
      <c r="B177" s="2" t="s">
        <v>94</v>
      </c>
      <c r="C177" s="2" t="s">
        <v>70</v>
      </c>
      <c r="D177" s="2" t="s">
        <v>10</v>
      </c>
      <c r="E177" s="3">
        <v>41841</v>
      </c>
      <c r="F177" s="4">
        <v>2</v>
      </c>
      <c r="G177" s="2" t="s">
        <v>13</v>
      </c>
      <c r="H177" s="2" t="s">
        <v>272</v>
      </c>
      <c r="I177" s="3">
        <v>41838.415138888886</v>
      </c>
      <c r="J177" s="3">
        <v>41838.415138888886</v>
      </c>
      <c r="K177" s="4">
        <f>IF(Table_owssvr[[#This Row],[Status]]="Completed",1,0)</f>
        <v>1</v>
      </c>
      <c r="L177" s="4">
        <f>IF(Table_owssvr[[#This Row],[Status]]="In Progress",1,0)</f>
        <v>0</v>
      </c>
      <c r="M177" s="4">
        <f>IF(OR(Table_owssvr[[#This Row],[Status]] = "Not Started", Table_owssvr[[#This Row],[Status]]="Waiting on someone else"),1,0)</f>
        <v>0</v>
      </c>
      <c r="N177" s="4">
        <f>IF(Table_owssvr[[#This Row],[Approved]]="Yes",1,0)</f>
        <v>1</v>
      </c>
      <c r="O177" s="4">
        <f>IF(Table_owssvr[[#This Row],[Approved]]="Under Review",1,0)</f>
        <v>0</v>
      </c>
      <c r="P177" s="4">
        <f>IF(Table_owssvr[[#This Row],[Approved]]="Request Additional Information",1,0)</f>
        <v>0</v>
      </c>
      <c r="Q177" s="4">
        <f>MONTH(Table_owssvr[[#This Row],[Created]])</f>
        <v>7</v>
      </c>
    </row>
    <row r="178" spans="1:17" x14ac:dyDescent="0.25">
      <c r="A178" s="1" t="s">
        <v>277</v>
      </c>
      <c r="B178" s="2" t="s">
        <v>44</v>
      </c>
      <c r="C178" s="2"/>
      <c r="D178" s="2" t="s">
        <v>25</v>
      </c>
      <c r="E178" s="3"/>
      <c r="F178" s="4"/>
      <c r="G178" s="2" t="s">
        <v>374</v>
      </c>
      <c r="H178" s="2" t="s">
        <v>265</v>
      </c>
      <c r="I178" s="3">
        <v>41838.585902777777</v>
      </c>
      <c r="J178" s="3">
        <v>41838.585902777777</v>
      </c>
      <c r="K178" s="4">
        <f>IF(Table_owssvr[[#This Row],[Status]]="Completed",1,0)</f>
        <v>0</v>
      </c>
      <c r="L178" s="4">
        <f>IF(Table_owssvr[[#This Row],[Status]]="In Progress",1,0)</f>
        <v>0</v>
      </c>
      <c r="M178" s="4">
        <f>IF(OR(Table_owssvr[[#This Row],[Status]] = "Not Started", Table_owssvr[[#This Row],[Status]]="Waiting on someone else"),1,0)</f>
        <v>1</v>
      </c>
      <c r="N178" s="4">
        <f>IF(Table_owssvr[[#This Row],[Approved]]="Yes",1,0)</f>
        <v>0</v>
      </c>
      <c r="O178" s="4">
        <f>IF(Table_owssvr[[#This Row],[Approved]]="Under Review",1,0)</f>
        <v>0</v>
      </c>
      <c r="P178" s="4">
        <f>IF(Table_owssvr[[#This Row],[Approved]]="Request Additional Information",1,0)</f>
        <v>0</v>
      </c>
      <c r="Q178" s="4">
        <f>MONTH(Table_owssvr[[#This Row],[Created]])</f>
        <v>7</v>
      </c>
    </row>
    <row r="179" spans="1:17" x14ac:dyDescent="0.25">
      <c r="A179" s="1" t="s">
        <v>278</v>
      </c>
      <c r="B179" s="2" t="s">
        <v>41</v>
      </c>
      <c r="C179" s="2" t="s">
        <v>279</v>
      </c>
      <c r="D179" s="2" t="s">
        <v>10</v>
      </c>
      <c r="E179" s="3">
        <v>41887</v>
      </c>
      <c r="F179" s="4">
        <v>12</v>
      </c>
      <c r="G179" s="2" t="s">
        <v>13</v>
      </c>
      <c r="H179" s="2" t="s">
        <v>280</v>
      </c>
      <c r="I179" s="3">
        <v>41841.438368055555</v>
      </c>
      <c r="J179" s="3">
        <v>41841.438368055555</v>
      </c>
      <c r="K179" s="4">
        <f>IF(Table_owssvr[[#This Row],[Status]]="Completed",1,0)</f>
        <v>1</v>
      </c>
      <c r="L179" s="4">
        <f>IF(Table_owssvr[[#This Row],[Status]]="In Progress",1,0)</f>
        <v>0</v>
      </c>
      <c r="M179" s="4">
        <f>IF(OR(Table_owssvr[[#This Row],[Status]] = "Not Started", Table_owssvr[[#This Row],[Status]]="Waiting on someone else"),1,0)</f>
        <v>0</v>
      </c>
      <c r="N179" s="4">
        <f>IF(Table_owssvr[[#This Row],[Approved]]="Yes",1,0)</f>
        <v>1</v>
      </c>
      <c r="O179" s="4">
        <f>IF(Table_owssvr[[#This Row],[Approved]]="Under Review",1,0)</f>
        <v>0</v>
      </c>
      <c r="P179" s="4">
        <f>IF(Table_owssvr[[#This Row],[Approved]]="Request Additional Information",1,0)</f>
        <v>0</v>
      </c>
      <c r="Q179" s="4">
        <f>MONTH(Table_owssvr[[#This Row],[Created]])</f>
        <v>7</v>
      </c>
    </row>
    <row r="180" spans="1:17" x14ac:dyDescent="0.25">
      <c r="A180" s="1" t="s">
        <v>281</v>
      </c>
      <c r="B180" s="2" t="s">
        <v>12</v>
      </c>
      <c r="C180" s="2" t="s">
        <v>70</v>
      </c>
      <c r="D180" s="2" t="s">
        <v>10</v>
      </c>
      <c r="E180" s="3">
        <v>41841</v>
      </c>
      <c r="F180" s="4">
        <v>3</v>
      </c>
      <c r="G180" s="2" t="s">
        <v>13</v>
      </c>
      <c r="H180" s="2" t="s">
        <v>282</v>
      </c>
      <c r="I180" s="3">
        <v>41841.630185185182</v>
      </c>
      <c r="J180" s="3">
        <v>41841.630185185182</v>
      </c>
      <c r="K180" s="4">
        <f>IF(Table_owssvr[[#This Row],[Status]]="Completed",1,0)</f>
        <v>1</v>
      </c>
      <c r="L180" s="4">
        <f>IF(Table_owssvr[[#This Row],[Status]]="In Progress",1,0)</f>
        <v>0</v>
      </c>
      <c r="M180" s="4">
        <f>IF(OR(Table_owssvr[[#This Row],[Status]] = "Not Started", Table_owssvr[[#This Row],[Status]]="Waiting on someone else"),1,0)</f>
        <v>0</v>
      </c>
      <c r="N180" s="4">
        <f>IF(Table_owssvr[[#This Row],[Approved]]="Yes",1,0)</f>
        <v>1</v>
      </c>
      <c r="O180" s="4">
        <f>IF(Table_owssvr[[#This Row],[Approved]]="Under Review",1,0)</f>
        <v>0</v>
      </c>
      <c r="P180" s="4">
        <f>IF(Table_owssvr[[#This Row],[Approved]]="Request Additional Information",1,0)</f>
        <v>0</v>
      </c>
      <c r="Q180" s="4">
        <f>MONTH(Table_owssvr[[#This Row],[Created]])</f>
        <v>7</v>
      </c>
    </row>
    <row r="181" spans="1:17" x14ac:dyDescent="0.25">
      <c r="A181" s="1" t="s">
        <v>283</v>
      </c>
      <c r="B181" s="2" t="s">
        <v>32</v>
      </c>
      <c r="C181" s="2" t="s">
        <v>68</v>
      </c>
      <c r="D181" s="2" t="s">
        <v>18</v>
      </c>
      <c r="E181" s="3"/>
      <c r="F181" s="4">
        <v>40</v>
      </c>
      <c r="G181" s="2" t="s">
        <v>13</v>
      </c>
      <c r="H181" s="2" t="s">
        <v>91</v>
      </c>
      <c r="I181" s="3">
        <v>41841.960173611114</v>
      </c>
      <c r="J181" s="3">
        <v>41841.960173611114</v>
      </c>
      <c r="K181" s="4">
        <f>IF(Table_owssvr[[#This Row],[Status]]="Completed",1,0)</f>
        <v>0</v>
      </c>
      <c r="L181" s="4">
        <f>IF(Table_owssvr[[#This Row],[Status]]="In Progress",1,0)</f>
        <v>1</v>
      </c>
      <c r="M181" s="4">
        <f>IF(OR(Table_owssvr[[#This Row],[Status]] = "Not Started", Table_owssvr[[#This Row],[Status]]="Waiting on someone else"),1,0)</f>
        <v>0</v>
      </c>
      <c r="N181" s="4">
        <f>IF(Table_owssvr[[#This Row],[Approved]]="Yes",1,0)</f>
        <v>1</v>
      </c>
      <c r="O181" s="4">
        <f>IF(Table_owssvr[[#This Row],[Approved]]="Under Review",1,0)</f>
        <v>0</v>
      </c>
      <c r="P181" s="4">
        <f>IF(Table_owssvr[[#This Row],[Approved]]="Request Additional Information",1,0)</f>
        <v>0</v>
      </c>
      <c r="Q181" s="4">
        <f>MONTH(Table_owssvr[[#This Row],[Created]])</f>
        <v>7</v>
      </c>
    </row>
    <row r="182" spans="1:17" x14ac:dyDescent="0.25">
      <c r="A182" s="1" t="s">
        <v>284</v>
      </c>
      <c r="B182" s="2" t="s">
        <v>44</v>
      </c>
      <c r="C182" s="2" t="s">
        <v>211</v>
      </c>
      <c r="D182" s="2" t="s">
        <v>18</v>
      </c>
      <c r="E182" s="3"/>
      <c r="F182" s="4">
        <v>3</v>
      </c>
      <c r="G182" s="2" t="s">
        <v>13</v>
      </c>
      <c r="H182" s="2" t="s">
        <v>211</v>
      </c>
      <c r="I182" s="3">
        <v>41840.268506944441</v>
      </c>
      <c r="J182" s="3">
        <v>41842.268506944441</v>
      </c>
      <c r="K182" s="4">
        <f>IF(Table_owssvr[[#This Row],[Status]]="Completed",1,0)</f>
        <v>0</v>
      </c>
      <c r="L182" s="4">
        <f>IF(Table_owssvr[[#This Row],[Status]]="In Progress",1,0)</f>
        <v>1</v>
      </c>
      <c r="M182" s="4">
        <f>IF(OR(Table_owssvr[[#This Row],[Status]] = "Not Started", Table_owssvr[[#This Row],[Status]]="Waiting on someone else"),1,0)</f>
        <v>0</v>
      </c>
      <c r="N182" s="4">
        <f>IF(Table_owssvr[[#This Row],[Approved]]="Yes",1,0)</f>
        <v>1</v>
      </c>
      <c r="O182" s="4">
        <f>IF(Table_owssvr[[#This Row],[Approved]]="Under Review",1,0)</f>
        <v>0</v>
      </c>
      <c r="P182" s="4">
        <f>IF(Table_owssvr[[#This Row],[Approved]]="Request Additional Information",1,0)</f>
        <v>0</v>
      </c>
      <c r="Q182" s="4">
        <f>MONTH(Table_owssvr[[#This Row],[Created]])</f>
        <v>7</v>
      </c>
    </row>
    <row r="183" spans="1:17" x14ac:dyDescent="0.25">
      <c r="A183" s="1" t="s">
        <v>285</v>
      </c>
      <c r="B183" s="2" t="s">
        <v>35</v>
      </c>
      <c r="C183" s="2" t="s">
        <v>31</v>
      </c>
      <c r="D183" s="2" t="s">
        <v>18</v>
      </c>
      <c r="E183" s="3">
        <v>41845</v>
      </c>
      <c r="F183" s="4">
        <v>12</v>
      </c>
      <c r="G183" s="2" t="s">
        <v>13</v>
      </c>
      <c r="H183" s="2" t="s">
        <v>31</v>
      </c>
      <c r="I183" s="3">
        <v>41841.665671296294</v>
      </c>
      <c r="J183" s="3">
        <v>41842.665671296294</v>
      </c>
      <c r="K183" s="4">
        <f>IF(Table_owssvr[[#This Row],[Status]]="Completed",1,0)</f>
        <v>0</v>
      </c>
      <c r="L183" s="4">
        <f>IF(Table_owssvr[[#This Row],[Status]]="In Progress",1,0)</f>
        <v>1</v>
      </c>
      <c r="M183" s="4">
        <f>IF(OR(Table_owssvr[[#This Row],[Status]] = "Not Started", Table_owssvr[[#This Row],[Status]]="Waiting on someone else"),1,0)</f>
        <v>0</v>
      </c>
      <c r="N183" s="4">
        <f>IF(Table_owssvr[[#This Row],[Approved]]="Yes",1,0)</f>
        <v>1</v>
      </c>
      <c r="O183" s="4">
        <f>IF(Table_owssvr[[#This Row],[Approved]]="Under Review",1,0)</f>
        <v>0</v>
      </c>
      <c r="P183" s="4">
        <f>IF(Table_owssvr[[#This Row],[Approved]]="Request Additional Information",1,0)</f>
        <v>0</v>
      </c>
      <c r="Q183" s="4">
        <f>MONTH(Table_owssvr[[#This Row],[Created]])</f>
        <v>7</v>
      </c>
    </row>
    <row r="184" spans="1:17" x14ac:dyDescent="0.25">
      <c r="A184" s="1" t="s">
        <v>286</v>
      </c>
      <c r="B184" s="2" t="s">
        <v>32</v>
      </c>
      <c r="C184" s="2" t="s">
        <v>104</v>
      </c>
      <c r="D184" s="2" t="s">
        <v>18</v>
      </c>
      <c r="E184" s="3"/>
      <c r="F184" s="4">
        <v>80</v>
      </c>
      <c r="G184" s="2" t="s">
        <v>13</v>
      </c>
      <c r="H184" s="2" t="s">
        <v>104</v>
      </c>
      <c r="I184" s="3">
        <v>41842.804432870369</v>
      </c>
      <c r="J184" s="3">
        <v>41842.804432870369</v>
      </c>
      <c r="K184" s="4">
        <f>IF(Table_owssvr[[#This Row],[Status]]="Completed",1,0)</f>
        <v>0</v>
      </c>
      <c r="L184" s="4">
        <f>IF(Table_owssvr[[#This Row],[Status]]="In Progress",1,0)</f>
        <v>1</v>
      </c>
      <c r="M184" s="4">
        <f>IF(OR(Table_owssvr[[#This Row],[Status]] = "Not Started", Table_owssvr[[#This Row],[Status]]="Waiting on someone else"),1,0)</f>
        <v>0</v>
      </c>
      <c r="N184" s="4">
        <f>IF(Table_owssvr[[#This Row],[Approved]]="Yes",1,0)</f>
        <v>1</v>
      </c>
      <c r="O184" s="4">
        <f>IF(Table_owssvr[[#This Row],[Approved]]="Under Review",1,0)</f>
        <v>0</v>
      </c>
      <c r="P184" s="4">
        <f>IF(Table_owssvr[[#This Row],[Approved]]="Request Additional Information",1,0)</f>
        <v>0</v>
      </c>
      <c r="Q184" s="4">
        <f>MONTH(Table_owssvr[[#This Row],[Created]])</f>
        <v>7</v>
      </c>
    </row>
    <row r="185" spans="1:17" x14ac:dyDescent="0.25">
      <c r="A185" s="1" t="s">
        <v>287</v>
      </c>
      <c r="B185" s="2" t="s">
        <v>12</v>
      </c>
      <c r="C185" s="2" t="s">
        <v>70</v>
      </c>
      <c r="D185" s="2" t="s">
        <v>10</v>
      </c>
      <c r="E185" s="3"/>
      <c r="F185" s="4">
        <v>1</v>
      </c>
      <c r="G185" s="2" t="s">
        <v>13</v>
      </c>
      <c r="H185" s="2" t="s">
        <v>288</v>
      </c>
      <c r="I185" s="3">
        <v>41842.806620370371</v>
      </c>
      <c r="J185" s="3">
        <v>41842.806620370371</v>
      </c>
      <c r="K185" s="4">
        <f>IF(Table_owssvr[[#This Row],[Status]]="Completed",1,0)</f>
        <v>1</v>
      </c>
      <c r="L185" s="4">
        <f>IF(Table_owssvr[[#This Row],[Status]]="In Progress",1,0)</f>
        <v>0</v>
      </c>
      <c r="M185" s="4">
        <f>IF(OR(Table_owssvr[[#This Row],[Status]] = "Not Started", Table_owssvr[[#This Row],[Status]]="Waiting on someone else"),1,0)</f>
        <v>0</v>
      </c>
      <c r="N185" s="4">
        <f>IF(Table_owssvr[[#This Row],[Approved]]="Yes",1,0)</f>
        <v>1</v>
      </c>
      <c r="O185" s="4">
        <f>IF(Table_owssvr[[#This Row],[Approved]]="Under Review",1,0)</f>
        <v>0</v>
      </c>
      <c r="P185" s="4">
        <f>IF(Table_owssvr[[#This Row],[Approved]]="Request Additional Information",1,0)</f>
        <v>0</v>
      </c>
      <c r="Q185" s="4">
        <f>MONTH(Table_owssvr[[#This Row],[Created]])</f>
        <v>7</v>
      </c>
    </row>
    <row r="186" spans="1:17" x14ac:dyDescent="0.25">
      <c r="A186" s="1" t="s">
        <v>289</v>
      </c>
      <c r="B186" s="2" t="s">
        <v>44</v>
      </c>
      <c r="C186" s="2" t="s">
        <v>104</v>
      </c>
      <c r="D186" s="2" t="s">
        <v>10</v>
      </c>
      <c r="E186" s="3">
        <v>41860</v>
      </c>
      <c r="F186" s="4">
        <v>30</v>
      </c>
      <c r="G186" s="2" t="s">
        <v>13</v>
      </c>
      <c r="H186" s="2" t="s">
        <v>104</v>
      </c>
      <c r="I186" s="3">
        <v>41842.806921296295</v>
      </c>
      <c r="J186" s="3">
        <v>41842.806921296295</v>
      </c>
      <c r="K186" s="4">
        <f>IF(Table_owssvr[[#This Row],[Status]]="Completed",1,0)</f>
        <v>1</v>
      </c>
      <c r="L186" s="4">
        <f>IF(Table_owssvr[[#This Row],[Status]]="In Progress",1,0)</f>
        <v>0</v>
      </c>
      <c r="M186" s="4">
        <f>IF(OR(Table_owssvr[[#This Row],[Status]] = "Not Started", Table_owssvr[[#This Row],[Status]]="Waiting on someone else"),1,0)</f>
        <v>0</v>
      </c>
      <c r="N186" s="4">
        <f>IF(Table_owssvr[[#This Row],[Approved]]="Yes",1,0)</f>
        <v>1</v>
      </c>
      <c r="O186" s="4">
        <f>IF(Table_owssvr[[#This Row],[Approved]]="Under Review",1,0)</f>
        <v>0</v>
      </c>
      <c r="P186" s="4">
        <f>IF(Table_owssvr[[#This Row],[Approved]]="Request Additional Information",1,0)</f>
        <v>0</v>
      </c>
      <c r="Q186" s="4">
        <f>MONTH(Table_owssvr[[#This Row],[Created]])</f>
        <v>7</v>
      </c>
    </row>
    <row r="187" spans="1:17" x14ac:dyDescent="0.25">
      <c r="A187" s="1" t="s">
        <v>290</v>
      </c>
      <c r="B187" s="2" t="s">
        <v>12</v>
      </c>
      <c r="C187" s="2"/>
      <c r="D187" s="2" t="s">
        <v>25</v>
      </c>
      <c r="E187" s="3">
        <v>41845</v>
      </c>
      <c r="F187" s="4"/>
      <c r="G187" s="2" t="s">
        <v>374</v>
      </c>
      <c r="H187" s="2" t="s">
        <v>291</v>
      </c>
      <c r="I187" s="3">
        <v>41843.356678240743</v>
      </c>
      <c r="J187" s="3">
        <v>41843.356678240743</v>
      </c>
      <c r="K187" s="4">
        <f>IF(Table_owssvr[[#This Row],[Status]]="Completed",1,0)</f>
        <v>0</v>
      </c>
      <c r="L187" s="4">
        <f>IF(Table_owssvr[[#This Row],[Status]]="In Progress",1,0)</f>
        <v>0</v>
      </c>
      <c r="M187" s="4">
        <f>IF(OR(Table_owssvr[[#This Row],[Status]] = "Not Started", Table_owssvr[[#This Row],[Status]]="Waiting on someone else"),1,0)</f>
        <v>1</v>
      </c>
      <c r="N187" s="4">
        <f>IF(Table_owssvr[[#This Row],[Approved]]="Yes",1,0)</f>
        <v>0</v>
      </c>
      <c r="O187" s="4">
        <f>IF(Table_owssvr[[#This Row],[Approved]]="Under Review",1,0)</f>
        <v>0</v>
      </c>
      <c r="P187" s="4">
        <f>IF(Table_owssvr[[#This Row],[Approved]]="Request Additional Information",1,0)</f>
        <v>0</v>
      </c>
      <c r="Q187" s="4">
        <f>MONTH(Table_owssvr[[#This Row],[Created]])</f>
        <v>7</v>
      </c>
    </row>
    <row r="188" spans="1:17" x14ac:dyDescent="0.25">
      <c r="A188" s="1" t="s">
        <v>292</v>
      </c>
      <c r="B188" s="2" t="s">
        <v>35</v>
      </c>
      <c r="C188" s="2" t="s">
        <v>31</v>
      </c>
      <c r="D188" s="2" t="s">
        <v>10</v>
      </c>
      <c r="E188" s="3">
        <v>41882</v>
      </c>
      <c r="F188" s="4">
        <v>74</v>
      </c>
      <c r="G188" s="2" t="s">
        <v>13</v>
      </c>
      <c r="H188" s="2" t="s">
        <v>31</v>
      </c>
      <c r="I188" s="3">
        <v>41843.467847222222</v>
      </c>
      <c r="J188" s="3">
        <v>41843.467847222222</v>
      </c>
      <c r="K188" s="4">
        <f>IF(Table_owssvr[[#This Row],[Status]]="Completed",1,0)</f>
        <v>1</v>
      </c>
      <c r="L188" s="4">
        <f>IF(Table_owssvr[[#This Row],[Status]]="In Progress",1,0)</f>
        <v>0</v>
      </c>
      <c r="M188" s="4">
        <f>IF(OR(Table_owssvr[[#This Row],[Status]] = "Not Started", Table_owssvr[[#This Row],[Status]]="Waiting on someone else"),1,0)</f>
        <v>0</v>
      </c>
      <c r="N188" s="4">
        <f>IF(Table_owssvr[[#This Row],[Approved]]="Yes",1,0)</f>
        <v>1</v>
      </c>
      <c r="O188" s="4">
        <f>IF(Table_owssvr[[#This Row],[Approved]]="Under Review",1,0)</f>
        <v>0</v>
      </c>
      <c r="P188" s="4">
        <f>IF(Table_owssvr[[#This Row],[Approved]]="Request Additional Information",1,0)</f>
        <v>0</v>
      </c>
      <c r="Q188" s="4">
        <f>MONTH(Table_owssvr[[#This Row],[Created]])</f>
        <v>7</v>
      </c>
    </row>
    <row r="189" spans="1:17" x14ac:dyDescent="0.25">
      <c r="A189" s="1" t="s">
        <v>293</v>
      </c>
      <c r="B189" s="2" t="s">
        <v>12</v>
      </c>
      <c r="C189" s="2" t="s">
        <v>20</v>
      </c>
      <c r="D189" s="2" t="s">
        <v>10</v>
      </c>
      <c r="E189" s="3"/>
      <c r="F189" s="4">
        <v>12</v>
      </c>
      <c r="G189" s="2" t="s">
        <v>13</v>
      </c>
      <c r="H189" s="2" t="s">
        <v>20</v>
      </c>
      <c r="I189" s="3">
        <v>41844.411736111113</v>
      </c>
      <c r="J189" s="3">
        <v>41844.411736111113</v>
      </c>
      <c r="K189" s="4">
        <f>IF(Table_owssvr[[#This Row],[Status]]="Completed",1,0)</f>
        <v>1</v>
      </c>
      <c r="L189" s="4">
        <f>IF(Table_owssvr[[#This Row],[Status]]="In Progress",1,0)</f>
        <v>0</v>
      </c>
      <c r="M189" s="4">
        <f>IF(OR(Table_owssvr[[#This Row],[Status]] = "Not Started", Table_owssvr[[#This Row],[Status]]="Waiting on someone else"),1,0)</f>
        <v>0</v>
      </c>
      <c r="N189" s="4">
        <f>IF(Table_owssvr[[#This Row],[Approved]]="Yes",1,0)</f>
        <v>1</v>
      </c>
      <c r="O189" s="4">
        <f>IF(Table_owssvr[[#This Row],[Approved]]="Under Review",1,0)</f>
        <v>0</v>
      </c>
      <c r="P189" s="4">
        <f>IF(Table_owssvr[[#This Row],[Approved]]="Request Additional Information",1,0)</f>
        <v>0</v>
      </c>
      <c r="Q189" s="4">
        <f>MONTH(Table_owssvr[[#This Row],[Created]])</f>
        <v>7</v>
      </c>
    </row>
    <row r="190" spans="1:17" x14ac:dyDescent="0.25">
      <c r="A190" s="1" t="s">
        <v>294</v>
      </c>
      <c r="B190" s="2" t="s">
        <v>94</v>
      </c>
      <c r="C190" s="2" t="s">
        <v>20</v>
      </c>
      <c r="D190" s="2" t="s">
        <v>10</v>
      </c>
      <c r="E190" s="3"/>
      <c r="F190" s="4">
        <v>4</v>
      </c>
      <c r="G190" s="2" t="s">
        <v>13</v>
      </c>
      <c r="H190" s="2" t="s">
        <v>20</v>
      </c>
      <c r="I190" s="3">
        <v>41844.413275462961</v>
      </c>
      <c r="J190" s="3">
        <v>41844.413275462961</v>
      </c>
      <c r="K190" s="4">
        <f>IF(Table_owssvr[[#This Row],[Status]]="Completed",1,0)</f>
        <v>1</v>
      </c>
      <c r="L190" s="4">
        <f>IF(Table_owssvr[[#This Row],[Status]]="In Progress",1,0)</f>
        <v>0</v>
      </c>
      <c r="M190" s="4">
        <f>IF(OR(Table_owssvr[[#This Row],[Status]] = "Not Started", Table_owssvr[[#This Row],[Status]]="Waiting on someone else"),1,0)</f>
        <v>0</v>
      </c>
      <c r="N190" s="4">
        <f>IF(Table_owssvr[[#This Row],[Approved]]="Yes",1,0)</f>
        <v>1</v>
      </c>
      <c r="O190" s="4">
        <f>IF(Table_owssvr[[#This Row],[Approved]]="Under Review",1,0)</f>
        <v>0</v>
      </c>
      <c r="P190" s="4">
        <f>IF(Table_owssvr[[#This Row],[Approved]]="Request Additional Information",1,0)</f>
        <v>0</v>
      </c>
      <c r="Q190" s="4">
        <f>MONTH(Table_owssvr[[#This Row],[Created]])</f>
        <v>7</v>
      </c>
    </row>
    <row r="191" spans="1:17" x14ac:dyDescent="0.25">
      <c r="A191" s="1" t="s">
        <v>295</v>
      </c>
      <c r="B191" s="2" t="s">
        <v>41</v>
      </c>
      <c r="C191" s="2" t="s">
        <v>296</v>
      </c>
      <c r="D191" s="2" t="s">
        <v>10</v>
      </c>
      <c r="E191" s="3"/>
      <c r="F191" s="4">
        <v>12</v>
      </c>
      <c r="G191" s="2" t="s">
        <v>13</v>
      </c>
      <c r="H191" s="2" t="s">
        <v>296</v>
      </c>
      <c r="I191" s="3">
        <v>41844.482870370368</v>
      </c>
      <c r="J191" s="3">
        <v>41844.482870370368</v>
      </c>
      <c r="K191" s="4">
        <f>IF(Table_owssvr[[#This Row],[Status]]="Completed",1,0)</f>
        <v>1</v>
      </c>
      <c r="L191" s="4">
        <f>IF(Table_owssvr[[#This Row],[Status]]="In Progress",1,0)</f>
        <v>0</v>
      </c>
      <c r="M191" s="4">
        <f>IF(OR(Table_owssvr[[#This Row],[Status]] = "Not Started", Table_owssvr[[#This Row],[Status]]="Waiting on someone else"),1,0)</f>
        <v>0</v>
      </c>
      <c r="N191" s="4">
        <f>IF(Table_owssvr[[#This Row],[Approved]]="Yes",1,0)</f>
        <v>1</v>
      </c>
      <c r="O191" s="4">
        <f>IF(Table_owssvr[[#This Row],[Approved]]="Under Review",1,0)</f>
        <v>0</v>
      </c>
      <c r="P191" s="4">
        <f>IF(Table_owssvr[[#This Row],[Approved]]="Request Additional Information",1,0)</f>
        <v>0</v>
      </c>
      <c r="Q191" s="4">
        <f>MONTH(Table_owssvr[[#This Row],[Created]])</f>
        <v>7</v>
      </c>
    </row>
    <row r="192" spans="1:17" x14ac:dyDescent="0.25">
      <c r="A192" s="1" t="s">
        <v>297</v>
      </c>
      <c r="B192" s="2" t="s">
        <v>44</v>
      </c>
      <c r="C192" s="2" t="s">
        <v>296</v>
      </c>
      <c r="D192" s="2" t="s">
        <v>18</v>
      </c>
      <c r="E192" s="3"/>
      <c r="F192" s="4"/>
      <c r="G192" s="2" t="s">
        <v>13</v>
      </c>
      <c r="H192" s="2" t="s">
        <v>296</v>
      </c>
      <c r="I192" s="3">
        <v>41844.486909722225</v>
      </c>
      <c r="J192" s="3">
        <v>41844.486909722225</v>
      </c>
      <c r="K192" s="4">
        <f>IF(Table_owssvr[[#This Row],[Status]]="Completed",1,0)</f>
        <v>0</v>
      </c>
      <c r="L192" s="4">
        <f>IF(Table_owssvr[[#This Row],[Status]]="In Progress",1,0)</f>
        <v>1</v>
      </c>
      <c r="M192" s="4">
        <f>IF(OR(Table_owssvr[[#This Row],[Status]] = "Not Started", Table_owssvr[[#This Row],[Status]]="Waiting on someone else"),1,0)</f>
        <v>0</v>
      </c>
      <c r="N192" s="4">
        <f>IF(Table_owssvr[[#This Row],[Approved]]="Yes",1,0)</f>
        <v>1</v>
      </c>
      <c r="O192" s="4">
        <f>IF(Table_owssvr[[#This Row],[Approved]]="Under Review",1,0)</f>
        <v>0</v>
      </c>
      <c r="P192" s="4">
        <f>IF(Table_owssvr[[#This Row],[Approved]]="Request Additional Information",1,0)</f>
        <v>0</v>
      </c>
      <c r="Q192" s="4">
        <f>MONTH(Table_owssvr[[#This Row],[Created]])</f>
        <v>7</v>
      </c>
    </row>
    <row r="193" spans="1:17" x14ac:dyDescent="0.25">
      <c r="A193" s="1" t="s">
        <v>298</v>
      </c>
      <c r="B193" s="2" t="s">
        <v>41</v>
      </c>
      <c r="C193" s="2" t="s">
        <v>296</v>
      </c>
      <c r="D193" s="2" t="s">
        <v>18</v>
      </c>
      <c r="E193" s="3"/>
      <c r="F193" s="4">
        <v>4</v>
      </c>
      <c r="G193" s="2" t="s">
        <v>13</v>
      </c>
      <c r="H193" s="2" t="s">
        <v>296</v>
      </c>
      <c r="I193" s="3">
        <v>41844.488622685189</v>
      </c>
      <c r="J193" s="3">
        <v>41844.488622685189</v>
      </c>
      <c r="K193" s="4">
        <f>IF(Table_owssvr[[#This Row],[Status]]="Completed",1,0)</f>
        <v>0</v>
      </c>
      <c r="L193" s="4">
        <f>IF(Table_owssvr[[#This Row],[Status]]="In Progress",1,0)</f>
        <v>1</v>
      </c>
      <c r="M193" s="4">
        <f>IF(OR(Table_owssvr[[#This Row],[Status]] = "Not Started", Table_owssvr[[#This Row],[Status]]="Waiting on someone else"),1,0)</f>
        <v>0</v>
      </c>
      <c r="N193" s="4">
        <f>IF(Table_owssvr[[#This Row],[Approved]]="Yes",1,0)</f>
        <v>1</v>
      </c>
      <c r="O193" s="4">
        <f>IF(Table_owssvr[[#This Row],[Approved]]="Under Review",1,0)</f>
        <v>0</v>
      </c>
      <c r="P193" s="4">
        <f>IF(Table_owssvr[[#This Row],[Approved]]="Request Additional Information",1,0)</f>
        <v>0</v>
      </c>
      <c r="Q193" s="4">
        <f>MONTH(Table_owssvr[[#This Row],[Created]])</f>
        <v>7</v>
      </c>
    </row>
    <row r="194" spans="1:17" x14ac:dyDescent="0.25">
      <c r="A194" s="1" t="s">
        <v>299</v>
      </c>
      <c r="B194" s="2" t="s">
        <v>12</v>
      </c>
      <c r="C194" s="2"/>
      <c r="D194" s="2" t="s">
        <v>25</v>
      </c>
      <c r="E194" s="3">
        <v>41845</v>
      </c>
      <c r="F194" s="4"/>
      <c r="G194" s="2" t="s">
        <v>374</v>
      </c>
      <c r="H194" s="2" t="s">
        <v>237</v>
      </c>
      <c r="I194" s="3">
        <v>41844.513877314814</v>
      </c>
      <c r="J194" s="3">
        <v>41844.513877314814</v>
      </c>
      <c r="K194" s="4">
        <f>IF(Table_owssvr[[#This Row],[Status]]="Completed",1,0)</f>
        <v>0</v>
      </c>
      <c r="L194" s="4">
        <f>IF(Table_owssvr[[#This Row],[Status]]="In Progress",1,0)</f>
        <v>0</v>
      </c>
      <c r="M194" s="4">
        <f>IF(OR(Table_owssvr[[#This Row],[Status]] = "Not Started", Table_owssvr[[#This Row],[Status]]="Waiting on someone else"),1,0)</f>
        <v>1</v>
      </c>
      <c r="N194" s="4">
        <f>IF(Table_owssvr[[#This Row],[Approved]]="Yes",1,0)</f>
        <v>0</v>
      </c>
      <c r="O194" s="4">
        <f>IF(Table_owssvr[[#This Row],[Approved]]="Under Review",1,0)</f>
        <v>0</v>
      </c>
      <c r="P194" s="4">
        <f>IF(Table_owssvr[[#This Row],[Approved]]="Request Additional Information",1,0)</f>
        <v>0</v>
      </c>
      <c r="Q194" s="4">
        <f>MONTH(Table_owssvr[[#This Row],[Created]])</f>
        <v>7</v>
      </c>
    </row>
    <row r="195" spans="1:17" x14ac:dyDescent="0.25">
      <c r="A195" s="1" t="s">
        <v>300</v>
      </c>
      <c r="B195" s="2" t="s">
        <v>12</v>
      </c>
      <c r="C195" s="2" t="s">
        <v>39</v>
      </c>
      <c r="D195" s="2" t="s">
        <v>10</v>
      </c>
      <c r="E195" s="3">
        <v>41848</v>
      </c>
      <c r="F195" s="4">
        <v>1</v>
      </c>
      <c r="G195" s="2" t="s">
        <v>13</v>
      </c>
      <c r="H195" s="2" t="s">
        <v>301</v>
      </c>
      <c r="I195" s="3">
        <v>41844.618414351855</v>
      </c>
      <c r="J195" s="3">
        <v>41844.618414351855</v>
      </c>
      <c r="K195" s="4">
        <f>IF(Table_owssvr[[#This Row],[Status]]="Completed",1,0)</f>
        <v>1</v>
      </c>
      <c r="L195" s="4">
        <f>IF(Table_owssvr[[#This Row],[Status]]="In Progress",1,0)</f>
        <v>0</v>
      </c>
      <c r="M195" s="4">
        <f>IF(OR(Table_owssvr[[#This Row],[Status]] = "Not Started", Table_owssvr[[#This Row],[Status]]="Waiting on someone else"),1,0)</f>
        <v>0</v>
      </c>
      <c r="N195" s="4">
        <f>IF(Table_owssvr[[#This Row],[Approved]]="Yes",1,0)</f>
        <v>1</v>
      </c>
      <c r="O195" s="4">
        <f>IF(Table_owssvr[[#This Row],[Approved]]="Under Review",1,0)</f>
        <v>0</v>
      </c>
      <c r="P195" s="4">
        <f>IF(Table_owssvr[[#This Row],[Approved]]="Request Additional Information",1,0)</f>
        <v>0</v>
      </c>
      <c r="Q195" s="4">
        <f>MONTH(Table_owssvr[[#This Row],[Created]])</f>
        <v>7</v>
      </c>
    </row>
    <row r="196" spans="1:17" x14ac:dyDescent="0.25">
      <c r="A196" s="1" t="s">
        <v>302</v>
      </c>
      <c r="B196" s="2" t="s">
        <v>44</v>
      </c>
      <c r="C196" s="2" t="s">
        <v>20</v>
      </c>
      <c r="D196" s="2" t="s">
        <v>10</v>
      </c>
      <c r="E196" s="3"/>
      <c r="F196" s="4">
        <v>32</v>
      </c>
      <c r="G196" s="2" t="s">
        <v>13</v>
      </c>
      <c r="H196" s="2" t="s">
        <v>20</v>
      </c>
      <c r="I196" s="3">
        <v>41844.680856481478</v>
      </c>
      <c r="J196" s="3">
        <v>41844.680856481478</v>
      </c>
      <c r="K196" s="4">
        <f>IF(Table_owssvr[[#This Row],[Status]]="Completed",1,0)</f>
        <v>1</v>
      </c>
      <c r="L196" s="4">
        <f>IF(Table_owssvr[[#This Row],[Status]]="In Progress",1,0)</f>
        <v>0</v>
      </c>
      <c r="M196" s="4">
        <f>IF(OR(Table_owssvr[[#This Row],[Status]] = "Not Started", Table_owssvr[[#This Row],[Status]]="Waiting on someone else"),1,0)</f>
        <v>0</v>
      </c>
      <c r="N196" s="4">
        <f>IF(Table_owssvr[[#This Row],[Approved]]="Yes",1,0)</f>
        <v>1</v>
      </c>
      <c r="O196" s="4">
        <f>IF(Table_owssvr[[#This Row],[Approved]]="Under Review",1,0)</f>
        <v>0</v>
      </c>
      <c r="P196" s="4">
        <f>IF(Table_owssvr[[#This Row],[Approved]]="Request Additional Information",1,0)</f>
        <v>0</v>
      </c>
      <c r="Q196" s="4">
        <f>MONTH(Table_owssvr[[#This Row],[Created]])</f>
        <v>7</v>
      </c>
    </row>
    <row r="197" spans="1:17" x14ac:dyDescent="0.25">
      <c r="A197" s="1" t="s">
        <v>303</v>
      </c>
      <c r="B197" s="2" t="s">
        <v>44</v>
      </c>
      <c r="C197" s="2" t="s">
        <v>16</v>
      </c>
      <c r="D197" s="2" t="s">
        <v>25</v>
      </c>
      <c r="E197" s="3">
        <v>41851</v>
      </c>
      <c r="F197" s="4"/>
      <c r="G197" s="2" t="s">
        <v>374</v>
      </c>
      <c r="H197" s="2" t="s">
        <v>304</v>
      </c>
      <c r="I197" s="3">
        <v>41844.89671296296</v>
      </c>
      <c r="J197" s="3">
        <v>41844.89671296296</v>
      </c>
      <c r="K197" s="4">
        <f>IF(Table_owssvr[[#This Row],[Status]]="Completed",1,0)</f>
        <v>0</v>
      </c>
      <c r="L197" s="4">
        <f>IF(Table_owssvr[[#This Row],[Status]]="In Progress",1,0)</f>
        <v>0</v>
      </c>
      <c r="M197" s="4">
        <f>IF(OR(Table_owssvr[[#This Row],[Status]] = "Not Started", Table_owssvr[[#This Row],[Status]]="Waiting on someone else"),1,0)</f>
        <v>1</v>
      </c>
      <c r="N197" s="4">
        <f>IF(Table_owssvr[[#This Row],[Approved]]="Yes",1,0)</f>
        <v>0</v>
      </c>
      <c r="O197" s="4">
        <f>IF(Table_owssvr[[#This Row],[Approved]]="Under Review",1,0)</f>
        <v>0</v>
      </c>
      <c r="P197" s="4">
        <f>IF(Table_owssvr[[#This Row],[Approved]]="Request Additional Information",1,0)</f>
        <v>0</v>
      </c>
      <c r="Q197" s="4">
        <f>MONTH(Table_owssvr[[#This Row],[Created]])</f>
        <v>7</v>
      </c>
    </row>
    <row r="198" spans="1:17" x14ac:dyDescent="0.25">
      <c r="A198" s="1" t="s">
        <v>305</v>
      </c>
      <c r="B198" s="2" t="s">
        <v>32</v>
      </c>
      <c r="C198" s="2" t="s">
        <v>296</v>
      </c>
      <c r="D198" s="2" t="s">
        <v>18</v>
      </c>
      <c r="E198" s="3"/>
      <c r="F198" s="4">
        <v>4</v>
      </c>
      <c r="G198" s="2" t="s">
        <v>13</v>
      </c>
      <c r="H198" s="2" t="s">
        <v>296</v>
      </c>
      <c r="I198" s="3">
        <v>41845.617638888885</v>
      </c>
      <c r="J198" s="3">
        <v>41845.617638888885</v>
      </c>
      <c r="K198" s="4">
        <f>IF(Table_owssvr[[#This Row],[Status]]="Completed",1,0)</f>
        <v>0</v>
      </c>
      <c r="L198" s="4">
        <f>IF(Table_owssvr[[#This Row],[Status]]="In Progress",1,0)</f>
        <v>1</v>
      </c>
      <c r="M198" s="4">
        <f>IF(OR(Table_owssvr[[#This Row],[Status]] = "Not Started", Table_owssvr[[#This Row],[Status]]="Waiting on someone else"),1,0)</f>
        <v>0</v>
      </c>
      <c r="N198" s="4">
        <f>IF(Table_owssvr[[#This Row],[Approved]]="Yes",1,0)</f>
        <v>1</v>
      </c>
      <c r="O198" s="4">
        <f>IF(Table_owssvr[[#This Row],[Approved]]="Under Review",1,0)</f>
        <v>0</v>
      </c>
      <c r="P198" s="4">
        <f>IF(Table_owssvr[[#This Row],[Approved]]="Request Additional Information",1,0)</f>
        <v>0</v>
      </c>
      <c r="Q198" s="4">
        <f>MONTH(Table_owssvr[[#This Row],[Created]])</f>
        <v>7</v>
      </c>
    </row>
    <row r="199" spans="1:17" x14ac:dyDescent="0.25">
      <c r="A199" s="1" t="s">
        <v>306</v>
      </c>
      <c r="B199" s="2" t="s">
        <v>44</v>
      </c>
      <c r="C199" s="2" t="s">
        <v>211</v>
      </c>
      <c r="D199" s="2" t="s">
        <v>10</v>
      </c>
      <c r="E199" s="3"/>
      <c r="F199" s="4">
        <v>11</v>
      </c>
      <c r="G199" s="2" t="s">
        <v>13</v>
      </c>
      <c r="H199" s="2" t="s">
        <v>211</v>
      </c>
      <c r="I199" s="3">
        <v>41848.21292824074</v>
      </c>
      <c r="J199" s="3">
        <v>41848.21292824074</v>
      </c>
      <c r="K199" s="4">
        <f>IF(Table_owssvr[[#This Row],[Status]]="Completed",1,0)</f>
        <v>1</v>
      </c>
      <c r="L199" s="4">
        <f>IF(Table_owssvr[[#This Row],[Status]]="In Progress",1,0)</f>
        <v>0</v>
      </c>
      <c r="M199" s="4">
        <f>IF(OR(Table_owssvr[[#This Row],[Status]] = "Not Started", Table_owssvr[[#This Row],[Status]]="Waiting on someone else"),1,0)</f>
        <v>0</v>
      </c>
      <c r="N199" s="4">
        <f>IF(Table_owssvr[[#This Row],[Approved]]="Yes",1,0)</f>
        <v>1</v>
      </c>
      <c r="O199" s="4">
        <f>IF(Table_owssvr[[#This Row],[Approved]]="Under Review",1,0)</f>
        <v>0</v>
      </c>
      <c r="P199" s="4">
        <f>IF(Table_owssvr[[#This Row],[Approved]]="Request Additional Information",1,0)</f>
        <v>0</v>
      </c>
      <c r="Q199" s="4">
        <f>MONTH(Table_owssvr[[#This Row],[Created]])</f>
        <v>7</v>
      </c>
    </row>
    <row r="200" spans="1:17" x14ac:dyDescent="0.25">
      <c r="A200" s="1" t="s">
        <v>307</v>
      </c>
      <c r="B200" s="2" t="s">
        <v>12</v>
      </c>
      <c r="C200" s="2" t="s">
        <v>211</v>
      </c>
      <c r="D200" s="2" t="s">
        <v>18</v>
      </c>
      <c r="E200" s="3"/>
      <c r="F200" s="4">
        <v>3</v>
      </c>
      <c r="G200" s="2" t="s">
        <v>13</v>
      </c>
      <c r="H200" s="2" t="s">
        <v>211</v>
      </c>
      <c r="I200" s="3">
        <v>41848.218854166669</v>
      </c>
      <c r="J200" s="3">
        <v>41848.218854166669</v>
      </c>
      <c r="K200" s="4">
        <f>IF(Table_owssvr[[#This Row],[Status]]="Completed",1,0)</f>
        <v>0</v>
      </c>
      <c r="L200" s="4">
        <f>IF(Table_owssvr[[#This Row],[Status]]="In Progress",1,0)</f>
        <v>1</v>
      </c>
      <c r="M200" s="4">
        <f>IF(OR(Table_owssvr[[#This Row],[Status]] = "Not Started", Table_owssvr[[#This Row],[Status]]="Waiting on someone else"),1,0)</f>
        <v>0</v>
      </c>
      <c r="N200" s="4">
        <f>IF(Table_owssvr[[#This Row],[Approved]]="Yes",1,0)</f>
        <v>1</v>
      </c>
      <c r="O200" s="4">
        <f>IF(Table_owssvr[[#This Row],[Approved]]="Under Review",1,0)</f>
        <v>0</v>
      </c>
      <c r="P200" s="4">
        <f>IF(Table_owssvr[[#This Row],[Approved]]="Request Additional Information",1,0)</f>
        <v>0</v>
      </c>
      <c r="Q200" s="4">
        <f>MONTH(Table_owssvr[[#This Row],[Created]])</f>
        <v>7</v>
      </c>
    </row>
    <row r="201" spans="1:17" x14ac:dyDescent="0.25">
      <c r="A201" s="1" t="s">
        <v>308</v>
      </c>
      <c r="B201" s="2" t="s">
        <v>44</v>
      </c>
      <c r="C201" s="2" t="s">
        <v>211</v>
      </c>
      <c r="D201" s="2" t="s">
        <v>10</v>
      </c>
      <c r="E201" s="3">
        <v>41845</v>
      </c>
      <c r="F201" s="4">
        <v>3</v>
      </c>
      <c r="G201" s="2" t="s">
        <v>13</v>
      </c>
      <c r="H201" s="2" t="s">
        <v>211</v>
      </c>
      <c r="I201" s="3">
        <v>41845.223958333336</v>
      </c>
      <c r="J201" s="3">
        <v>41848.223958333336</v>
      </c>
      <c r="K201" s="4">
        <f>IF(Table_owssvr[[#This Row],[Status]]="Completed",1,0)</f>
        <v>1</v>
      </c>
      <c r="L201" s="4">
        <f>IF(Table_owssvr[[#This Row],[Status]]="In Progress",1,0)</f>
        <v>0</v>
      </c>
      <c r="M201" s="4">
        <f>IF(OR(Table_owssvr[[#This Row],[Status]] = "Not Started", Table_owssvr[[#This Row],[Status]]="Waiting on someone else"),1,0)</f>
        <v>0</v>
      </c>
      <c r="N201" s="4">
        <f>IF(Table_owssvr[[#This Row],[Approved]]="Yes",1,0)</f>
        <v>1</v>
      </c>
      <c r="O201" s="4">
        <f>IF(Table_owssvr[[#This Row],[Approved]]="Under Review",1,0)</f>
        <v>0</v>
      </c>
      <c r="P201" s="4">
        <f>IF(Table_owssvr[[#This Row],[Approved]]="Request Additional Information",1,0)</f>
        <v>0</v>
      </c>
      <c r="Q201" s="4">
        <f>MONTH(Table_owssvr[[#This Row],[Created]])</f>
        <v>7</v>
      </c>
    </row>
    <row r="202" spans="1:17" x14ac:dyDescent="0.25">
      <c r="A202" s="1" t="s">
        <v>309</v>
      </c>
      <c r="B202" s="2" t="s">
        <v>94</v>
      </c>
      <c r="C202" s="2" t="s">
        <v>20</v>
      </c>
      <c r="D202" s="2" t="s">
        <v>18</v>
      </c>
      <c r="E202" s="3">
        <v>42004</v>
      </c>
      <c r="F202" s="4">
        <v>124</v>
      </c>
      <c r="G202" s="2" t="s">
        <v>13</v>
      </c>
      <c r="H202" s="2" t="s">
        <v>310</v>
      </c>
      <c r="I202" s="3">
        <v>41848.54378472222</v>
      </c>
      <c r="J202" s="3">
        <v>41848.54378472222</v>
      </c>
      <c r="K202" s="4">
        <f>IF(Table_owssvr[[#This Row],[Status]]="Completed",1,0)</f>
        <v>0</v>
      </c>
      <c r="L202" s="4">
        <f>IF(Table_owssvr[[#This Row],[Status]]="In Progress",1,0)</f>
        <v>1</v>
      </c>
      <c r="M202" s="4">
        <f>IF(OR(Table_owssvr[[#This Row],[Status]] = "Not Started", Table_owssvr[[#This Row],[Status]]="Waiting on someone else"),1,0)</f>
        <v>0</v>
      </c>
      <c r="N202" s="4">
        <f>IF(Table_owssvr[[#This Row],[Approved]]="Yes",1,0)</f>
        <v>1</v>
      </c>
      <c r="O202" s="4">
        <f>IF(Table_owssvr[[#This Row],[Approved]]="Under Review",1,0)</f>
        <v>0</v>
      </c>
      <c r="P202" s="4">
        <f>IF(Table_owssvr[[#This Row],[Approved]]="Request Additional Information",1,0)</f>
        <v>0</v>
      </c>
      <c r="Q202" s="4">
        <f>MONTH(Table_owssvr[[#This Row],[Created]])</f>
        <v>7</v>
      </c>
    </row>
    <row r="203" spans="1:17" x14ac:dyDescent="0.25">
      <c r="A203" s="1" t="s">
        <v>311</v>
      </c>
      <c r="B203" s="2" t="s">
        <v>35</v>
      </c>
      <c r="C203" s="2" t="s">
        <v>34</v>
      </c>
      <c r="D203" s="2" t="s">
        <v>10</v>
      </c>
      <c r="E203" s="3">
        <v>41848</v>
      </c>
      <c r="F203" s="4">
        <v>1</v>
      </c>
      <c r="G203" s="2" t="s">
        <v>13</v>
      </c>
      <c r="H203" s="2" t="s">
        <v>312</v>
      </c>
      <c r="I203" s="3">
        <v>41848.558391203704</v>
      </c>
      <c r="J203" s="3">
        <v>41848.558391203704</v>
      </c>
      <c r="K203" s="4">
        <f>IF(Table_owssvr[[#This Row],[Status]]="Completed",1,0)</f>
        <v>1</v>
      </c>
      <c r="L203" s="4">
        <f>IF(Table_owssvr[[#This Row],[Status]]="In Progress",1,0)</f>
        <v>0</v>
      </c>
      <c r="M203" s="4">
        <f>IF(OR(Table_owssvr[[#This Row],[Status]] = "Not Started", Table_owssvr[[#This Row],[Status]]="Waiting on someone else"),1,0)</f>
        <v>0</v>
      </c>
      <c r="N203" s="4">
        <f>IF(Table_owssvr[[#This Row],[Approved]]="Yes",1,0)</f>
        <v>1</v>
      </c>
      <c r="O203" s="4">
        <f>IF(Table_owssvr[[#This Row],[Approved]]="Under Review",1,0)</f>
        <v>0</v>
      </c>
      <c r="P203" s="4">
        <f>IF(Table_owssvr[[#This Row],[Approved]]="Request Additional Information",1,0)</f>
        <v>0</v>
      </c>
      <c r="Q203" s="4">
        <f>MONTH(Table_owssvr[[#This Row],[Created]])</f>
        <v>7</v>
      </c>
    </row>
    <row r="204" spans="1:17" x14ac:dyDescent="0.25">
      <c r="A204" s="1" t="s">
        <v>313</v>
      </c>
      <c r="B204" s="2" t="s">
        <v>12</v>
      </c>
      <c r="C204" s="2" t="s">
        <v>16</v>
      </c>
      <c r="D204" s="2" t="s">
        <v>10</v>
      </c>
      <c r="E204" s="3">
        <v>41857</v>
      </c>
      <c r="F204" s="4">
        <v>0</v>
      </c>
      <c r="G204" s="2" t="s">
        <v>13</v>
      </c>
      <c r="H204" s="2" t="s">
        <v>134</v>
      </c>
      <c r="I204" s="3">
        <v>41848.664594907408</v>
      </c>
      <c r="J204" s="3">
        <v>41848.664594907408</v>
      </c>
      <c r="K204" s="4">
        <f>IF(Table_owssvr[[#This Row],[Status]]="Completed",1,0)</f>
        <v>1</v>
      </c>
      <c r="L204" s="4">
        <f>IF(Table_owssvr[[#This Row],[Status]]="In Progress",1,0)</f>
        <v>0</v>
      </c>
      <c r="M204" s="4">
        <f>IF(OR(Table_owssvr[[#This Row],[Status]] = "Not Started", Table_owssvr[[#This Row],[Status]]="Waiting on someone else"),1,0)</f>
        <v>0</v>
      </c>
      <c r="N204" s="4">
        <f>IF(Table_owssvr[[#This Row],[Approved]]="Yes",1,0)</f>
        <v>1</v>
      </c>
      <c r="O204" s="4">
        <f>IF(Table_owssvr[[#This Row],[Approved]]="Under Review",1,0)</f>
        <v>0</v>
      </c>
      <c r="P204" s="4">
        <f>IF(Table_owssvr[[#This Row],[Approved]]="Request Additional Information",1,0)</f>
        <v>0</v>
      </c>
      <c r="Q204" s="4">
        <f>MONTH(Table_owssvr[[#This Row],[Created]])</f>
        <v>7</v>
      </c>
    </row>
    <row r="205" spans="1:17" x14ac:dyDescent="0.25">
      <c r="A205" s="1" t="s">
        <v>314</v>
      </c>
      <c r="B205" s="2" t="s">
        <v>41</v>
      </c>
      <c r="C205" s="2" t="s">
        <v>138</v>
      </c>
      <c r="D205" s="2" t="s">
        <v>10</v>
      </c>
      <c r="E205" s="3"/>
      <c r="F205" s="4">
        <v>9</v>
      </c>
      <c r="G205" s="2" t="s">
        <v>13</v>
      </c>
      <c r="H205" s="2" t="s">
        <v>138</v>
      </c>
      <c r="I205" s="3">
        <v>41848.700300925928</v>
      </c>
      <c r="J205" s="3">
        <v>41848.700300925928</v>
      </c>
      <c r="K205" s="4">
        <f>IF(Table_owssvr[[#This Row],[Status]]="Completed",1,0)</f>
        <v>1</v>
      </c>
      <c r="L205" s="4">
        <f>IF(Table_owssvr[[#This Row],[Status]]="In Progress",1,0)</f>
        <v>0</v>
      </c>
      <c r="M205" s="4">
        <f>IF(OR(Table_owssvr[[#This Row],[Status]] = "Not Started", Table_owssvr[[#This Row],[Status]]="Waiting on someone else"),1,0)</f>
        <v>0</v>
      </c>
      <c r="N205" s="4">
        <f>IF(Table_owssvr[[#This Row],[Approved]]="Yes",1,0)</f>
        <v>1</v>
      </c>
      <c r="O205" s="4">
        <f>IF(Table_owssvr[[#This Row],[Approved]]="Under Review",1,0)</f>
        <v>0</v>
      </c>
      <c r="P205" s="4">
        <f>IF(Table_owssvr[[#This Row],[Approved]]="Request Additional Information",1,0)</f>
        <v>0</v>
      </c>
      <c r="Q205" s="4">
        <f>MONTH(Table_owssvr[[#This Row],[Created]])</f>
        <v>7</v>
      </c>
    </row>
    <row r="206" spans="1:17" x14ac:dyDescent="0.25">
      <c r="A206" s="1" t="s">
        <v>315</v>
      </c>
      <c r="B206" s="2" t="s">
        <v>12</v>
      </c>
      <c r="C206" s="2" t="s">
        <v>34</v>
      </c>
      <c r="D206" s="2" t="s">
        <v>10</v>
      </c>
      <c r="E206" s="3">
        <v>41850</v>
      </c>
      <c r="F206" s="4">
        <v>1</v>
      </c>
      <c r="G206" s="2" t="s">
        <v>13</v>
      </c>
      <c r="H206" s="2" t="s">
        <v>316</v>
      </c>
      <c r="I206" s="3">
        <v>41849.470659722225</v>
      </c>
      <c r="J206" s="3">
        <v>41849.470659722225</v>
      </c>
      <c r="K206" s="4">
        <f>IF(Table_owssvr[[#This Row],[Status]]="Completed",1,0)</f>
        <v>1</v>
      </c>
      <c r="L206" s="4">
        <f>IF(Table_owssvr[[#This Row],[Status]]="In Progress",1,0)</f>
        <v>0</v>
      </c>
      <c r="M206" s="4">
        <f>IF(OR(Table_owssvr[[#This Row],[Status]] = "Not Started", Table_owssvr[[#This Row],[Status]]="Waiting on someone else"),1,0)</f>
        <v>0</v>
      </c>
      <c r="N206" s="4">
        <f>IF(Table_owssvr[[#This Row],[Approved]]="Yes",1,0)</f>
        <v>1</v>
      </c>
      <c r="O206" s="4">
        <f>IF(Table_owssvr[[#This Row],[Approved]]="Under Review",1,0)</f>
        <v>0</v>
      </c>
      <c r="P206" s="4">
        <f>IF(Table_owssvr[[#This Row],[Approved]]="Request Additional Information",1,0)</f>
        <v>0</v>
      </c>
      <c r="Q206" s="4">
        <f>MONTH(Table_owssvr[[#This Row],[Created]])</f>
        <v>7</v>
      </c>
    </row>
    <row r="207" spans="1:17" x14ac:dyDescent="0.25">
      <c r="A207" s="1" t="s">
        <v>317</v>
      </c>
      <c r="B207" s="2" t="s">
        <v>94</v>
      </c>
      <c r="C207" s="2" t="s">
        <v>20</v>
      </c>
      <c r="D207" s="2" t="s">
        <v>10</v>
      </c>
      <c r="E207" s="3">
        <v>41850</v>
      </c>
      <c r="F207" s="4">
        <v>0.5</v>
      </c>
      <c r="G207" s="2" t="s">
        <v>13</v>
      </c>
      <c r="H207" s="2" t="s">
        <v>209</v>
      </c>
      <c r="I207" s="3">
        <v>41850.430428240739</v>
      </c>
      <c r="J207" s="3">
        <v>41850.430428240739</v>
      </c>
      <c r="K207" s="4">
        <f>IF(Table_owssvr[[#This Row],[Status]]="Completed",1,0)</f>
        <v>1</v>
      </c>
      <c r="L207" s="4">
        <f>IF(Table_owssvr[[#This Row],[Status]]="In Progress",1,0)</f>
        <v>0</v>
      </c>
      <c r="M207" s="4">
        <f>IF(OR(Table_owssvr[[#This Row],[Status]] = "Not Started", Table_owssvr[[#This Row],[Status]]="Waiting on someone else"),1,0)</f>
        <v>0</v>
      </c>
      <c r="N207" s="4">
        <f>IF(Table_owssvr[[#This Row],[Approved]]="Yes",1,0)</f>
        <v>1</v>
      </c>
      <c r="O207" s="4">
        <f>IF(Table_owssvr[[#This Row],[Approved]]="Under Review",1,0)</f>
        <v>0</v>
      </c>
      <c r="P207" s="4">
        <f>IF(Table_owssvr[[#This Row],[Approved]]="Request Additional Information",1,0)</f>
        <v>0</v>
      </c>
      <c r="Q207" s="4">
        <f>MONTH(Table_owssvr[[#This Row],[Created]])</f>
        <v>7</v>
      </c>
    </row>
    <row r="208" spans="1:17" x14ac:dyDescent="0.25">
      <c r="A208" s="1" t="s">
        <v>318</v>
      </c>
      <c r="B208" s="2" t="s">
        <v>12</v>
      </c>
      <c r="C208" s="2" t="s">
        <v>58</v>
      </c>
      <c r="D208" s="2" t="s">
        <v>10</v>
      </c>
      <c r="E208" s="3"/>
      <c r="F208" s="4">
        <v>1</v>
      </c>
      <c r="G208" s="2" t="s">
        <v>13</v>
      </c>
      <c r="H208" s="2" t="s">
        <v>319</v>
      </c>
      <c r="I208" s="3">
        <v>41850.701319444444</v>
      </c>
      <c r="J208" s="3">
        <v>41850.701319444444</v>
      </c>
      <c r="K208" s="4">
        <f>IF(Table_owssvr[[#This Row],[Status]]="Completed",1,0)</f>
        <v>1</v>
      </c>
      <c r="L208" s="4">
        <f>IF(Table_owssvr[[#This Row],[Status]]="In Progress",1,0)</f>
        <v>0</v>
      </c>
      <c r="M208" s="4">
        <f>IF(OR(Table_owssvr[[#This Row],[Status]] = "Not Started", Table_owssvr[[#This Row],[Status]]="Waiting on someone else"),1,0)</f>
        <v>0</v>
      </c>
      <c r="N208" s="4">
        <f>IF(Table_owssvr[[#This Row],[Approved]]="Yes",1,0)</f>
        <v>1</v>
      </c>
      <c r="O208" s="4">
        <f>IF(Table_owssvr[[#This Row],[Approved]]="Under Review",1,0)</f>
        <v>0</v>
      </c>
      <c r="P208" s="4">
        <f>IF(Table_owssvr[[#This Row],[Approved]]="Request Additional Information",1,0)</f>
        <v>0</v>
      </c>
      <c r="Q208" s="4">
        <f>MONTH(Table_owssvr[[#This Row],[Created]])</f>
        <v>7</v>
      </c>
    </row>
    <row r="209" spans="1:17" x14ac:dyDescent="0.25">
      <c r="A209" s="1" t="s">
        <v>320</v>
      </c>
      <c r="B209" s="2" t="s">
        <v>94</v>
      </c>
      <c r="C209" s="2" t="s">
        <v>58</v>
      </c>
      <c r="D209" s="2" t="s">
        <v>10</v>
      </c>
      <c r="E209" s="3">
        <v>41851</v>
      </c>
      <c r="F209" s="4">
        <v>16</v>
      </c>
      <c r="G209" s="2" t="s">
        <v>13</v>
      </c>
      <c r="H209" s="2" t="s">
        <v>237</v>
      </c>
      <c r="I209" s="3">
        <v>41850.760497685187</v>
      </c>
      <c r="J209" s="3">
        <v>41850.760497685187</v>
      </c>
      <c r="K209" s="4">
        <f>IF(Table_owssvr[[#This Row],[Status]]="Completed",1,0)</f>
        <v>1</v>
      </c>
      <c r="L209" s="4">
        <f>IF(Table_owssvr[[#This Row],[Status]]="In Progress",1,0)</f>
        <v>0</v>
      </c>
      <c r="M209" s="4">
        <f>IF(OR(Table_owssvr[[#This Row],[Status]] = "Not Started", Table_owssvr[[#This Row],[Status]]="Waiting on someone else"),1,0)</f>
        <v>0</v>
      </c>
      <c r="N209" s="4">
        <f>IF(Table_owssvr[[#This Row],[Approved]]="Yes",1,0)</f>
        <v>1</v>
      </c>
      <c r="O209" s="4">
        <f>IF(Table_owssvr[[#This Row],[Approved]]="Under Review",1,0)</f>
        <v>0</v>
      </c>
      <c r="P209" s="4">
        <f>IF(Table_owssvr[[#This Row],[Approved]]="Request Additional Information",1,0)</f>
        <v>0</v>
      </c>
      <c r="Q209" s="4">
        <f>MONTH(Table_owssvr[[#This Row],[Created]])</f>
        <v>7</v>
      </c>
    </row>
    <row r="210" spans="1:17" x14ac:dyDescent="0.25">
      <c r="A210" s="1" t="s">
        <v>321</v>
      </c>
      <c r="B210" s="2" t="s">
        <v>94</v>
      </c>
      <c r="C210" s="2" t="s">
        <v>55</v>
      </c>
      <c r="D210" s="2" t="s">
        <v>18</v>
      </c>
      <c r="E210" s="3">
        <v>41888</v>
      </c>
      <c r="F210" s="4">
        <v>15</v>
      </c>
      <c r="G210" s="2" t="s">
        <v>13</v>
      </c>
      <c r="H210" s="2" t="s">
        <v>51</v>
      </c>
      <c r="I210" s="3">
        <v>41851.383831018517</v>
      </c>
      <c r="J210" s="3">
        <v>41851.383831018517</v>
      </c>
      <c r="K210" s="4">
        <f>IF(Table_owssvr[[#This Row],[Status]]="Completed",1,0)</f>
        <v>0</v>
      </c>
      <c r="L210" s="4">
        <f>IF(Table_owssvr[[#This Row],[Status]]="In Progress",1,0)</f>
        <v>1</v>
      </c>
      <c r="M210" s="4">
        <f>IF(OR(Table_owssvr[[#This Row],[Status]] = "Not Started", Table_owssvr[[#This Row],[Status]]="Waiting on someone else"),1,0)</f>
        <v>0</v>
      </c>
      <c r="N210" s="4">
        <f>IF(Table_owssvr[[#This Row],[Approved]]="Yes",1,0)</f>
        <v>1</v>
      </c>
      <c r="O210" s="4">
        <f>IF(Table_owssvr[[#This Row],[Approved]]="Under Review",1,0)</f>
        <v>0</v>
      </c>
      <c r="P210" s="4">
        <f>IF(Table_owssvr[[#This Row],[Approved]]="Request Additional Information",1,0)</f>
        <v>0</v>
      </c>
      <c r="Q210" s="4">
        <f>MONTH(Table_owssvr[[#This Row],[Created]])</f>
        <v>7</v>
      </c>
    </row>
    <row r="211" spans="1:17" x14ac:dyDescent="0.25">
      <c r="A211" s="1" t="s">
        <v>322</v>
      </c>
      <c r="B211" s="2" t="s">
        <v>44</v>
      </c>
      <c r="C211" s="2" t="s">
        <v>16</v>
      </c>
      <c r="D211" s="2" t="s">
        <v>10</v>
      </c>
      <c r="E211" s="3"/>
      <c r="F211" s="4">
        <v>10</v>
      </c>
      <c r="G211" s="2" t="s">
        <v>13</v>
      </c>
      <c r="H211" s="2" t="s">
        <v>323</v>
      </c>
      <c r="I211" s="3">
        <v>41851.472395833334</v>
      </c>
      <c r="J211" s="3">
        <v>41851.472395833334</v>
      </c>
      <c r="K211" s="4">
        <f>IF(Table_owssvr[[#This Row],[Status]]="Completed",1,0)</f>
        <v>1</v>
      </c>
      <c r="L211" s="4">
        <f>IF(Table_owssvr[[#This Row],[Status]]="In Progress",1,0)</f>
        <v>0</v>
      </c>
      <c r="M211" s="4">
        <f>IF(OR(Table_owssvr[[#This Row],[Status]] = "Not Started", Table_owssvr[[#This Row],[Status]]="Waiting on someone else"),1,0)</f>
        <v>0</v>
      </c>
      <c r="N211" s="4">
        <f>IF(Table_owssvr[[#This Row],[Approved]]="Yes",1,0)</f>
        <v>1</v>
      </c>
      <c r="O211" s="4">
        <f>IF(Table_owssvr[[#This Row],[Approved]]="Under Review",1,0)</f>
        <v>0</v>
      </c>
      <c r="P211" s="4">
        <f>IF(Table_owssvr[[#This Row],[Approved]]="Request Additional Information",1,0)</f>
        <v>0</v>
      </c>
      <c r="Q211" s="4">
        <f>MONTH(Table_owssvr[[#This Row],[Created]])</f>
        <v>7</v>
      </c>
    </row>
    <row r="212" spans="1:17" x14ac:dyDescent="0.25">
      <c r="A212" s="1" t="s">
        <v>324</v>
      </c>
      <c r="B212" s="2" t="s">
        <v>12</v>
      </c>
      <c r="C212" s="2" t="s">
        <v>20</v>
      </c>
      <c r="D212" s="2" t="s">
        <v>10</v>
      </c>
      <c r="E212" s="3">
        <v>41851</v>
      </c>
      <c r="F212" s="4">
        <v>1.5</v>
      </c>
      <c r="G212" s="2" t="s">
        <v>13</v>
      </c>
      <c r="H212" s="2" t="s">
        <v>20</v>
      </c>
      <c r="I212" s="3">
        <v>41851.668182870373</v>
      </c>
      <c r="J212" s="3">
        <v>41851.668182870373</v>
      </c>
      <c r="K212" s="4">
        <f>IF(Table_owssvr[[#This Row],[Status]]="Completed",1,0)</f>
        <v>1</v>
      </c>
      <c r="L212" s="4">
        <f>IF(Table_owssvr[[#This Row],[Status]]="In Progress",1,0)</f>
        <v>0</v>
      </c>
      <c r="M212" s="4">
        <f>IF(OR(Table_owssvr[[#This Row],[Status]] = "Not Started", Table_owssvr[[#This Row],[Status]]="Waiting on someone else"),1,0)</f>
        <v>0</v>
      </c>
      <c r="N212" s="4">
        <f>IF(Table_owssvr[[#This Row],[Approved]]="Yes",1,0)</f>
        <v>1</v>
      </c>
      <c r="O212" s="4">
        <f>IF(Table_owssvr[[#This Row],[Approved]]="Under Review",1,0)</f>
        <v>0</v>
      </c>
      <c r="P212" s="4">
        <f>IF(Table_owssvr[[#This Row],[Approved]]="Request Additional Information",1,0)</f>
        <v>0</v>
      </c>
      <c r="Q212" s="4">
        <f>MONTH(Table_owssvr[[#This Row],[Created]])</f>
        <v>7</v>
      </c>
    </row>
    <row r="213" spans="1:17" x14ac:dyDescent="0.25">
      <c r="A213" s="1" t="s">
        <v>325</v>
      </c>
      <c r="B213" s="2" t="s">
        <v>12</v>
      </c>
      <c r="C213" s="2" t="s">
        <v>20</v>
      </c>
      <c r="D213" s="2" t="s">
        <v>10</v>
      </c>
      <c r="E213" s="3">
        <v>41851</v>
      </c>
      <c r="F213" s="4">
        <v>2</v>
      </c>
      <c r="G213" s="2" t="s">
        <v>13</v>
      </c>
      <c r="H213" s="2" t="s">
        <v>20</v>
      </c>
      <c r="I213" s="3">
        <v>41851.669918981483</v>
      </c>
      <c r="J213" s="3">
        <v>41851.669918981483</v>
      </c>
      <c r="K213" s="4">
        <f>IF(Table_owssvr[[#This Row],[Status]]="Completed",1,0)</f>
        <v>1</v>
      </c>
      <c r="L213" s="4">
        <f>IF(Table_owssvr[[#This Row],[Status]]="In Progress",1,0)</f>
        <v>0</v>
      </c>
      <c r="M213" s="4">
        <f>IF(OR(Table_owssvr[[#This Row],[Status]] = "Not Started", Table_owssvr[[#This Row],[Status]]="Waiting on someone else"),1,0)</f>
        <v>0</v>
      </c>
      <c r="N213" s="4">
        <f>IF(Table_owssvr[[#This Row],[Approved]]="Yes",1,0)</f>
        <v>1</v>
      </c>
      <c r="O213" s="4">
        <f>IF(Table_owssvr[[#This Row],[Approved]]="Under Review",1,0)</f>
        <v>0</v>
      </c>
      <c r="P213" s="4">
        <f>IF(Table_owssvr[[#This Row],[Approved]]="Request Additional Information",1,0)</f>
        <v>0</v>
      </c>
      <c r="Q213" s="4">
        <f>MONTH(Table_owssvr[[#This Row],[Created]])</f>
        <v>7</v>
      </c>
    </row>
    <row r="214" spans="1:17" x14ac:dyDescent="0.25">
      <c r="A214" s="1" t="s">
        <v>326</v>
      </c>
      <c r="B214" s="2" t="s">
        <v>44</v>
      </c>
      <c r="C214" s="2" t="s">
        <v>20</v>
      </c>
      <c r="D214" s="2" t="s">
        <v>18</v>
      </c>
      <c r="E214" s="3">
        <v>41943</v>
      </c>
      <c r="F214" s="4">
        <v>24</v>
      </c>
      <c r="G214" s="2" t="s">
        <v>13</v>
      </c>
      <c r="H214" s="2" t="s">
        <v>20</v>
      </c>
      <c r="I214" s="3">
        <v>41851.679432870369</v>
      </c>
      <c r="J214" s="3">
        <v>41851.679432870369</v>
      </c>
      <c r="K214" s="4">
        <f>IF(Table_owssvr[[#This Row],[Status]]="Completed",1,0)</f>
        <v>0</v>
      </c>
      <c r="L214" s="4">
        <f>IF(Table_owssvr[[#This Row],[Status]]="In Progress",1,0)</f>
        <v>1</v>
      </c>
      <c r="M214" s="4">
        <f>IF(OR(Table_owssvr[[#This Row],[Status]] = "Not Started", Table_owssvr[[#This Row],[Status]]="Waiting on someone else"),1,0)</f>
        <v>0</v>
      </c>
      <c r="N214" s="4">
        <f>IF(Table_owssvr[[#This Row],[Approved]]="Yes",1,0)</f>
        <v>1</v>
      </c>
      <c r="O214" s="4">
        <f>IF(Table_owssvr[[#This Row],[Approved]]="Under Review",1,0)</f>
        <v>0</v>
      </c>
      <c r="P214" s="4">
        <f>IF(Table_owssvr[[#This Row],[Approved]]="Request Additional Information",1,0)</f>
        <v>0</v>
      </c>
      <c r="Q214" s="4">
        <f>MONTH(Table_owssvr[[#This Row],[Created]])</f>
        <v>7</v>
      </c>
    </row>
    <row r="215" spans="1:17" x14ac:dyDescent="0.25">
      <c r="A215" s="1" t="s">
        <v>327</v>
      </c>
      <c r="B215" s="2" t="s">
        <v>44</v>
      </c>
      <c r="C215" s="2" t="s">
        <v>70</v>
      </c>
      <c r="D215" s="2" t="s">
        <v>10</v>
      </c>
      <c r="E215" s="3">
        <v>41852</v>
      </c>
      <c r="F215" s="4">
        <v>40</v>
      </c>
      <c r="G215" s="2" t="s">
        <v>13</v>
      </c>
      <c r="H215" s="2" t="s">
        <v>70</v>
      </c>
      <c r="I215" s="3">
        <v>41855.323101851849</v>
      </c>
      <c r="J215" s="3">
        <v>41855.323101851849</v>
      </c>
      <c r="K215" s="4">
        <f>IF(Table_owssvr[[#This Row],[Status]]="Completed",1,0)</f>
        <v>1</v>
      </c>
      <c r="L215" s="4">
        <f>IF(Table_owssvr[[#This Row],[Status]]="In Progress",1,0)</f>
        <v>0</v>
      </c>
      <c r="M215" s="4">
        <f>IF(OR(Table_owssvr[[#This Row],[Status]] = "Not Started", Table_owssvr[[#This Row],[Status]]="Waiting on someone else"),1,0)</f>
        <v>0</v>
      </c>
      <c r="N215" s="4">
        <f>IF(Table_owssvr[[#This Row],[Approved]]="Yes",1,0)</f>
        <v>1</v>
      </c>
      <c r="O215" s="4">
        <f>IF(Table_owssvr[[#This Row],[Approved]]="Under Review",1,0)</f>
        <v>0</v>
      </c>
      <c r="P215" s="4">
        <f>IF(Table_owssvr[[#This Row],[Approved]]="Request Additional Information",1,0)</f>
        <v>0</v>
      </c>
      <c r="Q215" s="4">
        <f>MONTH(Table_owssvr[[#This Row],[Created]])</f>
        <v>8</v>
      </c>
    </row>
    <row r="216" spans="1:17" x14ac:dyDescent="0.25">
      <c r="A216" s="1" t="s">
        <v>328</v>
      </c>
      <c r="B216" s="2" t="s">
        <v>12</v>
      </c>
      <c r="C216" s="2" t="s">
        <v>70</v>
      </c>
      <c r="D216" s="2" t="s">
        <v>10</v>
      </c>
      <c r="E216" s="3"/>
      <c r="F216" s="4">
        <v>2</v>
      </c>
      <c r="G216" s="2" t="s">
        <v>13</v>
      </c>
      <c r="H216" s="2" t="s">
        <v>70</v>
      </c>
      <c r="I216" s="3">
        <v>41855.331770833334</v>
      </c>
      <c r="J216" s="3">
        <v>41855.331770833334</v>
      </c>
      <c r="K216" s="4">
        <f>IF(Table_owssvr[[#This Row],[Status]]="Completed",1,0)</f>
        <v>1</v>
      </c>
      <c r="L216" s="4">
        <f>IF(Table_owssvr[[#This Row],[Status]]="In Progress",1,0)</f>
        <v>0</v>
      </c>
      <c r="M216" s="4">
        <f>IF(OR(Table_owssvr[[#This Row],[Status]] = "Not Started", Table_owssvr[[#This Row],[Status]]="Waiting on someone else"),1,0)</f>
        <v>0</v>
      </c>
      <c r="N216" s="4">
        <f>IF(Table_owssvr[[#This Row],[Approved]]="Yes",1,0)</f>
        <v>1</v>
      </c>
      <c r="O216" s="4">
        <f>IF(Table_owssvr[[#This Row],[Approved]]="Under Review",1,0)</f>
        <v>0</v>
      </c>
      <c r="P216" s="4">
        <f>IF(Table_owssvr[[#This Row],[Approved]]="Request Additional Information",1,0)</f>
        <v>0</v>
      </c>
      <c r="Q216" s="4">
        <f>MONTH(Table_owssvr[[#This Row],[Created]])</f>
        <v>8</v>
      </c>
    </row>
    <row r="217" spans="1:17" x14ac:dyDescent="0.25">
      <c r="A217" s="1" t="s">
        <v>329</v>
      </c>
      <c r="B217" s="2" t="s">
        <v>44</v>
      </c>
      <c r="C217" s="2" t="s">
        <v>70</v>
      </c>
      <c r="D217" s="2" t="s">
        <v>10</v>
      </c>
      <c r="E217" s="3">
        <v>41949</v>
      </c>
      <c r="F217" s="4">
        <v>5</v>
      </c>
      <c r="G217" s="2" t="s">
        <v>13</v>
      </c>
      <c r="H217" s="2" t="s">
        <v>70</v>
      </c>
      <c r="I217" s="3">
        <v>41855.333472222221</v>
      </c>
      <c r="J217" s="3">
        <v>41855.333472222221</v>
      </c>
      <c r="K217" s="4">
        <f>IF(Table_owssvr[[#This Row],[Status]]="Completed",1,0)</f>
        <v>1</v>
      </c>
      <c r="L217" s="4">
        <f>IF(Table_owssvr[[#This Row],[Status]]="In Progress",1,0)</f>
        <v>0</v>
      </c>
      <c r="M217" s="4">
        <f>IF(OR(Table_owssvr[[#This Row],[Status]] = "Not Started", Table_owssvr[[#This Row],[Status]]="Waiting on someone else"),1,0)</f>
        <v>0</v>
      </c>
      <c r="N217" s="4">
        <f>IF(Table_owssvr[[#This Row],[Approved]]="Yes",1,0)</f>
        <v>1</v>
      </c>
      <c r="O217" s="4">
        <f>IF(Table_owssvr[[#This Row],[Approved]]="Under Review",1,0)</f>
        <v>0</v>
      </c>
      <c r="P217" s="4">
        <f>IF(Table_owssvr[[#This Row],[Approved]]="Request Additional Information",1,0)</f>
        <v>0</v>
      </c>
      <c r="Q217" s="4">
        <f>MONTH(Table_owssvr[[#This Row],[Created]])</f>
        <v>8</v>
      </c>
    </row>
    <row r="218" spans="1:17" x14ac:dyDescent="0.25">
      <c r="A218" s="1" t="s">
        <v>330</v>
      </c>
      <c r="B218" s="2" t="s">
        <v>12</v>
      </c>
      <c r="C218" s="2" t="s">
        <v>70</v>
      </c>
      <c r="D218" s="2" t="s">
        <v>10</v>
      </c>
      <c r="E218" s="3"/>
      <c r="F218" s="4">
        <v>2.5</v>
      </c>
      <c r="G218" s="2" t="s">
        <v>13</v>
      </c>
      <c r="H218" s="2" t="s">
        <v>70</v>
      </c>
      <c r="I218" s="3">
        <v>41855.356898148151</v>
      </c>
      <c r="J218" s="3">
        <v>41855.356898148151</v>
      </c>
      <c r="K218" s="4">
        <f>IF(Table_owssvr[[#This Row],[Status]]="Completed",1,0)</f>
        <v>1</v>
      </c>
      <c r="L218" s="4">
        <f>IF(Table_owssvr[[#This Row],[Status]]="In Progress",1,0)</f>
        <v>0</v>
      </c>
      <c r="M218" s="4">
        <f>IF(OR(Table_owssvr[[#This Row],[Status]] = "Not Started", Table_owssvr[[#This Row],[Status]]="Waiting on someone else"),1,0)</f>
        <v>0</v>
      </c>
      <c r="N218" s="4">
        <f>IF(Table_owssvr[[#This Row],[Approved]]="Yes",1,0)</f>
        <v>1</v>
      </c>
      <c r="O218" s="4">
        <f>IF(Table_owssvr[[#This Row],[Approved]]="Under Review",1,0)</f>
        <v>0</v>
      </c>
      <c r="P218" s="4">
        <f>IF(Table_owssvr[[#This Row],[Approved]]="Request Additional Information",1,0)</f>
        <v>0</v>
      </c>
      <c r="Q218" s="4">
        <f>MONTH(Table_owssvr[[#This Row],[Created]])</f>
        <v>8</v>
      </c>
    </row>
    <row r="219" spans="1:17" x14ac:dyDescent="0.25">
      <c r="A219" s="1" t="s">
        <v>331</v>
      </c>
      <c r="B219" s="2" t="s">
        <v>12</v>
      </c>
      <c r="C219" s="2" t="s">
        <v>20</v>
      </c>
      <c r="D219" s="2" t="s">
        <v>10</v>
      </c>
      <c r="E219" s="3">
        <v>41855</v>
      </c>
      <c r="F219" s="4">
        <v>1</v>
      </c>
      <c r="G219" s="2" t="s">
        <v>13</v>
      </c>
      <c r="H219" s="2" t="s">
        <v>20</v>
      </c>
      <c r="I219" s="3">
        <v>41855.399618055555</v>
      </c>
      <c r="J219" s="3">
        <v>41855.399618055555</v>
      </c>
      <c r="K219" s="4">
        <f>IF(Table_owssvr[[#This Row],[Status]]="Completed",1,0)</f>
        <v>1</v>
      </c>
      <c r="L219" s="4">
        <f>IF(Table_owssvr[[#This Row],[Status]]="In Progress",1,0)</f>
        <v>0</v>
      </c>
      <c r="M219" s="4">
        <f>IF(OR(Table_owssvr[[#This Row],[Status]] = "Not Started", Table_owssvr[[#This Row],[Status]]="Waiting on someone else"),1,0)</f>
        <v>0</v>
      </c>
      <c r="N219" s="4">
        <f>IF(Table_owssvr[[#This Row],[Approved]]="Yes",1,0)</f>
        <v>1</v>
      </c>
      <c r="O219" s="4">
        <f>IF(Table_owssvr[[#This Row],[Approved]]="Under Review",1,0)</f>
        <v>0</v>
      </c>
      <c r="P219" s="4">
        <f>IF(Table_owssvr[[#This Row],[Approved]]="Request Additional Information",1,0)</f>
        <v>0</v>
      </c>
      <c r="Q219" s="4">
        <f>MONTH(Table_owssvr[[#This Row],[Created]])</f>
        <v>8</v>
      </c>
    </row>
    <row r="220" spans="1:17" x14ac:dyDescent="0.25">
      <c r="A220" s="1" t="s">
        <v>332</v>
      </c>
      <c r="B220" s="2" t="s">
        <v>12</v>
      </c>
      <c r="C220" s="2" t="s">
        <v>39</v>
      </c>
      <c r="D220" s="2" t="s">
        <v>10</v>
      </c>
      <c r="E220" s="3">
        <v>41855</v>
      </c>
      <c r="F220" s="4">
        <v>1</v>
      </c>
      <c r="G220" s="2" t="s">
        <v>13</v>
      </c>
      <c r="H220" s="2" t="s">
        <v>282</v>
      </c>
      <c r="I220" s="3">
        <v>41855.513877314814</v>
      </c>
      <c r="J220" s="3">
        <v>41855.513877314814</v>
      </c>
      <c r="K220" s="4">
        <f>IF(Table_owssvr[[#This Row],[Status]]="Completed",1,0)</f>
        <v>1</v>
      </c>
      <c r="L220" s="4">
        <f>IF(Table_owssvr[[#This Row],[Status]]="In Progress",1,0)</f>
        <v>0</v>
      </c>
      <c r="M220" s="4">
        <f>IF(OR(Table_owssvr[[#This Row],[Status]] = "Not Started", Table_owssvr[[#This Row],[Status]]="Waiting on someone else"),1,0)</f>
        <v>0</v>
      </c>
      <c r="N220" s="4">
        <f>IF(Table_owssvr[[#This Row],[Approved]]="Yes",1,0)</f>
        <v>1</v>
      </c>
      <c r="O220" s="4">
        <f>IF(Table_owssvr[[#This Row],[Approved]]="Under Review",1,0)</f>
        <v>0</v>
      </c>
      <c r="P220" s="4">
        <f>IF(Table_owssvr[[#This Row],[Approved]]="Request Additional Information",1,0)</f>
        <v>0</v>
      </c>
      <c r="Q220" s="4">
        <f>MONTH(Table_owssvr[[#This Row],[Created]])</f>
        <v>8</v>
      </c>
    </row>
    <row r="221" spans="1:17" x14ac:dyDescent="0.25">
      <c r="A221" s="1" t="s">
        <v>333</v>
      </c>
      <c r="B221" s="2" t="s">
        <v>12</v>
      </c>
      <c r="C221" s="2"/>
      <c r="D221" s="2" t="s">
        <v>25</v>
      </c>
      <c r="E221" s="3">
        <v>41863</v>
      </c>
      <c r="F221" s="4"/>
      <c r="G221" s="2" t="s">
        <v>374</v>
      </c>
      <c r="H221" s="2" t="s">
        <v>65</v>
      </c>
      <c r="I221" s="3">
        <v>41855.63590277778</v>
      </c>
      <c r="J221" s="3">
        <v>41855.63590277778</v>
      </c>
      <c r="K221" s="4">
        <f>IF(Table_owssvr[[#This Row],[Status]]="Completed",1,0)</f>
        <v>0</v>
      </c>
      <c r="L221" s="4">
        <f>IF(Table_owssvr[[#This Row],[Status]]="In Progress",1,0)</f>
        <v>0</v>
      </c>
      <c r="M221" s="4">
        <f>IF(OR(Table_owssvr[[#This Row],[Status]] = "Not Started", Table_owssvr[[#This Row],[Status]]="Waiting on someone else"),1,0)</f>
        <v>1</v>
      </c>
      <c r="N221" s="4">
        <f>IF(Table_owssvr[[#This Row],[Approved]]="Yes",1,0)</f>
        <v>0</v>
      </c>
      <c r="O221" s="4">
        <f>IF(Table_owssvr[[#This Row],[Approved]]="Under Review",1,0)</f>
        <v>0</v>
      </c>
      <c r="P221" s="4">
        <f>IF(Table_owssvr[[#This Row],[Approved]]="Request Additional Information",1,0)</f>
        <v>0</v>
      </c>
      <c r="Q221" s="4">
        <f>MONTH(Table_owssvr[[#This Row],[Created]])</f>
        <v>8</v>
      </c>
    </row>
    <row r="222" spans="1:17" x14ac:dyDescent="0.25">
      <c r="A222" s="1" t="s">
        <v>334</v>
      </c>
      <c r="B222" s="2" t="s">
        <v>12</v>
      </c>
      <c r="C222" s="2" t="s">
        <v>39</v>
      </c>
      <c r="D222" s="2" t="s">
        <v>10</v>
      </c>
      <c r="E222" s="3">
        <v>41857</v>
      </c>
      <c r="F222" s="4">
        <v>1</v>
      </c>
      <c r="G222" s="2" t="s">
        <v>13</v>
      </c>
      <c r="H222" s="2" t="s">
        <v>335</v>
      </c>
      <c r="I222" s="3">
        <v>41855.848564814813</v>
      </c>
      <c r="J222" s="3">
        <v>41855.848564814813</v>
      </c>
      <c r="K222" s="4">
        <f>IF(Table_owssvr[[#This Row],[Status]]="Completed",1,0)</f>
        <v>1</v>
      </c>
      <c r="L222" s="4">
        <f>IF(Table_owssvr[[#This Row],[Status]]="In Progress",1,0)</f>
        <v>0</v>
      </c>
      <c r="M222" s="4">
        <f>IF(OR(Table_owssvr[[#This Row],[Status]] = "Not Started", Table_owssvr[[#This Row],[Status]]="Waiting on someone else"),1,0)</f>
        <v>0</v>
      </c>
      <c r="N222" s="4">
        <f>IF(Table_owssvr[[#This Row],[Approved]]="Yes",1,0)</f>
        <v>1</v>
      </c>
      <c r="O222" s="4">
        <f>IF(Table_owssvr[[#This Row],[Approved]]="Under Review",1,0)</f>
        <v>0</v>
      </c>
      <c r="P222" s="4">
        <f>IF(Table_owssvr[[#This Row],[Approved]]="Request Additional Information",1,0)</f>
        <v>0</v>
      </c>
      <c r="Q222" s="4">
        <f>MONTH(Table_owssvr[[#This Row],[Created]])</f>
        <v>8</v>
      </c>
    </row>
    <row r="223" spans="1:17" x14ac:dyDescent="0.25">
      <c r="A223" s="1" t="s">
        <v>336</v>
      </c>
      <c r="B223" s="2" t="s">
        <v>12</v>
      </c>
      <c r="C223" s="2" t="s">
        <v>39</v>
      </c>
      <c r="D223" s="2" t="s">
        <v>10</v>
      </c>
      <c r="E223" s="3">
        <v>41857</v>
      </c>
      <c r="F223" s="4">
        <v>1</v>
      </c>
      <c r="G223" s="2" t="s">
        <v>13</v>
      </c>
      <c r="H223" s="2" t="s">
        <v>282</v>
      </c>
      <c r="I223" s="3">
        <v>41857.466215277775</v>
      </c>
      <c r="J223" s="3">
        <v>41857.466215277775</v>
      </c>
      <c r="K223" s="4">
        <f>IF(Table_owssvr[[#This Row],[Status]]="Completed",1,0)</f>
        <v>1</v>
      </c>
      <c r="L223" s="4">
        <f>IF(Table_owssvr[[#This Row],[Status]]="In Progress",1,0)</f>
        <v>0</v>
      </c>
      <c r="M223" s="4">
        <f>IF(OR(Table_owssvr[[#This Row],[Status]] = "Not Started", Table_owssvr[[#This Row],[Status]]="Waiting on someone else"),1,0)</f>
        <v>0</v>
      </c>
      <c r="N223" s="4">
        <f>IF(Table_owssvr[[#This Row],[Approved]]="Yes",1,0)</f>
        <v>1</v>
      </c>
      <c r="O223" s="4">
        <f>IF(Table_owssvr[[#This Row],[Approved]]="Under Review",1,0)</f>
        <v>0</v>
      </c>
      <c r="P223" s="4">
        <f>IF(Table_owssvr[[#This Row],[Approved]]="Request Additional Information",1,0)</f>
        <v>0</v>
      </c>
      <c r="Q223" s="4">
        <f>MONTH(Table_owssvr[[#This Row],[Created]])</f>
        <v>8</v>
      </c>
    </row>
    <row r="224" spans="1:17" x14ac:dyDescent="0.25">
      <c r="A224" s="1" t="s">
        <v>336</v>
      </c>
      <c r="B224" s="2" t="s">
        <v>12</v>
      </c>
      <c r="C224" s="2" t="s">
        <v>39</v>
      </c>
      <c r="D224" s="2" t="s">
        <v>10</v>
      </c>
      <c r="E224" s="3">
        <v>41866</v>
      </c>
      <c r="F224" s="4">
        <v>1</v>
      </c>
      <c r="G224" s="2" t="s">
        <v>13</v>
      </c>
      <c r="H224" s="2" t="s">
        <v>282</v>
      </c>
      <c r="I224" s="3">
        <v>41857.467881944445</v>
      </c>
      <c r="J224" s="3">
        <v>41857.467881944445</v>
      </c>
      <c r="K224" s="4">
        <f>IF(Table_owssvr[[#This Row],[Status]]="Completed",1,0)</f>
        <v>1</v>
      </c>
      <c r="L224" s="4">
        <f>IF(Table_owssvr[[#This Row],[Status]]="In Progress",1,0)</f>
        <v>0</v>
      </c>
      <c r="M224" s="4">
        <f>IF(OR(Table_owssvr[[#This Row],[Status]] = "Not Started", Table_owssvr[[#This Row],[Status]]="Waiting on someone else"),1,0)</f>
        <v>0</v>
      </c>
      <c r="N224" s="4">
        <f>IF(Table_owssvr[[#This Row],[Approved]]="Yes",1,0)</f>
        <v>1</v>
      </c>
      <c r="O224" s="4">
        <f>IF(Table_owssvr[[#This Row],[Approved]]="Under Review",1,0)</f>
        <v>0</v>
      </c>
      <c r="P224" s="4">
        <f>IF(Table_owssvr[[#This Row],[Approved]]="Request Additional Information",1,0)</f>
        <v>0</v>
      </c>
      <c r="Q224" s="4">
        <f>MONTH(Table_owssvr[[#This Row],[Created]])</f>
        <v>8</v>
      </c>
    </row>
    <row r="225" spans="1:17" x14ac:dyDescent="0.25">
      <c r="A225" s="1" t="s">
        <v>336</v>
      </c>
      <c r="B225" s="2" t="s">
        <v>12</v>
      </c>
      <c r="C225" s="2" t="s">
        <v>39</v>
      </c>
      <c r="D225" s="2" t="s">
        <v>10</v>
      </c>
      <c r="E225" s="3">
        <v>41865</v>
      </c>
      <c r="F225" s="4">
        <v>1</v>
      </c>
      <c r="G225" s="2" t="s">
        <v>13</v>
      </c>
      <c r="H225" s="2" t="s">
        <v>282</v>
      </c>
      <c r="I225" s="3">
        <v>41857.46943287037</v>
      </c>
      <c r="J225" s="3">
        <v>41857.46943287037</v>
      </c>
      <c r="K225" s="4">
        <f>IF(Table_owssvr[[#This Row],[Status]]="Completed",1,0)</f>
        <v>1</v>
      </c>
      <c r="L225" s="4">
        <f>IF(Table_owssvr[[#This Row],[Status]]="In Progress",1,0)</f>
        <v>0</v>
      </c>
      <c r="M225" s="4">
        <f>IF(OR(Table_owssvr[[#This Row],[Status]] = "Not Started", Table_owssvr[[#This Row],[Status]]="Waiting on someone else"),1,0)</f>
        <v>0</v>
      </c>
      <c r="N225" s="4">
        <f>IF(Table_owssvr[[#This Row],[Approved]]="Yes",1,0)</f>
        <v>1</v>
      </c>
      <c r="O225" s="4">
        <f>IF(Table_owssvr[[#This Row],[Approved]]="Under Review",1,0)</f>
        <v>0</v>
      </c>
      <c r="P225" s="4">
        <f>IF(Table_owssvr[[#This Row],[Approved]]="Request Additional Information",1,0)</f>
        <v>0</v>
      </c>
      <c r="Q225" s="4">
        <f>MONTH(Table_owssvr[[#This Row],[Created]])</f>
        <v>8</v>
      </c>
    </row>
    <row r="226" spans="1:17" x14ac:dyDescent="0.25">
      <c r="A226" s="1" t="s">
        <v>337</v>
      </c>
      <c r="B226" s="2" t="s">
        <v>35</v>
      </c>
      <c r="C226" s="2" t="s">
        <v>14</v>
      </c>
      <c r="D226" s="2" t="s">
        <v>25</v>
      </c>
      <c r="E226" s="3">
        <v>41857</v>
      </c>
      <c r="F226" s="4"/>
      <c r="G226" s="2" t="s">
        <v>374</v>
      </c>
      <c r="H226" s="2" t="s">
        <v>338</v>
      </c>
      <c r="I226" s="3">
        <v>41857.799131944441</v>
      </c>
      <c r="J226" s="3">
        <v>41857.799131944441</v>
      </c>
      <c r="K226" s="4">
        <f>IF(Table_owssvr[[#This Row],[Status]]="Completed",1,0)</f>
        <v>0</v>
      </c>
      <c r="L226" s="4">
        <f>IF(Table_owssvr[[#This Row],[Status]]="In Progress",1,0)</f>
        <v>0</v>
      </c>
      <c r="M226" s="4">
        <f>IF(OR(Table_owssvr[[#This Row],[Status]] = "Not Started", Table_owssvr[[#This Row],[Status]]="Waiting on someone else"),1,0)</f>
        <v>1</v>
      </c>
      <c r="N226" s="4">
        <f>IF(Table_owssvr[[#This Row],[Approved]]="Yes",1,0)</f>
        <v>0</v>
      </c>
      <c r="O226" s="4">
        <f>IF(Table_owssvr[[#This Row],[Approved]]="Under Review",1,0)</f>
        <v>0</v>
      </c>
      <c r="P226" s="4">
        <f>IF(Table_owssvr[[#This Row],[Approved]]="Request Additional Information",1,0)</f>
        <v>0</v>
      </c>
      <c r="Q226" s="4">
        <f>MONTH(Table_owssvr[[#This Row],[Created]])</f>
        <v>8</v>
      </c>
    </row>
    <row r="227" spans="1:17" x14ac:dyDescent="0.25">
      <c r="A227" s="1" t="s">
        <v>340</v>
      </c>
      <c r="B227" s="2" t="s">
        <v>12</v>
      </c>
      <c r="C227" s="2" t="s">
        <v>14</v>
      </c>
      <c r="D227" s="2" t="s">
        <v>25</v>
      </c>
      <c r="E227" s="3"/>
      <c r="F227" s="4"/>
      <c r="G227" s="2" t="s">
        <v>374</v>
      </c>
      <c r="H227" s="2" t="s">
        <v>341</v>
      </c>
      <c r="I227" s="3">
        <v>41858.472407407404</v>
      </c>
      <c r="J227" s="3">
        <v>41858.472407407404</v>
      </c>
      <c r="K227" s="4">
        <f>IF(Table_owssvr[[#This Row],[Status]]="Completed",1,0)</f>
        <v>0</v>
      </c>
      <c r="L227" s="4">
        <f>IF(Table_owssvr[[#This Row],[Status]]="In Progress",1,0)</f>
        <v>0</v>
      </c>
      <c r="M227" s="4">
        <f>IF(OR(Table_owssvr[[#This Row],[Status]] = "Not Started", Table_owssvr[[#This Row],[Status]]="Waiting on someone else"),1,0)</f>
        <v>1</v>
      </c>
      <c r="N227" s="4">
        <f>IF(Table_owssvr[[#This Row],[Approved]]="Yes",1,0)</f>
        <v>0</v>
      </c>
      <c r="O227" s="4">
        <f>IF(Table_owssvr[[#This Row],[Approved]]="Under Review",1,0)</f>
        <v>0</v>
      </c>
      <c r="P227" s="4">
        <f>IF(Table_owssvr[[#This Row],[Approved]]="Request Additional Information",1,0)</f>
        <v>0</v>
      </c>
      <c r="Q227" s="4">
        <f>MONTH(Table_owssvr[[#This Row],[Created]])</f>
        <v>8</v>
      </c>
    </row>
    <row r="228" spans="1:17" x14ac:dyDescent="0.25">
      <c r="A228" s="1" t="s">
        <v>342</v>
      </c>
      <c r="B228" s="2" t="s">
        <v>41</v>
      </c>
      <c r="C228" s="2" t="s">
        <v>343</v>
      </c>
      <c r="D228" s="2" t="s">
        <v>25</v>
      </c>
      <c r="E228" s="3">
        <v>41871</v>
      </c>
      <c r="F228" s="4"/>
      <c r="G228" s="2" t="s">
        <v>26</v>
      </c>
      <c r="H228" s="2" t="s">
        <v>343</v>
      </c>
      <c r="I228" s="3">
        <v>41858.578611111108</v>
      </c>
      <c r="J228" s="3">
        <v>41858.578611111108</v>
      </c>
      <c r="K228" s="4">
        <f>IF(Table_owssvr[[#This Row],[Status]]="Completed",1,0)</f>
        <v>0</v>
      </c>
      <c r="L228" s="4">
        <f>IF(Table_owssvr[[#This Row],[Status]]="In Progress",1,0)</f>
        <v>0</v>
      </c>
      <c r="M228" s="4">
        <f>IF(OR(Table_owssvr[[#This Row],[Status]] = "Not Started", Table_owssvr[[#This Row],[Status]]="Waiting on someone else"),1,0)</f>
        <v>1</v>
      </c>
      <c r="N228" s="4">
        <f>IF(Table_owssvr[[#This Row],[Approved]]="Yes",1,0)</f>
        <v>0</v>
      </c>
      <c r="O228" s="4">
        <f>IF(Table_owssvr[[#This Row],[Approved]]="Under Review",1,0)</f>
        <v>0</v>
      </c>
      <c r="P228" s="4">
        <f>IF(Table_owssvr[[#This Row],[Approved]]="Request Additional Information",1,0)</f>
        <v>1</v>
      </c>
      <c r="Q228" s="4">
        <f>MONTH(Table_owssvr[[#This Row],[Created]])</f>
        <v>8</v>
      </c>
    </row>
    <row r="229" spans="1:17" x14ac:dyDescent="0.25">
      <c r="A229" s="1" t="s">
        <v>344</v>
      </c>
      <c r="B229" s="2" t="s">
        <v>94</v>
      </c>
      <c r="C229" s="2" t="s">
        <v>138</v>
      </c>
      <c r="D229" s="2" t="s">
        <v>10</v>
      </c>
      <c r="E229" s="3"/>
      <c r="F229" s="4">
        <v>14</v>
      </c>
      <c r="G229" s="2" t="s">
        <v>13</v>
      </c>
      <c r="H229" s="2" t="s">
        <v>138</v>
      </c>
      <c r="I229" s="3">
        <v>41858.761377314811</v>
      </c>
      <c r="J229" s="3">
        <v>41858.761377314811</v>
      </c>
      <c r="K229" s="4">
        <f>IF(Table_owssvr[[#This Row],[Status]]="Completed",1,0)</f>
        <v>1</v>
      </c>
      <c r="L229" s="4">
        <f>IF(Table_owssvr[[#This Row],[Status]]="In Progress",1,0)</f>
        <v>0</v>
      </c>
      <c r="M229" s="4">
        <f>IF(OR(Table_owssvr[[#This Row],[Status]] = "Not Started", Table_owssvr[[#This Row],[Status]]="Waiting on someone else"),1,0)</f>
        <v>0</v>
      </c>
      <c r="N229" s="4">
        <f>IF(Table_owssvr[[#This Row],[Approved]]="Yes",1,0)</f>
        <v>1</v>
      </c>
      <c r="O229" s="4">
        <f>IF(Table_owssvr[[#This Row],[Approved]]="Under Review",1,0)</f>
        <v>0</v>
      </c>
      <c r="P229" s="4">
        <f>IF(Table_owssvr[[#This Row],[Approved]]="Request Additional Information",1,0)</f>
        <v>0</v>
      </c>
      <c r="Q229" s="4">
        <f>MONTH(Table_owssvr[[#This Row],[Created]])</f>
        <v>8</v>
      </c>
    </row>
    <row r="230" spans="1:17" x14ac:dyDescent="0.25">
      <c r="A230" s="1" t="s">
        <v>345</v>
      </c>
      <c r="B230" s="2" t="s">
        <v>41</v>
      </c>
      <c r="C230" s="2" t="s">
        <v>138</v>
      </c>
      <c r="D230" s="2" t="s">
        <v>10</v>
      </c>
      <c r="E230" s="3"/>
      <c r="F230" s="4">
        <v>20</v>
      </c>
      <c r="G230" s="2" t="s">
        <v>13</v>
      </c>
      <c r="H230" s="2" t="s">
        <v>138</v>
      </c>
      <c r="I230" s="3">
        <v>41858.767858796295</v>
      </c>
      <c r="J230" s="3">
        <v>41858.767858796295</v>
      </c>
      <c r="K230" s="4">
        <f>IF(Table_owssvr[[#This Row],[Status]]="Completed",1,0)</f>
        <v>1</v>
      </c>
      <c r="L230" s="4">
        <f>IF(Table_owssvr[[#This Row],[Status]]="In Progress",1,0)</f>
        <v>0</v>
      </c>
      <c r="M230" s="4">
        <f>IF(OR(Table_owssvr[[#This Row],[Status]] = "Not Started", Table_owssvr[[#This Row],[Status]]="Waiting on someone else"),1,0)</f>
        <v>0</v>
      </c>
      <c r="N230" s="4">
        <f>IF(Table_owssvr[[#This Row],[Approved]]="Yes",1,0)</f>
        <v>1</v>
      </c>
      <c r="O230" s="4">
        <f>IF(Table_owssvr[[#This Row],[Approved]]="Under Review",1,0)</f>
        <v>0</v>
      </c>
      <c r="P230" s="4">
        <f>IF(Table_owssvr[[#This Row],[Approved]]="Request Additional Information",1,0)</f>
        <v>0</v>
      </c>
      <c r="Q230" s="4">
        <f>MONTH(Table_owssvr[[#This Row],[Created]])</f>
        <v>8</v>
      </c>
    </row>
    <row r="231" spans="1:17" x14ac:dyDescent="0.25">
      <c r="A231" s="1" t="s">
        <v>346</v>
      </c>
      <c r="B231" s="2" t="s">
        <v>44</v>
      </c>
      <c r="C231" s="2" t="s">
        <v>138</v>
      </c>
      <c r="D231" s="2" t="s">
        <v>10</v>
      </c>
      <c r="E231" s="3"/>
      <c r="F231" s="4">
        <v>42</v>
      </c>
      <c r="G231" s="2" t="s">
        <v>13</v>
      </c>
      <c r="H231" s="2" t="s">
        <v>138</v>
      </c>
      <c r="I231" s="3">
        <v>41858.772152777776</v>
      </c>
      <c r="J231" s="3">
        <v>41858.772152777776</v>
      </c>
      <c r="K231" s="4">
        <f>IF(Table_owssvr[[#This Row],[Status]]="Completed",1,0)</f>
        <v>1</v>
      </c>
      <c r="L231" s="4">
        <f>IF(Table_owssvr[[#This Row],[Status]]="In Progress",1,0)</f>
        <v>0</v>
      </c>
      <c r="M231" s="4">
        <f>IF(OR(Table_owssvr[[#This Row],[Status]] = "Not Started", Table_owssvr[[#This Row],[Status]]="Waiting on someone else"),1,0)</f>
        <v>0</v>
      </c>
      <c r="N231" s="4">
        <f>IF(Table_owssvr[[#This Row],[Approved]]="Yes",1,0)</f>
        <v>1</v>
      </c>
      <c r="O231" s="4">
        <f>IF(Table_owssvr[[#This Row],[Approved]]="Under Review",1,0)</f>
        <v>0</v>
      </c>
      <c r="P231" s="4">
        <f>IF(Table_owssvr[[#This Row],[Approved]]="Request Additional Information",1,0)</f>
        <v>0</v>
      </c>
      <c r="Q231" s="4">
        <f>MONTH(Table_owssvr[[#This Row],[Created]])</f>
        <v>8</v>
      </c>
    </row>
    <row r="232" spans="1:17" x14ac:dyDescent="0.25">
      <c r="A232" s="1" t="s">
        <v>347</v>
      </c>
      <c r="B232" s="2" t="s">
        <v>41</v>
      </c>
      <c r="C232" s="2" t="s">
        <v>138</v>
      </c>
      <c r="D232" s="2" t="s">
        <v>10</v>
      </c>
      <c r="E232" s="3"/>
      <c r="F232" s="4">
        <v>5</v>
      </c>
      <c r="G232" s="2" t="s">
        <v>13</v>
      </c>
      <c r="H232" s="2" t="s">
        <v>138</v>
      </c>
      <c r="I232" s="3">
        <v>41858.777129629627</v>
      </c>
      <c r="J232" s="3">
        <v>41858.777129629627</v>
      </c>
      <c r="K232" s="4">
        <f>IF(Table_owssvr[[#This Row],[Status]]="Completed",1,0)</f>
        <v>1</v>
      </c>
      <c r="L232" s="4">
        <f>IF(Table_owssvr[[#This Row],[Status]]="In Progress",1,0)</f>
        <v>0</v>
      </c>
      <c r="M232" s="4">
        <f>IF(OR(Table_owssvr[[#This Row],[Status]] = "Not Started", Table_owssvr[[#This Row],[Status]]="Waiting on someone else"),1,0)</f>
        <v>0</v>
      </c>
      <c r="N232" s="4">
        <f>IF(Table_owssvr[[#This Row],[Approved]]="Yes",1,0)</f>
        <v>1</v>
      </c>
      <c r="O232" s="4">
        <f>IF(Table_owssvr[[#This Row],[Approved]]="Under Review",1,0)</f>
        <v>0</v>
      </c>
      <c r="P232" s="4">
        <f>IF(Table_owssvr[[#This Row],[Approved]]="Request Additional Information",1,0)</f>
        <v>0</v>
      </c>
      <c r="Q232" s="4">
        <f>MONTH(Table_owssvr[[#This Row],[Created]])</f>
        <v>8</v>
      </c>
    </row>
    <row r="233" spans="1:17" x14ac:dyDescent="0.25">
      <c r="A233" s="1" t="s">
        <v>348</v>
      </c>
      <c r="B233" s="2" t="s">
        <v>12</v>
      </c>
      <c r="C233" s="2" t="s">
        <v>58</v>
      </c>
      <c r="D233" s="2" t="s">
        <v>10</v>
      </c>
      <c r="E233" s="3"/>
      <c r="F233" s="4">
        <v>170</v>
      </c>
      <c r="G233" s="2" t="s">
        <v>13</v>
      </c>
      <c r="H233" s="2" t="s">
        <v>272</v>
      </c>
      <c r="I233" s="3">
        <v>41859.36614583333</v>
      </c>
      <c r="J233" s="3">
        <v>41859.36614583333</v>
      </c>
      <c r="K233" s="4">
        <f>IF(Table_owssvr[[#This Row],[Status]]="Completed",1,0)</f>
        <v>1</v>
      </c>
      <c r="L233" s="4">
        <f>IF(Table_owssvr[[#This Row],[Status]]="In Progress",1,0)</f>
        <v>0</v>
      </c>
      <c r="M233" s="4">
        <f>IF(OR(Table_owssvr[[#This Row],[Status]] = "Not Started", Table_owssvr[[#This Row],[Status]]="Waiting on someone else"),1,0)</f>
        <v>0</v>
      </c>
      <c r="N233" s="4">
        <f>IF(Table_owssvr[[#This Row],[Approved]]="Yes",1,0)</f>
        <v>1</v>
      </c>
      <c r="O233" s="4">
        <f>IF(Table_owssvr[[#This Row],[Approved]]="Under Review",1,0)</f>
        <v>0</v>
      </c>
      <c r="P233" s="4">
        <f>IF(Table_owssvr[[#This Row],[Approved]]="Request Additional Information",1,0)</f>
        <v>0</v>
      </c>
      <c r="Q233" s="4">
        <f>MONTH(Table_owssvr[[#This Row],[Created]])</f>
        <v>8</v>
      </c>
    </row>
    <row r="234" spans="1:17" x14ac:dyDescent="0.25">
      <c r="A234" s="1" t="s">
        <v>349</v>
      </c>
      <c r="B234" s="2" t="s">
        <v>12</v>
      </c>
      <c r="C234" s="2" t="s">
        <v>14</v>
      </c>
      <c r="D234" s="2" t="s">
        <v>25</v>
      </c>
      <c r="E234" s="3">
        <v>41863</v>
      </c>
      <c r="F234" s="4"/>
      <c r="G234" s="2" t="s">
        <v>374</v>
      </c>
      <c r="H234" s="2" t="s">
        <v>350</v>
      </c>
      <c r="I234" s="3">
        <v>41859.433807870373</v>
      </c>
      <c r="J234" s="3">
        <v>41859.433807870373</v>
      </c>
      <c r="K234" s="4">
        <f>IF(Table_owssvr[[#This Row],[Status]]="Completed",1,0)</f>
        <v>0</v>
      </c>
      <c r="L234" s="4">
        <f>IF(Table_owssvr[[#This Row],[Status]]="In Progress",1,0)</f>
        <v>0</v>
      </c>
      <c r="M234" s="4">
        <f>IF(OR(Table_owssvr[[#This Row],[Status]] = "Not Started", Table_owssvr[[#This Row],[Status]]="Waiting on someone else"),1,0)</f>
        <v>1</v>
      </c>
      <c r="N234" s="4">
        <f>IF(Table_owssvr[[#This Row],[Approved]]="Yes",1,0)</f>
        <v>0</v>
      </c>
      <c r="O234" s="4">
        <f>IF(Table_owssvr[[#This Row],[Approved]]="Under Review",1,0)</f>
        <v>0</v>
      </c>
      <c r="P234" s="4">
        <f>IF(Table_owssvr[[#This Row],[Approved]]="Request Additional Information",1,0)</f>
        <v>0</v>
      </c>
      <c r="Q234" s="4">
        <f>MONTH(Table_owssvr[[#This Row],[Created]])</f>
        <v>8</v>
      </c>
    </row>
    <row r="235" spans="1:17" x14ac:dyDescent="0.25">
      <c r="A235" s="1" t="s">
        <v>351</v>
      </c>
      <c r="B235" s="2" t="s">
        <v>44</v>
      </c>
      <c r="C235" s="2"/>
      <c r="D235" s="2" t="s">
        <v>25</v>
      </c>
      <c r="E235" s="3">
        <v>41869</v>
      </c>
      <c r="F235" s="4"/>
      <c r="G235" s="2" t="s">
        <v>374</v>
      </c>
      <c r="H235" s="2" t="s">
        <v>352</v>
      </c>
      <c r="I235" s="3">
        <v>41862.3909375</v>
      </c>
      <c r="J235" s="3">
        <v>41862.3909375</v>
      </c>
      <c r="K235" s="4">
        <f>IF(Table_owssvr[[#This Row],[Status]]="Completed",1,0)</f>
        <v>0</v>
      </c>
      <c r="L235" s="4">
        <f>IF(Table_owssvr[[#This Row],[Status]]="In Progress",1,0)</f>
        <v>0</v>
      </c>
      <c r="M235" s="4">
        <f>IF(OR(Table_owssvr[[#This Row],[Status]] = "Not Started", Table_owssvr[[#This Row],[Status]]="Waiting on someone else"),1,0)</f>
        <v>1</v>
      </c>
      <c r="N235" s="4">
        <f>IF(Table_owssvr[[#This Row],[Approved]]="Yes",1,0)</f>
        <v>0</v>
      </c>
      <c r="O235" s="4">
        <f>IF(Table_owssvr[[#This Row],[Approved]]="Under Review",1,0)</f>
        <v>0</v>
      </c>
      <c r="P235" s="4">
        <f>IF(Table_owssvr[[#This Row],[Approved]]="Request Additional Information",1,0)</f>
        <v>0</v>
      </c>
      <c r="Q235" s="4">
        <f>MONTH(Table_owssvr[[#This Row],[Created]])</f>
        <v>8</v>
      </c>
    </row>
    <row r="236" spans="1:17" x14ac:dyDescent="0.25">
      <c r="A236" s="1" t="s">
        <v>353</v>
      </c>
      <c r="B236" s="2" t="s">
        <v>44</v>
      </c>
      <c r="C236" s="2" t="s">
        <v>354</v>
      </c>
      <c r="D236" s="2" t="s">
        <v>10</v>
      </c>
      <c r="E236" s="3">
        <v>41864</v>
      </c>
      <c r="F236" s="4">
        <v>2</v>
      </c>
      <c r="G236" s="2" t="s">
        <v>13</v>
      </c>
      <c r="H236" s="2" t="s">
        <v>134</v>
      </c>
      <c r="I236" s="3">
        <v>41862.405358796299</v>
      </c>
      <c r="J236" s="3">
        <v>41862.405358796299</v>
      </c>
      <c r="K236" s="4">
        <f>IF(Table_owssvr[[#This Row],[Status]]="Completed",1,0)</f>
        <v>1</v>
      </c>
      <c r="L236" s="4">
        <f>IF(Table_owssvr[[#This Row],[Status]]="In Progress",1,0)</f>
        <v>0</v>
      </c>
      <c r="M236" s="4">
        <f>IF(OR(Table_owssvr[[#This Row],[Status]] = "Not Started", Table_owssvr[[#This Row],[Status]]="Waiting on someone else"),1,0)</f>
        <v>0</v>
      </c>
      <c r="N236" s="4">
        <f>IF(Table_owssvr[[#This Row],[Approved]]="Yes",1,0)</f>
        <v>1</v>
      </c>
      <c r="O236" s="4">
        <f>IF(Table_owssvr[[#This Row],[Approved]]="Under Review",1,0)</f>
        <v>0</v>
      </c>
      <c r="P236" s="4">
        <f>IF(Table_owssvr[[#This Row],[Approved]]="Request Additional Information",1,0)</f>
        <v>0</v>
      </c>
      <c r="Q236" s="4">
        <f>MONTH(Table_owssvr[[#This Row],[Created]])</f>
        <v>8</v>
      </c>
    </row>
    <row r="237" spans="1:17" x14ac:dyDescent="0.25">
      <c r="A237" s="1" t="s">
        <v>355</v>
      </c>
      <c r="B237" s="2" t="s">
        <v>12</v>
      </c>
      <c r="C237" s="2" t="s">
        <v>14</v>
      </c>
      <c r="D237" s="2" t="s">
        <v>25</v>
      </c>
      <c r="E237" s="3">
        <v>41863</v>
      </c>
      <c r="F237" s="4"/>
      <c r="G237" s="2" t="s">
        <v>374</v>
      </c>
      <c r="H237" s="2" t="s">
        <v>356</v>
      </c>
      <c r="I237" s="3">
        <v>41862.41300925926</v>
      </c>
      <c r="J237" s="3">
        <v>41862.41300925926</v>
      </c>
      <c r="K237" s="4">
        <f>IF(Table_owssvr[[#This Row],[Status]]="Completed",1,0)</f>
        <v>0</v>
      </c>
      <c r="L237" s="4">
        <f>IF(Table_owssvr[[#This Row],[Status]]="In Progress",1,0)</f>
        <v>0</v>
      </c>
      <c r="M237" s="4">
        <f>IF(OR(Table_owssvr[[#This Row],[Status]] = "Not Started", Table_owssvr[[#This Row],[Status]]="Waiting on someone else"),1,0)</f>
        <v>1</v>
      </c>
      <c r="N237" s="4">
        <f>IF(Table_owssvr[[#This Row],[Approved]]="Yes",1,0)</f>
        <v>0</v>
      </c>
      <c r="O237" s="4">
        <f>IF(Table_owssvr[[#This Row],[Approved]]="Under Review",1,0)</f>
        <v>0</v>
      </c>
      <c r="P237" s="4">
        <f>IF(Table_owssvr[[#This Row],[Approved]]="Request Additional Information",1,0)</f>
        <v>0</v>
      </c>
      <c r="Q237" s="4">
        <f>MONTH(Table_owssvr[[#This Row],[Created]])</f>
        <v>8</v>
      </c>
    </row>
    <row r="238" spans="1:17" x14ac:dyDescent="0.25">
      <c r="A238" s="1" t="s">
        <v>357</v>
      </c>
      <c r="B238" s="2" t="s">
        <v>12</v>
      </c>
      <c r="C238" s="2" t="s">
        <v>354</v>
      </c>
      <c r="D238" s="2" t="s">
        <v>10</v>
      </c>
      <c r="E238" s="3">
        <v>41863</v>
      </c>
      <c r="F238" s="4">
        <v>1</v>
      </c>
      <c r="G238" s="2" t="s">
        <v>13</v>
      </c>
      <c r="H238" s="2" t="s">
        <v>65</v>
      </c>
      <c r="I238" s="3">
        <v>41862.444814814815</v>
      </c>
      <c r="J238" s="3">
        <v>41862.444814814815</v>
      </c>
      <c r="K238" s="4">
        <f>IF(Table_owssvr[[#This Row],[Status]]="Completed",1,0)</f>
        <v>1</v>
      </c>
      <c r="L238" s="4">
        <f>IF(Table_owssvr[[#This Row],[Status]]="In Progress",1,0)</f>
        <v>0</v>
      </c>
      <c r="M238" s="4">
        <f>IF(OR(Table_owssvr[[#This Row],[Status]] = "Not Started", Table_owssvr[[#This Row],[Status]]="Waiting on someone else"),1,0)</f>
        <v>0</v>
      </c>
      <c r="N238" s="4">
        <f>IF(Table_owssvr[[#This Row],[Approved]]="Yes",1,0)</f>
        <v>1</v>
      </c>
      <c r="O238" s="4">
        <f>IF(Table_owssvr[[#This Row],[Approved]]="Under Review",1,0)</f>
        <v>0</v>
      </c>
      <c r="P238" s="4">
        <f>IF(Table_owssvr[[#This Row],[Approved]]="Request Additional Information",1,0)</f>
        <v>0</v>
      </c>
      <c r="Q238" s="4">
        <f>MONTH(Table_owssvr[[#This Row],[Created]])</f>
        <v>8</v>
      </c>
    </row>
    <row r="239" spans="1:17" x14ac:dyDescent="0.25">
      <c r="A239" s="1" t="s">
        <v>336</v>
      </c>
      <c r="B239" s="2" t="s">
        <v>12</v>
      </c>
      <c r="C239" s="2" t="s">
        <v>354</v>
      </c>
      <c r="D239" s="2" t="s">
        <v>10</v>
      </c>
      <c r="E239" s="3">
        <v>41864</v>
      </c>
      <c r="F239" s="4">
        <v>1</v>
      </c>
      <c r="G239" s="2" t="s">
        <v>13</v>
      </c>
      <c r="H239" s="2" t="s">
        <v>282</v>
      </c>
      <c r="I239" s="3">
        <v>41862.511134259257</v>
      </c>
      <c r="J239" s="3">
        <v>41862.511134259257</v>
      </c>
      <c r="K239" s="4">
        <f>IF(Table_owssvr[[#This Row],[Status]]="Completed",1,0)</f>
        <v>1</v>
      </c>
      <c r="L239" s="4">
        <f>IF(Table_owssvr[[#This Row],[Status]]="In Progress",1,0)</f>
        <v>0</v>
      </c>
      <c r="M239" s="4">
        <f>IF(OR(Table_owssvr[[#This Row],[Status]] = "Not Started", Table_owssvr[[#This Row],[Status]]="Waiting on someone else"),1,0)</f>
        <v>0</v>
      </c>
      <c r="N239" s="4">
        <f>IF(Table_owssvr[[#This Row],[Approved]]="Yes",1,0)</f>
        <v>1</v>
      </c>
      <c r="O239" s="4">
        <f>IF(Table_owssvr[[#This Row],[Approved]]="Under Review",1,0)</f>
        <v>0</v>
      </c>
      <c r="P239" s="4">
        <f>IF(Table_owssvr[[#This Row],[Approved]]="Request Additional Information",1,0)</f>
        <v>0</v>
      </c>
      <c r="Q239" s="4">
        <f>MONTH(Table_owssvr[[#This Row],[Created]])</f>
        <v>8</v>
      </c>
    </row>
    <row r="240" spans="1:17" x14ac:dyDescent="0.25">
      <c r="A240" s="1" t="s">
        <v>358</v>
      </c>
      <c r="B240" s="2" t="s">
        <v>44</v>
      </c>
      <c r="C240" s="2" t="s">
        <v>29</v>
      </c>
      <c r="D240" s="2" t="s">
        <v>43</v>
      </c>
      <c r="E240" s="3">
        <v>41897</v>
      </c>
      <c r="F240" s="4">
        <v>20</v>
      </c>
      <c r="G240" s="2" t="s">
        <v>13</v>
      </c>
      <c r="H240" s="2" t="s">
        <v>359</v>
      </c>
      <c r="I240" s="3">
        <v>41862.640520833331</v>
      </c>
      <c r="J240" s="3">
        <v>41862.640520833331</v>
      </c>
      <c r="K240" s="4">
        <f>IF(Table_owssvr[[#This Row],[Status]]="Completed",1,0)</f>
        <v>0</v>
      </c>
      <c r="L240" s="4">
        <f>IF(Table_owssvr[[#This Row],[Status]]="In Progress",1,0)</f>
        <v>0</v>
      </c>
      <c r="M240" s="4">
        <f>IF(OR(Table_owssvr[[#This Row],[Status]] = "Not Started", Table_owssvr[[#This Row],[Status]]="Waiting on someone else"),1,0)</f>
        <v>1</v>
      </c>
      <c r="N240" s="4">
        <f>IF(Table_owssvr[[#This Row],[Approved]]="Yes",1,0)</f>
        <v>1</v>
      </c>
      <c r="O240" s="4">
        <f>IF(Table_owssvr[[#This Row],[Approved]]="Under Review",1,0)</f>
        <v>0</v>
      </c>
      <c r="P240" s="4">
        <f>IF(Table_owssvr[[#This Row],[Approved]]="Request Additional Information",1,0)</f>
        <v>0</v>
      </c>
      <c r="Q240" s="4">
        <f>MONTH(Table_owssvr[[#This Row],[Created]])</f>
        <v>8</v>
      </c>
    </row>
    <row r="241" spans="1:17" x14ac:dyDescent="0.25">
      <c r="A241" s="1" t="s">
        <v>360</v>
      </c>
      <c r="B241" s="2" t="s">
        <v>12</v>
      </c>
      <c r="C241" s="2"/>
      <c r="D241" s="2" t="s">
        <v>25</v>
      </c>
      <c r="E241" s="3">
        <v>41869</v>
      </c>
      <c r="F241" s="4"/>
      <c r="G241" s="2" t="s">
        <v>374</v>
      </c>
      <c r="H241" s="2" t="s">
        <v>301</v>
      </c>
      <c r="I241" s="3">
        <v>41862.780092592591</v>
      </c>
      <c r="J241" s="3">
        <v>41862.780092592591</v>
      </c>
      <c r="K241" s="4">
        <f>IF(Table_owssvr[[#This Row],[Status]]="Completed",1,0)</f>
        <v>0</v>
      </c>
      <c r="L241" s="4">
        <f>IF(Table_owssvr[[#This Row],[Status]]="In Progress",1,0)</f>
        <v>0</v>
      </c>
      <c r="M241" s="4">
        <f>IF(OR(Table_owssvr[[#This Row],[Status]] = "Not Started", Table_owssvr[[#This Row],[Status]]="Waiting on someone else"),1,0)</f>
        <v>1</v>
      </c>
      <c r="N241" s="4">
        <f>IF(Table_owssvr[[#This Row],[Approved]]="Yes",1,0)</f>
        <v>0</v>
      </c>
      <c r="O241" s="4">
        <f>IF(Table_owssvr[[#This Row],[Approved]]="Under Review",1,0)</f>
        <v>0</v>
      </c>
      <c r="P241" s="4">
        <f>IF(Table_owssvr[[#This Row],[Approved]]="Request Additional Information",1,0)</f>
        <v>0</v>
      </c>
      <c r="Q241" s="4">
        <f>MONTH(Table_owssvr[[#This Row],[Created]])</f>
        <v>8</v>
      </c>
    </row>
    <row r="242" spans="1:17" x14ac:dyDescent="0.25">
      <c r="A242" s="1" t="s">
        <v>361</v>
      </c>
      <c r="B242" s="2" t="s">
        <v>12</v>
      </c>
      <c r="C242" s="2" t="s">
        <v>354</v>
      </c>
      <c r="D242" s="2" t="s">
        <v>18</v>
      </c>
      <c r="E242" s="3">
        <v>41869</v>
      </c>
      <c r="F242" s="4">
        <v>1</v>
      </c>
      <c r="G242" s="2" t="s">
        <v>13</v>
      </c>
      <c r="H242" s="2" t="s">
        <v>362</v>
      </c>
      <c r="I242" s="3">
        <v>41863.40828703704</v>
      </c>
      <c r="J242" s="3">
        <v>41863.40828703704</v>
      </c>
      <c r="K242" s="4">
        <f>IF(Table_owssvr[[#This Row],[Status]]="Completed",1,0)</f>
        <v>0</v>
      </c>
      <c r="L242" s="4">
        <f>IF(Table_owssvr[[#This Row],[Status]]="In Progress",1,0)</f>
        <v>1</v>
      </c>
      <c r="M242" s="4">
        <f>IF(OR(Table_owssvr[[#This Row],[Status]] = "Not Started", Table_owssvr[[#This Row],[Status]]="Waiting on someone else"),1,0)</f>
        <v>0</v>
      </c>
      <c r="N242" s="4">
        <f>IF(Table_owssvr[[#This Row],[Approved]]="Yes",1,0)</f>
        <v>1</v>
      </c>
      <c r="O242" s="4">
        <f>IF(Table_owssvr[[#This Row],[Approved]]="Under Review",1,0)</f>
        <v>0</v>
      </c>
      <c r="P242" s="4">
        <f>IF(Table_owssvr[[#This Row],[Approved]]="Request Additional Information",1,0)</f>
        <v>0</v>
      </c>
      <c r="Q242" s="4">
        <f>MONTH(Table_owssvr[[#This Row],[Created]])</f>
        <v>8</v>
      </c>
    </row>
    <row r="243" spans="1:17" x14ac:dyDescent="0.25">
      <c r="A243" s="1" t="s">
        <v>363</v>
      </c>
      <c r="B243" s="2" t="s">
        <v>35</v>
      </c>
      <c r="C243" s="2" t="s">
        <v>39</v>
      </c>
      <c r="D243" s="2" t="s">
        <v>10</v>
      </c>
      <c r="E243" s="3">
        <v>41864</v>
      </c>
      <c r="F243" s="4">
        <v>1</v>
      </c>
      <c r="G243" s="2" t="s">
        <v>13</v>
      </c>
      <c r="H243" s="2" t="s">
        <v>364</v>
      </c>
      <c r="I243" s="3">
        <v>41864.368252314816</v>
      </c>
      <c r="J243" s="3">
        <v>41864.368252314816</v>
      </c>
      <c r="K243" s="4">
        <f>IF(Table_owssvr[[#This Row],[Status]]="Completed",1,0)</f>
        <v>1</v>
      </c>
      <c r="L243" s="4">
        <f>IF(Table_owssvr[[#This Row],[Status]]="In Progress",1,0)</f>
        <v>0</v>
      </c>
      <c r="M243" s="4">
        <f>IF(OR(Table_owssvr[[#This Row],[Status]] = "Not Started", Table_owssvr[[#This Row],[Status]]="Waiting on someone else"),1,0)</f>
        <v>0</v>
      </c>
      <c r="N243" s="4">
        <f>IF(Table_owssvr[[#This Row],[Approved]]="Yes",1,0)</f>
        <v>1</v>
      </c>
      <c r="O243" s="4">
        <f>IF(Table_owssvr[[#This Row],[Approved]]="Under Review",1,0)</f>
        <v>0</v>
      </c>
      <c r="P243" s="4">
        <f>IF(Table_owssvr[[#This Row],[Approved]]="Request Additional Information",1,0)</f>
        <v>0</v>
      </c>
      <c r="Q243" s="4">
        <f>MONTH(Table_owssvr[[#This Row],[Created]])</f>
        <v>8</v>
      </c>
    </row>
    <row r="244" spans="1:17" x14ac:dyDescent="0.25">
      <c r="A244" s="1" t="s">
        <v>365</v>
      </c>
      <c r="B244" s="2" t="s">
        <v>12</v>
      </c>
      <c r="C244" s="2" t="s">
        <v>211</v>
      </c>
      <c r="D244" s="2" t="s">
        <v>18</v>
      </c>
      <c r="E244" s="3">
        <v>41872</v>
      </c>
      <c r="F244" s="4"/>
      <c r="G244" s="2" t="s">
        <v>50</v>
      </c>
      <c r="H244" s="2" t="s">
        <v>366</v>
      </c>
      <c r="I244" s="3">
        <v>41865.349120370367</v>
      </c>
      <c r="J244" s="3">
        <v>41865.349120370367</v>
      </c>
      <c r="K244" s="4">
        <f>IF(Table_owssvr[[#This Row],[Status]]="Completed",1,0)</f>
        <v>0</v>
      </c>
      <c r="L244" s="4">
        <f>IF(Table_owssvr[[#This Row],[Status]]="In Progress",1,0)</f>
        <v>1</v>
      </c>
      <c r="M244" s="4">
        <f>IF(OR(Table_owssvr[[#This Row],[Status]] = "Not Started", Table_owssvr[[#This Row],[Status]]="Waiting on someone else"),1,0)</f>
        <v>0</v>
      </c>
      <c r="N244" s="4">
        <f>IF(Table_owssvr[[#This Row],[Approved]]="Yes",1,0)</f>
        <v>0</v>
      </c>
      <c r="O244" s="4">
        <f>IF(Table_owssvr[[#This Row],[Approved]]="Under Review",1,0)</f>
        <v>1</v>
      </c>
      <c r="P244" s="4">
        <f>IF(Table_owssvr[[#This Row],[Approved]]="Request Additional Information",1,0)</f>
        <v>0</v>
      </c>
      <c r="Q244" s="4">
        <f>MONTH(Table_owssvr[[#This Row],[Created]])</f>
        <v>8</v>
      </c>
    </row>
    <row r="245" spans="1:17" x14ac:dyDescent="0.25">
      <c r="A245" s="1" t="s">
        <v>367</v>
      </c>
      <c r="B245" s="2" t="s">
        <v>41</v>
      </c>
      <c r="C245" s="2" t="s">
        <v>211</v>
      </c>
      <c r="D245" s="2" t="s">
        <v>18</v>
      </c>
      <c r="E245" s="3"/>
      <c r="F245" s="4">
        <v>3</v>
      </c>
      <c r="G245" s="2" t="s">
        <v>13</v>
      </c>
      <c r="H245" s="2" t="s">
        <v>368</v>
      </c>
      <c r="I245" s="3">
        <v>41865.448298611111</v>
      </c>
      <c r="J245" s="3">
        <v>41865.448298611111</v>
      </c>
      <c r="K245" s="4">
        <f>IF(Table_owssvr[[#This Row],[Status]]="Completed",1,0)</f>
        <v>0</v>
      </c>
      <c r="L245" s="4">
        <f>IF(Table_owssvr[[#This Row],[Status]]="In Progress",1,0)</f>
        <v>1</v>
      </c>
      <c r="M245" s="4">
        <f>IF(OR(Table_owssvr[[#This Row],[Status]] = "Not Started", Table_owssvr[[#This Row],[Status]]="Waiting on someone else"),1,0)</f>
        <v>0</v>
      </c>
      <c r="N245" s="4">
        <f>IF(Table_owssvr[[#This Row],[Approved]]="Yes",1,0)</f>
        <v>1</v>
      </c>
      <c r="O245" s="4">
        <f>IF(Table_owssvr[[#This Row],[Approved]]="Under Review",1,0)</f>
        <v>0</v>
      </c>
      <c r="P245" s="4">
        <f>IF(Table_owssvr[[#This Row],[Approved]]="Request Additional Information",1,0)</f>
        <v>0</v>
      </c>
      <c r="Q245" s="4">
        <f>MONTH(Table_owssvr[[#This Row],[Created]])</f>
        <v>8</v>
      </c>
    </row>
    <row r="246" spans="1:17" x14ac:dyDescent="0.25">
      <c r="A246" s="1" t="s">
        <v>369</v>
      </c>
      <c r="B246" s="2" t="s">
        <v>12</v>
      </c>
      <c r="C246" s="2" t="s">
        <v>354</v>
      </c>
      <c r="D246" s="2" t="s">
        <v>10</v>
      </c>
      <c r="E246" s="3">
        <v>41865</v>
      </c>
      <c r="F246" s="4">
        <v>2</v>
      </c>
      <c r="G246" s="2" t="s">
        <v>13</v>
      </c>
      <c r="H246" s="2" t="s">
        <v>169</v>
      </c>
      <c r="I246" s="3">
        <v>41865.467731481483</v>
      </c>
      <c r="J246" s="3">
        <v>41865.467731481483</v>
      </c>
      <c r="K246" s="4">
        <f>IF(Table_owssvr[[#This Row],[Status]]="Completed",1,0)</f>
        <v>1</v>
      </c>
      <c r="L246" s="4">
        <f>IF(Table_owssvr[[#This Row],[Status]]="In Progress",1,0)</f>
        <v>0</v>
      </c>
      <c r="M246" s="4">
        <f>IF(OR(Table_owssvr[[#This Row],[Status]] = "Not Started", Table_owssvr[[#This Row],[Status]]="Waiting on someone else"),1,0)</f>
        <v>0</v>
      </c>
      <c r="N246" s="4">
        <f>IF(Table_owssvr[[#This Row],[Approved]]="Yes",1,0)</f>
        <v>1</v>
      </c>
      <c r="O246" s="4">
        <f>IF(Table_owssvr[[#This Row],[Approved]]="Under Review",1,0)</f>
        <v>0</v>
      </c>
      <c r="P246" s="4">
        <f>IF(Table_owssvr[[#This Row],[Approved]]="Request Additional Information",1,0)</f>
        <v>0</v>
      </c>
      <c r="Q246" s="4">
        <f>MONTH(Table_owssvr[[#This Row],[Created]])</f>
        <v>8</v>
      </c>
    </row>
    <row r="247" spans="1:17" x14ac:dyDescent="0.25">
      <c r="A247" s="1" t="s">
        <v>370</v>
      </c>
      <c r="B247" s="2" t="s">
        <v>12</v>
      </c>
      <c r="C247" s="2" t="s">
        <v>70</v>
      </c>
      <c r="D247" s="2" t="s">
        <v>10</v>
      </c>
      <c r="E247" s="3"/>
      <c r="F247" s="4">
        <v>5</v>
      </c>
      <c r="G247" s="2" t="s">
        <v>13</v>
      </c>
      <c r="H247" s="2" t="s">
        <v>70</v>
      </c>
      <c r="I247" s="3">
        <v>41865.528379629628</v>
      </c>
      <c r="J247" s="3">
        <v>41865.528379629628</v>
      </c>
      <c r="K247" s="4">
        <f>IF(Table_owssvr[[#This Row],[Status]]="Completed",1,0)</f>
        <v>1</v>
      </c>
      <c r="L247" s="4">
        <f>IF(Table_owssvr[[#This Row],[Status]]="In Progress",1,0)</f>
        <v>0</v>
      </c>
      <c r="M247" s="4">
        <f>IF(OR(Table_owssvr[[#This Row],[Status]] = "Not Started", Table_owssvr[[#This Row],[Status]]="Waiting on someone else"),1,0)</f>
        <v>0</v>
      </c>
      <c r="N247" s="4">
        <f>IF(Table_owssvr[[#This Row],[Approved]]="Yes",1,0)</f>
        <v>1</v>
      </c>
      <c r="O247" s="4">
        <f>IF(Table_owssvr[[#This Row],[Approved]]="Under Review",1,0)</f>
        <v>0</v>
      </c>
      <c r="P247" s="4">
        <f>IF(Table_owssvr[[#This Row],[Approved]]="Request Additional Information",1,0)</f>
        <v>0</v>
      </c>
      <c r="Q247" s="4">
        <f>MONTH(Table_owssvr[[#This Row],[Created]])</f>
        <v>8</v>
      </c>
    </row>
    <row r="248" spans="1:17" x14ac:dyDescent="0.25">
      <c r="A248" s="1" t="s">
        <v>371</v>
      </c>
      <c r="B248" s="2" t="s">
        <v>12</v>
      </c>
      <c r="C248" s="2" t="s">
        <v>20</v>
      </c>
      <c r="D248" s="2" t="s">
        <v>10</v>
      </c>
      <c r="E248" s="3"/>
      <c r="F248" s="4">
        <v>2</v>
      </c>
      <c r="G248" s="2" t="s">
        <v>13</v>
      </c>
      <c r="H248" s="2" t="s">
        <v>20</v>
      </c>
      <c r="I248" s="3">
        <v>41865.530219907407</v>
      </c>
      <c r="J248" s="3">
        <v>41865.530219907407</v>
      </c>
      <c r="K248" s="4">
        <f>IF(Table_owssvr[[#This Row],[Status]]="Completed",1,0)</f>
        <v>1</v>
      </c>
      <c r="L248" s="4">
        <f>IF(Table_owssvr[[#This Row],[Status]]="In Progress",1,0)</f>
        <v>0</v>
      </c>
      <c r="M248" s="4">
        <f>IF(OR(Table_owssvr[[#This Row],[Status]] = "Not Started", Table_owssvr[[#This Row],[Status]]="Waiting on someone else"),1,0)</f>
        <v>0</v>
      </c>
      <c r="N248" s="4">
        <f>IF(Table_owssvr[[#This Row],[Approved]]="Yes",1,0)</f>
        <v>1</v>
      </c>
      <c r="O248" s="4">
        <f>IF(Table_owssvr[[#This Row],[Approved]]="Under Review",1,0)</f>
        <v>0</v>
      </c>
      <c r="P248" s="4">
        <f>IF(Table_owssvr[[#This Row],[Approved]]="Request Additional Information",1,0)</f>
        <v>0</v>
      </c>
      <c r="Q248" s="4">
        <f>MONTH(Table_owssvr[[#This Row],[Created]])</f>
        <v>8</v>
      </c>
    </row>
    <row r="249" spans="1:17" x14ac:dyDescent="0.25">
      <c r="A249" s="1" t="s">
        <v>372</v>
      </c>
      <c r="B249" s="2" t="s">
        <v>44</v>
      </c>
      <c r="C249" s="2" t="s">
        <v>70</v>
      </c>
      <c r="D249" s="2" t="s">
        <v>10</v>
      </c>
      <c r="E249" s="3">
        <v>41864</v>
      </c>
      <c r="F249" s="4">
        <v>30</v>
      </c>
      <c r="G249" s="2" t="s">
        <v>13</v>
      </c>
      <c r="H249" s="2" t="s">
        <v>70</v>
      </c>
      <c r="I249" s="3">
        <v>41865.536319444444</v>
      </c>
      <c r="J249" s="3">
        <v>41865.536319444444</v>
      </c>
      <c r="K249" s="4">
        <f>IF(Table_owssvr[[#This Row],[Status]]="Completed",1,0)</f>
        <v>1</v>
      </c>
      <c r="L249" s="4">
        <f>IF(Table_owssvr[[#This Row],[Status]]="In Progress",1,0)</f>
        <v>0</v>
      </c>
      <c r="M249" s="4">
        <f>IF(OR(Table_owssvr[[#This Row],[Status]] = "Not Started", Table_owssvr[[#This Row],[Status]]="Waiting on someone else"),1,0)</f>
        <v>0</v>
      </c>
      <c r="N249" s="4">
        <f>IF(Table_owssvr[[#This Row],[Approved]]="Yes",1,0)</f>
        <v>1</v>
      </c>
      <c r="O249" s="4">
        <f>IF(Table_owssvr[[#This Row],[Approved]]="Under Review",1,0)</f>
        <v>0</v>
      </c>
      <c r="P249" s="4">
        <f>IF(Table_owssvr[[#This Row],[Approved]]="Request Additional Information",1,0)</f>
        <v>0</v>
      </c>
      <c r="Q249" s="4">
        <f>MONTH(Table_owssvr[[#This Row],[Created]])</f>
        <v>8</v>
      </c>
    </row>
    <row r="250" spans="1:17" x14ac:dyDescent="0.25">
      <c r="A250" s="1" t="s">
        <v>373</v>
      </c>
      <c r="B250" s="2" t="s">
        <v>44</v>
      </c>
      <c r="C250" s="2" t="s">
        <v>70</v>
      </c>
      <c r="D250" s="2" t="s">
        <v>18</v>
      </c>
      <c r="E250" s="3"/>
      <c r="F250" s="4">
        <v>63</v>
      </c>
      <c r="G250" s="2" t="s">
        <v>13</v>
      </c>
      <c r="H250" s="2" t="s">
        <v>70</v>
      </c>
      <c r="I250" s="3">
        <v>41865.540775462963</v>
      </c>
      <c r="J250" s="3">
        <v>41865.540775462963</v>
      </c>
      <c r="K250" s="4">
        <f>IF(Table_owssvr[[#This Row],[Status]]="Completed",1,0)</f>
        <v>0</v>
      </c>
      <c r="L250" s="4">
        <f>IF(Table_owssvr[[#This Row],[Status]]="In Progress",1,0)</f>
        <v>1</v>
      </c>
      <c r="M250" s="4">
        <f>IF(OR(Table_owssvr[[#This Row],[Status]] = "Not Started", Table_owssvr[[#This Row],[Status]]="Waiting on someone else"),1,0)</f>
        <v>0</v>
      </c>
      <c r="N250" s="4">
        <f>IF(Table_owssvr[[#This Row],[Approved]]="Yes",1,0)</f>
        <v>1</v>
      </c>
      <c r="O250" s="4">
        <f>IF(Table_owssvr[[#This Row],[Approved]]="Under Review",1,0)</f>
        <v>0</v>
      </c>
      <c r="P250" s="4">
        <f>IF(Table_owssvr[[#This Row],[Approved]]="Request Additional Information",1,0)</f>
        <v>0</v>
      </c>
      <c r="Q250" s="4">
        <f>MONTH(Table_owssvr[[#This Row],[Created]])</f>
        <v>8</v>
      </c>
    </row>
    <row r="251" spans="1:17" x14ac:dyDescent="0.25">
      <c r="A251" s="1" t="s">
        <v>376</v>
      </c>
      <c r="B251" s="2" t="s">
        <v>94</v>
      </c>
      <c r="C251" s="2" t="s">
        <v>14</v>
      </c>
      <c r="D251" s="2" t="s">
        <v>25</v>
      </c>
      <c r="E251" s="3">
        <v>41870</v>
      </c>
      <c r="F251" s="4"/>
      <c r="G251" s="2" t="s">
        <v>374</v>
      </c>
      <c r="H251" s="2" t="s">
        <v>272</v>
      </c>
      <c r="I251" s="3">
        <v>41866.372789351852</v>
      </c>
      <c r="J251" s="3">
        <v>41866.372789351852</v>
      </c>
      <c r="K251" s="4">
        <f>IF(Table_owssvr[[#This Row],[Status]]="Completed",1,0)</f>
        <v>0</v>
      </c>
      <c r="L251" s="4">
        <f>IF(Table_owssvr[[#This Row],[Status]]="In Progress",1,0)</f>
        <v>0</v>
      </c>
      <c r="M251" s="4">
        <f>IF(OR(Table_owssvr[[#This Row],[Status]] = "Not Started", Table_owssvr[[#This Row],[Status]]="Waiting on someone else"),1,0)</f>
        <v>1</v>
      </c>
      <c r="N251" s="4">
        <f>IF(Table_owssvr[[#This Row],[Approved]]="Yes",1,0)</f>
        <v>0</v>
      </c>
      <c r="O251" s="4">
        <f>IF(Table_owssvr[[#This Row],[Approved]]="Under Review",1,0)</f>
        <v>0</v>
      </c>
      <c r="P251" s="4">
        <f>IF(Table_owssvr[[#This Row],[Approved]]="Request Additional Information",1,0)</f>
        <v>0</v>
      </c>
      <c r="Q251" s="4">
        <f>MONTH(Table_owssvr[[#This Row],[Created]])</f>
        <v>8</v>
      </c>
    </row>
    <row r="252" spans="1:17" x14ac:dyDescent="0.25">
      <c r="A252" s="1" t="s">
        <v>377</v>
      </c>
      <c r="B252" s="2" t="s">
        <v>44</v>
      </c>
      <c r="C252" s="2" t="s">
        <v>39</v>
      </c>
      <c r="D252" s="2" t="s">
        <v>10</v>
      </c>
      <c r="E252" s="3">
        <v>41870</v>
      </c>
      <c r="F252" s="4">
        <v>2</v>
      </c>
      <c r="G252" s="2" t="s">
        <v>13</v>
      </c>
      <c r="H252" s="2" t="s">
        <v>195</v>
      </c>
      <c r="I252" s="3">
        <v>41866.495520833334</v>
      </c>
      <c r="J252" s="3">
        <v>41866.495520833334</v>
      </c>
      <c r="K252" s="4">
        <f>IF(Table_owssvr[[#This Row],[Status]]="Completed",1,0)</f>
        <v>1</v>
      </c>
      <c r="L252" s="4">
        <f>IF(Table_owssvr[[#This Row],[Status]]="In Progress",1,0)</f>
        <v>0</v>
      </c>
      <c r="M252" s="4">
        <f>IF(OR(Table_owssvr[[#This Row],[Status]] = "Not Started", Table_owssvr[[#This Row],[Status]]="Waiting on someone else"),1,0)</f>
        <v>0</v>
      </c>
      <c r="N252" s="4">
        <f>IF(Table_owssvr[[#This Row],[Approved]]="Yes",1,0)</f>
        <v>1</v>
      </c>
      <c r="O252" s="4">
        <f>IF(Table_owssvr[[#This Row],[Approved]]="Under Review",1,0)</f>
        <v>0</v>
      </c>
      <c r="P252" s="4">
        <f>IF(Table_owssvr[[#This Row],[Approved]]="Request Additional Information",1,0)</f>
        <v>0</v>
      </c>
      <c r="Q252" s="4">
        <f>MONTH(Table_owssvr[[#This Row],[Created]])</f>
        <v>8</v>
      </c>
    </row>
    <row r="253" spans="1:17" x14ac:dyDescent="0.25">
      <c r="A253" s="1" t="s">
        <v>378</v>
      </c>
      <c r="B253" s="2" t="s">
        <v>41</v>
      </c>
      <c r="C253" s="2" t="s">
        <v>211</v>
      </c>
      <c r="D253" s="2" t="s">
        <v>10</v>
      </c>
      <c r="E253" s="3">
        <v>41865</v>
      </c>
      <c r="F253" s="4">
        <v>1.5</v>
      </c>
      <c r="G253" s="2" t="s">
        <v>13</v>
      </c>
      <c r="H253" s="2" t="s">
        <v>211</v>
      </c>
      <c r="I253" s="3">
        <v>41865.514837962961</v>
      </c>
      <c r="J253" s="3">
        <v>41868.514837962961</v>
      </c>
      <c r="K253" s="4">
        <f>IF(Table_owssvr[[#This Row],[Status]]="Completed",1,0)</f>
        <v>1</v>
      </c>
      <c r="L253" s="4">
        <f>IF(Table_owssvr[[#This Row],[Status]]="In Progress",1,0)</f>
        <v>0</v>
      </c>
      <c r="M253" s="4">
        <f>IF(OR(Table_owssvr[[#This Row],[Status]] = "Not Started", Table_owssvr[[#This Row],[Status]]="Waiting on someone else"),1,0)</f>
        <v>0</v>
      </c>
      <c r="N253" s="4">
        <f>IF(Table_owssvr[[#This Row],[Approved]]="Yes",1,0)</f>
        <v>1</v>
      </c>
      <c r="O253" s="4">
        <f>IF(Table_owssvr[[#This Row],[Approved]]="Under Review",1,0)</f>
        <v>0</v>
      </c>
      <c r="P253" s="4">
        <f>IF(Table_owssvr[[#This Row],[Approved]]="Request Additional Information",1,0)</f>
        <v>0</v>
      </c>
      <c r="Q253" s="4">
        <f>MONTH(Table_owssvr[[#This Row],[Created]])</f>
        <v>8</v>
      </c>
    </row>
    <row r="254" spans="1:17" x14ac:dyDescent="0.25">
      <c r="A254" s="1" t="s">
        <v>379</v>
      </c>
      <c r="B254" s="2" t="s">
        <v>12</v>
      </c>
      <c r="C254" s="2"/>
      <c r="D254" s="2" t="s">
        <v>25</v>
      </c>
      <c r="E254" s="3"/>
      <c r="F254" s="4">
        <v>1</v>
      </c>
      <c r="G254" s="2" t="s">
        <v>13</v>
      </c>
      <c r="H254" s="2" t="s">
        <v>21</v>
      </c>
      <c r="I254" s="3">
        <v>41868.803518518522</v>
      </c>
      <c r="J254" s="3">
        <v>41868.803518518522</v>
      </c>
      <c r="K254" s="4">
        <f>IF(Table_owssvr[[#This Row],[Status]]="Completed",1,0)</f>
        <v>0</v>
      </c>
      <c r="L254" s="4">
        <f>IF(Table_owssvr[[#This Row],[Status]]="In Progress",1,0)</f>
        <v>0</v>
      </c>
      <c r="M254" s="4">
        <f>IF(OR(Table_owssvr[[#This Row],[Status]] = "Not Started", Table_owssvr[[#This Row],[Status]]="Waiting on someone else"),1,0)</f>
        <v>1</v>
      </c>
      <c r="N254" s="4">
        <f>IF(Table_owssvr[[#This Row],[Approved]]="Yes",1,0)</f>
        <v>1</v>
      </c>
      <c r="O254" s="4">
        <f>IF(Table_owssvr[[#This Row],[Approved]]="Under Review",1,0)</f>
        <v>0</v>
      </c>
      <c r="P254" s="4">
        <f>IF(Table_owssvr[[#This Row],[Approved]]="Request Additional Information",1,0)</f>
        <v>0</v>
      </c>
      <c r="Q254" s="4">
        <f>MONTH(Table_owssvr[[#This Row],[Created]])</f>
        <v>8</v>
      </c>
    </row>
    <row r="255" spans="1:17" x14ac:dyDescent="0.25">
      <c r="A255" s="1" t="s">
        <v>380</v>
      </c>
      <c r="B255" s="2" t="s">
        <v>44</v>
      </c>
      <c r="C255" s="2" t="s">
        <v>211</v>
      </c>
      <c r="D255" s="2" t="s">
        <v>18</v>
      </c>
      <c r="E255" s="3"/>
      <c r="F255" s="4">
        <v>1</v>
      </c>
      <c r="G255" s="2" t="s">
        <v>13</v>
      </c>
      <c r="H255" s="2" t="s">
        <v>211</v>
      </c>
      <c r="I255" s="3">
        <v>41869.206678240742</v>
      </c>
      <c r="J255" s="3">
        <v>41869.206678240742</v>
      </c>
      <c r="K255" s="4">
        <f>IF(Table_owssvr[[#This Row],[Status]]="Completed",1,0)</f>
        <v>0</v>
      </c>
      <c r="L255" s="4">
        <f>IF(Table_owssvr[[#This Row],[Status]]="In Progress",1,0)</f>
        <v>1</v>
      </c>
      <c r="M255" s="4">
        <f>IF(OR(Table_owssvr[[#This Row],[Status]] = "Not Started", Table_owssvr[[#This Row],[Status]]="Waiting on someone else"),1,0)</f>
        <v>0</v>
      </c>
      <c r="N255" s="4">
        <f>IF(Table_owssvr[[#This Row],[Approved]]="Yes",1,0)</f>
        <v>1</v>
      </c>
      <c r="O255" s="4">
        <f>IF(Table_owssvr[[#This Row],[Approved]]="Under Review",1,0)</f>
        <v>0</v>
      </c>
      <c r="P255" s="4">
        <f>IF(Table_owssvr[[#This Row],[Approved]]="Request Additional Information",1,0)</f>
        <v>0</v>
      </c>
      <c r="Q255" s="4">
        <f>MONTH(Table_owssvr[[#This Row],[Created]])</f>
        <v>8</v>
      </c>
    </row>
    <row r="256" spans="1:17" x14ac:dyDescent="0.25">
      <c r="A256" s="1" t="s">
        <v>381</v>
      </c>
      <c r="B256" s="2" t="s">
        <v>44</v>
      </c>
      <c r="C256" s="2" t="s">
        <v>211</v>
      </c>
      <c r="D256" s="2" t="s">
        <v>18</v>
      </c>
      <c r="E256" s="3"/>
      <c r="F256" s="4">
        <v>1</v>
      </c>
      <c r="G256" s="2" t="s">
        <v>13</v>
      </c>
      <c r="H256" s="2" t="s">
        <v>211</v>
      </c>
      <c r="I256" s="3">
        <v>41866.210405092592</v>
      </c>
      <c r="J256" s="3">
        <v>41869.210405092592</v>
      </c>
      <c r="K256" s="4">
        <f>IF(Table_owssvr[[#This Row],[Status]]="Completed",1,0)</f>
        <v>0</v>
      </c>
      <c r="L256" s="4">
        <f>IF(Table_owssvr[[#This Row],[Status]]="In Progress",1,0)</f>
        <v>1</v>
      </c>
      <c r="M256" s="4">
        <f>IF(OR(Table_owssvr[[#This Row],[Status]] = "Not Started", Table_owssvr[[#This Row],[Status]]="Waiting on someone else"),1,0)</f>
        <v>0</v>
      </c>
      <c r="N256" s="4">
        <f>IF(Table_owssvr[[#This Row],[Approved]]="Yes",1,0)</f>
        <v>1</v>
      </c>
      <c r="O256" s="4">
        <f>IF(Table_owssvr[[#This Row],[Approved]]="Under Review",1,0)</f>
        <v>0</v>
      </c>
      <c r="P256" s="4">
        <f>IF(Table_owssvr[[#This Row],[Approved]]="Request Additional Information",1,0)</f>
        <v>0</v>
      </c>
      <c r="Q256" s="4">
        <f>MONTH(Table_owssvr[[#This Row],[Created]])</f>
        <v>8</v>
      </c>
    </row>
    <row r="257" spans="1:17" x14ac:dyDescent="0.25">
      <c r="A257" s="1" t="s">
        <v>382</v>
      </c>
      <c r="B257" s="2" t="s">
        <v>41</v>
      </c>
      <c r="C257" s="2" t="s">
        <v>211</v>
      </c>
      <c r="D257" s="2" t="s">
        <v>18</v>
      </c>
      <c r="E257" s="3"/>
      <c r="F257" s="4">
        <v>2</v>
      </c>
      <c r="G257" s="2" t="s">
        <v>13</v>
      </c>
      <c r="H257" s="2" t="s">
        <v>211</v>
      </c>
      <c r="I257" s="3">
        <v>41862.214074074072</v>
      </c>
      <c r="J257" s="3">
        <v>41869.214074074072</v>
      </c>
      <c r="K257" s="4">
        <f>IF(Table_owssvr[[#This Row],[Status]]="Completed",1,0)</f>
        <v>0</v>
      </c>
      <c r="L257" s="4">
        <f>IF(Table_owssvr[[#This Row],[Status]]="In Progress",1,0)</f>
        <v>1</v>
      </c>
      <c r="M257" s="4">
        <f>IF(OR(Table_owssvr[[#This Row],[Status]] = "Not Started", Table_owssvr[[#This Row],[Status]]="Waiting on someone else"),1,0)</f>
        <v>0</v>
      </c>
      <c r="N257" s="4">
        <f>IF(Table_owssvr[[#This Row],[Approved]]="Yes",1,0)</f>
        <v>1</v>
      </c>
      <c r="O257" s="4">
        <f>IF(Table_owssvr[[#This Row],[Approved]]="Under Review",1,0)</f>
        <v>0</v>
      </c>
      <c r="P257" s="4">
        <f>IF(Table_owssvr[[#This Row],[Approved]]="Request Additional Information",1,0)</f>
        <v>0</v>
      </c>
      <c r="Q257" s="4">
        <f>MONTH(Table_owssvr[[#This Row],[Created]])</f>
        <v>8</v>
      </c>
    </row>
    <row r="258" spans="1:17" x14ac:dyDescent="0.25">
      <c r="A258" s="1" t="s">
        <v>210</v>
      </c>
      <c r="B258" s="2" t="s">
        <v>41</v>
      </c>
      <c r="C258" s="2" t="s">
        <v>211</v>
      </c>
      <c r="D258" s="2" t="s">
        <v>10</v>
      </c>
      <c r="E258" s="3"/>
      <c r="F258" s="4">
        <v>4</v>
      </c>
      <c r="G258" s="2" t="s">
        <v>13</v>
      </c>
      <c r="H258" s="2" t="s">
        <v>211</v>
      </c>
      <c r="I258" s="3">
        <v>41869.222592592596</v>
      </c>
      <c r="J258" s="3">
        <v>41869.222592592596</v>
      </c>
      <c r="K258" s="4">
        <f>IF(Table_owssvr[[#This Row],[Status]]="Completed",1,0)</f>
        <v>1</v>
      </c>
      <c r="L258" s="4">
        <f>IF(Table_owssvr[[#This Row],[Status]]="In Progress",1,0)</f>
        <v>0</v>
      </c>
      <c r="M258" s="4">
        <f>IF(OR(Table_owssvr[[#This Row],[Status]] = "Not Started", Table_owssvr[[#This Row],[Status]]="Waiting on someone else"),1,0)</f>
        <v>0</v>
      </c>
      <c r="N258" s="4">
        <f>IF(Table_owssvr[[#This Row],[Approved]]="Yes",1,0)</f>
        <v>1</v>
      </c>
      <c r="O258" s="4">
        <f>IF(Table_owssvr[[#This Row],[Approved]]="Under Review",1,0)</f>
        <v>0</v>
      </c>
      <c r="P258" s="4">
        <f>IF(Table_owssvr[[#This Row],[Approved]]="Request Additional Information",1,0)</f>
        <v>0</v>
      </c>
      <c r="Q258" s="4">
        <f>MONTH(Table_owssvr[[#This Row],[Created]])</f>
        <v>8</v>
      </c>
    </row>
    <row r="259" spans="1:17" x14ac:dyDescent="0.25">
      <c r="A259" s="1" t="s">
        <v>383</v>
      </c>
      <c r="B259" s="2" t="s">
        <v>41</v>
      </c>
      <c r="C259" s="2" t="s">
        <v>211</v>
      </c>
      <c r="D259" s="2" t="s">
        <v>10</v>
      </c>
      <c r="E259" s="3"/>
      <c r="F259" s="4">
        <v>2</v>
      </c>
      <c r="G259" s="2" t="s">
        <v>13</v>
      </c>
      <c r="H259" s="2" t="s">
        <v>211</v>
      </c>
      <c r="I259" s="3">
        <v>41862.225289351853</v>
      </c>
      <c r="J259" s="3">
        <v>41869.225289351853</v>
      </c>
      <c r="K259" s="4">
        <f>IF(Table_owssvr[[#This Row],[Status]]="Completed",1,0)</f>
        <v>1</v>
      </c>
      <c r="L259" s="4">
        <f>IF(Table_owssvr[[#This Row],[Status]]="In Progress",1,0)</f>
        <v>0</v>
      </c>
      <c r="M259" s="4">
        <f>IF(OR(Table_owssvr[[#This Row],[Status]] = "Not Started", Table_owssvr[[#This Row],[Status]]="Waiting on someone else"),1,0)</f>
        <v>0</v>
      </c>
      <c r="N259" s="4">
        <f>IF(Table_owssvr[[#This Row],[Approved]]="Yes",1,0)</f>
        <v>1</v>
      </c>
      <c r="O259" s="4">
        <f>IF(Table_owssvr[[#This Row],[Approved]]="Under Review",1,0)</f>
        <v>0</v>
      </c>
      <c r="P259" s="4">
        <f>IF(Table_owssvr[[#This Row],[Approved]]="Request Additional Information",1,0)</f>
        <v>0</v>
      </c>
      <c r="Q259" s="4">
        <f>MONTH(Table_owssvr[[#This Row],[Created]])</f>
        <v>8</v>
      </c>
    </row>
    <row r="260" spans="1:17" x14ac:dyDescent="0.25">
      <c r="A260" s="1" t="s">
        <v>384</v>
      </c>
      <c r="B260" s="2" t="s">
        <v>41</v>
      </c>
      <c r="C260" s="2" t="s">
        <v>211</v>
      </c>
      <c r="D260" s="2" t="s">
        <v>18</v>
      </c>
      <c r="E260" s="3"/>
      <c r="F260" s="4">
        <v>1</v>
      </c>
      <c r="G260" s="2" t="s">
        <v>13</v>
      </c>
      <c r="H260" s="2" t="s">
        <v>211</v>
      </c>
      <c r="I260" s="3">
        <v>41862.231840277775</v>
      </c>
      <c r="J260" s="3">
        <v>41869.231840277775</v>
      </c>
      <c r="K260" s="4">
        <f>IF(Table_owssvr[[#This Row],[Status]]="Completed",1,0)</f>
        <v>0</v>
      </c>
      <c r="L260" s="4">
        <f>IF(Table_owssvr[[#This Row],[Status]]="In Progress",1,0)</f>
        <v>1</v>
      </c>
      <c r="M260" s="4">
        <f>IF(OR(Table_owssvr[[#This Row],[Status]] = "Not Started", Table_owssvr[[#This Row],[Status]]="Waiting on someone else"),1,0)</f>
        <v>0</v>
      </c>
      <c r="N260" s="4">
        <f>IF(Table_owssvr[[#This Row],[Approved]]="Yes",1,0)</f>
        <v>1</v>
      </c>
      <c r="O260" s="4">
        <f>IF(Table_owssvr[[#This Row],[Approved]]="Under Review",1,0)</f>
        <v>0</v>
      </c>
      <c r="P260" s="4">
        <f>IF(Table_owssvr[[#This Row],[Approved]]="Request Additional Information",1,0)</f>
        <v>0</v>
      </c>
      <c r="Q260" s="4">
        <f>MONTH(Table_owssvr[[#This Row],[Created]])</f>
        <v>8</v>
      </c>
    </row>
    <row r="261" spans="1:17" x14ac:dyDescent="0.25">
      <c r="A261" s="1" t="s">
        <v>385</v>
      </c>
      <c r="B261" s="2" t="s">
        <v>12</v>
      </c>
      <c r="C261" s="2" t="s">
        <v>39</v>
      </c>
      <c r="D261" s="2" t="s">
        <v>10</v>
      </c>
      <c r="E261" s="3">
        <v>41870</v>
      </c>
      <c r="F261" s="4">
        <v>2</v>
      </c>
      <c r="G261" s="2" t="s">
        <v>13</v>
      </c>
      <c r="H261" s="2" t="s">
        <v>134</v>
      </c>
      <c r="I261" s="3">
        <v>41869.383483796293</v>
      </c>
      <c r="J261" s="3">
        <v>41869.383483796293</v>
      </c>
      <c r="K261" s="4">
        <f>IF(Table_owssvr[[#This Row],[Status]]="Completed",1,0)</f>
        <v>1</v>
      </c>
      <c r="L261" s="4">
        <f>IF(Table_owssvr[[#This Row],[Status]]="In Progress",1,0)</f>
        <v>0</v>
      </c>
      <c r="M261" s="4">
        <f>IF(OR(Table_owssvr[[#This Row],[Status]] = "Not Started", Table_owssvr[[#This Row],[Status]]="Waiting on someone else"),1,0)</f>
        <v>0</v>
      </c>
      <c r="N261" s="4">
        <f>IF(Table_owssvr[[#This Row],[Approved]]="Yes",1,0)</f>
        <v>1</v>
      </c>
      <c r="O261" s="4">
        <f>IF(Table_owssvr[[#This Row],[Approved]]="Under Review",1,0)</f>
        <v>0</v>
      </c>
      <c r="P261" s="4">
        <f>IF(Table_owssvr[[#This Row],[Approved]]="Request Additional Information",1,0)</f>
        <v>0</v>
      </c>
      <c r="Q261" s="4">
        <f>MONTH(Table_owssvr[[#This Row],[Created]])</f>
        <v>8</v>
      </c>
    </row>
    <row r="262" spans="1:17" x14ac:dyDescent="0.25">
      <c r="A262" s="1" t="s">
        <v>386</v>
      </c>
      <c r="B262" s="2" t="s">
        <v>12</v>
      </c>
      <c r="C262" s="2"/>
      <c r="D262" s="2" t="s">
        <v>25</v>
      </c>
      <c r="E262" s="3">
        <v>41871</v>
      </c>
      <c r="F262" s="4"/>
      <c r="G262" s="2" t="s">
        <v>374</v>
      </c>
      <c r="H262" s="2" t="s">
        <v>65</v>
      </c>
      <c r="I262" s="3">
        <v>41869.785497685189</v>
      </c>
      <c r="J262" s="3">
        <v>41869.785497685189</v>
      </c>
      <c r="K262" s="4">
        <f>IF(Table_owssvr[[#This Row],[Status]]="Completed",1,0)</f>
        <v>0</v>
      </c>
      <c r="L262" s="4">
        <f>IF(Table_owssvr[[#This Row],[Status]]="In Progress",1,0)</f>
        <v>0</v>
      </c>
      <c r="M262" s="4">
        <f>IF(OR(Table_owssvr[[#This Row],[Status]] = "Not Started", Table_owssvr[[#This Row],[Status]]="Waiting on someone else"),1,0)</f>
        <v>1</v>
      </c>
      <c r="N262" s="4">
        <f>IF(Table_owssvr[[#This Row],[Approved]]="Yes",1,0)</f>
        <v>0</v>
      </c>
      <c r="O262" s="4">
        <f>IF(Table_owssvr[[#This Row],[Approved]]="Under Review",1,0)</f>
        <v>0</v>
      </c>
      <c r="P262" s="4">
        <f>IF(Table_owssvr[[#This Row],[Approved]]="Request Additional Information",1,0)</f>
        <v>0</v>
      </c>
      <c r="Q262" s="4">
        <f>MONTH(Table_owssvr[[#This Row],[Created]])</f>
        <v>8</v>
      </c>
    </row>
    <row r="263" spans="1:17" x14ac:dyDescent="0.25">
      <c r="A263" s="1" t="s">
        <v>387</v>
      </c>
      <c r="B263" s="2" t="s">
        <v>12</v>
      </c>
      <c r="C263" s="2"/>
      <c r="D263" s="2" t="s">
        <v>25</v>
      </c>
      <c r="E263" s="3">
        <v>41876</v>
      </c>
      <c r="F263" s="4"/>
      <c r="G263" s="2" t="s">
        <v>374</v>
      </c>
      <c r="H263" s="2" t="s">
        <v>335</v>
      </c>
      <c r="I263" s="3">
        <v>41870.546168981484</v>
      </c>
      <c r="J263" s="3">
        <v>41870.546168981484</v>
      </c>
      <c r="K263" s="4">
        <f>IF(Table_owssvr[[#This Row],[Status]]="Completed",1,0)</f>
        <v>0</v>
      </c>
      <c r="L263" s="4">
        <f>IF(Table_owssvr[[#This Row],[Status]]="In Progress",1,0)</f>
        <v>0</v>
      </c>
      <c r="M263" s="4">
        <f>IF(OR(Table_owssvr[[#This Row],[Status]] = "Not Started", Table_owssvr[[#This Row],[Status]]="Waiting on someone else"),1,0)</f>
        <v>1</v>
      </c>
      <c r="N263" s="4">
        <f>IF(Table_owssvr[[#This Row],[Approved]]="Yes",1,0)</f>
        <v>0</v>
      </c>
      <c r="O263" s="4">
        <f>IF(Table_owssvr[[#This Row],[Approved]]="Under Review",1,0)</f>
        <v>0</v>
      </c>
      <c r="P263" s="4">
        <f>IF(Table_owssvr[[#This Row],[Approved]]="Request Additional Information",1,0)</f>
        <v>0</v>
      </c>
      <c r="Q263" s="4">
        <f>MONTH(Table_owssvr[[#This Row],[Created]])</f>
        <v>8</v>
      </c>
    </row>
    <row r="264" spans="1:17" x14ac:dyDescent="0.25">
      <c r="A264" s="1" t="s">
        <v>388</v>
      </c>
      <c r="B264" s="2" t="s">
        <v>44</v>
      </c>
      <c r="C264" s="2" t="s">
        <v>70</v>
      </c>
      <c r="D264" s="2" t="s">
        <v>10</v>
      </c>
      <c r="E264" s="3">
        <v>41869</v>
      </c>
      <c r="F264" s="4">
        <v>4.5</v>
      </c>
      <c r="G264" s="2" t="s">
        <v>13</v>
      </c>
      <c r="H264" s="2" t="s">
        <v>70</v>
      </c>
      <c r="I264" s="3">
        <v>41870.700439814813</v>
      </c>
      <c r="J264" s="3">
        <v>41870.700439814813</v>
      </c>
      <c r="K264" s="4">
        <f>IF(Table_owssvr[[#This Row],[Status]]="Completed",1,0)</f>
        <v>1</v>
      </c>
      <c r="L264" s="4">
        <f>IF(Table_owssvr[[#This Row],[Status]]="In Progress",1,0)</f>
        <v>0</v>
      </c>
      <c r="M264" s="4">
        <f>IF(OR(Table_owssvr[[#This Row],[Status]] = "Not Started", Table_owssvr[[#This Row],[Status]]="Waiting on someone else"),1,0)</f>
        <v>0</v>
      </c>
      <c r="N264" s="4">
        <f>IF(Table_owssvr[[#This Row],[Approved]]="Yes",1,0)</f>
        <v>1</v>
      </c>
      <c r="O264" s="4">
        <f>IF(Table_owssvr[[#This Row],[Approved]]="Under Review",1,0)</f>
        <v>0</v>
      </c>
      <c r="P264" s="4">
        <f>IF(Table_owssvr[[#This Row],[Approved]]="Request Additional Information",1,0)</f>
        <v>0</v>
      </c>
      <c r="Q264" s="4">
        <f>MONTH(Table_owssvr[[#This Row],[Created]])</f>
        <v>8</v>
      </c>
    </row>
    <row r="265" spans="1:17" x14ac:dyDescent="0.25">
      <c r="A265" s="1" t="s">
        <v>389</v>
      </c>
      <c r="B265" s="2" t="s">
        <v>12</v>
      </c>
      <c r="C265" s="2"/>
      <c r="D265" s="2" t="s">
        <v>25</v>
      </c>
      <c r="E265" s="3">
        <v>41885</v>
      </c>
      <c r="F265" s="4"/>
      <c r="G265" s="2" t="s">
        <v>374</v>
      </c>
      <c r="H265" s="2" t="s">
        <v>390</v>
      </c>
      <c r="I265" s="3">
        <v>41870.959594907406</v>
      </c>
      <c r="J265" s="3">
        <v>41870.959594907406</v>
      </c>
      <c r="K265" s="4">
        <f>IF(Table_owssvr[[#This Row],[Status]]="Completed",1,0)</f>
        <v>0</v>
      </c>
      <c r="L265" s="4">
        <f>IF(Table_owssvr[[#This Row],[Status]]="In Progress",1,0)</f>
        <v>0</v>
      </c>
      <c r="M265" s="4">
        <f>IF(OR(Table_owssvr[[#This Row],[Status]] = "Not Started", Table_owssvr[[#This Row],[Status]]="Waiting on someone else"),1,0)</f>
        <v>1</v>
      </c>
      <c r="N265" s="4">
        <f>IF(Table_owssvr[[#This Row],[Approved]]="Yes",1,0)</f>
        <v>0</v>
      </c>
      <c r="O265" s="4">
        <f>IF(Table_owssvr[[#This Row],[Approved]]="Under Review",1,0)</f>
        <v>0</v>
      </c>
      <c r="P265" s="4">
        <f>IF(Table_owssvr[[#This Row],[Approved]]="Request Additional Information",1,0)</f>
        <v>0</v>
      </c>
      <c r="Q265" s="4">
        <f>MONTH(Table_owssvr[[#This Row],[Created]])</f>
        <v>8</v>
      </c>
    </row>
    <row r="266" spans="1:17" x14ac:dyDescent="0.25">
      <c r="A266" s="1" t="s">
        <v>391</v>
      </c>
      <c r="B266" s="2" t="s">
        <v>12</v>
      </c>
      <c r="C266" s="2" t="s">
        <v>34</v>
      </c>
      <c r="D266" s="2" t="s">
        <v>10</v>
      </c>
      <c r="E266" s="3">
        <v>41872</v>
      </c>
      <c r="F266" s="4">
        <v>1</v>
      </c>
      <c r="G266" s="2" t="s">
        <v>13</v>
      </c>
      <c r="H266" s="2" t="s">
        <v>392</v>
      </c>
      <c r="I266" s="3">
        <v>41871.250983796293</v>
      </c>
      <c r="J266" s="3">
        <v>41871.250983796293</v>
      </c>
      <c r="K266" s="4">
        <f>IF(Table_owssvr[[#This Row],[Status]]="Completed",1,0)</f>
        <v>1</v>
      </c>
      <c r="L266" s="4">
        <f>IF(Table_owssvr[[#This Row],[Status]]="In Progress",1,0)</f>
        <v>0</v>
      </c>
      <c r="M266" s="4">
        <f>IF(OR(Table_owssvr[[#This Row],[Status]] = "Not Started", Table_owssvr[[#This Row],[Status]]="Waiting on someone else"),1,0)</f>
        <v>0</v>
      </c>
      <c r="N266" s="4">
        <f>IF(Table_owssvr[[#This Row],[Approved]]="Yes",1,0)</f>
        <v>1</v>
      </c>
      <c r="O266" s="4">
        <f>IF(Table_owssvr[[#This Row],[Approved]]="Under Review",1,0)</f>
        <v>0</v>
      </c>
      <c r="P266" s="4">
        <f>IF(Table_owssvr[[#This Row],[Approved]]="Request Additional Information",1,0)</f>
        <v>0</v>
      </c>
      <c r="Q266" s="4">
        <f>MONTH(Table_owssvr[[#This Row],[Created]])</f>
        <v>8</v>
      </c>
    </row>
    <row r="267" spans="1:17" x14ac:dyDescent="0.25">
      <c r="A267" s="1" t="s">
        <v>393</v>
      </c>
      <c r="B267" s="2" t="s">
        <v>12</v>
      </c>
      <c r="C267" s="2" t="s">
        <v>34</v>
      </c>
      <c r="D267" s="2" t="s">
        <v>10</v>
      </c>
      <c r="E267" s="3"/>
      <c r="F267" s="4">
        <v>1</v>
      </c>
      <c r="G267" s="2" t="s">
        <v>13</v>
      </c>
      <c r="H267" s="2" t="s">
        <v>362</v>
      </c>
      <c r="I267" s="3">
        <v>41871.38621527778</v>
      </c>
      <c r="J267" s="3">
        <v>41871.38621527778</v>
      </c>
      <c r="K267" s="4">
        <f>IF(Table_owssvr[[#This Row],[Status]]="Completed",1,0)</f>
        <v>1</v>
      </c>
      <c r="L267" s="4">
        <f>IF(Table_owssvr[[#This Row],[Status]]="In Progress",1,0)</f>
        <v>0</v>
      </c>
      <c r="M267" s="4">
        <f>IF(OR(Table_owssvr[[#This Row],[Status]] = "Not Started", Table_owssvr[[#This Row],[Status]]="Waiting on someone else"),1,0)</f>
        <v>0</v>
      </c>
      <c r="N267" s="4">
        <f>IF(Table_owssvr[[#This Row],[Approved]]="Yes",1,0)</f>
        <v>1</v>
      </c>
      <c r="O267" s="4">
        <f>IF(Table_owssvr[[#This Row],[Approved]]="Under Review",1,0)</f>
        <v>0</v>
      </c>
      <c r="P267" s="4">
        <f>IF(Table_owssvr[[#This Row],[Approved]]="Request Additional Information",1,0)</f>
        <v>0</v>
      </c>
      <c r="Q267" s="4">
        <f>MONTH(Table_owssvr[[#This Row],[Created]])</f>
        <v>8</v>
      </c>
    </row>
    <row r="268" spans="1:17" x14ac:dyDescent="0.25">
      <c r="A268" s="1" t="s">
        <v>394</v>
      </c>
      <c r="B268" s="2" t="s">
        <v>94</v>
      </c>
      <c r="C268" s="2" t="s">
        <v>58</v>
      </c>
      <c r="D268" s="2" t="s">
        <v>10</v>
      </c>
      <c r="E268" s="3"/>
      <c r="F268" s="4">
        <v>8</v>
      </c>
      <c r="G268" s="2" t="s">
        <v>13</v>
      </c>
      <c r="H268" s="2" t="s">
        <v>395</v>
      </c>
      <c r="I268" s="3">
        <v>41871.397824074076</v>
      </c>
      <c r="J268" s="3">
        <v>41871.397824074076</v>
      </c>
      <c r="K268" s="4">
        <f>IF(Table_owssvr[[#This Row],[Status]]="Completed",1,0)</f>
        <v>1</v>
      </c>
      <c r="L268" s="4">
        <f>IF(Table_owssvr[[#This Row],[Status]]="In Progress",1,0)</f>
        <v>0</v>
      </c>
      <c r="M268" s="4">
        <f>IF(OR(Table_owssvr[[#This Row],[Status]] = "Not Started", Table_owssvr[[#This Row],[Status]]="Waiting on someone else"),1,0)</f>
        <v>0</v>
      </c>
      <c r="N268" s="4">
        <f>IF(Table_owssvr[[#This Row],[Approved]]="Yes",1,0)</f>
        <v>1</v>
      </c>
      <c r="O268" s="4">
        <f>IF(Table_owssvr[[#This Row],[Approved]]="Under Review",1,0)</f>
        <v>0</v>
      </c>
      <c r="P268" s="4">
        <f>IF(Table_owssvr[[#This Row],[Approved]]="Request Additional Information",1,0)</f>
        <v>0</v>
      </c>
      <c r="Q268" s="4">
        <f>MONTH(Table_owssvr[[#This Row],[Created]])</f>
        <v>8</v>
      </c>
    </row>
    <row r="269" spans="1:17" x14ac:dyDescent="0.25">
      <c r="A269" s="1" t="s">
        <v>396</v>
      </c>
      <c r="B269" s="2" t="s">
        <v>41</v>
      </c>
      <c r="C269" s="2" t="s">
        <v>296</v>
      </c>
      <c r="D269" s="2" t="s">
        <v>10</v>
      </c>
      <c r="E269" s="3">
        <v>41892</v>
      </c>
      <c r="F269" s="4">
        <v>10</v>
      </c>
      <c r="G269" s="2" t="s">
        <v>13</v>
      </c>
      <c r="H269" s="2" t="s">
        <v>138</v>
      </c>
      <c r="I269" s="3">
        <v>41872.000474537039</v>
      </c>
      <c r="J269" s="3">
        <v>41872.000474537039</v>
      </c>
      <c r="K269" s="4">
        <f>IF(Table_owssvr[[#This Row],[Status]]="Completed",1,0)</f>
        <v>1</v>
      </c>
      <c r="L269" s="4">
        <f>IF(Table_owssvr[[#This Row],[Status]]="In Progress",1,0)</f>
        <v>0</v>
      </c>
      <c r="M269" s="4">
        <f>IF(OR(Table_owssvr[[#This Row],[Status]] = "Not Started", Table_owssvr[[#This Row],[Status]]="Waiting on someone else"),1,0)</f>
        <v>0</v>
      </c>
      <c r="N269" s="4">
        <f>IF(Table_owssvr[[#This Row],[Approved]]="Yes",1,0)</f>
        <v>1</v>
      </c>
      <c r="O269" s="4">
        <f>IF(Table_owssvr[[#This Row],[Approved]]="Under Review",1,0)</f>
        <v>0</v>
      </c>
      <c r="P269" s="4">
        <f>IF(Table_owssvr[[#This Row],[Approved]]="Request Additional Information",1,0)</f>
        <v>0</v>
      </c>
      <c r="Q269" s="4">
        <f>MONTH(Table_owssvr[[#This Row],[Created]])</f>
        <v>8</v>
      </c>
    </row>
    <row r="270" spans="1:17" x14ac:dyDescent="0.25">
      <c r="A270" s="1" t="s">
        <v>397</v>
      </c>
      <c r="B270" s="2" t="s">
        <v>12</v>
      </c>
      <c r="C270" s="2" t="s">
        <v>34</v>
      </c>
      <c r="D270" s="2" t="s">
        <v>10</v>
      </c>
      <c r="E270" s="3"/>
      <c r="F270" s="4">
        <v>2</v>
      </c>
      <c r="G270" s="2" t="s">
        <v>13</v>
      </c>
      <c r="H270" s="2" t="s">
        <v>180</v>
      </c>
      <c r="I270" s="3">
        <v>41873.197789351849</v>
      </c>
      <c r="J270" s="3">
        <v>41873.197789351849</v>
      </c>
      <c r="K270" s="4">
        <f>IF(Table_owssvr[[#This Row],[Status]]="Completed",1,0)</f>
        <v>1</v>
      </c>
      <c r="L270" s="4">
        <f>IF(Table_owssvr[[#This Row],[Status]]="In Progress",1,0)</f>
        <v>0</v>
      </c>
      <c r="M270" s="4">
        <f>IF(OR(Table_owssvr[[#This Row],[Status]] = "Not Started", Table_owssvr[[#This Row],[Status]]="Waiting on someone else"),1,0)</f>
        <v>0</v>
      </c>
      <c r="N270" s="4">
        <f>IF(Table_owssvr[[#This Row],[Approved]]="Yes",1,0)</f>
        <v>1</v>
      </c>
      <c r="O270" s="4">
        <f>IF(Table_owssvr[[#This Row],[Approved]]="Under Review",1,0)</f>
        <v>0</v>
      </c>
      <c r="P270" s="4">
        <f>IF(Table_owssvr[[#This Row],[Approved]]="Request Additional Information",1,0)</f>
        <v>0</v>
      </c>
      <c r="Q270" s="4">
        <f>MONTH(Table_owssvr[[#This Row],[Created]])</f>
        <v>8</v>
      </c>
    </row>
    <row r="271" spans="1:17" x14ac:dyDescent="0.25">
      <c r="A271" s="1" t="s">
        <v>339</v>
      </c>
      <c r="B271" s="2" t="s">
        <v>44</v>
      </c>
      <c r="C271" s="2" t="s">
        <v>279</v>
      </c>
      <c r="D271" s="2" t="s">
        <v>10</v>
      </c>
      <c r="E271" s="3">
        <v>41862</v>
      </c>
      <c r="F271" s="4">
        <v>20</v>
      </c>
      <c r="G271" s="2" t="s">
        <v>13</v>
      </c>
      <c r="H271" s="2" t="s">
        <v>279</v>
      </c>
      <c r="I271" s="3">
        <v>41873.413634259261</v>
      </c>
      <c r="J271" s="3">
        <v>41873.413634259261</v>
      </c>
      <c r="K271" s="4">
        <f>IF(Table_owssvr[[#This Row],[Status]]="Completed",1,0)</f>
        <v>1</v>
      </c>
      <c r="L271" s="4">
        <f>IF(Table_owssvr[[#This Row],[Status]]="In Progress",1,0)</f>
        <v>0</v>
      </c>
      <c r="M271" s="4">
        <f>IF(OR(Table_owssvr[[#This Row],[Status]] = "Not Started", Table_owssvr[[#This Row],[Status]]="Waiting on someone else"),1,0)</f>
        <v>0</v>
      </c>
      <c r="N271" s="4">
        <f>IF(Table_owssvr[[#This Row],[Approved]]="Yes",1,0)</f>
        <v>1</v>
      </c>
      <c r="O271" s="4">
        <f>IF(Table_owssvr[[#This Row],[Approved]]="Under Review",1,0)</f>
        <v>0</v>
      </c>
      <c r="P271" s="4">
        <f>IF(Table_owssvr[[#This Row],[Approved]]="Request Additional Information",1,0)</f>
        <v>0</v>
      </c>
      <c r="Q271" s="4">
        <f>MONTH(Table_owssvr[[#This Row],[Created]])</f>
        <v>8</v>
      </c>
    </row>
    <row r="272" spans="1:17" x14ac:dyDescent="0.25">
      <c r="A272" s="1" t="s">
        <v>398</v>
      </c>
      <c r="B272" s="2" t="s">
        <v>12</v>
      </c>
      <c r="C272" s="2" t="s">
        <v>55</v>
      </c>
      <c r="D272" s="2" t="s">
        <v>25</v>
      </c>
      <c r="E272" s="3">
        <v>41890</v>
      </c>
      <c r="F272" s="4"/>
      <c r="G272" s="2" t="s">
        <v>26</v>
      </c>
      <c r="H272" s="2" t="s">
        <v>399</v>
      </c>
      <c r="I272" s="3">
        <v>41873.793171296296</v>
      </c>
      <c r="J272" s="3">
        <v>41873.793171296296</v>
      </c>
      <c r="K272" s="4">
        <f>IF(Table_owssvr[[#This Row],[Status]]="Completed",1,0)</f>
        <v>0</v>
      </c>
      <c r="L272" s="4">
        <f>IF(Table_owssvr[[#This Row],[Status]]="In Progress",1,0)</f>
        <v>0</v>
      </c>
      <c r="M272" s="4">
        <f>IF(OR(Table_owssvr[[#This Row],[Status]] = "Not Started", Table_owssvr[[#This Row],[Status]]="Waiting on someone else"),1,0)</f>
        <v>1</v>
      </c>
      <c r="N272" s="4">
        <f>IF(Table_owssvr[[#This Row],[Approved]]="Yes",1,0)</f>
        <v>0</v>
      </c>
      <c r="O272" s="4">
        <f>IF(Table_owssvr[[#This Row],[Approved]]="Under Review",1,0)</f>
        <v>0</v>
      </c>
      <c r="P272" s="4">
        <f>IF(Table_owssvr[[#This Row],[Approved]]="Request Additional Information",1,0)</f>
        <v>1</v>
      </c>
      <c r="Q272" s="4">
        <f>MONTH(Table_owssvr[[#This Row],[Created]])</f>
        <v>8</v>
      </c>
    </row>
    <row r="273" spans="1:17" x14ac:dyDescent="0.25">
      <c r="A273" s="1" t="s">
        <v>400</v>
      </c>
      <c r="B273" s="2" t="s">
        <v>35</v>
      </c>
      <c r="C273" s="2" t="s">
        <v>55</v>
      </c>
      <c r="D273" s="2" t="s">
        <v>18</v>
      </c>
      <c r="E273" s="3">
        <v>41877</v>
      </c>
      <c r="F273" s="4">
        <v>1</v>
      </c>
      <c r="G273" s="2" t="s">
        <v>13</v>
      </c>
      <c r="H273" s="2" t="s">
        <v>304</v>
      </c>
      <c r="I273" s="3">
        <v>41874.390057870369</v>
      </c>
      <c r="J273" s="3">
        <v>41874.390057870369</v>
      </c>
      <c r="K273" s="4">
        <f>IF(Table_owssvr[[#This Row],[Status]]="Completed",1,0)</f>
        <v>0</v>
      </c>
      <c r="L273" s="4">
        <f>IF(Table_owssvr[[#This Row],[Status]]="In Progress",1,0)</f>
        <v>1</v>
      </c>
      <c r="M273" s="4">
        <f>IF(OR(Table_owssvr[[#This Row],[Status]] = "Not Started", Table_owssvr[[#This Row],[Status]]="Waiting on someone else"),1,0)</f>
        <v>0</v>
      </c>
      <c r="N273" s="4">
        <f>IF(Table_owssvr[[#This Row],[Approved]]="Yes",1,0)</f>
        <v>1</v>
      </c>
      <c r="O273" s="4">
        <f>IF(Table_owssvr[[#This Row],[Approved]]="Under Review",1,0)</f>
        <v>0</v>
      </c>
      <c r="P273" s="4">
        <f>IF(Table_owssvr[[#This Row],[Approved]]="Request Additional Information",1,0)</f>
        <v>0</v>
      </c>
      <c r="Q273" s="4">
        <f>MONTH(Table_owssvr[[#This Row],[Created]])</f>
        <v>8</v>
      </c>
    </row>
    <row r="274" spans="1:17" x14ac:dyDescent="0.25">
      <c r="A274" s="1" t="s">
        <v>401</v>
      </c>
      <c r="B274" s="2" t="s">
        <v>12</v>
      </c>
      <c r="C274" s="2" t="s">
        <v>14</v>
      </c>
      <c r="D274" s="2" t="s">
        <v>18</v>
      </c>
      <c r="E274" s="3">
        <v>41877</v>
      </c>
      <c r="F274" s="4"/>
      <c r="G274" s="2" t="s">
        <v>13</v>
      </c>
      <c r="H274" s="2" t="s">
        <v>402</v>
      </c>
      <c r="I274" s="3">
        <v>41876.292025462964</v>
      </c>
      <c r="J274" s="3">
        <v>41876.292025462964</v>
      </c>
      <c r="K274" s="4">
        <f>IF(Table_owssvr[[#This Row],[Status]]="Completed",1,0)</f>
        <v>0</v>
      </c>
      <c r="L274" s="4">
        <f>IF(Table_owssvr[[#This Row],[Status]]="In Progress",1,0)</f>
        <v>1</v>
      </c>
      <c r="M274" s="4">
        <f>IF(OR(Table_owssvr[[#This Row],[Status]] = "Not Started", Table_owssvr[[#This Row],[Status]]="Waiting on someone else"),1,0)</f>
        <v>0</v>
      </c>
      <c r="N274" s="4">
        <f>IF(Table_owssvr[[#This Row],[Approved]]="Yes",1,0)</f>
        <v>1</v>
      </c>
      <c r="O274" s="4">
        <f>IF(Table_owssvr[[#This Row],[Approved]]="Under Review",1,0)</f>
        <v>0</v>
      </c>
      <c r="P274" s="4">
        <f>IF(Table_owssvr[[#This Row],[Approved]]="Request Additional Information",1,0)</f>
        <v>0</v>
      </c>
      <c r="Q274" s="4">
        <f>MONTH(Table_owssvr[[#This Row],[Created]])</f>
        <v>8</v>
      </c>
    </row>
    <row r="275" spans="1:17" x14ac:dyDescent="0.25">
      <c r="A275" s="1" t="s">
        <v>403</v>
      </c>
      <c r="B275" s="2" t="s">
        <v>12</v>
      </c>
      <c r="C275" s="2" t="s">
        <v>16</v>
      </c>
      <c r="D275" s="2" t="s">
        <v>25</v>
      </c>
      <c r="E275" s="3">
        <v>41877</v>
      </c>
      <c r="F275" s="4"/>
      <c r="G275" s="2" t="s">
        <v>26</v>
      </c>
      <c r="H275" s="2" t="s">
        <v>366</v>
      </c>
      <c r="I275" s="3">
        <v>41876.472048611111</v>
      </c>
      <c r="J275" s="3">
        <v>41876.472048611111</v>
      </c>
      <c r="K275" s="4">
        <f>IF(Table_owssvr[[#This Row],[Status]]="Completed",1,0)</f>
        <v>0</v>
      </c>
      <c r="L275" s="4">
        <f>IF(Table_owssvr[[#This Row],[Status]]="In Progress",1,0)</f>
        <v>0</v>
      </c>
      <c r="M275" s="4">
        <f>IF(OR(Table_owssvr[[#This Row],[Status]] = "Not Started", Table_owssvr[[#This Row],[Status]]="Waiting on someone else"),1,0)</f>
        <v>1</v>
      </c>
      <c r="N275" s="4">
        <f>IF(Table_owssvr[[#This Row],[Approved]]="Yes",1,0)</f>
        <v>0</v>
      </c>
      <c r="O275" s="4">
        <f>IF(Table_owssvr[[#This Row],[Approved]]="Under Review",1,0)</f>
        <v>0</v>
      </c>
      <c r="P275" s="4">
        <f>IF(Table_owssvr[[#This Row],[Approved]]="Request Additional Information",1,0)</f>
        <v>1</v>
      </c>
      <c r="Q275" s="4">
        <f>MONTH(Table_owssvr[[#This Row],[Created]])</f>
        <v>8</v>
      </c>
    </row>
    <row r="276" spans="1:17" x14ac:dyDescent="0.25">
      <c r="A276" s="1" t="s">
        <v>404</v>
      </c>
      <c r="B276" s="2" t="s">
        <v>44</v>
      </c>
      <c r="C276" s="2" t="s">
        <v>101</v>
      </c>
      <c r="D276" s="2" t="s">
        <v>18</v>
      </c>
      <c r="E276" s="3">
        <v>41876</v>
      </c>
      <c r="F276" s="4">
        <v>45</v>
      </c>
      <c r="G276" s="2" t="s">
        <v>13</v>
      </c>
      <c r="H276" s="2" t="s">
        <v>101</v>
      </c>
      <c r="I276" s="3">
        <v>41876.679062499999</v>
      </c>
      <c r="J276" s="3">
        <v>41876.679062499999</v>
      </c>
      <c r="K276" s="4">
        <f>IF(Table_owssvr[[#This Row],[Status]]="Completed",1,0)</f>
        <v>0</v>
      </c>
      <c r="L276" s="4">
        <f>IF(Table_owssvr[[#This Row],[Status]]="In Progress",1,0)</f>
        <v>1</v>
      </c>
      <c r="M276" s="4">
        <f>IF(OR(Table_owssvr[[#This Row],[Status]] = "Not Started", Table_owssvr[[#This Row],[Status]]="Waiting on someone else"),1,0)</f>
        <v>0</v>
      </c>
      <c r="N276" s="4">
        <f>IF(Table_owssvr[[#This Row],[Approved]]="Yes",1,0)</f>
        <v>1</v>
      </c>
      <c r="O276" s="4">
        <f>IF(Table_owssvr[[#This Row],[Approved]]="Under Review",1,0)</f>
        <v>0</v>
      </c>
      <c r="P276" s="4">
        <f>IF(Table_owssvr[[#This Row],[Approved]]="Request Additional Information",1,0)</f>
        <v>0</v>
      </c>
      <c r="Q276" s="4">
        <f>MONTH(Table_owssvr[[#This Row],[Created]])</f>
        <v>8</v>
      </c>
    </row>
    <row r="277" spans="1:17" x14ac:dyDescent="0.25">
      <c r="A277" s="1" t="s">
        <v>405</v>
      </c>
      <c r="B277" s="2" t="s">
        <v>12</v>
      </c>
      <c r="C277" s="2" t="s">
        <v>14</v>
      </c>
      <c r="D277" s="2" t="s">
        <v>25</v>
      </c>
      <c r="E277" s="3">
        <v>41939</v>
      </c>
      <c r="F277" s="4"/>
      <c r="G277" s="2" t="s">
        <v>374</v>
      </c>
      <c r="H277" s="2" t="s">
        <v>356</v>
      </c>
      <c r="I277" s="3">
        <v>41876.93304398148</v>
      </c>
      <c r="J277" s="3">
        <v>41876.93304398148</v>
      </c>
      <c r="K277" s="4">
        <f>IF(Table_owssvr[[#This Row],[Status]]="Completed",1,0)</f>
        <v>0</v>
      </c>
      <c r="L277" s="4">
        <f>IF(Table_owssvr[[#This Row],[Status]]="In Progress",1,0)</f>
        <v>0</v>
      </c>
      <c r="M277" s="4">
        <f>IF(OR(Table_owssvr[[#This Row],[Status]] = "Not Started", Table_owssvr[[#This Row],[Status]]="Waiting on someone else"),1,0)</f>
        <v>1</v>
      </c>
      <c r="N277" s="4">
        <f>IF(Table_owssvr[[#This Row],[Approved]]="Yes",1,0)</f>
        <v>0</v>
      </c>
      <c r="O277" s="4">
        <f>IF(Table_owssvr[[#This Row],[Approved]]="Under Review",1,0)</f>
        <v>0</v>
      </c>
      <c r="P277" s="4">
        <f>IF(Table_owssvr[[#This Row],[Approved]]="Request Additional Information",1,0)</f>
        <v>0</v>
      </c>
      <c r="Q277" s="4">
        <f>MONTH(Table_owssvr[[#This Row],[Created]])</f>
        <v>8</v>
      </c>
    </row>
    <row r="278" spans="1:17" x14ac:dyDescent="0.25">
      <c r="A278" s="1" t="s">
        <v>406</v>
      </c>
      <c r="B278" s="2" t="s">
        <v>41</v>
      </c>
      <c r="C278" s="2" t="s">
        <v>211</v>
      </c>
      <c r="D278" s="2" t="s">
        <v>18</v>
      </c>
      <c r="E278" s="3"/>
      <c r="F278" s="4">
        <v>31</v>
      </c>
      <c r="G278" s="2" t="s">
        <v>13</v>
      </c>
      <c r="H278" s="2" t="s">
        <v>407</v>
      </c>
      <c r="I278" s="3">
        <v>41877.435219907406</v>
      </c>
      <c r="J278" s="3">
        <v>41877.435219907406</v>
      </c>
      <c r="K278" s="4">
        <f>IF(Table_owssvr[[#This Row],[Status]]="Completed",1,0)</f>
        <v>0</v>
      </c>
      <c r="L278" s="4">
        <f>IF(Table_owssvr[[#This Row],[Status]]="In Progress",1,0)</f>
        <v>1</v>
      </c>
      <c r="M278" s="4">
        <f>IF(OR(Table_owssvr[[#This Row],[Status]] = "Not Started", Table_owssvr[[#This Row],[Status]]="Waiting on someone else"),1,0)</f>
        <v>0</v>
      </c>
      <c r="N278" s="4">
        <f>IF(Table_owssvr[[#This Row],[Approved]]="Yes",1,0)</f>
        <v>1</v>
      </c>
      <c r="O278" s="4">
        <f>IF(Table_owssvr[[#This Row],[Approved]]="Under Review",1,0)</f>
        <v>0</v>
      </c>
      <c r="P278" s="4">
        <f>IF(Table_owssvr[[#This Row],[Approved]]="Request Additional Information",1,0)</f>
        <v>0</v>
      </c>
      <c r="Q278" s="4">
        <f>MONTH(Table_owssvr[[#This Row],[Created]])</f>
        <v>8</v>
      </c>
    </row>
    <row r="279" spans="1:17" x14ac:dyDescent="0.25">
      <c r="A279" s="1" t="s">
        <v>408</v>
      </c>
      <c r="B279" s="2" t="s">
        <v>12</v>
      </c>
      <c r="C279" s="2" t="s">
        <v>20</v>
      </c>
      <c r="D279" s="2" t="s">
        <v>18</v>
      </c>
      <c r="E279" s="3">
        <v>41878</v>
      </c>
      <c r="F279" s="4">
        <v>2</v>
      </c>
      <c r="G279" s="2" t="s">
        <v>13</v>
      </c>
      <c r="H279" s="2" t="s">
        <v>409</v>
      </c>
      <c r="I279" s="3">
        <v>41878.370115740741</v>
      </c>
      <c r="J279" s="3">
        <v>41878.370115740741</v>
      </c>
      <c r="K279" s="4">
        <f>IF(Table_owssvr[[#This Row],[Status]]="Completed",1,0)</f>
        <v>0</v>
      </c>
      <c r="L279" s="4">
        <f>IF(Table_owssvr[[#This Row],[Status]]="In Progress",1,0)</f>
        <v>1</v>
      </c>
      <c r="M279" s="4">
        <f>IF(OR(Table_owssvr[[#This Row],[Status]] = "Not Started", Table_owssvr[[#This Row],[Status]]="Waiting on someone else"),1,0)</f>
        <v>0</v>
      </c>
      <c r="N279" s="4">
        <f>IF(Table_owssvr[[#This Row],[Approved]]="Yes",1,0)</f>
        <v>1</v>
      </c>
      <c r="O279" s="4">
        <f>IF(Table_owssvr[[#This Row],[Approved]]="Under Review",1,0)</f>
        <v>0</v>
      </c>
      <c r="P279" s="4">
        <f>IF(Table_owssvr[[#This Row],[Approved]]="Request Additional Information",1,0)</f>
        <v>0</v>
      </c>
      <c r="Q279" s="4">
        <f>MONTH(Table_owssvr[[#This Row],[Created]])</f>
        <v>8</v>
      </c>
    </row>
    <row r="280" spans="1:17" x14ac:dyDescent="0.25">
      <c r="A280" s="1" t="s">
        <v>410</v>
      </c>
      <c r="B280" s="2" t="s">
        <v>44</v>
      </c>
      <c r="C280" s="2" t="s">
        <v>20</v>
      </c>
      <c r="D280" s="2" t="s">
        <v>10</v>
      </c>
      <c r="E280" s="3"/>
      <c r="F280" s="4">
        <v>8</v>
      </c>
      <c r="G280" s="2" t="s">
        <v>13</v>
      </c>
      <c r="H280" s="2" t="s">
        <v>20</v>
      </c>
      <c r="I280" s="3">
        <v>41879.533819444441</v>
      </c>
      <c r="J280" s="3">
        <v>41879.533819444441</v>
      </c>
      <c r="K280" s="4">
        <f>IF(Table_owssvr[[#This Row],[Status]]="Completed",1,0)</f>
        <v>1</v>
      </c>
      <c r="L280" s="4">
        <f>IF(Table_owssvr[[#This Row],[Status]]="In Progress",1,0)</f>
        <v>0</v>
      </c>
      <c r="M280" s="4">
        <f>IF(OR(Table_owssvr[[#This Row],[Status]] = "Not Started", Table_owssvr[[#This Row],[Status]]="Waiting on someone else"),1,0)</f>
        <v>0</v>
      </c>
      <c r="N280" s="4">
        <f>IF(Table_owssvr[[#This Row],[Approved]]="Yes",1,0)</f>
        <v>1</v>
      </c>
      <c r="O280" s="4">
        <f>IF(Table_owssvr[[#This Row],[Approved]]="Under Review",1,0)</f>
        <v>0</v>
      </c>
      <c r="P280" s="4">
        <f>IF(Table_owssvr[[#This Row],[Approved]]="Request Additional Information",1,0)</f>
        <v>0</v>
      </c>
      <c r="Q280" s="4">
        <f>MONTH(Table_owssvr[[#This Row],[Created]])</f>
        <v>8</v>
      </c>
    </row>
    <row r="281" spans="1:17" x14ac:dyDescent="0.25">
      <c r="A281" s="1" t="s">
        <v>411</v>
      </c>
      <c r="B281" s="2" t="s">
        <v>44</v>
      </c>
      <c r="C281" s="2" t="s">
        <v>20</v>
      </c>
      <c r="D281" s="2" t="s">
        <v>10</v>
      </c>
      <c r="E281" s="3"/>
      <c r="F281" s="4">
        <v>20</v>
      </c>
      <c r="G281" s="2" t="s">
        <v>13</v>
      </c>
      <c r="H281" s="2" t="s">
        <v>20</v>
      </c>
      <c r="I281" s="3">
        <v>41879.541724537034</v>
      </c>
      <c r="J281" s="3">
        <v>41879.541724537034</v>
      </c>
      <c r="K281" s="4">
        <f>IF(Table_owssvr[[#This Row],[Status]]="Completed",1,0)</f>
        <v>1</v>
      </c>
      <c r="L281" s="4">
        <f>IF(Table_owssvr[[#This Row],[Status]]="In Progress",1,0)</f>
        <v>0</v>
      </c>
      <c r="M281" s="4">
        <f>IF(OR(Table_owssvr[[#This Row],[Status]] = "Not Started", Table_owssvr[[#This Row],[Status]]="Waiting on someone else"),1,0)</f>
        <v>0</v>
      </c>
      <c r="N281" s="4">
        <f>IF(Table_owssvr[[#This Row],[Approved]]="Yes",1,0)</f>
        <v>1</v>
      </c>
      <c r="O281" s="4">
        <f>IF(Table_owssvr[[#This Row],[Approved]]="Under Review",1,0)</f>
        <v>0</v>
      </c>
      <c r="P281" s="4">
        <f>IF(Table_owssvr[[#This Row],[Approved]]="Request Additional Information",1,0)</f>
        <v>0</v>
      </c>
      <c r="Q281" s="4">
        <f>MONTH(Table_owssvr[[#This Row],[Created]])</f>
        <v>8</v>
      </c>
    </row>
    <row r="282" spans="1:17" x14ac:dyDescent="0.25">
      <c r="A282" s="1" t="s">
        <v>412</v>
      </c>
      <c r="B282" s="2" t="s">
        <v>12</v>
      </c>
      <c r="C282" s="2" t="s">
        <v>70</v>
      </c>
      <c r="D282" s="2" t="s">
        <v>18</v>
      </c>
      <c r="E282" s="3"/>
      <c r="F282" s="4">
        <v>46</v>
      </c>
      <c r="G282" s="2" t="s">
        <v>13</v>
      </c>
      <c r="H282" s="2" t="s">
        <v>413</v>
      </c>
      <c r="I282" s="3">
        <v>41880.621423611112</v>
      </c>
      <c r="J282" s="3">
        <v>41880.621423611112</v>
      </c>
      <c r="K282" s="4">
        <f>IF(Table_owssvr[[#This Row],[Status]]="Completed",1,0)</f>
        <v>0</v>
      </c>
      <c r="L282" s="4">
        <f>IF(Table_owssvr[[#This Row],[Status]]="In Progress",1,0)</f>
        <v>1</v>
      </c>
      <c r="M282" s="4">
        <f>IF(OR(Table_owssvr[[#This Row],[Status]] = "Not Started", Table_owssvr[[#This Row],[Status]]="Waiting on someone else"),1,0)</f>
        <v>0</v>
      </c>
      <c r="N282" s="4">
        <f>IF(Table_owssvr[[#This Row],[Approved]]="Yes",1,0)</f>
        <v>1</v>
      </c>
      <c r="O282" s="4">
        <f>IF(Table_owssvr[[#This Row],[Approved]]="Under Review",1,0)</f>
        <v>0</v>
      </c>
      <c r="P282" s="4">
        <f>IF(Table_owssvr[[#This Row],[Approved]]="Request Additional Information",1,0)</f>
        <v>0</v>
      </c>
      <c r="Q282" s="4">
        <f>MONTH(Table_owssvr[[#This Row],[Created]])</f>
        <v>8</v>
      </c>
    </row>
    <row r="283" spans="1:17" x14ac:dyDescent="0.25">
      <c r="A283" s="1" t="s">
        <v>414</v>
      </c>
      <c r="B283" s="2" t="s">
        <v>12</v>
      </c>
      <c r="C283" s="2" t="s">
        <v>20</v>
      </c>
      <c r="D283" s="2" t="s">
        <v>18</v>
      </c>
      <c r="E283" s="3">
        <v>41885</v>
      </c>
      <c r="F283" s="4">
        <v>12</v>
      </c>
      <c r="G283" s="2" t="s">
        <v>13</v>
      </c>
      <c r="H283" s="2" t="s">
        <v>136</v>
      </c>
      <c r="I283" s="3">
        <v>41880.702986111108</v>
      </c>
      <c r="J283" s="3">
        <v>41880.702986111108</v>
      </c>
      <c r="K283" s="4">
        <f>IF(Table_owssvr[[#This Row],[Status]]="Completed",1,0)</f>
        <v>0</v>
      </c>
      <c r="L283" s="4">
        <f>IF(Table_owssvr[[#This Row],[Status]]="In Progress",1,0)</f>
        <v>1</v>
      </c>
      <c r="M283" s="4">
        <f>IF(OR(Table_owssvr[[#This Row],[Status]] = "Not Started", Table_owssvr[[#This Row],[Status]]="Waiting on someone else"),1,0)</f>
        <v>0</v>
      </c>
      <c r="N283" s="4">
        <f>IF(Table_owssvr[[#This Row],[Approved]]="Yes",1,0)</f>
        <v>1</v>
      </c>
      <c r="O283" s="4">
        <f>IF(Table_owssvr[[#This Row],[Approved]]="Under Review",1,0)</f>
        <v>0</v>
      </c>
      <c r="P283" s="4">
        <f>IF(Table_owssvr[[#This Row],[Approved]]="Request Additional Information",1,0)</f>
        <v>0</v>
      </c>
      <c r="Q283" s="4">
        <f>MONTH(Table_owssvr[[#This Row],[Created]])</f>
        <v>8</v>
      </c>
    </row>
    <row r="284" spans="1:17" x14ac:dyDescent="0.25">
      <c r="A284" s="1" t="s">
        <v>415</v>
      </c>
      <c r="B284" s="2" t="s">
        <v>12</v>
      </c>
      <c r="C284" s="2" t="s">
        <v>14</v>
      </c>
      <c r="D284" s="2" t="s">
        <v>18</v>
      </c>
      <c r="E284" s="3"/>
      <c r="F284" s="4"/>
      <c r="G284" s="2" t="s">
        <v>13</v>
      </c>
      <c r="H284" s="2" t="s">
        <v>416</v>
      </c>
      <c r="I284" s="3">
        <v>41882.276064814818</v>
      </c>
      <c r="J284" s="3">
        <v>41882.276064814818</v>
      </c>
      <c r="K284" s="4">
        <f>IF(Table_owssvr[[#This Row],[Status]]="Completed",1,0)</f>
        <v>0</v>
      </c>
      <c r="L284" s="4">
        <f>IF(Table_owssvr[[#This Row],[Status]]="In Progress",1,0)</f>
        <v>1</v>
      </c>
      <c r="M284" s="4">
        <f>IF(OR(Table_owssvr[[#This Row],[Status]] = "Not Started", Table_owssvr[[#This Row],[Status]]="Waiting on someone else"),1,0)</f>
        <v>0</v>
      </c>
      <c r="N284" s="4">
        <f>IF(Table_owssvr[[#This Row],[Approved]]="Yes",1,0)</f>
        <v>1</v>
      </c>
      <c r="O284" s="4">
        <f>IF(Table_owssvr[[#This Row],[Approved]]="Under Review",1,0)</f>
        <v>0</v>
      </c>
      <c r="P284" s="4">
        <f>IF(Table_owssvr[[#This Row],[Approved]]="Request Additional Information",1,0)</f>
        <v>0</v>
      </c>
      <c r="Q284" s="4">
        <f>MONTH(Table_owssvr[[#This Row],[Created]])</f>
        <v>8</v>
      </c>
    </row>
    <row r="285" spans="1:17" x14ac:dyDescent="0.25">
      <c r="A285" s="1" t="s">
        <v>417</v>
      </c>
      <c r="B285" s="2" t="s">
        <v>12</v>
      </c>
      <c r="C285" s="2" t="s">
        <v>58</v>
      </c>
      <c r="D285" s="2" t="s">
        <v>10</v>
      </c>
      <c r="E285" s="3">
        <v>41879</v>
      </c>
      <c r="F285" s="4">
        <v>2</v>
      </c>
      <c r="G285" s="2" t="s">
        <v>13</v>
      </c>
      <c r="H285" s="2" t="s">
        <v>237</v>
      </c>
      <c r="I285" s="3">
        <v>41882.641689814816</v>
      </c>
      <c r="J285" s="3">
        <v>41882.641689814816</v>
      </c>
      <c r="K285" s="4">
        <f>IF(Table_owssvr[[#This Row],[Status]]="Completed",1,0)</f>
        <v>1</v>
      </c>
      <c r="L285" s="4">
        <f>IF(Table_owssvr[[#This Row],[Status]]="In Progress",1,0)</f>
        <v>0</v>
      </c>
      <c r="M285" s="4">
        <f>IF(OR(Table_owssvr[[#This Row],[Status]] = "Not Started", Table_owssvr[[#This Row],[Status]]="Waiting on someone else"),1,0)</f>
        <v>0</v>
      </c>
      <c r="N285" s="4">
        <f>IF(Table_owssvr[[#This Row],[Approved]]="Yes",1,0)</f>
        <v>1</v>
      </c>
      <c r="O285" s="4">
        <f>IF(Table_owssvr[[#This Row],[Approved]]="Under Review",1,0)</f>
        <v>0</v>
      </c>
      <c r="P285" s="4">
        <f>IF(Table_owssvr[[#This Row],[Approved]]="Request Additional Information",1,0)</f>
        <v>0</v>
      </c>
      <c r="Q285" s="4">
        <f>MONTH(Table_owssvr[[#This Row],[Created]])</f>
        <v>8</v>
      </c>
    </row>
    <row r="286" spans="1:17" x14ac:dyDescent="0.25">
      <c r="A286" s="1" t="s">
        <v>418</v>
      </c>
      <c r="B286" s="2" t="s">
        <v>12</v>
      </c>
      <c r="C286" s="2" t="s">
        <v>16</v>
      </c>
      <c r="D286" s="2" t="s">
        <v>10</v>
      </c>
      <c r="E286" s="3">
        <v>41897</v>
      </c>
      <c r="F286" s="4">
        <v>12</v>
      </c>
      <c r="G286" s="2" t="s">
        <v>13</v>
      </c>
      <c r="H286" s="2" t="s">
        <v>17</v>
      </c>
      <c r="I286" s="3">
        <v>41883.255972222221</v>
      </c>
      <c r="J286" s="3">
        <v>41883.255972222221</v>
      </c>
      <c r="K286" s="4">
        <f>IF(Table_owssvr[[#This Row],[Status]]="Completed",1,0)</f>
        <v>1</v>
      </c>
      <c r="L286" s="4">
        <f>IF(Table_owssvr[[#This Row],[Status]]="In Progress",1,0)</f>
        <v>0</v>
      </c>
      <c r="M286" s="4">
        <f>IF(OR(Table_owssvr[[#This Row],[Status]] = "Not Started", Table_owssvr[[#This Row],[Status]]="Waiting on someone else"),1,0)</f>
        <v>0</v>
      </c>
      <c r="N286" s="4">
        <f>IF(Table_owssvr[[#This Row],[Approved]]="Yes",1,0)</f>
        <v>1</v>
      </c>
      <c r="O286" s="4">
        <f>IF(Table_owssvr[[#This Row],[Approved]]="Under Review",1,0)</f>
        <v>0</v>
      </c>
      <c r="P286" s="4">
        <f>IF(Table_owssvr[[#This Row],[Approved]]="Request Additional Information",1,0)</f>
        <v>0</v>
      </c>
      <c r="Q286" s="4">
        <f>MONTH(Table_owssvr[[#This Row],[Created]])</f>
        <v>9</v>
      </c>
    </row>
    <row r="287" spans="1:17" x14ac:dyDescent="0.25">
      <c r="A287" s="1" t="s">
        <v>419</v>
      </c>
      <c r="B287" s="2" t="s">
        <v>12</v>
      </c>
      <c r="C287" s="2" t="s">
        <v>39</v>
      </c>
      <c r="D287" s="2" t="s">
        <v>10</v>
      </c>
      <c r="E287" s="3">
        <v>41887</v>
      </c>
      <c r="F287" s="4">
        <v>3</v>
      </c>
      <c r="G287" s="2" t="s">
        <v>13</v>
      </c>
      <c r="H287" s="2" t="s">
        <v>301</v>
      </c>
      <c r="I287" s="3">
        <v>41884.74459490741</v>
      </c>
      <c r="J287" s="3">
        <v>41884.74459490741</v>
      </c>
      <c r="K287" s="4">
        <f>IF(Table_owssvr[[#This Row],[Status]]="Completed",1,0)</f>
        <v>1</v>
      </c>
      <c r="L287" s="4">
        <f>IF(Table_owssvr[[#This Row],[Status]]="In Progress",1,0)</f>
        <v>0</v>
      </c>
      <c r="M287" s="4">
        <f>IF(OR(Table_owssvr[[#This Row],[Status]] = "Not Started", Table_owssvr[[#This Row],[Status]]="Waiting on someone else"),1,0)</f>
        <v>0</v>
      </c>
      <c r="N287" s="4">
        <f>IF(Table_owssvr[[#This Row],[Approved]]="Yes",1,0)</f>
        <v>1</v>
      </c>
      <c r="O287" s="4">
        <f>IF(Table_owssvr[[#This Row],[Approved]]="Under Review",1,0)</f>
        <v>0</v>
      </c>
      <c r="P287" s="4">
        <f>IF(Table_owssvr[[#This Row],[Approved]]="Request Additional Information",1,0)</f>
        <v>0</v>
      </c>
      <c r="Q287" s="4">
        <f>MONTH(Table_owssvr[[#This Row],[Created]])</f>
        <v>9</v>
      </c>
    </row>
    <row r="288" spans="1:17" x14ac:dyDescent="0.25">
      <c r="A288" s="1" t="s">
        <v>420</v>
      </c>
      <c r="B288" s="2" t="s">
        <v>94</v>
      </c>
      <c r="C288" s="2" t="s">
        <v>55</v>
      </c>
      <c r="D288" s="2" t="s">
        <v>18</v>
      </c>
      <c r="E288" s="3"/>
      <c r="F288" s="4"/>
      <c r="G288" s="2" t="s">
        <v>13</v>
      </c>
      <c r="H288" s="2" t="s">
        <v>176</v>
      </c>
      <c r="I288" s="3">
        <v>41884.782418981478</v>
      </c>
      <c r="J288" s="3">
        <v>41884.782418981478</v>
      </c>
      <c r="K288" s="4">
        <f>IF(Table_owssvr[[#This Row],[Status]]="Completed",1,0)</f>
        <v>0</v>
      </c>
      <c r="L288" s="4">
        <f>IF(Table_owssvr[[#This Row],[Status]]="In Progress",1,0)</f>
        <v>1</v>
      </c>
      <c r="M288" s="4">
        <f>IF(OR(Table_owssvr[[#This Row],[Status]] = "Not Started", Table_owssvr[[#This Row],[Status]]="Waiting on someone else"),1,0)</f>
        <v>0</v>
      </c>
      <c r="N288" s="4">
        <f>IF(Table_owssvr[[#This Row],[Approved]]="Yes",1,0)</f>
        <v>1</v>
      </c>
      <c r="O288" s="4">
        <f>IF(Table_owssvr[[#This Row],[Approved]]="Under Review",1,0)</f>
        <v>0</v>
      </c>
      <c r="P288" s="4">
        <f>IF(Table_owssvr[[#This Row],[Approved]]="Request Additional Information",1,0)</f>
        <v>0</v>
      </c>
      <c r="Q288" s="4">
        <f>MONTH(Table_owssvr[[#This Row],[Created]])</f>
        <v>9</v>
      </c>
    </row>
    <row r="289" spans="1:17" x14ac:dyDescent="0.25">
      <c r="A289" s="1" t="s">
        <v>421</v>
      </c>
      <c r="B289" s="2" t="s">
        <v>12</v>
      </c>
      <c r="C289" s="2" t="s">
        <v>29</v>
      </c>
      <c r="D289" s="2" t="s">
        <v>18</v>
      </c>
      <c r="E289" s="3"/>
      <c r="F289" s="4"/>
      <c r="G289" s="2" t="s">
        <v>13</v>
      </c>
      <c r="H289" s="2" t="s">
        <v>237</v>
      </c>
      <c r="I289" s="3">
        <v>41885.486307870371</v>
      </c>
      <c r="J289" s="3">
        <v>41885.486307870371</v>
      </c>
      <c r="K289" s="4">
        <f>IF(Table_owssvr[[#This Row],[Status]]="Completed",1,0)</f>
        <v>0</v>
      </c>
      <c r="L289" s="4">
        <f>IF(Table_owssvr[[#This Row],[Status]]="In Progress",1,0)</f>
        <v>1</v>
      </c>
      <c r="M289" s="4">
        <f>IF(OR(Table_owssvr[[#This Row],[Status]] = "Not Started", Table_owssvr[[#This Row],[Status]]="Waiting on someone else"),1,0)</f>
        <v>0</v>
      </c>
      <c r="N289" s="4">
        <f>IF(Table_owssvr[[#This Row],[Approved]]="Yes",1,0)</f>
        <v>1</v>
      </c>
      <c r="O289" s="4">
        <f>IF(Table_owssvr[[#This Row],[Approved]]="Under Review",1,0)</f>
        <v>0</v>
      </c>
      <c r="P289" s="4">
        <f>IF(Table_owssvr[[#This Row],[Approved]]="Request Additional Information",1,0)</f>
        <v>0</v>
      </c>
      <c r="Q289" s="4">
        <f>MONTH(Table_owssvr[[#This Row],[Created]])</f>
        <v>9</v>
      </c>
    </row>
    <row r="290" spans="1:17" x14ac:dyDescent="0.25">
      <c r="A290" s="1" t="s">
        <v>422</v>
      </c>
      <c r="B290" s="2" t="s">
        <v>12</v>
      </c>
      <c r="C290" s="2" t="s">
        <v>20</v>
      </c>
      <c r="D290" s="2" t="s">
        <v>18</v>
      </c>
      <c r="E290" s="3"/>
      <c r="F290" s="4">
        <v>44</v>
      </c>
      <c r="G290" s="2" t="s">
        <v>13</v>
      </c>
      <c r="H290" s="2" t="s">
        <v>20</v>
      </c>
      <c r="I290" s="3">
        <v>41885.547094907408</v>
      </c>
      <c r="J290" s="3">
        <v>41885.547094907408</v>
      </c>
      <c r="K290" s="4">
        <f>IF(Table_owssvr[[#This Row],[Status]]="Completed",1,0)</f>
        <v>0</v>
      </c>
      <c r="L290" s="4">
        <f>IF(Table_owssvr[[#This Row],[Status]]="In Progress",1,0)</f>
        <v>1</v>
      </c>
      <c r="M290" s="4">
        <f>IF(OR(Table_owssvr[[#This Row],[Status]] = "Not Started", Table_owssvr[[#This Row],[Status]]="Waiting on someone else"),1,0)</f>
        <v>0</v>
      </c>
      <c r="N290" s="4">
        <f>IF(Table_owssvr[[#This Row],[Approved]]="Yes",1,0)</f>
        <v>1</v>
      </c>
      <c r="O290" s="4">
        <f>IF(Table_owssvr[[#This Row],[Approved]]="Under Review",1,0)</f>
        <v>0</v>
      </c>
      <c r="P290" s="4">
        <f>IF(Table_owssvr[[#This Row],[Approved]]="Request Additional Information",1,0)</f>
        <v>0</v>
      </c>
      <c r="Q290" s="4">
        <f>MONTH(Table_owssvr[[#This Row],[Created]])</f>
        <v>9</v>
      </c>
    </row>
    <row r="291" spans="1:17" x14ac:dyDescent="0.25">
      <c r="A291" s="1" t="s">
        <v>423</v>
      </c>
      <c r="B291" s="2" t="s">
        <v>41</v>
      </c>
      <c r="C291" s="2" t="s">
        <v>296</v>
      </c>
      <c r="D291" s="2" t="s">
        <v>18</v>
      </c>
      <c r="E291" s="3">
        <v>41886</v>
      </c>
      <c r="F291" s="4"/>
      <c r="G291" s="2" t="s">
        <v>13</v>
      </c>
      <c r="H291" s="2" t="s">
        <v>138</v>
      </c>
      <c r="I291" s="3">
        <v>41885.5544212963</v>
      </c>
      <c r="J291" s="3">
        <v>41885.5544212963</v>
      </c>
      <c r="K291" s="4">
        <f>IF(Table_owssvr[[#This Row],[Status]]="Completed",1,0)</f>
        <v>0</v>
      </c>
      <c r="L291" s="4">
        <f>IF(Table_owssvr[[#This Row],[Status]]="In Progress",1,0)</f>
        <v>1</v>
      </c>
      <c r="M291" s="4">
        <f>IF(OR(Table_owssvr[[#This Row],[Status]] = "Not Started", Table_owssvr[[#This Row],[Status]]="Waiting on someone else"),1,0)</f>
        <v>0</v>
      </c>
      <c r="N291" s="4">
        <f>IF(Table_owssvr[[#This Row],[Approved]]="Yes",1,0)</f>
        <v>1</v>
      </c>
      <c r="O291" s="4">
        <f>IF(Table_owssvr[[#This Row],[Approved]]="Under Review",1,0)</f>
        <v>0</v>
      </c>
      <c r="P291" s="4">
        <f>IF(Table_owssvr[[#This Row],[Approved]]="Request Additional Information",1,0)</f>
        <v>0</v>
      </c>
      <c r="Q291" s="4">
        <f>MONTH(Table_owssvr[[#This Row],[Created]])</f>
        <v>9</v>
      </c>
    </row>
    <row r="292" spans="1:17" x14ac:dyDescent="0.25">
      <c r="A292" s="1" t="s">
        <v>424</v>
      </c>
      <c r="B292" s="2" t="s">
        <v>94</v>
      </c>
      <c r="C292" s="2" t="s">
        <v>138</v>
      </c>
      <c r="D292" s="2" t="s">
        <v>10</v>
      </c>
      <c r="E292" s="3">
        <v>41893</v>
      </c>
      <c r="F292" s="4">
        <v>1</v>
      </c>
      <c r="G292" s="2" t="s">
        <v>13</v>
      </c>
      <c r="H292" s="2" t="s">
        <v>138</v>
      </c>
      <c r="I292" s="3">
        <v>41885.558310185188</v>
      </c>
      <c r="J292" s="3">
        <v>41885.558310185188</v>
      </c>
      <c r="K292" s="4">
        <f>IF(Table_owssvr[[#This Row],[Status]]="Completed",1,0)</f>
        <v>1</v>
      </c>
      <c r="L292" s="4">
        <f>IF(Table_owssvr[[#This Row],[Status]]="In Progress",1,0)</f>
        <v>0</v>
      </c>
      <c r="M292" s="4">
        <f>IF(OR(Table_owssvr[[#This Row],[Status]] = "Not Started", Table_owssvr[[#This Row],[Status]]="Waiting on someone else"),1,0)</f>
        <v>0</v>
      </c>
      <c r="N292" s="4">
        <f>IF(Table_owssvr[[#This Row],[Approved]]="Yes",1,0)</f>
        <v>1</v>
      </c>
      <c r="O292" s="4">
        <f>IF(Table_owssvr[[#This Row],[Approved]]="Under Review",1,0)</f>
        <v>0</v>
      </c>
      <c r="P292" s="4">
        <f>IF(Table_owssvr[[#This Row],[Approved]]="Request Additional Information",1,0)</f>
        <v>0</v>
      </c>
      <c r="Q292" s="4">
        <f>MONTH(Table_owssvr[[#This Row],[Created]])</f>
        <v>9</v>
      </c>
    </row>
    <row r="293" spans="1:17" x14ac:dyDescent="0.25">
      <c r="A293" s="1" t="s">
        <v>425</v>
      </c>
      <c r="B293" s="2" t="s">
        <v>41</v>
      </c>
      <c r="C293" s="2" t="s">
        <v>70</v>
      </c>
      <c r="D293" s="2" t="s">
        <v>10</v>
      </c>
      <c r="E293" s="3">
        <v>41912</v>
      </c>
      <c r="F293" s="4">
        <v>16</v>
      </c>
      <c r="G293" s="2" t="s">
        <v>13</v>
      </c>
      <c r="H293" s="2" t="s">
        <v>70</v>
      </c>
      <c r="I293" s="3">
        <v>41885.635358796295</v>
      </c>
      <c r="J293" s="3">
        <v>41885.635358796295</v>
      </c>
      <c r="K293" s="4">
        <f>IF(Table_owssvr[[#This Row],[Status]]="Completed",1,0)</f>
        <v>1</v>
      </c>
      <c r="L293" s="4">
        <f>IF(Table_owssvr[[#This Row],[Status]]="In Progress",1,0)</f>
        <v>0</v>
      </c>
      <c r="M293" s="4">
        <f>IF(OR(Table_owssvr[[#This Row],[Status]] = "Not Started", Table_owssvr[[#This Row],[Status]]="Waiting on someone else"),1,0)</f>
        <v>0</v>
      </c>
      <c r="N293" s="4">
        <f>IF(Table_owssvr[[#This Row],[Approved]]="Yes",1,0)</f>
        <v>1</v>
      </c>
      <c r="O293" s="4">
        <f>IF(Table_owssvr[[#This Row],[Approved]]="Under Review",1,0)</f>
        <v>0</v>
      </c>
      <c r="P293" s="4">
        <f>IF(Table_owssvr[[#This Row],[Approved]]="Request Additional Information",1,0)</f>
        <v>0</v>
      </c>
      <c r="Q293" s="4">
        <f>MONTH(Table_owssvr[[#This Row],[Created]])</f>
        <v>9</v>
      </c>
    </row>
    <row r="294" spans="1:17" x14ac:dyDescent="0.25">
      <c r="A294" s="1" t="s">
        <v>426</v>
      </c>
      <c r="B294" s="2" t="s">
        <v>44</v>
      </c>
      <c r="C294" s="2" t="s">
        <v>58</v>
      </c>
      <c r="D294" s="2" t="s">
        <v>18</v>
      </c>
      <c r="E294" s="3"/>
      <c r="F294" s="4">
        <v>20</v>
      </c>
      <c r="G294" s="2" t="s">
        <v>13</v>
      </c>
      <c r="H294" s="2" t="s">
        <v>58</v>
      </c>
      <c r="I294" s="3">
        <v>41885.658900462964</v>
      </c>
      <c r="J294" s="3">
        <v>41885.658900462964</v>
      </c>
      <c r="K294" s="4">
        <f>IF(Table_owssvr[[#This Row],[Status]]="Completed",1,0)</f>
        <v>0</v>
      </c>
      <c r="L294" s="4">
        <f>IF(Table_owssvr[[#This Row],[Status]]="In Progress",1,0)</f>
        <v>1</v>
      </c>
      <c r="M294" s="4">
        <f>IF(OR(Table_owssvr[[#This Row],[Status]] = "Not Started", Table_owssvr[[#This Row],[Status]]="Waiting on someone else"),1,0)</f>
        <v>0</v>
      </c>
      <c r="N294" s="4">
        <f>IF(Table_owssvr[[#This Row],[Approved]]="Yes",1,0)</f>
        <v>1</v>
      </c>
      <c r="O294" s="4">
        <f>IF(Table_owssvr[[#This Row],[Approved]]="Under Review",1,0)</f>
        <v>0</v>
      </c>
      <c r="P294" s="4">
        <f>IF(Table_owssvr[[#This Row],[Approved]]="Request Additional Information",1,0)</f>
        <v>0</v>
      </c>
      <c r="Q294" s="4">
        <f>MONTH(Table_owssvr[[#This Row],[Created]])</f>
        <v>9</v>
      </c>
    </row>
    <row r="295" spans="1:17" x14ac:dyDescent="0.25">
      <c r="A295" s="1" t="s">
        <v>427</v>
      </c>
      <c r="B295" s="2" t="s">
        <v>44</v>
      </c>
      <c r="C295" s="2" t="s">
        <v>104</v>
      </c>
      <c r="D295" s="2" t="s">
        <v>18</v>
      </c>
      <c r="E295" s="3">
        <v>41871</v>
      </c>
      <c r="F295" s="4">
        <v>80</v>
      </c>
      <c r="G295" s="2" t="s">
        <v>13</v>
      </c>
      <c r="H295" s="2" t="s">
        <v>101</v>
      </c>
      <c r="I295" s="3">
        <v>41885.670648148145</v>
      </c>
      <c r="J295" s="3">
        <v>41885.670648148145</v>
      </c>
      <c r="K295" s="4">
        <f>IF(Table_owssvr[[#This Row],[Status]]="Completed",1,0)</f>
        <v>0</v>
      </c>
      <c r="L295" s="4">
        <f>IF(Table_owssvr[[#This Row],[Status]]="In Progress",1,0)</f>
        <v>1</v>
      </c>
      <c r="M295" s="4">
        <f>IF(OR(Table_owssvr[[#This Row],[Status]] = "Not Started", Table_owssvr[[#This Row],[Status]]="Waiting on someone else"),1,0)</f>
        <v>0</v>
      </c>
      <c r="N295" s="4">
        <f>IF(Table_owssvr[[#This Row],[Approved]]="Yes",1,0)</f>
        <v>1</v>
      </c>
      <c r="O295" s="4">
        <f>IF(Table_owssvr[[#This Row],[Approved]]="Under Review",1,0)</f>
        <v>0</v>
      </c>
      <c r="P295" s="4">
        <f>IF(Table_owssvr[[#This Row],[Approved]]="Request Additional Information",1,0)</f>
        <v>0</v>
      </c>
      <c r="Q295" s="4">
        <f>MONTH(Table_owssvr[[#This Row],[Created]])</f>
        <v>9</v>
      </c>
    </row>
    <row r="296" spans="1:17" x14ac:dyDescent="0.25">
      <c r="A296" s="1" t="s">
        <v>428</v>
      </c>
      <c r="B296" s="2" t="s">
        <v>44</v>
      </c>
      <c r="C296" s="2" t="s">
        <v>20</v>
      </c>
      <c r="D296" s="2" t="s">
        <v>10</v>
      </c>
      <c r="E296" s="3"/>
      <c r="F296" s="4">
        <v>24</v>
      </c>
      <c r="G296" s="2" t="s">
        <v>13</v>
      </c>
      <c r="H296" s="2" t="s">
        <v>20</v>
      </c>
      <c r="I296" s="3">
        <v>41885.676122685189</v>
      </c>
      <c r="J296" s="3">
        <v>41885.676122685189</v>
      </c>
      <c r="K296" s="4">
        <f>IF(Table_owssvr[[#This Row],[Status]]="Completed",1,0)</f>
        <v>1</v>
      </c>
      <c r="L296" s="4">
        <f>IF(Table_owssvr[[#This Row],[Status]]="In Progress",1,0)</f>
        <v>0</v>
      </c>
      <c r="M296" s="4">
        <f>IF(OR(Table_owssvr[[#This Row],[Status]] = "Not Started", Table_owssvr[[#This Row],[Status]]="Waiting on someone else"),1,0)</f>
        <v>0</v>
      </c>
      <c r="N296" s="4">
        <f>IF(Table_owssvr[[#This Row],[Approved]]="Yes",1,0)</f>
        <v>1</v>
      </c>
      <c r="O296" s="4">
        <f>IF(Table_owssvr[[#This Row],[Approved]]="Under Review",1,0)</f>
        <v>0</v>
      </c>
      <c r="P296" s="4">
        <f>IF(Table_owssvr[[#This Row],[Approved]]="Request Additional Information",1,0)</f>
        <v>0</v>
      </c>
      <c r="Q296" s="4">
        <f>MONTH(Table_owssvr[[#This Row],[Created]])</f>
        <v>9</v>
      </c>
    </row>
    <row r="297" spans="1:17" x14ac:dyDescent="0.25">
      <c r="A297" s="1" t="s">
        <v>429</v>
      </c>
      <c r="B297" s="2" t="s">
        <v>41</v>
      </c>
      <c r="C297" s="2" t="s">
        <v>138</v>
      </c>
      <c r="D297" s="2" t="s">
        <v>10</v>
      </c>
      <c r="E297" s="3">
        <v>41890</v>
      </c>
      <c r="F297" s="4">
        <v>0</v>
      </c>
      <c r="G297" s="2" t="s">
        <v>13</v>
      </c>
      <c r="H297" s="2" t="s">
        <v>272</v>
      </c>
      <c r="I297" s="3">
        <v>41885.691423611112</v>
      </c>
      <c r="J297" s="3">
        <v>41885.691423611112</v>
      </c>
      <c r="K297" s="4">
        <f>IF(Table_owssvr[[#This Row],[Status]]="Completed",1,0)</f>
        <v>1</v>
      </c>
      <c r="L297" s="4">
        <f>IF(Table_owssvr[[#This Row],[Status]]="In Progress",1,0)</f>
        <v>0</v>
      </c>
      <c r="M297" s="4">
        <f>IF(OR(Table_owssvr[[#This Row],[Status]] = "Not Started", Table_owssvr[[#This Row],[Status]]="Waiting on someone else"),1,0)</f>
        <v>0</v>
      </c>
      <c r="N297" s="4">
        <f>IF(Table_owssvr[[#This Row],[Approved]]="Yes",1,0)</f>
        <v>1</v>
      </c>
      <c r="O297" s="4">
        <f>IF(Table_owssvr[[#This Row],[Approved]]="Under Review",1,0)</f>
        <v>0</v>
      </c>
      <c r="P297" s="4">
        <f>IF(Table_owssvr[[#This Row],[Approved]]="Request Additional Information",1,0)</f>
        <v>0</v>
      </c>
      <c r="Q297" s="4">
        <f>MONTH(Table_owssvr[[#This Row],[Created]])</f>
        <v>9</v>
      </c>
    </row>
    <row r="298" spans="1:17" x14ac:dyDescent="0.25">
      <c r="A298" s="1" t="s">
        <v>430</v>
      </c>
      <c r="B298" s="2" t="s">
        <v>94</v>
      </c>
      <c r="C298" s="2"/>
      <c r="D298" s="2" t="s">
        <v>25</v>
      </c>
      <c r="E298" s="3">
        <v>41890</v>
      </c>
      <c r="F298" s="4"/>
      <c r="G298" s="2" t="s">
        <v>374</v>
      </c>
      <c r="H298" s="2" t="s">
        <v>272</v>
      </c>
      <c r="I298" s="3">
        <v>41885.704201388886</v>
      </c>
      <c r="J298" s="3">
        <v>41885.704201388886</v>
      </c>
      <c r="K298" s="4">
        <f>IF(Table_owssvr[[#This Row],[Status]]="Completed",1,0)</f>
        <v>0</v>
      </c>
      <c r="L298" s="4">
        <f>IF(Table_owssvr[[#This Row],[Status]]="In Progress",1,0)</f>
        <v>0</v>
      </c>
      <c r="M298" s="4">
        <f>IF(OR(Table_owssvr[[#This Row],[Status]] = "Not Started", Table_owssvr[[#This Row],[Status]]="Waiting on someone else"),1,0)</f>
        <v>1</v>
      </c>
      <c r="N298" s="4">
        <f>IF(Table_owssvr[[#This Row],[Approved]]="Yes",1,0)</f>
        <v>0</v>
      </c>
      <c r="O298" s="4">
        <f>IF(Table_owssvr[[#This Row],[Approved]]="Under Review",1,0)</f>
        <v>0</v>
      </c>
      <c r="P298" s="4">
        <f>IF(Table_owssvr[[#This Row],[Approved]]="Request Additional Information",1,0)</f>
        <v>0</v>
      </c>
      <c r="Q298" s="4">
        <f>MONTH(Table_owssvr[[#This Row],[Created]])</f>
        <v>9</v>
      </c>
    </row>
    <row r="299" spans="1:17" x14ac:dyDescent="0.25">
      <c r="A299" s="1" t="s">
        <v>431</v>
      </c>
      <c r="B299" s="2" t="s">
        <v>44</v>
      </c>
      <c r="C299" s="2" t="s">
        <v>58</v>
      </c>
      <c r="D299" s="2" t="s">
        <v>18</v>
      </c>
      <c r="E299" s="3"/>
      <c r="F299" s="4">
        <v>21</v>
      </c>
      <c r="G299" s="2" t="s">
        <v>13</v>
      </c>
      <c r="H299" s="2" t="s">
        <v>58</v>
      </c>
      <c r="I299" s="3">
        <v>41886.4297337963</v>
      </c>
      <c r="J299" s="3">
        <v>41886.4297337963</v>
      </c>
      <c r="K299" s="4">
        <f>IF(Table_owssvr[[#This Row],[Status]]="Completed",1,0)</f>
        <v>0</v>
      </c>
      <c r="L299" s="4">
        <f>IF(Table_owssvr[[#This Row],[Status]]="In Progress",1,0)</f>
        <v>1</v>
      </c>
      <c r="M299" s="4">
        <f>IF(OR(Table_owssvr[[#This Row],[Status]] = "Not Started", Table_owssvr[[#This Row],[Status]]="Waiting on someone else"),1,0)</f>
        <v>0</v>
      </c>
      <c r="N299" s="4">
        <f>IF(Table_owssvr[[#This Row],[Approved]]="Yes",1,0)</f>
        <v>1</v>
      </c>
      <c r="O299" s="4">
        <f>IF(Table_owssvr[[#This Row],[Approved]]="Under Review",1,0)</f>
        <v>0</v>
      </c>
      <c r="P299" s="4">
        <f>IF(Table_owssvr[[#This Row],[Approved]]="Request Additional Information",1,0)</f>
        <v>0</v>
      </c>
      <c r="Q299" s="4">
        <f>MONTH(Table_owssvr[[#This Row],[Created]])</f>
        <v>9</v>
      </c>
    </row>
    <row r="300" spans="1:17" x14ac:dyDescent="0.25">
      <c r="A300" s="1" t="s">
        <v>432</v>
      </c>
      <c r="B300" s="2" t="s">
        <v>35</v>
      </c>
      <c r="C300" s="2" t="s">
        <v>39</v>
      </c>
      <c r="D300" s="2" t="s">
        <v>10</v>
      </c>
      <c r="E300" s="3">
        <v>41862</v>
      </c>
      <c r="F300" s="4">
        <v>100</v>
      </c>
      <c r="G300" s="2" t="s">
        <v>13</v>
      </c>
      <c r="H300" s="2" t="s">
        <v>39</v>
      </c>
      <c r="I300" s="3">
        <v>41849.455266203702</v>
      </c>
      <c r="J300" s="3">
        <v>41886.455266203702</v>
      </c>
      <c r="K300" s="4">
        <f>IF(Table_owssvr[[#This Row],[Status]]="Completed",1,0)</f>
        <v>1</v>
      </c>
      <c r="L300" s="4">
        <f>IF(Table_owssvr[[#This Row],[Status]]="In Progress",1,0)</f>
        <v>0</v>
      </c>
      <c r="M300" s="4">
        <f>IF(OR(Table_owssvr[[#This Row],[Status]] = "Not Started", Table_owssvr[[#This Row],[Status]]="Waiting on someone else"),1,0)</f>
        <v>0</v>
      </c>
      <c r="N300" s="4">
        <f>IF(Table_owssvr[[#This Row],[Approved]]="Yes",1,0)</f>
        <v>1</v>
      </c>
      <c r="O300" s="4">
        <f>IF(Table_owssvr[[#This Row],[Approved]]="Under Review",1,0)</f>
        <v>0</v>
      </c>
      <c r="P300" s="4">
        <f>IF(Table_owssvr[[#This Row],[Approved]]="Request Additional Information",1,0)</f>
        <v>0</v>
      </c>
      <c r="Q300" s="4">
        <f>MONTH(Table_owssvr[[#This Row],[Created]])</f>
        <v>9</v>
      </c>
    </row>
    <row r="301" spans="1:17" x14ac:dyDescent="0.25">
      <c r="A301" s="1" t="s">
        <v>433</v>
      </c>
      <c r="B301" s="2" t="s">
        <v>35</v>
      </c>
      <c r="C301" s="2" t="s">
        <v>354</v>
      </c>
      <c r="D301" s="2" t="s">
        <v>10</v>
      </c>
      <c r="E301" s="3">
        <v>41862</v>
      </c>
      <c r="F301" s="4">
        <v>100</v>
      </c>
      <c r="G301" s="2" t="s">
        <v>13</v>
      </c>
      <c r="H301" s="2" t="s">
        <v>354</v>
      </c>
      <c r="I301" s="3">
        <v>41848.455347222225</v>
      </c>
      <c r="J301" s="3">
        <v>41886.455347222225</v>
      </c>
      <c r="K301" s="4">
        <f>IF(Table_owssvr[[#This Row],[Status]]="Completed",1,0)</f>
        <v>1</v>
      </c>
      <c r="L301" s="4">
        <f>IF(Table_owssvr[[#This Row],[Status]]="In Progress",1,0)</f>
        <v>0</v>
      </c>
      <c r="M301" s="4">
        <f>IF(OR(Table_owssvr[[#This Row],[Status]] = "Not Started", Table_owssvr[[#This Row],[Status]]="Waiting on someone else"),1,0)</f>
        <v>0</v>
      </c>
      <c r="N301" s="4">
        <f>IF(Table_owssvr[[#This Row],[Approved]]="Yes",1,0)</f>
        <v>1</v>
      </c>
      <c r="O301" s="4">
        <f>IF(Table_owssvr[[#This Row],[Approved]]="Under Review",1,0)</f>
        <v>0</v>
      </c>
      <c r="P301" s="4">
        <f>IF(Table_owssvr[[#This Row],[Approved]]="Request Additional Information",1,0)</f>
        <v>0</v>
      </c>
      <c r="Q301" s="4">
        <f>MONTH(Table_owssvr[[#This Row],[Created]])</f>
        <v>9</v>
      </c>
    </row>
    <row r="302" spans="1:17" x14ac:dyDescent="0.25">
      <c r="A302" s="1" t="s">
        <v>434</v>
      </c>
      <c r="B302" s="2" t="s">
        <v>44</v>
      </c>
      <c r="C302" s="2" t="s">
        <v>34</v>
      </c>
      <c r="D302" s="2" t="s">
        <v>18</v>
      </c>
      <c r="E302" s="3">
        <v>41920</v>
      </c>
      <c r="F302" s="4">
        <v>8</v>
      </c>
      <c r="G302" s="2" t="s">
        <v>13</v>
      </c>
      <c r="H302" s="2" t="s">
        <v>34</v>
      </c>
      <c r="I302" s="3">
        <v>41886.458657407406</v>
      </c>
      <c r="J302" s="3">
        <v>41886.458657407406</v>
      </c>
      <c r="K302" s="4">
        <f>IF(Table_owssvr[[#This Row],[Status]]="Completed",1,0)</f>
        <v>0</v>
      </c>
      <c r="L302" s="4">
        <f>IF(Table_owssvr[[#This Row],[Status]]="In Progress",1,0)</f>
        <v>1</v>
      </c>
      <c r="M302" s="4">
        <f>IF(OR(Table_owssvr[[#This Row],[Status]] = "Not Started", Table_owssvr[[#This Row],[Status]]="Waiting on someone else"),1,0)</f>
        <v>0</v>
      </c>
      <c r="N302" s="4">
        <f>IF(Table_owssvr[[#This Row],[Approved]]="Yes",1,0)</f>
        <v>1</v>
      </c>
      <c r="O302" s="4">
        <f>IF(Table_owssvr[[#This Row],[Approved]]="Under Review",1,0)</f>
        <v>0</v>
      </c>
      <c r="P302" s="4">
        <f>IF(Table_owssvr[[#This Row],[Approved]]="Request Additional Information",1,0)</f>
        <v>0</v>
      </c>
      <c r="Q302" s="4">
        <f>MONTH(Table_owssvr[[#This Row],[Created]])</f>
        <v>9</v>
      </c>
    </row>
    <row r="303" spans="1:17" x14ac:dyDescent="0.25">
      <c r="A303" s="1" t="s">
        <v>435</v>
      </c>
      <c r="B303" s="2" t="s">
        <v>35</v>
      </c>
      <c r="C303" s="2" t="s">
        <v>39</v>
      </c>
      <c r="D303" s="2" t="s">
        <v>10</v>
      </c>
      <c r="E303" s="3">
        <v>41877</v>
      </c>
      <c r="F303" s="4">
        <v>40</v>
      </c>
      <c r="G303" s="2" t="s">
        <v>13</v>
      </c>
      <c r="H303" s="2" t="s">
        <v>39</v>
      </c>
      <c r="I303" s="3">
        <v>41877.505486111113</v>
      </c>
      <c r="J303" s="3">
        <v>41886.505486111113</v>
      </c>
      <c r="K303" s="4">
        <f>IF(Table_owssvr[[#This Row],[Status]]="Completed",1,0)</f>
        <v>1</v>
      </c>
      <c r="L303" s="4">
        <f>IF(Table_owssvr[[#This Row],[Status]]="In Progress",1,0)</f>
        <v>0</v>
      </c>
      <c r="M303" s="4">
        <f>IF(OR(Table_owssvr[[#This Row],[Status]] = "Not Started", Table_owssvr[[#This Row],[Status]]="Waiting on someone else"),1,0)</f>
        <v>0</v>
      </c>
      <c r="N303" s="4">
        <f>IF(Table_owssvr[[#This Row],[Approved]]="Yes",1,0)</f>
        <v>1</v>
      </c>
      <c r="O303" s="4">
        <f>IF(Table_owssvr[[#This Row],[Approved]]="Under Review",1,0)</f>
        <v>0</v>
      </c>
      <c r="P303" s="4">
        <f>IF(Table_owssvr[[#This Row],[Approved]]="Request Additional Information",1,0)</f>
        <v>0</v>
      </c>
      <c r="Q303" s="4">
        <f>MONTH(Table_owssvr[[#This Row],[Created]])</f>
        <v>9</v>
      </c>
    </row>
    <row r="304" spans="1:17" x14ac:dyDescent="0.25">
      <c r="A304" s="1" t="s">
        <v>436</v>
      </c>
      <c r="B304" s="2" t="s">
        <v>35</v>
      </c>
      <c r="C304" s="2" t="s">
        <v>354</v>
      </c>
      <c r="D304" s="2" t="s">
        <v>10</v>
      </c>
      <c r="E304" s="3">
        <v>41877</v>
      </c>
      <c r="F304" s="4">
        <v>40</v>
      </c>
      <c r="G304" s="2" t="s">
        <v>13</v>
      </c>
      <c r="H304" s="2" t="s">
        <v>354</v>
      </c>
      <c r="I304" s="3">
        <v>41877.505520833336</v>
      </c>
      <c r="J304" s="3">
        <v>41886.505520833336</v>
      </c>
      <c r="K304" s="4">
        <f>IF(Table_owssvr[[#This Row],[Status]]="Completed",1,0)</f>
        <v>1</v>
      </c>
      <c r="L304" s="4">
        <f>IF(Table_owssvr[[#This Row],[Status]]="In Progress",1,0)</f>
        <v>0</v>
      </c>
      <c r="M304" s="4">
        <f>IF(OR(Table_owssvr[[#This Row],[Status]] = "Not Started", Table_owssvr[[#This Row],[Status]]="Waiting on someone else"),1,0)</f>
        <v>0</v>
      </c>
      <c r="N304" s="4">
        <f>IF(Table_owssvr[[#This Row],[Approved]]="Yes",1,0)</f>
        <v>1</v>
      </c>
      <c r="O304" s="4">
        <f>IF(Table_owssvr[[#This Row],[Approved]]="Under Review",1,0)</f>
        <v>0</v>
      </c>
      <c r="P304" s="4">
        <f>IF(Table_owssvr[[#This Row],[Approved]]="Request Additional Information",1,0)</f>
        <v>0</v>
      </c>
      <c r="Q304" s="4">
        <f>MONTH(Table_owssvr[[#This Row],[Created]])</f>
        <v>9</v>
      </c>
    </row>
    <row r="305" spans="1:17" x14ac:dyDescent="0.25">
      <c r="A305" s="1" t="s">
        <v>437</v>
      </c>
      <c r="B305" s="2" t="s">
        <v>35</v>
      </c>
      <c r="C305" s="2" t="s">
        <v>104</v>
      </c>
      <c r="D305" s="2" t="s">
        <v>10</v>
      </c>
      <c r="E305" s="3">
        <v>41894</v>
      </c>
      <c r="F305" s="4">
        <v>60</v>
      </c>
      <c r="G305" s="2" t="s">
        <v>13</v>
      </c>
      <c r="H305" s="2" t="s">
        <v>104</v>
      </c>
      <c r="I305" s="3">
        <v>41904.542939814812</v>
      </c>
      <c r="J305" s="3">
        <v>41886.542939814812</v>
      </c>
      <c r="K305" s="4">
        <f>IF(Table_owssvr[[#This Row],[Status]]="Completed",1,0)</f>
        <v>1</v>
      </c>
      <c r="L305" s="4">
        <f>IF(Table_owssvr[[#This Row],[Status]]="In Progress",1,0)</f>
        <v>0</v>
      </c>
      <c r="M305" s="4">
        <f>IF(OR(Table_owssvr[[#This Row],[Status]] = "Not Started", Table_owssvr[[#This Row],[Status]]="Waiting on someone else"),1,0)</f>
        <v>0</v>
      </c>
      <c r="N305" s="4">
        <f>IF(Table_owssvr[[#This Row],[Approved]]="Yes",1,0)</f>
        <v>1</v>
      </c>
      <c r="O305" s="4">
        <f>IF(Table_owssvr[[#This Row],[Approved]]="Under Review",1,0)</f>
        <v>0</v>
      </c>
      <c r="P305" s="4">
        <f>IF(Table_owssvr[[#This Row],[Approved]]="Request Additional Information",1,0)</f>
        <v>0</v>
      </c>
      <c r="Q305" s="4">
        <f>MONTH(Table_owssvr[[#This Row],[Created]])</f>
        <v>9</v>
      </c>
    </row>
    <row r="306" spans="1:17" x14ac:dyDescent="0.25">
      <c r="A306" s="1" t="s">
        <v>438</v>
      </c>
      <c r="B306" s="2" t="s">
        <v>41</v>
      </c>
      <c r="C306" s="2" t="s">
        <v>104</v>
      </c>
      <c r="D306" s="2" t="s">
        <v>10</v>
      </c>
      <c r="E306" s="3"/>
      <c r="F306" s="4">
        <v>20</v>
      </c>
      <c r="G306" s="2" t="s">
        <v>13</v>
      </c>
      <c r="H306" s="2" t="s">
        <v>104</v>
      </c>
      <c r="I306" s="3">
        <v>41852.547627314816</v>
      </c>
      <c r="J306" s="3">
        <v>41886.547627314816</v>
      </c>
      <c r="K306" s="4">
        <f>IF(Table_owssvr[[#This Row],[Status]]="Completed",1,0)</f>
        <v>1</v>
      </c>
      <c r="L306" s="4">
        <f>IF(Table_owssvr[[#This Row],[Status]]="In Progress",1,0)</f>
        <v>0</v>
      </c>
      <c r="M306" s="4">
        <f>IF(OR(Table_owssvr[[#This Row],[Status]] = "Not Started", Table_owssvr[[#This Row],[Status]]="Waiting on someone else"),1,0)</f>
        <v>0</v>
      </c>
      <c r="N306" s="4">
        <f>IF(Table_owssvr[[#This Row],[Approved]]="Yes",1,0)</f>
        <v>1</v>
      </c>
      <c r="O306" s="4">
        <f>IF(Table_owssvr[[#This Row],[Approved]]="Under Review",1,0)</f>
        <v>0</v>
      </c>
      <c r="P306" s="4">
        <f>IF(Table_owssvr[[#This Row],[Approved]]="Request Additional Information",1,0)</f>
        <v>0</v>
      </c>
      <c r="Q306" s="4">
        <f>MONTH(Table_owssvr[[#This Row],[Created]])</f>
        <v>9</v>
      </c>
    </row>
    <row r="307" spans="1:17" x14ac:dyDescent="0.25">
      <c r="A307" s="1" t="s">
        <v>439</v>
      </c>
      <c r="B307" s="2" t="s">
        <v>44</v>
      </c>
      <c r="C307" s="2" t="s">
        <v>58</v>
      </c>
      <c r="D307" s="2" t="s">
        <v>10</v>
      </c>
      <c r="E307" s="3"/>
      <c r="F307" s="4">
        <v>16</v>
      </c>
      <c r="G307" s="2" t="s">
        <v>13</v>
      </c>
      <c r="H307" s="2" t="s">
        <v>58</v>
      </c>
      <c r="I307" s="3">
        <v>41886.561643518522</v>
      </c>
      <c r="J307" s="3">
        <v>41886.561643518522</v>
      </c>
      <c r="K307" s="4">
        <f>IF(Table_owssvr[[#This Row],[Status]]="Completed",1,0)</f>
        <v>1</v>
      </c>
      <c r="L307" s="4">
        <f>IF(Table_owssvr[[#This Row],[Status]]="In Progress",1,0)</f>
        <v>0</v>
      </c>
      <c r="M307" s="4">
        <f>IF(OR(Table_owssvr[[#This Row],[Status]] = "Not Started", Table_owssvr[[#This Row],[Status]]="Waiting on someone else"),1,0)</f>
        <v>0</v>
      </c>
      <c r="N307" s="4">
        <f>IF(Table_owssvr[[#This Row],[Approved]]="Yes",1,0)</f>
        <v>1</v>
      </c>
      <c r="O307" s="4">
        <f>IF(Table_owssvr[[#This Row],[Approved]]="Under Review",1,0)</f>
        <v>0</v>
      </c>
      <c r="P307" s="4">
        <f>IF(Table_owssvr[[#This Row],[Approved]]="Request Additional Information",1,0)</f>
        <v>0</v>
      </c>
      <c r="Q307" s="4">
        <f>MONTH(Table_owssvr[[#This Row],[Created]])</f>
        <v>9</v>
      </c>
    </row>
    <row r="308" spans="1:17" x14ac:dyDescent="0.25">
      <c r="A308" s="1" t="s">
        <v>440</v>
      </c>
      <c r="B308" s="2" t="s">
        <v>35</v>
      </c>
      <c r="C308" s="2" t="s">
        <v>39</v>
      </c>
      <c r="D308" s="2" t="s">
        <v>18</v>
      </c>
      <c r="E308" s="3">
        <v>41889</v>
      </c>
      <c r="F308" s="4"/>
      <c r="G308" s="2" t="s">
        <v>13</v>
      </c>
      <c r="H308" s="2" t="s">
        <v>39</v>
      </c>
      <c r="I308" s="3">
        <v>41883.683831018519</v>
      </c>
      <c r="J308" s="3">
        <v>41886.683831018519</v>
      </c>
      <c r="K308" s="4">
        <f>IF(Table_owssvr[[#This Row],[Status]]="Completed",1,0)</f>
        <v>0</v>
      </c>
      <c r="L308" s="4">
        <f>IF(Table_owssvr[[#This Row],[Status]]="In Progress",1,0)</f>
        <v>1</v>
      </c>
      <c r="M308" s="4">
        <f>IF(OR(Table_owssvr[[#This Row],[Status]] = "Not Started", Table_owssvr[[#This Row],[Status]]="Waiting on someone else"),1,0)</f>
        <v>0</v>
      </c>
      <c r="N308" s="4">
        <f>IF(Table_owssvr[[#This Row],[Approved]]="Yes",1,0)</f>
        <v>1</v>
      </c>
      <c r="O308" s="4">
        <f>IF(Table_owssvr[[#This Row],[Approved]]="Under Review",1,0)</f>
        <v>0</v>
      </c>
      <c r="P308" s="4">
        <f>IF(Table_owssvr[[#This Row],[Approved]]="Request Additional Information",1,0)</f>
        <v>0</v>
      </c>
      <c r="Q308" s="4">
        <f>MONTH(Table_owssvr[[#This Row],[Created]])</f>
        <v>9</v>
      </c>
    </row>
    <row r="309" spans="1:17" x14ac:dyDescent="0.25">
      <c r="A309" s="1" t="s">
        <v>441</v>
      </c>
      <c r="B309" s="2" t="s">
        <v>35</v>
      </c>
      <c r="C309" s="2" t="s">
        <v>39</v>
      </c>
      <c r="D309" s="2" t="s">
        <v>10</v>
      </c>
      <c r="E309" s="3">
        <v>41896</v>
      </c>
      <c r="F309" s="4">
        <v>22</v>
      </c>
      <c r="G309" s="2" t="s">
        <v>13</v>
      </c>
      <c r="H309" s="2" t="s">
        <v>39</v>
      </c>
      <c r="I309" s="3">
        <v>41890.684178240743</v>
      </c>
      <c r="J309" s="3">
        <v>41886.684178240743</v>
      </c>
      <c r="K309" s="4">
        <f>IF(Table_owssvr[[#This Row],[Status]]="Completed",1,0)</f>
        <v>1</v>
      </c>
      <c r="L309" s="4">
        <f>IF(Table_owssvr[[#This Row],[Status]]="In Progress",1,0)</f>
        <v>0</v>
      </c>
      <c r="M309" s="4">
        <f>IF(OR(Table_owssvr[[#This Row],[Status]] = "Not Started", Table_owssvr[[#This Row],[Status]]="Waiting on someone else"),1,0)</f>
        <v>0</v>
      </c>
      <c r="N309" s="4">
        <f>IF(Table_owssvr[[#This Row],[Approved]]="Yes",1,0)</f>
        <v>1</v>
      </c>
      <c r="O309" s="4">
        <f>IF(Table_owssvr[[#This Row],[Approved]]="Under Review",1,0)</f>
        <v>0</v>
      </c>
      <c r="P309" s="4">
        <f>IF(Table_owssvr[[#This Row],[Approved]]="Request Additional Information",1,0)</f>
        <v>0</v>
      </c>
      <c r="Q309" s="4">
        <f>MONTH(Table_owssvr[[#This Row],[Created]])</f>
        <v>9</v>
      </c>
    </row>
    <row r="310" spans="1:17" x14ac:dyDescent="0.25">
      <c r="A310" s="1" t="s">
        <v>442</v>
      </c>
      <c r="B310" s="2" t="s">
        <v>35</v>
      </c>
      <c r="C310" s="2" t="s">
        <v>39</v>
      </c>
      <c r="D310" s="2" t="s">
        <v>10</v>
      </c>
      <c r="E310" s="3">
        <v>41903</v>
      </c>
      <c r="F310" s="4">
        <v>26</v>
      </c>
      <c r="G310" s="2" t="s">
        <v>13</v>
      </c>
      <c r="H310" s="2" t="s">
        <v>39</v>
      </c>
      <c r="I310" s="3">
        <v>41897.68440972222</v>
      </c>
      <c r="J310" s="3">
        <v>41886.68440972222</v>
      </c>
      <c r="K310" s="4">
        <f>IF(Table_owssvr[[#This Row],[Status]]="Completed",1,0)</f>
        <v>1</v>
      </c>
      <c r="L310" s="4">
        <f>IF(Table_owssvr[[#This Row],[Status]]="In Progress",1,0)</f>
        <v>0</v>
      </c>
      <c r="M310" s="4">
        <f>IF(OR(Table_owssvr[[#This Row],[Status]] = "Not Started", Table_owssvr[[#This Row],[Status]]="Waiting on someone else"),1,0)</f>
        <v>0</v>
      </c>
      <c r="N310" s="4">
        <f>IF(Table_owssvr[[#This Row],[Approved]]="Yes",1,0)</f>
        <v>1</v>
      </c>
      <c r="O310" s="4">
        <f>IF(Table_owssvr[[#This Row],[Approved]]="Under Review",1,0)</f>
        <v>0</v>
      </c>
      <c r="P310" s="4">
        <f>IF(Table_owssvr[[#This Row],[Approved]]="Request Additional Information",1,0)</f>
        <v>0</v>
      </c>
      <c r="Q310" s="4">
        <f>MONTH(Table_owssvr[[#This Row],[Created]])</f>
        <v>9</v>
      </c>
    </row>
    <row r="311" spans="1:17" x14ac:dyDescent="0.25">
      <c r="A311" s="1" t="s">
        <v>443</v>
      </c>
      <c r="B311" s="2" t="s">
        <v>44</v>
      </c>
      <c r="C311" s="2" t="s">
        <v>20</v>
      </c>
      <c r="D311" s="2" t="s">
        <v>10</v>
      </c>
      <c r="E311" s="3">
        <v>41887</v>
      </c>
      <c r="F311" s="4">
        <v>2</v>
      </c>
      <c r="G311" s="2" t="s">
        <v>13</v>
      </c>
      <c r="H311" s="2" t="s">
        <v>20</v>
      </c>
      <c r="I311" s="3">
        <v>41886.693645833337</v>
      </c>
      <c r="J311" s="3">
        <v>41886.693645833337</v>
      </c>
      <c r="K311" s="4">
        <f>IF(Table_owssvr[[#This Row],[Status]]="Completed",1,0)</f>
        <v>1</v>
      </c>
      <c r="L311" s="4">
        <f>IF(Table_owssvr[[#This Row],[Status]]="In Progress",1,0)</f>
        <v>0</v>
      </c>
      <c r="M311" s="4">
        <f>IF(OR(Table_owssvr[[#This Row],[Status]] = "Not Started", Table_owssvr[[#This Row],[Status]]="Waiting on someone else"),1,0)</f>
        <v>0</v>
      </c>
      <c r="N311" s="4">
        <f>IF(Table_owssvr[[#This Row],[Approved]]="Yes",1,0)</f>
        <v>1</v>
      </c>
      <c r="O311" s="4">
        <f>IF(Table_owssvr[[#This Row],[Approved]]="Under Review",1,0)</f>
        <v>0</v>
      </c>
      <c r="P311" s="4">
        <f>IF(Table_owssvr[[#This Row],[Approved]]="Request Additional Information",1,0)</f>
        <v>0</v>
      </c>
      <c r="Q311" s="4">
        <f>MONTH(Table_owssvr[[#This Row],[Created]])</f>
        <v>9</v>
      </c>
    </row>
    <row r="312" spans="1:17" x14ac:dyDescent="0.25">
      <c r="A312" s="1" t="s">
        <v>444</v>
      </c>
      <c r="B312" s="2" t="s">
        <v>12</v>
      </c>
      <c r="C312" s="2" t="s">
        <v>20</v>
      </c>
      <c r="D312" s="2" t="s">
        <v>10</v>
      </c>
      <c r="E312" s="3"/>
      <c r="F312" s="4">
        <v>1</v>
      </c>
      <c r="G312" s="2" t="s">
        <v>13</v>
      </c>
      <c r="H312" s="2" t="s">
        <v>20</v>
      </c>
      <c r="I312" s="3">
        <v>41886.69636574074</v>
      </c>
      <c r="J312" s="3">
        <v>41886.69636574074</v>
      </c>
      <c r="K312" s="4">
        <f>IF(Table_owssvr[[#This Row],[Status]]="Completed",1,0)</f>
        <v>1</v>
      </c>
      <c r="L312" s="4">
        <f>IF(Table_owssvr[[#This Row],[Status]]="In Progress",1,0)</f>
        <v>0</v>
      </c>
      <c r="M312" s="4">
        <f>IF(OR(Table_owssvr[[#This Row],[Status]] = "Not Started", Table_owssvr[[#This Row],[Status]]="Waiting on someone else"),1,0)</f>
        <v>0</v>
      </c>
      <c r="N312" s="4">
        <f>IF(Table_owssvr[[#This Row],[Approved]]="Yes",1,0)</f>
        <v>1</v>
      </c>
      <c r="O312" s="4">
        <f>IF(Table_owssvr[[#This Row],[Approved]]="Under Review",1,0)</f>
        <v>0</v>
      </c>
      <c r="P312" s="4">
        <f>IF(Table_owssvr[[#This Row],[Approved]]="Request Additional Information",1,0)</f>
        <v>0</v>
      </c>
      <c r="Q312" s="4">
        <f>MONTH(Table_owssvr[[#This Row],[Created]])</f>
        <v>9</v>
      </c>
    </row>
    <row r="313" spans="1:17" x14ac:dyDescent="0.25">
      <c r="A313" s="1" t="s">
        <v>445</v>
      </c>
      <c r="B313" s="2" t="s">
        <v>12</v>
      </c>
      <c r="C313" s="2" t="s">
        <v>20</v>
      </c>
      <c r="D313" s="2" t="s">
        <v>10</v>
      </c>
      <c r="E313" s="3"/>
      <c r="F313" s="4">
        <v>3</v>
      </c>
      <c r="G313" s="2" t="s">
        <v>13</v>
      </c>
      <c r="H313" s="2" t="s">
        <v>20</v>
      </c>
      <c r="I313" s="3">
        <v>41886.699918981481</v>
      </c>
      <c r="J313" s="3">
        <v>41886.699918981481</v>
      </c>
      <c r="K313" s="4">
        <f>IF(Table_owssvr[[#This Row],[Status]]="Completed",1,0)</f>
        <v>1</v>
      </c>
      <c r="L313" s="4">
        <f>IF(Table_owssvr[[#This Row],[Status]]="In Progress",1,0)</f>
        <v>0</v>
      </c>
      <c r="M313" s="4">
        <f>IF(OR(Table_owssvr[[#This Row],[Status]] = "Not Started", Table_owssvr[[#This Row],[Status]]="Waiting on someone else"),1,0)</f>
        <v>0</v>
      </c>
      <c r="N313" s="4">
        <f>IF(Table_owssvr[[#This Row],[Approved]]="Yes",1,0)</f>
        <v>1</v>
      </c>
      <c r="O313" s="4">
        <f>IF(Table_owssvr[[#This Row],[Approved]]="Under Review",1,0)</f>
        <v>0</v>
      </c>
      <c r="P313" s="4">
        <f>IF(Table_owssvr[[#This Row],[Approved]]="Request Additional Information",1,0)</f>
        <v>0</v>
      </c>
      <c r="Q313" s="4">
        <f>MONTH(Table_owssvr[[#This Row],[Created]])</f>
        <v>9</v>
      </c>
    </row>
    <row r="314" spans="1:17" x14ac:dyDescent="0.25">
      <c r="A314" s="1" t="s">
        <v>446</v>
      </c>
      <c r="B314" s="2" t="s">
        <v>12</v>
      </c>
      <c r="C314" s="2" t="s">
        <v>20</v>
      </c>
      <c r="D314" s="2" t="s">
        <v>18</v>
      </c>
      <c r="E314" s="3"/>
      <c r="F314" s="4">
        <v>24</v>
      </c>
      <c r="G314" s="2" t="s">
        <v>13</v>
      </c>
      <c r="H314" s="2" t="s">
        <v>20</v>
      </c>
      <c r="I314" s="3">
        <v>41886.703101851854</v>
      </c>
      <c r="J314" s="3">
        <v>41886.703101851854</v>
      </c>
      <c r="K314" s="4">
        <f>IF(Table_owssvr[[#This Row],[Status]]="Completed",1,0)</f>
        <v>0</v>
      </c>
      <c r="L314" s="4">
        <f>IF(Table_owssvr[[#This Row],[Status]]="In Progress",1,0)</f>
        <v>1</v>
      </c>
      <c r="M314" s="4">
        <f>IF(OR(Table_owssvr[[#This Row],[Status]] = "Not Started", Table_owssvr[[#This Row],[Status]]="Waiting on someone else"),1,0)</f>
        <v>0</v>
      </c>
      <c r="N314" s="4">
        <f>IF(Table_owssvr[[#This Row],[Approved]]="Yes",1,0)</f>
        <v>1</v>
      </c>
      <c r="O314" s="4">
        <f>IF(Table_owssvr[[#This Row],[Approved]]="Under Review",1,0)</f>
        <v>0</v>
      </c>
      <c r="P314" s="4">
        <f>IF(Table_owssvr[[#This Row],[Approved]]="Request Additional Information",1,0)</f>
        <v>0</v>
      </c>
      <c r="Q314" s="4">
        <f>MONTH(Table_owssvr[[#This Row],[Created]])</f>
        <v>9</v>
      </c>
    </row>
    <row r="315" spans="1:17" x14ac:dyDescent="0.25">
      <c r="A315" s="1" t="s">
        <v>447</v>
      </c>
      <c r="B315" s="2" t="s">
        <v>94</v>
      </c>
      <c r="C315" s="2" t="s">
        <v>34</v>
      </c>
      <c r="D315" s="2" t="s">
        <v>18</v>
      </c>
      <c r="E315" s="3">
        <v>41918</v>
      </c>
      <c r="F315" s="4">
        <v>180</v>
      </c>
      <c r="G315" s="2" t="s">
        <v>13</v>
      </c>
      <c r="H315" s="2" t="s">
        <v>34</v>
      </c>
      <c r="I315" s="3">
        <v>41848.32953703704</v>
      </c>
      <c r="J315" s="3">
        <v>41887.32953703704</v>
      </c>
      <c r="K315" s="4">
        <f>IF(Table_owssvr[[#This Row],[Status]]="Completed",1,0)</f>
        <v>0</v>
      </c>
      <c r="L315" s="4">
        <f>IF(Table_owssvr[[#This Row],[Status]]="In Progress",1,0)</f>
        <v>1</v>
      </c>
      <c r="M315" s="4">
        <f>IF(OR(Table_owssvr[[#This Row],[Status]] = "Not Started", Table_owssvr[[#This Row],[Status]]="Waiting on someone else"),1,0)</f>
        <v>0</v>
      </c>
      <c r="N315" s="4">
        <f>IF(Table_owssvr[[#This Row],[Approved]]="Yes",1,0)</f>
        <v>1</v>
      </c>
      <c r="O315" s="4">
        <f>IF(Table_owssvr[[#This Row],[Approved]]="Under Review",1,0)</f>
        <v>0</v>
      </c>
      <c r="P315" s="4">
        <f>IF(Table_owssvr[[#This Row],[Approved]]="Request Additional Information",1,0)</f>
        <v>0</v>
      </c>
      <c r="Q315" s="4">
        <f>MONTH(Table_owssvr[[#This Row],[Created]])</f>
        <v>9</v>
      </c>
    </row>
    <row r="316" spans="1:17" x14ac:dyDescent="0.25">
      <c r="A316" s="1" t="s">
        <v>448</v>
      </c>
      <c r="B316" s="2" t="s">
        <v>44</v>
      </c>
      <c r="C316" s="2" t="s">
        <v>58</v>
      </c>
      <c r="D316" s="2" t="s">
        <v>10</v>
      </c>
      <c r="E316" s="3"/>
      <c r="F316" s="4">
        <v>4</v>
      </c>
      <c r="G316" s="2" t="s">
        <v>13</v>
      </c>
      <c r="H316" s="2" t="s">
        <v>58</v>
      </c>
      <c r="I316" s="3">
        <v>41887.480740740742</v>
      </c>
      <c r="J316" s="3">
        <v>41887.480740740742</v>
      </c>
      <c r="K316" s="4">
        <f>IF(Table_owssvr[[#This Row],[Status]]="Completed",1,0)</f>
        <v>1</v>
      </c>
      <c r="L316" s="4">
        <f>IF(Table_owssvr[[#This Row],[Status]]="In Progress",1,0)</f>
        <v>0</v>
      </c>
      <c r="M316" s="4">
        <f>IF(OR(Table_owssvr[[#This Row],[Status]] = "Not Started", Table_owssvr[[#This Row],[Status]]="Waiting on someone else"),1,0)</f>
        <v>0</v>
      </c>
      <c r="N316" s="4">
        <f>IF(Table_owssvr[[#This Row],[Approved]]="Yes",1,0)</f>
        <v>1</v>
      </c>
      <c r="O316" s="4">
        <f>IF(Table_owssvr[[#This Row],[Approved]]="Under Review",1,0)</f>
        <v>0</v>
      </c>
      <c r="P316" s="4">
        <f>IF(Table_owssvr[[#This Row],[Approved]]="Request Additional Information",1,0)</f>
        <v>0</v>
      </c>
      <c r="Q316" s="4">
        <f>MONTH(Table_owssvr[[#This Row],[Created]])</f>
        <v>9</v>
      </c>
    </row>
    <row r="317" spans="1:17" x14ac:dyDescent="0.25">
      <c r="A317" s="1" t="s">
        <v>449</v>
      </c>
      <c r="B317" s="2" t="s">
        <v>44</v>
      </c>
      <c r="C317" s="2" t="s">
        <v>138</v>
      </c>
      <c r="D317" s="2" t="s">
        <v>10</v>
      </c>
      <c r="E317" s="3"/>
      <c r="F317" s="4">
        <v>160</v>
      </c>
      <c r="G317" s="2" t="s">
        <v>13</v>
      </c>
      <c r="H317" s="2" t="s">
        <v>138</v>
      </c>
      <c r="I317" s="3">
        <v>41887.549942129626</v>
      </c>
      <c r="J317" s="3">
        <v>41887.549942129626</v>
      </c>
      <c r="K317" s="4">
        <f>IF(Table_owssvr[[#This Row],[Status]]="Completed",1,0)</f>
        <v>1</v>
      </c>
      <c r="L317" s="4">
        <f>IF(Table_owssvr[[#This Row],[Status]]="In Progress",1,0)</f>
        <v>0</v>
      </c>
      <c r="M317" s="4">
        <f>IF(OR(Table_owssvr[[#This Row],[Status]] = "Not Started", Table_owssvr[[#This Row],[Status]]="Waiting on someone else"),1,0)</f>
        <v>0</v>
      </c>
      <c r="N317" s="4">
        <f>IF(Table_owssvr[[#This Row],[Approved]]="Yes",1,0)</f>
        <v>1</v>
      </c>
      <c r="O317" s="4">
        <f>IF(Table_owssvr[[#This Row],[Approved]]="Under Review",1,0)</f>
        <v>0</v>
      </c>
      <c r="P317" s="4">
        <f>IF(Table_owssvr[[#This Row],[Approved]]="Request Additional Information",1,0)</f>
        <v>0</v>
      </c>
      <c r="Q317" s="4">
        <f>MONTH(Table_owssvr[[#This Row],[Created]])</f>
        <v>9</v>
      </c>
    </row>
    <row r="318" spans="1:17" x14ac:dyDescent="0.25">
      <c r="A318" s="1" t="s">
        <v>450</v>
      </c>
      <c r="B318" s="2" t="s">
        <v>44</v>
      </c>
      <c r="C318" s="2" t="s">
        <v>138</v>
      </c>
      <c r="D318" s="2" t="s">
        <v>18</v>
      </c>
      <c r="E318" s="3"/>
      <c r="F318" s="4">
        <v>11</v>
      </c>
      <c r="G318" s="2" t="s">
        <v>13</v>
      </c>
      <c r="H318" s="2" t="s">
        <v>138</v>
      </c>
      <c r="I318" s="3">
        <v>41887.55133101852</v>
      </c>
      <c r="J318" s="3">
        <v>41887.55133101852</v>
      </c>
      <c r="K318" s="4">
        <f>IF(Table_owssvr[[#This Row],[Status]]="Completed",1,0)</f>
        <v>0</v>
      </c>
      <c r="L318" s="4">
        <f>IF(Table_owssvr[[#This Row],[Status]]="In Progress",1,0)</f>
        <v>1</v>
      </c>
      <c r="M318" s="4">
        <f>IF(OR(Table_owssvr[[#This Row],[Status]] = "Not Started", Table_owssvr[[#This Row],[Status]]="Waiting on someone else"),1,0)</f>
        <v>0</v>
      </c>
      <c r="N318" s="4">
        <f>IF(Table_owssvr[[#This Row],[Approved]]="Yes",1,0)</f>
        <v>1</v>
      </c>
      <c r="O318" s="4">
        <f>IF(Table_owssvr[[#This Row],[Approved]]="Under Review",1,0)</f>
        <v>0</v>
      </c>
      <c r="P318" s="4">
        <f>IF(Table_owssvr[[#This Row],[Approved]]="Request Additional Information",1,0)</f>
        <v>0</v>
      </c>
      <c r="Q318" s="4">
        <f>MONTH(Table_owssvr[[#This Row],[Created]])</f>
        <v>9</v>
      </c>
    </row>
    <row r="319" spans="1:17" x14ac:dyDescent="0.25">
      <c r="A319" s="1" t="s">
        <v>451</v>
      </c>
      <c r="B319" s="2" t="s">
        <v>44</v>
      </c>
      <c r="C319" s="2" t="s">
        <v>138</v>
      </c>
      <c r="D319" s="2" t="s">
        <v>18</v>
      </c>
      <c r="E319" s="3"/>
      <c r="F319" s="4">
        <v>10</v>
      </c>
      <c r="G319" s="2" t="s">
        <v>13</v>
      </c>
      <c r="H319" s="2" t="s">
        <v>138</v>
      </c>
      <c r="I319" s="3">
        <v>41887.552106481482</v>
      </c>
      <c r="J319" s="3">
        <v>41887.552106481482</v>
      </c>
      <c r="K319" s="4">
        <f>IF(Table_owssvr[[#This Row],[Status]]="Completed",1,0)</f>
        <v>0</v>
      </c>
      <c r="L319" s="4">
        <f>IF(Table_owssvr[[#This Row],[Status]]="In Progress",1,0)</f>
        <v>1</v>
      </c>
      <c r="M319" s="4">
        <f>IF(OR(Table_owssvr[[#This Row],[Status]] = "Not Started", Table_owssvr[[#This Row],[Status]]="Waiting on someone else"),1,0)</f>
        <v>0</v>
      </c>
      <c r="N319" s="4">
        <f>IF(Table_owssvr[[#This Row],[Approved]]="Yes",1,0)</f>
        <v>1</v>
      </c>
      <c r="O319" s="4">
        <f>IF(Table_owssvr[[#This Row],[Approved]]="Under Review",1,0)</f>
        <v>0</v>
      </c>
      <c r="P319" s="4">
        <f>IF(Table_owssvr[[#This Row],[Approved]]="Request Additional Information",1,0)</f>
        <v>0</v>
      </c>
      <c r="Q319" s="4">
        <f>MONTH(Table_owssvr[[#This Row],[Created]])</f>
        <v>9</v>
      </c>
    </row>
    <row r="320" spans="1:17" x14ac:dyDescent="0.25">
      <c r="A320" s="1" t="s">
        <v>452</v>
      </c>
      <c r="B320" s="2" t="s">
        <v>41</v>
      </c>
      <c r="C320" s="2" t="s">
        <v>138</v>
      </c>
      <c r="D320" s="2" t="s">
        <v>10</v>
      </c>
      <c r="E320" s="3"/>
      <c r="F320" s="4">
        <v>6</v>
      </c>
      <c r="G320" s="2" t="s">
        <v>13</v>
      </c>
      <c r="H320" s="2" t="s">
        <v>138</v>
      </c>
      <c r="I320" s="3">
        <v>41887.560891203706</v>
      </c>
      <c r="J320" s="3">
        <v>41887.560891203706</v>
      </c>
      <c r="K320" s="4">
        <f>IF(Table_owssvr[[#This Row],[Status]]="Completed",1,0)</f>
        <v>1</v>
      </c>
      <c r="L320" s="4">
        <f>IF(Table_owssvr[[#This Row],[Status]]="In Progress",1,0)</f>
        <v>0</v>
      </c>
      <c r="M320" s="4">
        <f>IF(OR(Table_owssvr[[#This Row],[Status]] = "Not Started", Table_owssvr[[#This Row],[Status]]="Waiting on someone else"),1,0)</f>
        <v>0</v>
      </c>
      <c r="N320" s="4">
        <f>IF(Table_owssvr[[#This Row],[Approved]]="Yes",1,0)</f>
        <v>1</v>
      </c>
      <c r="O320" s="4">
        <f>IF(Table_owssvr[[#This Row],[Approved]]="Under Review",1,0)</f>
        <v>0</v>
      </c>
      <c r="P320" s="4">
        <f>IF(Table_owssvr[[#This Row],[Approved]]="Request Additional Information",1,0)</f>
        <v>0</v>
      </c>
      <c r="Q320" s="4">
        <f>MONTH(Table_owssvr[[#This Row],[Created]])</f>
        <v>9</v>
      </c>
    </row>
    <row r="321" spans="1:17" x14ac:dyDescent="0.25">
      <c r="A321" s="1" t="s">
        <v>453</v>
      </c>
      <c r="B321" s="2" t="s">
        <v>94</v>
      </c>
      <c r="C321" s="2" t="s">
        <v>39</v>
      </c>
      <c r="D321" s="2" t="s">
        <v>10</v>
      </c>
      <c r="E321" s="3">
        <v>41903</v>
      </c>
      <c r="F321" s="4">
        <v>130</v>
      </c>
      <c r="G321" s="2" t="s">
        <v>13</v>
      </c>
      <c r="H321" s="2" t="s">
        <v>39</v>
      </c>
      <c r="I321" s="3">
        <v>41856.709444444445</v>
      </c>
      <c r="J321" s="3">
        <v>41887.709444444445</v>
      </c>
      <c r="K321" s="4">
        <f>IF(Table_owssvr[[#This Row],[Status]]="Completed",1,0)</f>
        <v>1</v>
      </c>
      <c r="L321" s="4">
        <f>IF(Table_owssvr[[#This Row],[Status]]="In Progress",1,0)</f>
        <v>0</v>
      </c>
      <c r="M321" s="4">
        <f>IF(OR(Table_owssvr[[#This Row],[Status]] = "Not Started", Table_owssvr[[#This Row],[Status]]="Waiting on someone else"),1,0)</f>
        <v>0</v>
      </c>
      <c r="N321" s="4">
        <f>IF(Table_owssvr[[#This Row],[Approved]]="Yes",1,0)</f>
        <v>1</v>
      </c>
      <c r="O321" s="4">
        <f>IF(Table_owssvr[[#This Row],[Approved]]="Under Review",1,0)</f>
        <v>0</v>
      </c>
      <c r="P321" s="4">
        <f>IF(Table_owssvr[[#This Row],[Approved]]="Request Additional Information",1,0)</f>
        <v>0</v>
      </c>
      <c r="Q321" s="4">
        <f>MONTH(Table_owssvr[[#This Row],[Created]])</f>
        <v>9</v>
      </c>
    </row>
    <row r="322" spans="1:17" x14ac:dyDescent="0.25">
      <c r="A322" s="1" t="s">
        <v>454</v>
      </c>
      <c r="B322" s="2" t="s">
        <v>35</v>
      </c>
      <c r="C322" s="2" t="s">
        <v>455</v>
      </c>
      <c r="D322" s="2" t="s">
        <v>10</v>
      </c>
      <c r="E322" s="3">
        <v>41885</v>
      </c>
      <c r="F322" s="4">
        <v>24</v>
      </c>
      <c r="G322" s="2" t="s">
        <v>13</v>
      </c>
      <c r="H322" s="2" t="s">
        <v>455</v>
      </c>
      <c r="I322" s="3">
        <v>41884.543807870374</v>
      </c>
      <c r="J322" s="3">
        <v>41889.543807870374</v>
      </c>
      <c r="K322" s="4">
        <f>IF(Table_owssvr[[#This Row],[Status]]="Completed",1,0)</f>
        <v>1</v>
      </c>
      <c r="L322" s="4">
        <f>IF(Table_owssvr[[#This Row],[Status]]="In Progress",1,0)</f>
        <v>0</v>
      </c>
      <c r="M322" s="4">
        <f>IF(OR(Table_owssvr[[#This Row],[Status]] = "Not Started", Table_owssvr[[#This Row],[Status]]="Waiting on someone else"),1,0)</f>
        <v>0</v>
      </c>
      <c r="N322" s="4">
        <f>IF(Table_owssvr[[#This Row],[Approved]]="Yes",1,0)</f>
        <v>1</v>
      </c>
      <c r="O322" s="4">
        <f>IF(Table_owssvr[[#This Row],[Approved]]="Under Review",1,0)</f>
        <v>0</v>
      </c>
      <c r="P322" s="4">
        <f>IF(Table_owssvr[[#This Row],[Approved]]="Request Additional Information",1,0)</f>
        <v>0</v>
      </c>
      <c r="Q322" s="4">
        <f>MONTH(Table_owssvr[[#This Row],[Created]])</f>
        <v>9</v>
      </c>
    </row>
    <row r="323" spans="1:17" x14ac:dyDescent="0.25">
      <c r="A323" s="1" t="s">
        <v>456</v>
      </c>
      <c r="B323" s="2" t="s">
        <v>41</v>
      </c>
      <c r="C323" s="2" t="s">
        <v>211</v>
      </c>
      <c r="D323" s="2" t="s">
        <v>18</v>
      </c>
      <c r="E323" s="3"/>
      <c r="F323" s="4">
        <v>3</v>
      </c>
      <c r="G323" s="2" t="s">
        <v>13</v>
      </c>
      <c r="H323" s="2" t="s">
        <v>211</v>
      </c>
      <c r="I323" s="3">
        <v>41889.647326388891</v>
      </c>
      <c r="J323" s="3">
        <v>41889.647326388891</v>
      </c>
      <c r="K323" s="4">
        <f>IF(Table_owssvr[[#This Row],[Status]]="Completed",1,0)</f>
        <v>0</v>
      </c>
      <c r="L323" s="4">
        <f>IF(Table_owssvr[[#This Row],[Status]]="In Progress",1,0)</f>
        <v>1</v>
      </c>
      <c r="M323" s="4">
        <f>IF(OR(Table_owssvr[[#This Row],[Status]] = "Not Started", Table_owssvr[[#This Row],[Status]]="Waiting on someone else"),1,0)</f>
        <v>0</v>
      </c>
      <c r="N323" s="4">
        <f>IF(Table_owssvr[[#This Row],[Approved]]="Yes",1,0)</f>
        <v>1</v>
      </c>
      <c r="O323" s="4">
        <f>IF(Table_owssvr[[#This Row],[Approved]]="Under Review",1,0)</f>
        <v>0</v>
      </c>
      <c r="P323" s="4">
        <f>IF(Table_owssvr[[#This Row],[Approved]]="Request Additional Information",1,0)</f>
        <v>0</v>
      </c>
      <c r="Q323" s="4">
        <f>MONTH(Table_owssvr[[#This Row],[Created]])</f>
        <v>9</v>
      </c>
    </row>
    <row r="324" spans="1:17" x14ac:dyDescent="0.25">
      <c r="A324" s="1" t="s">
        <v>457</v>
      </c>
      <c r="B324" s="2" t="s">
        <v>41</v>
      </c>
      <c r="C324" s="2" t="s">
        <v>211</v>
      </c>
      <c r="D324" s="2" t="s">
        <v>18</v>
      </c>
      <c r="E324" s="3"/>
      <c r="F324" s="4">
        <v>2</v>
      </c>
      <c r="G324" s="2" t="s">
        <v>13</v>
      </c>
      <c r="H324" s="2" t="s">
        <v>211</v>
      </c>
      <c r="I324" s="3">
        <v>41890.150312500002</v>
      </c>
      <c r="J324" s="3">
        <v>41890.150312500002</v>
      </c>
      <c r="K324" s="4">
        <f>IF(Table_owssvr[[#This Row],[Status]]="Completed",1,0)</f>
        <v>0</v>
      </c>
      <c r="L324" s="4">
        <f>IF(Table_owssvr[[#This Row],[Status]]="In Progress",1,0)</f>
        <v>1</v>
      </c>
      <c r="M324" s="4">
        <f>IF(OR(Table_owssvr[[#This Row],[Status]] = "Not Started", Table_owssvr[[#This Row],[Status]]="Waiting on someone else"),1,0)</f>
        <v>0</v>
      </c>
      <c r="N324" s="4">
        <f>IF(Table_owssvr[[#This Row],[Approved]]="Yes",1,0)</f>
        <v>1</v>
      </c>
      <c r="O324" s="4">
        <f>IF(Table_owssvr[[#This Row],[Approved]]="Under Review",1,0)</f>
        <v>0</v>
      </c>
      <c r="P324" s="4">
        <f>IF(Table_owssvr[[#This Row],[Approved]]="Request Additional Information",1,0)</f>
        <v>0</v>
      </c>
      <c r="Q324" s="4">
        <f>MONTH(Table_owssvr[[#This Row],[Created]])</f>
        <v>9</v>
      </c>
    </row>
    <row r="325" spans="1:17" x14ac:dyDescent="0.25">
      <c r="A325" s="1" t="s">
        <v>458</v>
      </c>
      <c r="B325" s="2" t="s">
        <v>35</v>
      </c>
      <c r="C325" s="2" t="s">
        <v>58</v>
      </c>
      <c r="D325" s="2" t="s">
        <v>10</v>
      </c>
      <c r="E325" s="3"/>
      <c r="F325" s="4">
        <v>4</v>
      </c>
      <c r="G325" s="2" t="s">
        <v>13</v>
      </c>
      <c r="H325" s="2" t="s">
        <v>58</v>
      </c>
      <c r="I325" s="3">
        <v>41890.400000000001</v>
      </c>
      <c r="J325" s="3">
        <v>41890.400000000001</v>
      </c>
      <c r="K325" s="4">
        <f>IF(Table_owssvr[[#This Row],[Status]]="Completed",1,0)</f>
        <v>1</v>
      </c>
      <c r="L325" s="4">
        <f>IF(Table_owssvr[[#This Row],[Status]]="In Progress",1,0)</f>
        <v>0</v>
      </c>
      <c r="M325" s="4">
        <f>IF(OR(Table_owssvr[[#This Row],[Status]] = "Not Started", Table_owssvr[[#This Row],[Status]]="Waiting on someone else"),1,0)</f>
        <v>0</v>
      </c>
      <c r="N325" s="4">
        <f>IF(Table_owssvr[[#This Row],[Approved]]="Yes",1,0)</f>
        <v>1</v>
      </c>
      <c r="O325" s="4">
        <f>IF(Table_owssvr[[#This Row],[Approved]]="Under Review",1,0)</f>
        <v>0</v>
      </c>
      <c r="P325" s="4">
        <f>IF(Table_owssvr[[#This Row],[Approved]]="Request Additional Information",1,0)</f>
        <v>0</v>
      </c>
      <c r="Q325" s="4">
        <f>MONTH(Table_owssvr[[#This Row],[Created]])</f>
        <v>9</v>
      </c>
    </row>
    <row r="326" spans="1:17" x14ac:dyDescent="0.25">
      <c r="A326" s="1" t="s">
        <v>459</v>
      </c>
      <c r="B326" s="2" t="s">
        <v>35</v>
      </c>
      <c r="C326" s="2" t="s">
        <v>20</v>
      </c>
      <c r="D326" s="2" t="s">
        <v>10</v>
      </c>
      <c r="E326" s="3">
        <v>41894</v>
      </c>
      <c r="F326" s="4">
        <v>2</v>
      </c>
      <c r="G326" s="2" t="s">
        <v>13</v>
      </c>
      <c r="H326" s="2" t="s">
        <v>20</v>
      </c>
      <c r="I326" s="3">
        <v>41890.437592592592</v>
      </c>
      <c r="J326" s="3">
        <v>41890.437592592592</v>
      </c>
      <c r="K326" s="4">
        <f>IF(Table_owssvr[[#This Row],[Status]]="Completed",1,0)</f>
        <v>1</v>
      </c>
      <c r="L326" s="4">
        <f>IF(Table_owssvr[[#This Row],[Status]]="In Progress",1,0)</f>
        <v>0</v>
      </c>
      <c r="M326" s="4">
        <f>IF(OR(Table_owssvr[[#This Row],[Status]] = "Not Started", Table_owssvr[[#This Row],[Status]]="Waiting on someone else"),1,0)</f>
        <v>0</v>
      </c>
      <c r="N326" s="4">
        <f>IF(Table_owssvr[[#This Row],[Approved]]="Yes",1,0)</f>
        <v>1</v>
      </c>
      <c r="O326" s="4">
        <f>IF(Table_owssvr[[#This Row],[Approved]]="Under Review",1,0)</f>
        <v>0</v>
      </c>
      <c r="P326" s="4">
        <f>IF(Table_owssvr[[#This Row],[Approved]]="Request Additional Information",1,0)</f>
        <v>0</v>
      </c>
      <c r="Q326" s="4">
        <f>MONTH(Table_owssvr[[#This Row],[Created]])</f>
        <v>9</v>
      </c>
    </row>
    <row r="327" spans="1:17" x14ac:dyDescent="0.25">
      <c r="A327" s="1" t="s">
        <v>460</v>
      </c>
      <c r="B327" s="2" t="s">
        <v>35</v>
      </c>
      <c r="C327" s="2" t="s">
        <v>20</v>
      </c>
      <c r="D327" s="2" t="s">
        <v>18</v>
      </c>
      <c r="E327" s="3"/>
      <c r="F327" s="4">
        <v>8</v>
      </c>
      <c r="G327" s="2" t="s">
        <v>13</v>
      </c>
      <c r="H327" s="2" t="s">
        <v>20</v>
      </c>
      <c r="I327" s="3">
        <v>41890.589375000003</v>
      </c>
      <c r="J327" s="3">
        <v>41890.589375000003</v>
      </c>
      <c r="K327" s="4">
        <f>IF(Table_owssvr[[#This Row],[Status]]="Completed",1,0)</f>
        <v>0</v>
      </c>
      <c r="L327" s="4">
        <f>IF(Table_owssvr[[#This Row],[Status]]="In Progress",1,0)</f>
        <v>1</v>
      </c>
      <c r="M327" s="4">
        <f>IF(OR(Table_owssvr[[#This Row],[Status]] = "Not Started", Table_owssvr[[#This Row],[Status]]="Waiting on someone else"),1,0)</f>
        <v>0</v>
      </c>
      <c r="N327" s="4">
        <f>IF(Table_owssvr[[#This Row],[Approved]]="Yes",1,0)</f>
        <v>1</v>
      </c>
      <c r="O327" s="4">
        <f>IF(Table_owssvr[[#This Row],[Approved]]="Under Review",1,0)</f>
        <v>0</v>
      </c>
      <c r="P327" s="4">
        <f>IF(Table_owssvr[[#This Row],[Approved]]="Request Additional Information",1,0)</f>
        <v>0</v>
      </c>
      <c r="Q327" s="4">
        <f>MONTH(Table_owssvr[[#This Row],[Created]])</f>
        <v>9</v>
      </c>
    </row>
    <row r="328" spans="1:17" x14ac:dyDescent="0.25">
      <c r="A328" s="1" t="s">
        <v>461</v>
      </c>
      <c r="B328" s="2" t="s">
        <v>12</v>
      </c>
      <c r="C328" s="2" t="s">
        <v>104</v>
      </c>
      <c r="D328" s="2" t="s">
        <v>10</v>
      </c>
      <c r="E328" s="3"/>
      <c r="F328" s="4">
        <v>2</v>
      </c>
      <c r="G328" s="2" t="s">
        <v>13</v>
      </c>
      <c r="H328" s="2" t="s">
        <v>126</v>
      </c>
      <c r="I328" s="3">
        <v>41890.617743055554</v>
      </c>
      <c r="J328" s="3">
        <v>41890.617743055554</v>
      </c>
      <c r="K328" s="4">
        <f>IF(Table_owssvr[[#This Row],[Status]]="Completed",1,0)</f>
        <v>1</v>
      </c>
      <c r="L328" s="4">
        <f>IF(Table_owssvr[[#This Row],[Status]]="In Progress",1,0)</f>
        <v>0</v>
      </c>
      <c r="M328" s="4">
        <f>IF(OR(Table_owssvr[[#This Row],[Status]] = "Not Started", Table_owssvr[[#This Row],[Status]]="Waiting on someone else"),1,0)</f>
        <v>0</v>
      </c>
      <c r="N328" s="4">
        <f>IF(Table_owssvr[[#This Row],[Approved]]="Yes",1,0)</f>
        <v>1</v>
      </c>
      <c r="O328" s="4">
        <f>IF(Table_owssvr[[#This Row],[Approved]]="Under Review",1,0)</f>
        <v>0</v>
      </c>
      <c r="P328" s="4">
        <f>IF(Table_owssvr[[#This Row],[Approved]]="Request Additional Information",1,0)</f>
        <v>0</v>
      </c>
      <c r="Q328" s="4">
        <f>MONTH(Table_owssvr[[#This Row],[Created]])</f>
        <v>9</v>
      </c>
    </row>
    <row r="329" spans="1:17" x14ac:dyDescent="0.25">
      <c r="A329" s="1" t="s">
        <v>462</v>
      </c>
      <c r="B329" s="2" t="s">
        <v>41</v>
      </c>
      <c r="C329" s="2" t="s">
        <v>211</v>
      </c>
      <c r="D329" s="2" t="s">
        <v>18</v>
      </c>
      <c r="E329" s="3">
        <v>41913</v>
      </c>
      <c r="F329" s="4">
        <v>0</v>
      </c>
      <c r="G329" s="2" t="s">
        <v>13</v>
      </c>
      <c r="H329" s="2" t="s">
        <v>368</v>
      </c>
      <c r="I329" s="3">
        <v>41890.66510416667</v>
      </c>
      <c r="J329" s="3">
        <v>41890.66510416667</v>
      </c>
      <c r="K329" s="4">
        <f>IF(Table_owssvr[[#This Row],[Status]]="Completed",1,0)</f>
        <v>0</v>
      </c>
      <c r="L329" s="4">
        <f>IF(Table_owssvr[[#This Row],[Status]]="In Progress",1,0)</f>
        <v>1</v>
      </c>
      <c r="M329" s="4">
        <f>IF(OR(Table_owssvr[[#This Row],[Status]] = "Not Started", Table_owssvr[[#This Row],[Status]]="Waiting on someone else"),1,0)</f>
        <v>0</v>
      </c>
      <c r="N329" s="4">
        <f>IF(Table_owssvr[[#This Row],[Approved]]="Yes",1,0)</f>
        <v>1</v>
      </c>
      <c r="O329" s="4">
        <f>IF(Table_owssvr[[#This Row],[Approved]]="Under Review",1,0)</f>
        <v>0</v>
      </c>
      <c r="P329" s="4">
        <f>IF(Table_owssvr[[#This Row],[Approved]]="Request Additional Information",1,0)</f>
        <v>0</v>
      </c>
      <c r="Q329" s="4">
        <f>MONTH(Table_owssvr[[#This Row],[Created]])</f>
        <v>9</v>
      </c>
    </row>
    <row r="330" spans="1:17" x14ac:dyDescent="0.25">
      <c r="A330" s="1" t="s">
        <v>463</v>
      </c>
      <c r="B330" s="2" t="s">
        <v>12</v>
      </c>
      <c r="C330" s="2" t="s">
        <v>16</v>
      </c>
      <c r="D330" s="2" t="s">
        <v>10</v>
      </c>
      <c r="E330" s="3"/>
      <c r="F330" s="4">
        <v>1</v>
      </c>
      <c r="G330" s="2" t="s">
        <v>13</v>
      </c>
      <c r="H330" s="2" t="s">
        <v>464</v>
      </c>
      <c r="I330" s="3">
        <v>41891.173310185186</v>
      </c>
      <c r="J330" s="3">
        <v>41891.173310185186</v>
      </c>
      <c r="K330" s="4">
        <f>IF(Table_owssvr[[#This Row],[Status]]="Completed",1,0)</f>
        <v>1</v>
      </c>
      <c r="L330" s="4">
        <f>IF(Table_owssvr[[#This Row],[Status]]="In Progress",1,0)</f>
        <v>0</v>
      </c>
      <c r="M330" s="4">
        <f>IF(OR(Table_owssvr[[#This Row],[Status]] = "Not Started", Table_owssvr[[#This Row],[Status]]="Waiting on someone else"),1,0)</f>
        <v>0</v>
      </c>
      <c r="N330" s="4">
        <f>IF(Table_owssvr[[#This Row],[Approved]]="Yes",1,0)</f>
        <v>1</v>
      </c>
      <c r="O330" s="4">
        <f>IF(Table_owssvr[[#This Row],[Approved]]="Under Review",1,0)</f>
        <v>0</v>
      </c>
      <c r="P330" s="4">
        <f>IF(Table_owssvr[[#This Row],[Approved]]="Request Additional Information",1,0)</f>
        <v>0</v>
      </c>
      <c r="Q330" s="4">
        <f>MONTH(Table_owssvr[[#This Row],[Created]])</f>
        <v>9</v>
      </c>
    </row>
    <row r="331" spans="1:17" x14ac:dyDescent="0.25">
      <c r="A331" s="1" t="s">
        <v>178</v>
      </c>
      <c r="B331" s="2" t="s">
        <v>12</v>
      </c>
      <c r="C331" s="2" t="s">
        <v>55</v>
      </c>
      <c r="D331" s="2" t="s">
        <v>18</v>
      </c>
      <c r="E331" s="3"/>
      <c r="F331" s="4"/>
      <c r="G331" s="2" t="s">
        <v>13</v>
      </c>
      <c r="H331" s="2" t="s">
        <v>176</v>
      </c>
      <c r="I331" s="3">
        <v>41891.600462962961</v>
      </c>
      <c r="J331" s="3">
        <v>41891.600462962961</v>
      </c>
      <c r="K331" s="4">
        <f>IF(Table_owssvr[[#This Row],[Status]]="Completed",1,0)</f>
        <v>0</v>
      </c>
      <c r="L331" s="4">
        <f>IF(Table_owssvr[[#This Row],[Status]]="In Progress",1,0)</f>
        <v>1</v>
      </c>
      <c r="M331" s="4">
        <f>IF(OR(Table_owssvr[[#This Row],[Status]] = "Not Started", Table_owssvr[[#This Row],[Status]]="Waiting on someone else"),1,0)</f>
        <v>0</v>
      </c>
      <c r="N331" s="4">
        <f>IF(Table_owssvr[[#This Row],[Approved]]="Yes",1,0)</f>
        <v>1</v>
      </c>
      <c r="O331" s="4">
        <f>IF(Table_owssvr[[#This Row],[Approved]]="Under Review",1,0)</f>
        <v>0</v>
      </c>
      <c r="P331" s="4">
        <f>IF(Table_owssvr[[#This Row],[Approved]]="Request Additional Information",1,0)</f>
        <v>0</v>
      </c>
      <c r="Q331" s="4">
        <f>MONTH(Table_owssvr[[#This Row],[Created]])</f>
        <v>9</v>
      </c>
    </row>
    <row r="332" spans="1:17" x14ac:dyDescent="0.25">
      <c r="A332" s="1" t="s">
        <v>465</v>
      </c>
      <c r="B332" s="2" t="s">
        <v>35</v>
      </c>
      <c r="C332" s="2" t="s">
        <v>39</v>
      </c>
      <c r="D332" s="2" t="s">
        <v>10</v>
      </c>
      <c r="E332" s="3"/>
      <c r="F332" s="4">
        <v>3.5</v>
      </c>
      <c r="G332" s="2" t="s">
        <v>13</v>
      </c>
      <c r="H332" s="2" t="s">
        <v>188</v>
      </c>
      <c r="I332" s="3">
        <v>41891.661527777775</v>
      </c>
      <c r="J332" s="3">
        <v>41891.661527777775</v>
      </c>
      <c r="K332" s="4">
        <f>IF(Table_owssvr[[#This Row],[Status]]="Completed",1,0)</f>
        <v>1</v>
      </c>
      <c r="L332" s="4">
        <f>IF(Table_owssvr[[#This Row],[Status]]="In Progress",1,0)</f>
        <v>0</v>
      </c>
      <c r="M332" s="4">
        <f>IF(OR(Table_owssvr[[#This Row],[Status]] = "Not Started", Table_owssvr[[#This Row],[Status]]="Waiting on someone else"),1,0)</f>
        <v>0</v>
      </c>
      <c r="N332" s="4">
        <f>IF(Table_owssvr[[#This Row],[Approved]]="Yes",1,0)</f>
        <v>1</v>
      </c>
      <c r="O332" s="4">
        <f>IF(Table_owssvr[[#This Row],[Approved]]="Under Review",1,0)</f>
        <v>0</v>
      </c>
      <c r="P332" s="4">
        <f>IF(Table_owssvr[[#This Row],[Approved]]="Request Additional Information",1,0)</f>
        <v>0</v>
      </c>
      <c r="Q332" s="4">
        <f>MONTH(Table_owssvr[[#This Row],[Created]])</f>
        <v>9</v>
      </c>
    </row>
    <row r="333" spans="1:17" x14ac:dyDescent="0.25">
      <c r="A333" s="1" t="s">
        <v>466</v>
      </c>
      <c r="B333" s="2" t="s">
        <v>12</v>
      </c>
      <c r="C333" s="2" t="s">
        <v>279</v>
      </c>
      <c r="D333" s="2" t="s">
        <v>18</v>
      </c>
      <c r="E333" s="3"/>
      <c r="F333" s="4"/>
      <c r="G333" s="2" t="s">
        <v>13</v>
      </c>
      <c r="H333" s="2" t="s">
        <v>17</v>
      </c>
      <c r="I333" s="3">
        <v>41892.111030092594</v>
      </c>
      <c r="J333" s="3">
        <v>41892.111030092594</v>
      </c>
      <c r="K333" s="4">
        <f>IF(Table_owssvr[[#This Row],[Status]]="Completed",1,0)</f>
        <v>0</v>
      </c>
      <c r="L333" s="4">
        <f>IF(Table_owssvr[[#This Row],[Status]]="In Progress",1,0)</f>
        <v>1</v>
      </c>
      <c r="M333" s="4">
        <f>IF(OR(Table_owssvr[[#This Row],[Status]] = "Not Started", Table_owssvr[[#This Row],[Status]]="Waiting on someone else"),1,0)</f>
        <v>0</v>
      </c>
      <c r="N333" s="4">
        <f>IF(Table_owssvr[[#This Row],[Approved]]="Yes",1,0)</f>
        <v>1</v>
      </c>
      <c r="O333" s="4">
        <f>IF(Table_owssvr[[#This Row],[Approved]]="Under Review",1,0)</f>
        <v>0</v>
      </c>
      <c r="P333" s="4">
        <f>IF(Table_owssvr[[#This Row],[Approved]]="Request Additional Information",1,0)</f>
        <v>0</v>
      </c>
      <c r="Q333" s="4">
        <f>MONTH(Table_owssvr[[#This Row],[Created]])</f>
        <v>9</v>
      </c>
    </row>
    <row r="334" spans="1:17" x14ac:dyDescent="0.25">
      <c r="A334" s="1" t="s">
        <v>467</v>
      </c>
      <c r="B334" s="2" t="s">
        <v>44</v>
      </c>
      <c r="C334" s="2" t="s">
        <v>70</v>
      </c>
      <c r="D334" s="2" t="s">
        <v>10</v>
      </c>
      <c r="E334" s="3"/>
      <c r="F334" s="4">
        <v>3</v>
      </c>
      <c r="G334" s="2" t="s">
        <v>13</v>
      </c>
      <c r="H334" s="2" t="s">
        <v>468</v>
      </c>
      <c r="I334" s="3">
        <v>41892.47451388889</v>
      </c>
      <c r="J334" s="3">
        <v>41892.47451388889</v>
      </c>
      <c r="K334" s="4">
        <f>IF(Table_owssvr[[#This Row],[Status]]="Completed",1,0)</f>
        <v>1</v>
      </c>
      <c r="L334" s="4">
        <f>IF(Table_owssvr[[#This Row],[Status]]="In Progress",1,0)</f>
        <v>0</v>
      </c>
      <c r="M334" s="4">
        <f>IF(OR(Table_owssvr[[#This Row],[Status]] = "Not Started", Table_owssvr[[#This Row],[Status]]="Waiting on someone else"),1,0)</f>
        <v>0</v>
      </c>
      <c r="N334" s="4">
        <f>IF(Table_owssvr[[#This Row],[Approved]]="Yes",1,0)</f>
        <v>1</v>
      </c>
      <c r="O334" s="4">
        <f>IF(Table_owssvr[[#This Row],[Approved]]="Under Review",1,0)</f>
        <v>0</v>
      </c>
      <c r="P334" s="4">
        <f>IF(Table_owssvr[[#This Row],[Approved]]="Request Additional Information",1,0)</f>
        <v>0</v>
      </c>
      <c r="Q334" s="4">
        <f>MONTH(Table_owssvr[[#This Row],[Created]])</f>
        <v>9</v>
      </c>
    </row>
    <row r="335" spans="1:17" x14ac:dyDescent="0.25">
      <c r="A335" s="1" t="s">
        <v>469</v>
      </c>
      <c r="B335" s="2" t="s">
        <v>12</v>
      </c>
      <c r="C335" s="2" t="s">
        <v>39</v>
      </c>
      <c r="D335" s="2" t="s">
        <v>10</v>
      </c>
      <c r="E335" s="3"/>
      <c r="F335" s="4">
        <v>6</v>
      </c>
      <c r="G335" s="2" t="s">
        <v>13</v>
      </c>
      <c r="H335" s="2" t="s">
        <v>470</v>
      </c>
      <c r="I335" s="3">
        <v>41892.553738425922</v>
      </c>
      <c r="J335" s="3">
        <v>41892.553738425922</v>
      </c>
      <c r="K335" s="4">
        <f>IF(Table_owssvr[[#This Row],[Status]]="Completed",1,0)</f>
        <v>1</v>
      </c>
      <c r="L335" s="4">
        <f>IF(Table_owssvr[[#This Row],[Status]]="In Progress",1,0)</f>
        <v>0</v>
      </c>
      <c r="M335" s="4">
        <f>IF(OR(Table_owssvr[[#This Row],[Status]] = "Not Started", Table_owssvr[[#This Row],[Status]]="Waiting on someone else"),1,0)</f>
        <v>0</v>
      </c>
      <c r="N335" s="4">
        <f>IF(Table_owssvr[[#This Row],[Approved]]="Yes",1,0)</f>
        <v>1</v>
      </c>
      <c r="O335" s="4">
        <f>IF(Table_owssvr[[#This Row],[Approved]]="Under Review",1,0)</f>
        <v>0</v>
      </c>
      <c r="P335" s="4">
        <f>IF(Table_owssvr[[#This Row],[Approved]]="Request Additional Information",1,0)</f>
        <v>0</v>
      </c>
      <c r="Q335" s="4">
        <f>MONTH(Table_owssvr[[#This Row],[Created]])</f>
        <v>9</v>
      </c>
    </row>
    <row r="336" spans="1:17" x14ac:dyDescent="0.25">
      <c r="A336" s="1" t="s">
        <v>471</v>
      </c>
      <c r="B336" s="2" t="s">
        <v>44</v>
      </c>
      <c r="C336" s="2" t="s">
        <v>20</v>
      </c>
      <c r="D336" s="2" t="s">
        <v>10</v>
      </c>
      <c r="E336" s="3"/>
      <c r="F336" s="4">
        <v>2</v>
      </c>
      <c r="G336" s="2" t="s">
        <v>13</v>
      </c>
      <c r="H336" s="2" t="s">
        <v>20</v>
      </c>
      <c r="I336" s="3">
        <v>41892.704768518517</v>
      </c>
      <c r="J336" s="3">
        <v>41892.704768518517</v>
      </c>
      <c r="K336" s="4">
        <f>IF(Table_owssvr[[#This Row],[Status]]="Completed",1,0)</f>
        <v>1</v>
      </c>
      <c r="L336" s="4">
        <f>IF(Table_owssvr[[#This Row],[Status]]="In Progress",1,0)</f>
        <v>0</v>
      </c>
      <c r="M336" s="4">
        <f>IF(OR(Table_owssvr[[#This Row],[Status]] = "Not Started", Table_owssvr[[#This Row],[Status]]="Waiting on someone else"),1,0)</f>
        <v>0</v>
      </c>
      <c r="N336" s="4">
        <f>IF(Table_owssvr[[#This Row],[Approved]]="Yes",1,0)</f>
        <v>1</v>
      </c>
      <c r="O336" s="4">
        <f>IF(Table_owssvr[[#This Row],[Approved]]="Under Review",1,0)</f>
        <v>0</v>
      </c>
      <c r="P336" s="4">
        <f>IF(Table_owssvr[[#This Row],[Approved]]="Request Additional Information",1,0)</f>
        <v>0</v>
      </c>
      <c r="Q336" s="4">
        <f>MONTH(Table_owssvr[[#This Row],[Created]])</f>
        <v>9</v>
      </c>
    </row>
    <row r="337" spans="1:17" x14ac:dyDescent="0.25">
      <c r="A337" s="1" t="s">
        <v>472</v>
      </c>
      <c r="B337" s="2" t="s">
        <v>94</v>
      </c>
      <c r="C337" s="2" t="s">
        <v>70</v>
      </c>
      <c r="D337" s="2" t="s">
        <v>10</v>
      </c>
      <c r="E337" s="3"/>
      <c r="F337" s="4">
        <v>4.5</v>
      </c>
      <c r="G337" s="2" t="s">
        <v>13</v>
      </c>
      <c r="H337" s="2" t="s">
        <v>395</v>
      </c>
      <c r="I337" s="3">
        <v>41893.503865740742</v>
      </c>
      <c r="J337" s="3">
        <v>41893.503865740742</v>
      </c>
      <c r="K337" s="4">
        <f>IF(Table_owssvr[[#This Row],[Status]]="Completed",1,0)</f>
        <v>1</v>
      </c>
      <c r="L337" s="4">
        <f>IF(Table_owssvr[[#This Row],[Status]]="In Progress",1,0)</f>
        <v>0</v>
      </c>
      <c r="M337" s="4">
        <f>IF(OR(Table_owssvr[[#This Row],[Status]] = "Not Started", Table_owssvr[[#This Row],[Status]]="Waiting on someone else"),1,0)</f>
        <v>0</v>
      </c>
      <c r="N337" s="4">
        <f>IF(Table_owssvr[[#This Row],[Approved]]="Yes",1,0)</f>
        <v>1</v>
      </c>
      <c r="O337" s="4">
        <f>IF(Table_owssvr[[#This Row],[Approved]]="Under Review",1,0)</f>
        <v>0</v>
      </c>
      <c r="P337" s="4">
        <f>IF(Table_owssvr[[#This Row],[Approved]]="Request Additional Information",1,0)</f>
        <v>0</v>
      </c>
      <c r="Q337" s="4">
        <f>MONTH(Table_owssvr[[#This Row],[Created]])</f>
        <v>9</v>
      </c>
    </row>
    <row r="338" spans="1:17" x14ac:dyDescent="0.25">
      <c r="A338" s="1" t="s">
        <v>473</v>
      </c>
      <c r="B338" s="2" t="s">
        <v>12</v>
      </c>
      <c r="C338" s="2" t="s">
        <v>138</v>
      </c>
      <c r="D338" s="2" t="s">
        <v>10</v>
      </c>
      <c r="E338" s="3"/>
      <c r="F338" s="4">
        <v>1</v>
      </c>
      <c r="G338" s="2" t="s">
        <v>13</v>
      </c>
      <c r="H338" s="2" t="s">
        <v>126</v>
      </c>
      <c r="I338" s="3">
        <v>41893.584803240738</v>
      </c>
      <c r="J338" s="3">
        <v>41893.584803240738</v>
      </c>
      <c r="K338" s="4">
        <f>IF(Table_owssvr[[#This Row],[Status]]="Completed",1,0)</f>
        <v>1</v>
      </c>
      <c r="L338" s="4">
        <f>IF(Table_owssvr[[#This Row],[Status]]="In Progress",1,0)</f>
        <v>0</v>
      </c>
      <c r="M338" s="4">
        <f>IF(OR(Table_owssvr[[#This Row],[Status]] = "Not Started", Table_owssvr[[#This Row],[Status]]="Waiting on someone else"),1,0)</f>
        <v>0</v>
      </c>
      <c r="N338" s="4">
        <f>IF(Table_owssvr[[#This Row],[Approved]]="Yes",1,0)</f>
        <v>1</v>
      </c>
      <c r="O338" s="4">
        <f>IF(Table_owssvr[[#This Row],[Approved]]="Under Review",1,0)</f>
        <v>0</v>
      </c>
      <c r="P338" s="4">
        <f>IF(Table_owssvr[[#This Row],[Approved]]="Request Additional Information",1,0)</f>
        <v>0</v>
      </c>
      <c r="Q338" s="4">
        <f>MONTH(Table_owssvr[[#This Row],[Created]])</f>
        <v>9</v>
      </c>
    </row>
    <row r="339" spans="1:17" x14ac:dyDescent="0.25">
      <c r="A339" s="1" t="s">
        <v>474</v>
      </c>
      <c r="B339" s="2" t="s">
        <v>12</v>
      </c>
      <c r="C339" s="2" t="s">
        <v>296</v>
      </c>
      <c r="D339" s="2" t="s">
        <v>18</v>
      </c>
      <c r="E339" s="3"/>
      <c r="F339" s="4"/>
      <c r="G339" s="2" t="s">
        <v>13</v>
      </c>
      <c r="H339" s="2" t="s">
        <v>359</v>
      </c>
      <c r="I339" s="3">
        <v>41893.640046296299</v>
      </c>
      <c r="J339" s="3">
        <v>41893.640046296299</v>
      </c>
      <c r="K339" s="4">
        <f>IF(Table_owssvr[[#This Row],[Status]]="Completed",1,0)</f>
        <v>0</v>
      </c>
      <c r="L339" s="4">
        <f>IF(Table_owssvr[[#This Row],[Status]]="In Progress",1,0)</f>
        <v>1</v>
      </c>
      <c r="M339" s="4">
        <f>IF(OR(Table_owssvr[[#This Row],[Status]] = "Not Started", Table_owssvr[[#This Row],[Status]]="Waiting on someone else"),1,0)</f>
        <v>0</v>
      </c>
      <c r="N339" s="4">
        <f>IF(Table_owssvr[[#This Row],[Approved]]="Yes",1,0)</f>
        <v>1</v>
      </c>
      <c r="O339" s="4">
        <f>IF(Table_owssvr[[#This Row],[Approved]]="Under Review",1,0)</f>
        <v>0</v>
      </c>
      <c r="P339" s="4">
        <f>IF(Table_owssvr[[#This Row],[Approved]]="Request Additional Information",1,0)</f>
        <v>0</v>
      </c>
      <c r="Q339" s="4">
        <f>MONTH(Table_owssvr[[#This Row],[Created]])</f>
        <v>9</v>
      </c>
    </row>
    <row r="340" spans="1:17" x14ac:dyDescent="0.25">
      <c r="A340" s="1" t="s">
        <v>475</v>
      </c>
      <c r="B340" s="2" t="s">
        <v>12</v>
      </c>
      <c r="C340" s="2" t="s">
        <v>16</v>
      </c>
      <c r="D340" s="2" t="s">
        <v>10</v>
      </c>
      <c r="E340" s="3"/>
      <c r="F340" s="4">
        <v>2</v>
      </c>
      <c r="G340" s="2" t="s">
        <v>13</v>
      </c>
      <c r="H340" s="2" t="s">
        <v>476</v>
      </c>
      <c r="I340" s="3">
        <v>41894.410462962966</v>
      </c>
      <c r="J340" s="3">
        <v>41894.410462962966</v>
      </c>
      <c r="K340" s="4">
        <f>IF(Table_owssvr[[#This Row],[Status]]="Completed",1,0)</f>
        <v>1</v>
      </c>
      <c r="L340" s="4">
        <f>IF(Table_owssvr[[#This Row],[Status]]="In Progress",1,0)</f>
        <v>0</v>
      </c>
      <c r="M340" s="4">
        <f>IF(OR(Table_owssvr[[#This Row],[Status]] = "Not Started", Table_owssvr[[#This Row],[Status]]="Waiting on someone else"),1,0)</f>
        <v>0</v>
      </c>
      <c r="N340" s="4">
        <f>IF(Table_owssvr[[#This Row],[Approved]]="Yes",1,0)</f>
        <v>1</v>
      </c>
      <c r="O340" s="4">
        <f>IF(Table_owssvr[[#This Row],[Approved]]="Under Review",1,0)</f>
        <v>0</v>
      </c>
      <c r="P340" s="4">
        <f>IF(Table_owssvr[[#This Row],[Approved]]="Request Additional Information",1,0)</f>
        <v>0</v>
      </c>
      <c r="Q340" s="4">
        <f>MONTH(Table_owssvr[[#This Row],[Created]])</f>
        <v>9</v>
      </c>
    </row>
    <row r="341" spans="1:17" x14ac:dyDescent="0.25">
      <c r="A341" s="1" t="s">
        <v>477</v>
      </c>
      <c r="B341" s="2" t="s">
        <v>35</v>
      </c>
      <c r="C341" s="2"/>
      <c r="D341" s="2" t="s">
        <v>25</v>
      </c>
      <c r="E341" s="3"/>
      <c r="F341" s="4"/>
      <c r="G341" s="2" t="s">
        <v>374</v>
      </c>
      <c r="H341" s="2" t="s">
        <v>126</v>
      </c>
      <c r="I341" s="3">
        <v>41894.510567129626</v>
      </c>
      <c r="J341" s="3">
        <v>41894.510567129626</v>
      </c>
      <c r="K341" s="4">
        <f>IF(Table_owssvr[[#This Row],[Status]]="Completed",1,0)</f>
        <v>0</v>
      </c>
      <c r="L341" s="4">
        <f>IF(Table_owssvr[[#This Row],[Status]]="In Progress",1,0)</f>
        <v>0</v>
      </c>
      <c r="M341" s="4">
        <f>IF(OR(Table_owssvr[[#This Row],[Status]] = "Not Started", Table_owssvr[[#This Row],[Status]]="Waiting on someone else"),1,0)</f>
        <v>1</v>
      </c>
      <c r="N341" s="4">
        <f>IF(Table_owssvr[[#This Row],[Approved]]="Yes",1,0)</f>
        <v>0</v>
      </c>
      <c r="O341" s="4">
        <f>IF(Table_owssvr[[#This Row],[Approved]]="Under Review",1,0)</f>
        <v>0</v>
      </c>
      <c r="P341" s="4">
        <f>IF(Table_owssvr[[#This Row],[Approved]]="Request Additional Information",1,0)</f>
        <v>0</v>
      </c>
      <c r="Q341" s="4">
        <f>MONTH(Table_owssvr[[#This Row],[Created]])</f>
        <v>9</v>
      </c>
    </row>
    <row r="342" spans="1:17" x14ac:dyDescent="0.25">
      <c r="A342" s="1" t="s">
        <v>478</v>
      </c>
      <c r="B342" s="2" t="s">
        <v>12</v>
      </c>
      <c r="C342" s="2" t="s">
        <v>20</v>
      </c>
      <c r="D342" s="2" t="s">
        <v>10</v>
      </c>
      <c r="E342" s="3"/>
      <c r="F342" s="4">
        <v>1</v>
      </c>
      <c r="G342" s="2" t="s">
        <v>13</v>
      </c>
      <c r="H342" s="2" t="s">
        <v>20</v>
      </c>
      <c r="I342" s="3">
        <v>41894.554826388892</v>
      </c>
      <c r="J342" s="3">
        <v>41894.554826388892</v>
      </c>
      <c r="K342" s="4">
        <f>IF(Table_owssvr[[#This Row],[Status]]="Completed",1,0)</f>
        <v>1</v>
      </c>
      <c r="L342" s="4">
        <f>IF(Table_owssvr[[#This Row],[Status]]="In Progress",1,0)</f>
        <v>0</v>
      </c>
      <c r="M342" s="4">
        <f>IF(OR(Table_owssvr[[#This Row],[Status]] = "Not Started", Table_owssvr[[#This Row],[Status]]="Waiting on someone else"),1,0)</f>
        <v>0</v>
      </c>
      <c r="N342" s="4">
        <f>IF(Table_owssvr[[#This Row],[Approved]]="Yes",1,0)</f>
        <v>1</v>
      </c>
      <c r="O342" s="4">
        <f>IF(Table_owssvr[[#This Row],[Approved]]="Under Review",1,0)</f>
        <v>0</v>
      </c>
      <c r="P342" s="4">
        <f>IF(Table_owssvr[[#This Row],[Approved]]="Request Additional Information",1,0)</f>
        <v>0</v>
      </c>
      <c r="Q342" s="4">
        <f>MONTH(Table_owssvr[[#This Row],[Created]])</f>
        <v>9</v>
      </c>
    </row>
    <row r="343" spans="1:17" x14ac:dyDescent="0.25">
      <c r="A343" s="1" t="s">
        <v>479</v>
      </c>
      <c r="B343" s="2" t="s">
        <v>35</v>
      </c>
      <c r="C343" s="2" t="s">
        <v>16</v>
      </c>
      <c r="D343" s="2" t="s">
        <v>10</v>
      </c>
      <c r="E343" s="3"/>
      <c r="F343" s="4">
        <v>2</v>
      </c>
      <c r="G343" s="2" t="s">
        <v>13</v>
      </c>
      <c r="H343" s="2" t="s">
        <v>188</v>
      </c>
      <c r="I343" s="3">
        <v>41894.558483796296</v>
      </c>
      <c r="J343" s="3">
        <v>41894.558483796296</v>
      </c>
      <c r="K343" s="4">
        <f>IF(Table_owssvr[[#This Row],[Status]]="Completed",1,0)</f>
        <v>1</v>
      </c>
      <c r="L343" s="4">
        <f>IF(Table_owssvr[[#This Row],[Status]]="In Progress",1,0)</f>
        <v>0</v>
      </c>
      <c r="M343" s="4">
        <f>IF(OR(Table_owssvr[[#This Row],[Status]] = "Not Started", Table_owssvr[[#This Row],[Status]]="Waiting on someone else"),1,0)</f>
        <v>0</v>
      </c>
      <c r="N343" s="4">
        <f>IF(Table_owssvr[[#This Row],[Approved]]="Yes",1,0)</f>
        <v>1</v>
      </c>
      <c r="O343" s="4">
        <f>IF(Table_owssvr[[#This Row],[Approved]]="Under Review",1,0)</f>
        <v>0</v>
      </c>
      <c r="P343" s="4">
        <f>IF(Table_owssvr[[#This Row],[Approved]]="Request Additional Information",1,0)</f>
        <v>0</v>
      </c>
      <c r="Q343" s="4">
        <f>MONTH(Table_owssvr[[#This Row],[Created]])</f>
        <v>9</v>
      </c>
    </row>
    <row r="344" spans="1:17" x14ac:dyDescent="0.25">
      <c r="A344" s="1" t="s">
        <v>480</v>
      </c>
      <c r="B344" s="2" t="s">
        <v>12</v>
      </c>
      <c r="C344" s="2" t="s">
        <v>138</v>
      </c>
      <c r="D344" s="2" t="s">
        <v>18</v>
      </c>
      <c r="E344" s="3"/>
      <c r="F344" s="4">
        <v>3</v>
      </c>
      <c r="G344" s="2" t="s">
        <v>13</v>
      </c>
      <c r="H344" s="2" t="s">
        <v>272</v>
      </c>
      <c r="I344" s="3">
        <v>41894.689872685187</v>
      </c>
      <c r="J344" s="3">
        <v>41894.689872685187</v>
      </c>
      <c r="K344" s="4">
        <f>IF(Table_owssvr[[#This Row],[Status]]="Completed",1,0)</f>
        <v>0</v>
      </c>
      <c r="L344" s="4">
        <f>IF(Table_owssvr[[#This Row],[Status]]="In Progress",1,0)</f>
        <v>1</v>
      </c>
      <c r="M344" s="4">
        <f>IF(OR(Table_owssvr[[#This Row],[Status]] = "Not Started", Table_owssvr[[#This Row],[Status]]="Waiting on someone else"),1,0)</f>
        <v>0</v>
      </c>
      <c r="N344" s="4">
        <f>IF(Table_owssvr[[#This Row],[Approved]]="Yes",1,0)</f>
        <v>1</v>
      </c>
      <c r="O344" s="4">
        <f>IF(Table_owssvr[[#This Row],[Approved]]="Under Review",1,0)</f>
        <v>0</v>
      </c>
      <c r="P344" s="4">
        <f>IF(Table_owssvr[[#This Row],[Approved]]="Request Additional Information",1,0)</f>
        <v>0</v>
      </c>
      <c r="Q344" s="4">
        <f>MONTH(Table_owssvr[[#This Row],[Created]])</f>
        <v>9</v>
      </c>
    </row>
    <row r="345" spans="1:17" x14ac:dyDescent="0.25">
      <c r="A345" s="1" t="s">
        <v>481</v>
      </c>
      <c r="B345" s="2" t="s">
        <v>12</v>
      </c>
      <c r="C345" s="2" t="s">
        <v>138</v>
      </c>
      <c r="D345" s="2" t="s">
        <v>10</v>
      </c>
      <c r="E345" s="3"/>
      <c r="F345" s="4">
        <v>4</v>
      </c>
      <c r="G345" s="2" t="s">
        <v>13</v>
      </c>
      <c r="H345" s="2" t="s">
        <v>482</v>
      </c>
      <c r="I345" s="3">
        <v>41897.628692129627</v>
      </c>
      <c r="J345" s="3">
        <v>41897.628692129627</v>
      </c>
      <c r="K345" s="4">
        <f>IF(Table_owssvr[[#This Row],[Status]]="Completed",1,0)</f>
        <v>1</v>
      </c>
      <c r="L345" s="4">
        <f>IF(Table_owssvr[[#This Row],[Status]]="In Progress",1,0)</f>
        <v>0</v>
      </c>
      <c r="M345" s="4">
        <f>IF(OR(Table_owssvr[[#This Row],[Status]] = "Not Started", Table_owssvr[[#This Row],[Status]]="Waiting on someone else"),1,0)</f>
        <v>0</v>
      </c>
      <c r="N345" s="4">
        <f>IF(Table_owssvr[[#This Row],[Approved]]="Yes",1,0)</f>
        <v>1</v>
      </c>
      <c r="O345" s="4">
        <f>IF(Table_owssvr[[#This Row],[Approved]]="Under Review",1,0)</f>
        <v>0</v>
      </c>
      <c r="P345" s="4">
        <f>IF(Table_owssvr[[#This Row],[Approved]]="Request Additional Information",1,0)</f>
        <v>0</v>
      </c>
      <c r="Q345" s="4">
        <f>MONTH(Table_owssvr[[#This Row],[Created]])</f>
        <v>9</v>
      </c>
    </row>
    <row r="346" spans="1:17" x14ac:dyDescent="0.25">
      <c r="A346" s="1" t="s">
        <v>483</v>
      </c>
      <c r="B346" s="2" t="s">
        <v>12</v>
      </c>
      <c r="C346" s="2" t="s">
        <v>70</v>
      </c>
      <c r="D346" s="2" t="s">
        <v>10</v>
      </c>
      <c r="E346" s="3"/>
      <c r="F346" s="4">
        <v>2</v>
      </c>
      <c r="G346" s="2" t="s">
        <v>50</v>
      </c>
      <c r="H346" s="2" t="s">
        <v>468</v>
      </c>
      <c r="I346" s="3">
        <v>41897.716874999998</v>
      </c>
      <c r="J346" s="3">
        <v>41897.716874999998</v>
      </c>
      <c r="K346" s="4">
        <f>IF(Table_owssvr[[#This Row],[Status]]="Completed",1,0)</f>
        <v>1</v>
      </c>
      <c r="L346" s="4">
        <f>IF(Table_owssvr[[#This Row],[Status]]="In Progress",1,0)</f>
        <v>0</v>
      </c>
      <c r="M346" s="4">
        <f>IF(OR(Table_owssvr[[#This Row],[Status]] = "Not Started", Table_owssvr[[#This Row],[Status]]="Waiting on someone else"),1,0)</f>
        <v>0</v>
      </c>
      <c r="N346" s="4">
        <f>IF(Table_owssvr[[#This Row],[Approved]]="Yes",1,0)</f>
        <v>0</v>
      </c>
      <c r="O346" s="4">
        <f>IF(Table_owssvr[[#This Row],[Approved]]="Under Review",1,0)</f>
        <v>1</v>
      </c>
      <c r="P346" s="4">
        <f>IF(Table_owssvr[[#This Row],[Approved]]="Request Additional Information",1,0)</f>
        <v>0</v>
      </c>
      <c r="Q346" s="4">
        <f>MONTH(Table_owssvr[[#This Row],[Created]])</f>
        <v>9</v>
      </c>
    </row>
    <row r="347" spans="1:17" x14ac:dyDescent="0.25">
      <c r="A347" s="1" t="s">
        <v>484</v>
      </c>
      <c r="B347" s="2" t="s">
        <v>12</v>
      </c>
      <c r="C347" s="2" t="s">
        <v>20</v>
      </c>
      <c r="D347" s="2" t="s">
        <v>10</v>
      </c>
      <c r="E347" s="3"/>
      <c r="F347" s="4">
        <v>2</v>
      </c>
      <c r="G347" s="2" t="s">
        <v>13</v>
      </c>
      <c r="H347" s="2" t="s">
        <v>485</v>
      </c>
      <c r="I347" s="3">
        <v>41898.391967592594</v>
      </c>
      <c r="J347" s="3">
        <v>41898.391967592594</v>
      </c>
      <c r="K347" s="4">
        <f>IF(Table_owssvr[[#This Row],[Status]]="Completed",1,0)</f>
        <v>1</v>
      </c>
      <c r="L347" s="4">
        <f>IF(Table_owssvr[[#This Row],[Status]]="In Progress",1,0)</f>
        <v>0</v>
      </c>
      <c r="M347" s="4">
        <f>IF(OR(Table_owssvr[[#This Row],[Status]] = "Not Started", Table_owssvr[[#This Row],[Status]]="Waiting on someone else"),1,0)</f>
        <v>0</v>
      </c>
      <c r="N347" s="4">
        <f>IF(Table_owssvr[[#This Row],[Approved]]="Yes",1,0)</f>
        <v>1</v>
      </c>
      <c r="O347" s="4">
        <f>IF(Table_owssvr[[#This Row],[Approved]]="Under Review",1,0)</f>
        <v>0</v>
      </c>
      <c r="P347" s="4">
        <f>IF(Table_owssvr[[#This Row],[Approved]]="Request Additional Information",1,0)</f>
        <v>0</v>
      </c>
      <c r="Q347" s="4">
        <f>MONTH(Table_owssvr[[#This Row],[Created]])</f>
        <v>9</v>
      </c>
    </row>
    <row r="348" spans="1:17" x14ac:dyDescent="0.25">
      <c r="A348" s="1" t="s">
        <v>486</v>
      </c>
      <c r="B348" s="2" t="s">
        <v>32</v>
      </c>
      <c r="C348" s="2" t="s">
        <v>70</v>
      </c>
      <c r="D348" s="2" t="s">
        <v>18</v>
      </c>
      <c r="E348" s="3">
        <v>41957</v>
      </c>
      <c r="F348" s="4">
        <v>5</v>
      </c>
      <c r="G348" s="2" t="s">
        <v>13</v>
      </c>
      <c r="H348" s="2" t="s">
        <v>70</v>
      </c>
      <c r="I348" s="3">
        <v>41898.471863425926</v>
      </c>
      <c r="J348" s="3">
        <v>41898.471863425926</v>
      </c>
      <c r="K348" s="4">
        <f>IF(Table_owssvr[[#This Row],[Status]]="Completed",1,0)</f>
        <v>0</v>
      </c>
      <c r="L348" s="4">
        <f>IF(Table_owssvr[[#This Row],[Status]]="In Progress",1,0)</f>
        <v>1</v>
      </c>
      <c r="M348" s="4">
        <f>IF(OR(Table_owssvr[[#This Row],[Status]] = "Not Started", Table_owssvr[[#This Row],[Status]]="Waiting on someone else"),1,0)</f>
        <v>0</v>
      </c>
      <c r="N348" s="4">
        <f>IF(Table_owssvr[[#This Row],[Approved]]="Yes",1,0)</f>
        <v>1</v>
      </c>
      <c r="O348" s="4">
        <f>IF(Table_owssvr[[#This Row],[Approved]]="Under Review",1,0)</f>
        <v>0</v>
      </c>
      <c r="P348" s="4">
        <f>IF(Table_owssvr[[#This Row],[Approved]]="Request Additional Information",1,0)</f>
        <v>0</v>
      </c>
      <c r="Q348" s="4">
        <f>MONTH(Table_owssvr[[#This Row],[Created]])</f>
        <v>9</v>
      </c>
    </row>
    <row r="349" spans="1:17" x14ac:dyDescent="0.25">
      <c r="A349" s="1" t="s">
        <v>487</v>
      </c>
      <c r="B349" s="2" t="s">
        <v>12</v>
      </c>
      <c r="C349" s="2" t="s">
        <v>34</v>
      </c>
      <c r="D349" s="2" t="s">
        <v>10</v>
      </c>
      <c r="E349" s="3"/>
      <c r="F349" s="4">
        <v>1</v>
      </c>
      <c r="G349" s="2" t="s">
        <v>13</v>
      </c>
      <c r="H349" s="2" t="s">
        <v>364</v>
      </c>
      <c r="I349" s="3">
        <v>41899.313993055555</v>
      </c>
      <c r="J349" s="3">
        <v>41899.313993055555</v>
      </c>
      <c r="K349" s="4">
        <f>IF(Table_owssvr[[#This Row],[Status]]="Completed",1,0)</f>
        <v>1</v>
      </c>
      <c r="L349" s="4">
        <f>IF(Table_owssvr[[#This Row],[Status]]="In Progress",1,0)</f>
        <v>0</v>
      </c>
      <c r="M349" s="4">
        <f>IF(OR(Table_owssvr[[#This Row],[Status]] = "Not Started", Table_owssvr[[#This Row],[Status]]="Waiting on someone else"),1,0)</f>
        <v>0</v>
      </c>
      <c r="N349" s="4">
        <f>IF(Table_owssvr[[#This Row],[Approved]]="Yes",1,0)</f>
        <v>1</v>
      </c>
      <c r="O349" s="4">
        <f>IF(Table_owssvr[[#This Row],[Approved]]="Under Review",1,0)</f>
        <v>0</v>
      </c>
      <c r="P349" s="4">
        <f>IF(Table_owssvr[[#This Row],[Approved]]="Request Additional Information",1,0)</f>
        <v>0</v>
      </c>
      <c r="Q349" s="4">
        <f>MONTH(Table_owssvr[[#This Row],[Created]])</f>
        <v>9</v>
      </c>
    </row>
    <row r="350" spans="1:17" x14ac:dyDescent="0.25">
      <c r="A350" s="1" t="s">
        <v>488</v>
      </c>
      <c r="B350" s="2" t="s">
        <v>41</v>
      </c>
      <c r="C350" s="2" t="s">
        <v>16</v>
      </c>
      <c r="D350" s="2" t="s">
        <v>18</v>
      </c>
      <c r="E350" s="3"/>
      <c r="F350" s="4">
        <v>20</v>
      </c>
      <c r="G350" s="2" t="s">
        <v>13</v>
      </c>
      <c r="H350" s="2" t="s">
        <v>489</v>
      </c>
      <c r="I350" s="3">
        <v>41899.346238425926</v>
      </c>
      <c r="J350" s="3">
        <v>41899.346238425926</v>
      </c>
      <c r="K350" s="4">
        <f>IF(Table_owssvr[[#This Row],[Status]]="Completed",1,0)</f>
        <v>0</v>
      </c>
      <c r="L350" s="4">
        <f>IF(Table_owssvr[[#This Row],[Status]]="In Progress",1,0)</f>
        <v>1</v>
      </c>
      <c r="M350" s="4">
        <f>IF(OR(Table_owssvr[[#This Row],[Status]] = "Not Started", Table_owssvr[[#This Row],[Status]]="Waiting on someone else"),1,0)</f>
        <v>0</v>
      </c>
      <c r="N350" s="4">
        <f>IF(Table_owssvr[[#This Row],[Approved]]="Yes",1,0)</f>
        <v>1</v>
      </c>
      <c r="O350" s="4">
        <f>IF(Table_owssvr[[#This Row],[Approved]]="Under Review",1,0)</f>
        <v>0</v>
      </c>
      <c r="P350" s="4">
        <f>IF(Table_owssvr[[#This Row],[Approved]]="Request Additional Information",1,0)</f>
        <v>0</v>
      </c>
      <c r="Q350" s="4">
        <f>MONTH(Table_owssvr[[#This Row],[Created]])</f>
        <v>9</v>
      </c>
    </row>
    <row r="351" spans="1:17" x14ac:dyDescent="0.25">
      <c r="A351" s="1" t="s">
        <v>490</v>
      </c>
      <c r="B351" s="2" t="s">
        <v>12</v>
      </c>
      <c r="C351" s="2" t="s">
        <v>211</v>
      </c>
      <c r="D351" s="2" t="s">
        <v>18</v>
      </c>
      <c r="E351" s="3"/>
      <c r="F351" s="4"/>
      <c r="G351" s="2" t="s">
        <v>13</v>
      </c>
      <c r="H351" s="2" t="s">
        <v>407</v>
      </c>
      <c r="I351" s="3">
        <v>41899.417939814812</v>
      </c>
      <c r="J351" s="3">
        <v>41899.417939814812</v>
      </c>
      <c r="K351" s="4">
        <f>IF(Table_owssvr[[#This Row],[Status]]="Completed",1,0)</f>
        <v>0</v>
      </c>
      <c r="L351" s="4">
        <f>IF(Table_owssvr[[#This Row],[Status]]="In Progress",1,0)</f>
        <v>1</v>
      </c>
      <c r="M351" s="4">
        <f>IF(OR(Table_owssvr[[#This Row],[Status]] = "Not Started", Table_owssvr[[#This Row],[Status]]="Waiting on someone else"),1,0)</f>
        <v>0</v>
      </c>
      <c r="N351" s="4">
        <f>IF(Table_owssvr[[#This Row],[Approved]]="Yes",1,0)</f>
        <v>1</v>
      </c>
      <c r="O351" s="4">
        <f>IF(Table_owssvr[[#This Row],[Approved]]="Under Review",1,0)</f>
        <v>0</v>
      </c>
      <c r="P351" s="4">
        <f>IF(Table_owssvr[[#This Row],[Approved]]="Request Additional Information",1,0)</f>
        <v>0</v>
      </c>
      <c r="Q351" s="4">
        <f>MONTH(Table_owssvr[[#This Row],[Created]])</f>
        <v>9</v>
      </c>
    </row>
    <row r="352" spans="1:17" x14ac:dyDescent="0.25">
      <c r="A352" s="1" t="s">
        <v>491</v>
      </c>
      <c r="B352" s="2" t="s">
        <v>44</v>
      </c>
      <c r="C352" s="2" t="s">
        <v>138</v>
      </c>
      <c r="D352" s="2" t="s">
        <v>18</v>
      </c>
      <c r="E352" s="3"/>
      <c r="F352" s="4">
        <v>2</v>
      </c>
      <c r="G352" s="2" t="s">
        <v>13</v>
      </c>
      <c r="H352" s="2" t="s">
        <v>138</v>
      </c>
      <c r="I352" s="3">
        <v>41899.552858796298</v>
      </c>
      <c r="J352" s="3">
        <v>41899.552858796298</v>
      </c>
      <c r="K352" s="4">
        <f>IF(Table_owssvr[[#This Row],[Status]]="Completed",1,0)</f>
        <v>0</v>
      </c>
      <c r="L352" s="4">
        <f>IF(Table_owssvr[[#This Row],[Status]]="In Progress",1,0)</f>
        <v>1</v>
      </c>
      <c r="M352" s="4">
        <f>IF(OR(Table_owssvr[[#This Row],[Status]] = "Not Started", Table_owssvr[[#This Row],[Status]]="Waiting on someone else"),1,0)</f>
        <v>0</v>
      </c>
      <c r="N352" s="4">
        <f>IF(Table_owssvr[[#This Row],[Approved]]="Yes",1,0)</f>
        <v>1</v>
      </c>
      <c r="O352" s="4">
        <f>IF(Table_owssvr[[#This Row],[Approved]]="Under Review",1,0)</f>
        <v>0</v>
      </c>
      <c r="P352" s="4">
        <f>IF(Table_owssvr[[#This Row],[Approved]]="Request Additional Information",1,0)</f>
        <v>0</v>
      </c>
      <c r="Q352" s="4">
        <f>MONTH(Table_owssvr[[#This Row],[Created]])</f>
        <v>9</v>
      </c>
    </row>
    <row r="353" spans="1:17" x14ac:dyDescent="0.25">
      <c r="A353" s="1" t="s">
        <v>492</v>
      </c>
      <c r="B353" s="2" t="s">
        <v>12</v>
      </c>
      <c r="C353" s="2" t="s">
        <v>455</v>
      </c>
      <c r="D353" s="2" t="s">
        <v>18</v>
      </c>
      <c r="E353" s="3"/>
      <c r="F353" s="4">
        <v>2</v>
      </c>
      <c r="G353" s="2" t="s">
        <v>13</v>
      </c>
      <c r="H353" s="2" t="s">
        <v>237</v>
      </c>
      <c r="I353" s="3">
        <v>41899.575706018521</v>
      </c>
      <c r="J353" s="3">
        <v>41899.575706018521</v>
      </c>
      <c r="K353" s="4">
        <f>IF(Table_owssvr[[#This Row],[Status]]="Completed",1,0)</f>
        <v>0</v>
      </c>
      <c r="L353" s="4">
        <f>IF(Table_owssvr[[#This Row],[Status]]="In Progress",1,0)</f>
        <v>1</v>
      </c>
      <c r="M353" s="4">
        <f>IF(OR(Table_owssvr[[#This Row],[Status]] = "Not Started", Table_owssvr[[#This Row],[Status]]="Waiting on someone else"),1,0)</f>
        <v>0</v>
      </c>
      <c r="N353" s="4">
        <f>IF(Table_owssvr[[#This Row],[Approved]]="Yes",1,0)</f>
        <v>1</v>
      </c>
      <c r="O353" s="4">
        <f>IF(Table_owssvr[[#This Row],[Approved]]="Under Review",1,0)</f>
        <v>0</v>
      </c>
      <c r="P353" s="4">
        <f>IF(Table_owssvr[[#This Row],[Approved]]="Request Additional Information",1,0)</f>
        <v>0</v>
      </c>
      <c r="Q353" s="4">
        <f>MONTH(Table_owssvr[[#This Row],[Created]])</f>
        <v>9</v>
      </c>
    </row>
    <row r="354" spans="1:17" x14ac:dyDescent="0.25">
      <c r="A354" s="1" t="s">
        <v>493</v>
      </c>
      <c r="B354" s="2" t="s">
        <v>12</v>
      </c>
      <c r="C354" s="2" t="s">
        <v>39</v>
      </c>
      <c r="D354" s="2" t="s">
        <v>10</v>
      </c>
      <c r="E354" s="3"/>
      <c r="F354" s="4">
        <v>6</v>
      </c>
      <c r="G354" s="2" t="s">
        <v>13</v>
      </c>
      <c r="H354" s="2" t="s">
        <v>282</v>
      </c>
      <c r="I354" s="3">
        <v>41899.598877314813</v>
      </c>
      <c r="J354" s="3">
        <v>41899.598877314813</v>
      </c>
      <c r="K354" s="4">
        <f>IF(Table_owssvr[[#This Row],[Status]]="Completed",1,0)</f>
        <v>1</v>
      </c>
      <c r="L354" s="4">
        <f>IF(Table_owssvr[[#This Row],[Status]]="In Progress",1,0)</f>
        <v>0</v>
      </c>
      <c r="M354" s="4">
        <f>IF(OR(Table_owssvr[[#This Row],[Status]] = "Not Started", Table_owssvr[[#This Row],[Status]]="Waiting on someone else"),1,0)</f>
        <v>0</v>
      </c>
      <c r="N354" s="4">
        <f>IF(Table_owssvr[[#This Row],[Approved]]="Yes",1,0)</f>
        <v>1</v>
      </c>
      <c r="O354" s="4">
        <f>IF(Table_owssvr[[#This Row],[Approved]]="Under Review",1,0)</f>
        <v>0</v>
      </c>
      <c r="P354" s="4">
        <f>IF(Table_owssvr[[#This Row],[Approved]]="Request Additional Information",1,0)</f>
        <v>0</v>
      </c>
      <c r="Q354" s="4">
        <f>MONTH(Table_owssvr[[#This Row],[Created]])</f>
        <v>9</v>
      </c>
    </row>
    <row r="355" spans="1:17" x14ac:dyDescent="0.25">
      <c r="A355" s="1" t="s">
        <v>494</v>
      </c>
      <c r="B355" s="2" t="s">
        <v>94</v>
      </c>
      <c r="C355" s="2" t="s">
        <v>20</v>
      </c>
      <c r="D355" s="2" t="s">
        <v>18</v>
      </c>
      <c r="E355" s="3"/>
      <c r="F355" s="4">
        <v>4</v>
      </c>
      <c r="G355" s="2" t="s">
        <v>13</v>
      </c>
      <c r="H355" s="2" t="s">
        <v>20</v>
      </c>
      <c r="I355" s="3">
        <v>41900.413622685184</v>
      </c>
      <c r="J355" s="3">
        <v>41900.413622685184</v>
      </c>
      <c r="K355" s="4">
        <f>IF(Table_owssvr[[#This Row],[Status]]="Completed",1,0)</f>
        <v>0</v>
      </c>
      <c r="L355" s="4">
        <f>IF(Table_owssvr[[#This Row],[Status]]="In Progress",1,0)</f>
        <v>1</v>
      </c>
      <c r="M355" s="4">
        <f>IF(OR(Table_owssvr[[#This Row],[Status]] = "Not Started", Table_owssvr[[#This Row],[Status]]="Waiting on someone else"),1,0)</f>
        <v>0</v>
      </c>
      <c r="N355" s="4">
        <f>IF(Table_owssvr[[#This Row],[Approved]]="Yes",1,0)</f>
        <v>1</v>
      </c>
      <c r="O355" s="4">
        <f>IF(Table_owssvr[[#This Row],[Approved]]="Under Review",1,0)</f>
        <v>0</v>
      </c>
      <c r="P355" s="4">
        <f>IF(Table_owssvr[[#This Row],[Approved]]="Request Additional Information",1,0)</f>
        <v>0</v>
      </c>
      <c r="Q355" s="4">
        <f>MONTH(Table_owssvr[[#This Row],[Created]])</f>
        <v>9</v>
      </c>
    </row>
    <row r="356" spans="1:17" x14ac:dyDescent="0.25">
      <c r="A356" s="1" t="s">
        <v>495</v>
      </c>
      <c r="B356" s="2" t="s">
        <v>12</v>
      </c>
      <c r="C356" s="2" t="s">
        <v>138</v>
      </c>
      <c r="D356" s="2" t="s">
        <v>10</v>
      </c>
      <c r="E356" s="3"/>
      <c r="F356" s="4">
        <v>3</v>
      </c>
      <c r="G356" s="2" t="s">
        <v>13</v>
      </c>
      <c r="H356" s="2" t="s">
        <v>169</v>
      </c>
      <c r="I356" s="3">
        <v>41900.456319444442</v>
      </c>
      <c r="J356" s="3">
        <v>41900.456319444442</v>
      </c>
      <c r="K356" s="4">
        <f>IF(Table_owssvr[[#This Row],[Status]]="Completed",1,0)</f>
        <v>1</v>
      </c>
      <c r="L356" s="4">
        <f>IF(Table_owssvr[[#This Row],[Status]]="In Progress",1,0)</f>
        <v>0</v>
      </c>
      <c r="M356" s="4">
        <f>IF(OR(Table_owssvr[[#This Row],[Status]] = "Not Started", Table_owssvr[[#This Row],[Status]]="Waiting on someone else"),1,0)</f>
        <v>0</v>
      </c>
      <c r="N356" s="4">
        <f>IF(Table_owssvr[[#This Row],[Approved]]="Yes",1,0)</f>
        <v>1</v>
      </c>
      <c r="O356" s="4">
        <f>IF(Table_owssvr[[#This Row],[Approved]]="Under Review",1,0)</f>
        <v>0</v>
      </c>
      <c r="P356" s="4">
        <f>IF(Table_owssvr[[#This Row],[Approved]]="Request Additional Information",1,0)</f>
        <v>0</v>
      </c>
      <c r="Q356" s="4">
        <f>MONTH(Table_owssvr[[#This Row],[Created]])</f>
        <v>9</v>
      </c>
    </row>
    <row r="357" spans="1:17" x14ac:dyDescent="0.25">
      <c r="A357" s="1" t="s">
        <v>496</v>
      </c>
      <c r="B357" s="2" t="s">
        <v>94</v>
      </c>
      <c r="C357" s="2" t="s">
        <v>58</v>
      </c>
      <c r="D357" s="2" t="s">
        <v>18</v>
      </c>
      <c r="E357" s="3"/>
      <c r="F357" s="4">
        <v>20</v>
      </c>
      <c r="G357" s="2" t="s">
        <v>13</v>
      </c>
      <c r="H357" s="2" t="s">
        <v>58</v>
      </c>
      <c r="I357" s="3">
        <v>41901.357048611113</v>
      </c>
      <c r="J357" s="3">
        <v>41901.357048611113</v>
      </c>
      <c r="K357" s="4">
        <f>IF(Table_owssvr[[#This Row],[Status]]="Completed",1,0)</f>
        <v>0</v>
      </c>
      <c r="L357" s="4">
        <f>IF(Table_owssvr[[#This Row],[Status]]="In Progress",1,0)</f>
        <v>1</v>
      </c>
      <c r="M357" s="4">
        <f>IF(OR(Table_owssvr[[#This Row],[Status]] = "Not Started", Table_owssvr[[#This Row],[Status]]="Waiting on someone else"),1,0)</f>
        <v>0</v>
      </c>
      <c r="N357" s="4">
        <f>IF(Table_owssvr[[#This Row],[Approved]]="Yes",1,0)</f>
        <v>1</v>
      </c>
      <c r="O357" s="4">
        <f>IF(Table_owssvr[[#This Row],[Approved]]="Under Review",1,0)</f>
        <v>0</v>
      </c>
      <c r="P357" s="4">
        <f>IF(Table_owssvr[[#This Row],[Approved]]="Request Additional Information",1,0)</f>
        <v>0</v>
      </c>
      <c r="Q357" s="4">
        <f>MONTH(Table_owssvr[[#This Row],[Created]])</f>
        <v>9</v>
      </c>
    </row>
    <row r="358" spans="1:17" x14ac:dyDescent="0.25">
      <c r="A358" s="1" t="s">
        <v>497</v>
      </c>
      <c r="B358" s="2" t="s">
        <v>12</v>
      </c>
      <c r="C358" s="2" t="s">
        <v>58</v>
      </c>
      <c r="D358" s="2" t="s">
        <v>18</v>
      </c>
      <c r="E358" s="3"/>
      <c r="F358" s="4">
        <v>8</v>
      </c>
      <c r="G358" s="2" t="s">
        <v>13</v>
      </c>
      <c r="H358" s="2" t="s">
        <v>319</v>
      </c>
      <c r="I358" s="3">
        <v>41904.544733796298</v>
      </c>
      <c r="J358" s="3">
        <v>41904.544733796298</v>
      </c>
      <c r="K358" s="4">
        <f>IF(Table_owssvr[[#This Row],[Status]]="Completed",1,0)</f>
        <v>0</v>
      </c>
      <c r="L358" s="4">
        <f>IF(Table_owssvr[[#This Row],[Status]]="In Progress",1,0)</f>
        <v>1</v>
      </c>
      <c r="M358" s="4">
        <f>IF(OR(Table_owssvr[[#This Row],[Status]] = "Not Started", Table_owssvr[[#This Row],[Status]]="Waiting on someone else"),1,0)</f>
        <v>0</v>
      </c>
      <c r="N358" s="4">
        <f>IF(Table_owssvr[[#This Row],[Approved]]="Yes",1,0)</f>
        <v>1</v>
      </c>
      <c r="O358" s="4">
        <f>IF(Table_owssvr[[#This Row],[Approved]]="Under Review",1,0)</f>
        <v>0</v>
      </c>
      <c r="P358" s="4">
        <f>IF(Table_owssvr[[#This Row],[Approved]]="Request Additional Information",1,0)</f>
        <v>0</v>
      </c>
      <c r="Q358" s="4">
        <f>MONTH(Table_owssvr[[#This Row],[Created]])</f>
        <v>9</v>
      </c>
    </row>
    <row r="359" spans="1:17" x14ac:dyDescent="0.25">
      <c r="A359" s="1" t="s">
        <v>498</v>
      </c>
      <c r="B359" s="2" t="s">
        <v>12</v>
      </c>
      <c r="C359" s="2" t="s">
        <v>138</v>
      </c>
      <c r="D359" s="2" t="s">
        <v>10</v>
      </c>
      <c r="E359" s="3"/>
      <c r="F359" s="4">
        <v>7</v>
      </c>
      <c r="G359" s="2" t="s">
        <v>13</v>
      </c>
      <c r="H359" s="2" t="s">
        <v>126</v>
      </c>
      <c r="I359" s="3">
        <v>41904.58797453704</v>
      </c>
      <c r="J359" s="3">
        <v>41904.58797453704</v>
      </c>
      <c r="K359" s="4">
        <f>IF(Table_owssvr[[#This Row],[Status]]="Completed",1,0)</f>
        <v>1</v>
      </c>
      <c r="L359" s="4">
        <f>IF(Table_owssvr[[#This Row],[Status]]="In Progress",1,0)</f>
        <v>0</v>
      </c>
      <c r="M359" s="4">
        <f>IF(OR(Table_owssvr[[#This Row],[Status]] = "Not Started", Table_owssvr[[#This Row],[Status]]="Waiting on someone else"),1,0)</f>
        <v>0</v>
      </c>
      <c r="N359" s="4">
        <f>IF(Table_owssvr[[#This Row],[Approved]]="Yes",1,0)</f>
        <v>1</v>
      </c>
      <c r="O359" s="4">
        <f>IF(Table_owssvr[[#This Row],[Approved]]="Under Review",1,0)</f>
        <v>0</v>
      </c>
      <c r="P359" s="4">
        <f>IF(Table_owssvr[[#This Row],[Approved]]="Request Additional Information",1,0)</f>
        <v>0</v>
      </c>
      <c r="Q359" s="4">
        <f>MONTH(Table_owssvr[[#This Row],[Created]])</f>
        <v>9</v>
      </c>
    </row>
    <row r="360" spans="1:17" x14ac:dyDescent="0.25">
      <c r="A360" s="1" t="s">
        <v>499</v>
      </c>
      <c r="B360" s="2" t="s">
        <v>12</v>
      </c>
      <c r="C360" s="2" t="s">
        <v>455</v>
      </c>
      <c r="D360" s="2" t="s">
        <v>18</v>
      </c>
      <c r="E360" s="3"/>
      <c r="F360" s="4"/>
      <c r="G360" s="2" t="s">
        <v>13</v>
      </c>
      <c r="H360" s="2" t="s">
        <v>126</v>
      </c>
      <c r="I360" s="3">
        <v>41904.591817129629</v>
      </c>
      <c r="J360" s="3">
        <v>41904.591817129629</v>
      </c>
      <c r="K360" s="4">
        <f>IF(Table_owssvr[[#This Row],[Status]]="Completed",1,0)</f>
        <v>0</v>
      </c>
      <c r="L360" s="4">
        <f>IF(Table_owssvr[[#This Row],[Status]]="In Progress",1,0)</f>
        <v>1</v>
      </c>
      <c r="M360" s="4">
        <f>IF(OR(Table_owssvr[[#This Row],[Status]] = "Not Started", Table_owssvr[[#This Row],[Status]]="Waiting on someone else"),1,0)</f>
        <v>0</v>
      </c>
      <c r="N360" s="4">
        <f>IF(Table_owssvr[[#This Row],[Approved]]="Yes",1,0)</f>
        <v>1</v>
      </c>
      <c r="O360" s="4">
        <f>IF(Table_owssvr[[#This Row],[Approved]]="Under Review",1,0)</f>
        <v>0</v>
      </c>
      <c r="P360" s="4">
        <f>IF(Table_owssvr[[#This Row],[Approved]]="Request Additional Information",1,0)</f>
        <v>0</v>
      </c>
      <c r="Q360" s="4">
        <f>MONTH(Table_owssvr[[#This Row],[Created]])</f>
        <v>9</v>
      </c>
    </row>
    <row r="361" spans="1:17" x14ac:dyDescent="0.25">
      <c r="A361" s="1" t="s">
        <v>500</v>
      </c>
      <c r="B361" s="2" t="s">
        <v>12</v>
      </c>
      <c r="C361" s="2" t="s">
        <v>34</v>
      </c>
      <c r="D361" s="2" t="s">
        <v>10</v>
      </c>
      <c r="E361" s="3"/>
      <c r="F361" s="4">
        <v>8</v>
      </c>
      <c r="G361" s="2" t="s">
        <v>13</v>
      </c>
      <c r="H361" s="2" t="s">
        <v>188</v>
      </c>
      <c r="I361" s="3">
        <v>41904.634166666663</v>
      </c>
      <c r="J361" s="3">
        <v>41904.634166666663</v>
      </c>
      <c r="K361" s="4">
        <f>IF(Table_owssvr[[#This Row],[Status]]="Completed",1,0)</f>
        <v>1</v>
      </c>
      <c r="L361" s="4">
        <f>IF(Table_owssvr[[#This Row],[Status]]="In Progress",1,0)</f>
        <v>0</v>
      </c>
      <c r="M361" s="4">
        <f>IF(OR(Table_owssvr[[#This Row],[Status]] = "Not Started", Table_owssvr[[#This Row],[Status]]="Waiting on someone else"),1,0)</f>
        <v>0</v>
      </c>
      <c r="N361" s="4">
        <f>IF(Table_owssvr[[#This Row],[Approved]]="Yes",1,0)</f>
        <v>1</v>
      </c>
      <c r="O361" s="4">
        <f>IF(Table_owssvr[[#This Row],[Approved]]="Under Review",1,0)</f>
        <v>0</v>
      </c>
      <c r="P361" s="4">
        <f>IF(Table_owssvr[[#This Row],[Approved]]="Request Additional Information",1,0)</f>
        <v>0</v>
      </c>
      <c r="Q361" s="4">
        <f>MONTH(Table_owssvr[[#This Row],[Created]])</f>
        <v>9</v>
      </c>
    </row>
    <row r="362" spans="1:17" x14ac:dyDescent="0.25">
      <c r="A362" s="1" t="s">
        <v>501</v>
      </c>
      <c r="B362" s="2" t="s">
        <v>44</v>
      </c>
      <c r="C362" s="2" t="s">
        <v>455</v>
      </c>
      <c r="D362" s="2" t="s">
        <v>18</v>
      </c>
      <c r="E362" s="3"/>
      <c r="F362" s="4">
        <v>8</v>
      </c>
      <c r="G362" s="2" t="s">
        <v>13</v>
      </c>
      <c r="H362" s="2" t="s">
        <v>455</v>
      </c>
      <c r="I362" s="3">
        <v>41904.672986111109</v>
      </c>
      <c r="J362" s="3">
        <v>41904.672986111109</v>
      </c>
      <c r="K362" s="4">
        <f>IF(Table_owssvr[[#This Row],[Status]]="Completed",1,0)</f>
        <v>0</v>
      </c>
      <c r="L362" s="4">
        <f>IF(Table_owssvr[[#This Row],[Status]]="In Progress",1,0)</f>
        <v>1</v>
      </c>
      <c r="M362" s="4">
        <f>IF(OR(Table_owssvr[[#This Row],[Status]] = "Not Started", Table_owssvr[[#This Row],[Status]]="Waiting on someone else"),1,0)</f>
        <v>0</v>
      </c>
      <c r="N362" s="4">
        <f>IF(Table_owssvr[[#This Row],[Approved]]="Yes",1,0)</f>
        <v>1</v>
      </c>
      <c r="O362" s="4">
        <f>IF(Table_owssvr[[#This Row],[Approved]]="Under Review",1,0)</f>
        <v>0</v>
      </c>
      <c r="P362" s="4">
        <f>IF(Table_owssvr[[#This Row],[Approved]]="Request Additional Information",1,0)</f>
        <v>0</v>
      </c>
      <c r="Q362" s="4">
        <f>MONTH(Table_owssvr[[#This Row],[Created]])</f>
        <v>9</v>
      </c>
    </row>
    <row r="363" spans="1:17" x14ac:dyDescent="0.25">
      <c r="A363" s="1" t="s">
        <v>502</v>
      </c>
      <c r="B363" s="2" t="s">
        <v>35</v>
      </c>
      <c r="C363" s="2" t="s">
        <v>455</v>
      </c>
      <c r="D363" s="2" t="s">
        <v>10</v>
      </c>
      <c r="E363" s="3">
        <v>41915</v>
      </c>
      <c r="F363" s="4">
        <v>48</v>
      </c>
      <c r="G363" s="2" t="s">
        <v>13</v>
      </c>
      <c r="H363" s="2" t="s">
        <v>455</v>
      </c>
      <c r="I363" s="3">
        <v>41905</v>
      </c>
      <c r="J363" s="3">
        <v>41904.679074074076</v>
      </c>
      <c r="K363" s="4">
        <f>IF(Table_owssvr[[#This Row],[Status]]="Completed",1,0)</f>
        <v>1</v>
      </c>
      <c r="L363" s="4">
        <f>IF(Table_owssvr[[#This Row],[Status]]="In Progress",1,0)</f>
        <v>0</v>
      </c>
      <c r="M363" s="4">
        <f>IF(OR(Table_owssvr[[#This Row],[Status]] = "Not Started", Table_owssvr[[#This Row],[Status]]="Waiting on someone else"),1,0)</f>
        <v>0</v>
      </c>
      <c r="N363" s="4">
        <f>IF(Table_owssvr[[#This Row],[Approved]]="Yes",1,0)</f>
        <v>1</v>
      </c>
      <c r="O363" s="4">
        <f>IF(Table_owssvr[[#This Row],[Approved]]="Under Review",1,0)</f>
        <v>0</v>
      </c>
      <c r="P363" s="4">
        <f>IF(Table_owssvr[[#This Row],[Approved]]="Request Additional Information",1,0)</f>
        <v>0</v>
      </c>
      <c r="Q363" s="4">
        <f>MONTH(Table_owssvr[[#This Row],[Created]])</f>
        <v>9</v>
      </c>
    </row>
    <row r="364" spans="1:17" x14ac:dyDescent="0.25">
      <c r="A364" s="1" t="s">
        <v>503</v>
      </c>
      <c r="B364" s="2" t="s">
        <v>41</v>
      </c>
      <c r="C364" s="2" t="s">
        <v>20</v>
      </c>
      <c r="D364" s="2" t="s">
        <v>10</v>
      </c>
      <c r="E364" s="3"/>
      <c r="F364" s="4">
        <v>2</v>
      </c>
      <c r="G364" s="2" t="s">
        <v>13</v>
      </c>
      <c r="H364" s="2" t="s">
        <v>504</v>
      </c>
      <c r="I364" s="3">
        <v>41905.414606481485</v>
      </c>
      <c r="J364" s="3">
        <v>41905.414606481485</v>
      </c>
      <c r="K364" s="4">
        <f>IF(Table_owssvr[[#This Row],[Status]]="Completed",1,0)</f>
        <v>1</v>
      </c>
      <c r="L364" s="4">
        <f>IF(Table_owssvr[[#This Row],[Status]]="In Progress",1,0)</f>
        <v>0</v>
      </c>
      <c r="M364" s="4">
        <f>IF(OR(Table_owssvr[[#This Row],[Status]] = "Not Started", Table_owssvr[[#This Row],[Status]]="Waiting on someone else"),1,0)</f>
        <v>0</v>
      </c>
      <c r="N364" s="4">
        <f>IF(Table_owssvr[[#This Row],[Approved]]="Yes",1,0)</f>
        <v>1</v>
      </c>
      <c r="O364" s="4">
        <f>IF(Table_owssvr[[#This Row],[Approved]]="Under Review",1,0)</f>
        <v>0</v>
      </c>
      <c r="P364" s="4">
        <f>IF(Table_owssvr[[#This Row],[Approved]]="Request Additional Information",1,0)</f>
        <v>0</v>
      </c>
      <c r="Q364" s="4">
        <f>MONTH(Table_owssvr[[#This Row],[Created]])</f>
        <v>9</v>
      </c>
    </row>
    <row r="365" spans="1:17" x14ac:dyDescent="0.25">
      <c r="A365" s="1" t="s">
        <v>505</v>
      </c>
      <c r="B365" s="2" t="s">
        <v>35</v>
      </c>
      <c r="C365" s="2" t="s">
        <v>20</v>
      </c>
      <c r="D365" s="2" t="s">
        <v>10</v>
      </c>
      <c r="E365" s="3">
        <v>41915</v>
      </c>
      <c r="F365" s="4">
        <v>64</v>
      </c>
      <c r="G365" s="2" t="s">
        <v>13</v>
      </c>
      <c r="H365" s="2" t="s">
        <v>20</v>
      </c>
      <c r="I365" s="3">
        <v>41905.610844907409</v>
      </c>
      <c r="J365" s="3">
        <v>41905.610844907409</v>
      </c>
      <c r="K365" s="4">
        <f>IF(Table_owssvr[[#This Row],[Status]]="Completed",1,0)</f>
        <v>1</v>
      </c>
      <c r="L365" s="4">
        <f>IF(Table_owssvr[[#This Row],[Status]]="In Progress",1,0)</f>
        <v>0</v>
      </c>
      <c r="M365" s="4">
        <f>IF(OR(Table_owssvr[[#This Row],[Status]] = "Not Started", Table_owssvr[[#This Row],[Status]]="Waiting on someone else"),1,0)</f>
        <v>0</v>
      </c>
      <c r="N365" s="4">
        <f>IF(Table_owssvr[[#This Row],[Approved]]="Yes",1,0)</f>
        <v>1</v>
      </c>
      <c r="O365" s="4">
        <f>IF(Table_owssvr[[#This Row],[Approved]]="Under Review",1,0)</f>
        <v>0</v>
      </c>
      <c r="P365" s="4">
        <f>IF(Table_owssvr[[#This Row],[Approved]]="Request Additional Information",1,0)</f>
        <v>0</v>
      </c>
      <c r="Q365" s="4">
        <f>MONTH(Table_owssvr[[#This Row],[Created]])</f>
        <v>9</v>
      </c>
    </row>
    <row r="366" spans="1:17" x14ac:dyDescent="0.25">
      <c r="A366" s="1" t="s">
        <v>506</v>
      </c>
      <c r="B366" s="2" t="s">
        <v>44</v>
      </c>
      <c r="C366" s="2" t="s">
        <v>58</v>
      </c>
      <c r="D366" s="2" t="s">
        <v>10</v>
      </c>
      <c r="E366" s="3"/>
      <c r="F366" s="4">
        <v>16</v>
      </c>
      <c r="G366" s="2" t="s">
        <v>13</v>
      </c>
      <c r="H366" s="2" t="s">
        <v>58</v>
      </c>
      <c r="I366" s="3">
        <v>41906.375787037039</v>
      </c>
      <c r="J366" s="3">
        <v>41906.375787037039</v>
      </c>
      <c r="K366" s="4">
        <f>IF(Table_owssvr[[#This Row],[Status]]="Completed",1,0)</f>
        <v>1</v>
      </c>
      <c r="L366" s="4">
        <f>IF(Table_owssvr[[#This Row],[Status]]="In Progress",1,0)</f>
        <v>0</v>
      </c>
      <c r="M366" s="4">
        <f>IF(OR(Table_owssvr[[#This Row],[Status]] = "Not Started", Table_owssvr[[#This Row],[Status]]="Waiting on someone else"),1,0)</f>
        <v>0</v>
      </c>
      <c r="N366" s="4">
        <f>IF(Table_owssvr[[#This Row],[Approved]]="Yes",1,0)</f>
        <v>1</v>
      </c>
      <c r="O366" s="4">
        <f>IF(Table_owssvr[[#This Row],[Approved]]="Under Review",1,0)</f>
        <v>0</v>
      </c>
      <c r="P366" s="4">
        <f>IF(Table_owssvr[[#This Row],[Approved]]="Request Additional Information",1,0)</f>
        <v>0</v>
      </c>
      <c r="Q366" s="4">
        <f>MONTH(Table_owssvr[[#This Row],[Created]])</f>
        <v>9</v>
      </c>
    </row>
    <row r="367" spans="1:17" x14ac:dyDescent="0.25">
      <c r="A367" s="1" t="s">
        <v>507</v>
      </c>
      <c r="B367" s="2" t="s">
        <v>44</v>
      </c>
      <c r="C367" s="2" t="s">
        <v>16</v>
      </c>
      <c r="D367" s="2" t="s">
        <v>375</v>
      </c>
      <c r="E367" s="3"/>
      <c r="F367" s="4">
        <v>0</v>
      </c>
      <c r="G367" s="2" t="s">
        <v>374</v>
      </c>
      <c r="H367" s="2" t="s">
        <v>291</v>
      </c>
      <c r="I367" s="3">
        <v>41906.457326388889</v>
      </c>
      <c r="J367" s="3">
        <v>41906.457326388889</v>
      </c>
      <c r="K367" s="4">
        <f>IF(Table_owssvr[[#This Row],[Status]]="Completed",1,0)</f>
        <v>0</v>
      </c>
      <c r="L367" s="4">
        <f>IF(Table_owssvr[[#This Row],[Status]]="In Progress",1,0)</f>
        <v>0</v>
      </c>
      <c r="M367" s="4">
        <f>IF(OR(Table_owssvr[[#This Row],[Status]] = "Not Started", Table_owssvr[[#This Row],[Status]]="Waiting on someone else"),1,0)</f>
        <v>0</v>
      </c>
      <c r="N367" s="4">
        <f>IF(Table_owssvr[[#This Row],[Approved]]="Yes",1,0)</f>
        <v>0</v>
      </c>
      <c r="O367" s="4">
        <f>IF(Table_owssvr[[#This Row],[Approved]]="Under Review",1,0)</f>
        <v>0</v>
      </c>
      <c r="P367" s="4">
        <f>IF(Table_owssvr[[#This Row],[Approved]]="Request Additional Information",1,0)</f>
        <v>0</v>
      </c>
      <c r="Q367" s="4">
        <f>MONTH(Table_owssvr[[#This Row],[Created]])</f>
        <v>9</v>
      </c>
    </row>
    <row r="368" spans="1:17" x14ac:dyDescent="0.25">
      <c r="A368" s="1" t="s">
        <v>508</v>
      </c>
      <c r="B368" s="2" t="s">
        <v>12</v>
      </c>
      <c r="C368" s="2"/>
      <c r="D368" s="2" t="s">
        <v>25</v>
      </c>
      <c r="E368" s="3"/>
      <c r="F368" s="4"/>
      <c r="G368" s="2" t="s">
        <v>26</v>
      </c>
      <c r="H368" s="2" t="s">
        <v>509</v>
      </c>
      <c r="I368" s="3">
        <v>41906.537349537037</v>
      </c>
      <c r="J368" s="3">
        <v>41906.537349537037</v>
      </c>
      <c r="K368" s="4">
        <f>IF(Table_owssvr[[#This Row],[Status]]="Completed",1,0)</f>
        <v>0</v>
      </c>
      <c r="L368" s="4">
        <f>IF(Table_owssvr[[#This Row],[Status]]="In Progress",1,0)</f>
        <v>0</v>
      </c>
      <c r="M368" s="4">
        <f>IF(OR(Table_owssvr[[#This Row],[Status]] = "Not Started", Table_owssvr[[#This Row],[Status]]="Waiting on someone else"),1,0)</f>
        <v>1</v>
      </c>
      <c r="N368" s="4">
        <f>IF(Table_owssvr[[#This Row],[Approved]]="Yes",1,0)</f>
        <v>0</v>
      </c>
      <c r="O368" s="4">
        <f>IF(Table_owssvr[[#This Row],[Approved]]="Under Review",1,0)</f>
        <v>0</v>
      </c>
      <c r="P368" s="4">
        <f>IF(Table_owssvr[[#This Row],[Approved]]="Request Additional Information",1,0)</f>
        <v>1</v>
      </c>
      <c r="Q368" s="4">
        <f>MONTH(Table_owssvr[[#This Row],[Created]])</f>
        <v>9</v>
      </c>
    </row>
    <row r="369" spans="1:17" x14ac:dyDescent="0.25">
      <c r="A369" s="1" t="s">
        <v>510</v>
      </c>
      <c r="B369" s="2" t="s">
        <v>12</v>
      </c>
      <c r="C369" s="2" t="s">
        <v>138</v>
      </c>
      <c r="D369" s="2" t="s">
        <v>10</v>
      </c>
      <c r="E369" s="3"/>
      <c r="F369" s="4">
        <v>4</v>
      </c>
      <c r="G369" s="2" t="s">
        <v>13</v>
      </c>
      <c r="H369" s="2" t="s">
        <v>511</v>
      </c>
      <c r="I369" s="3">
        <v>41906.603379629632</v>
      </c>
      <c r="J369" s="3">
        <v>41906.603379629632</v>
      </c>
      <c r="K369" s="4">
        <f>IF(Table_owssvr[[#This Row],[Status]]="Completed",1,0)</f>
        <v>1</v>
      </c>
      <c r="L369" s="4">
        <f>IF(Table_owssvr[[#This Row],[Status]]="In Progress",1,0)</f>
        <v>0</v>
      </c>
      <c r="M369" s="4">
        <f>IF(OR(Table_owssvr[[#This Row],[Status]] = "Not Started", Table_owssvr[[#This Row],[Status]]="Waiting on someone else"),1,0)</f>
        <v>0</v>
      </c>
      <c r="N369" s="4">
        <f>IF(Table_owssvr[[#This Row],[Approved]]="Yes",1,0)</f>
        <v>1</v>
      </c>
      <c r="O369" s="4">
        <f>IF(Table_owssvr[[#This Row],[Approved]]="Under Review",1,0)</f>
        <v>0</v>
      </c>
      <c r="P369" s="4">
        <f>IF(Table_owssvr[[#This Row],[Approved]]="Request Additional Information",1,0)</f>
        <v>0</v>
      </c>
      <c r="Q369" s="4">
        <f>MONTH(Table_owssvr[[#This Row],[Created]])</f>
        <v>9</v>
      </c>
    </row>
    <row r="370" spans="1:17" x14ac:dyDescent="0.25">
      <c r="A370" s="1" t="s">
        <v>512</v>
      </c>
      <c r="B370" s="2" t="s">
        <v>35</v>
      </c>
      <c r="C370" s="2" t="s">
        <v>39</v>
      </c>
      <c r="D370" s="2" t="s">
        <v>18</v>
      </c>
      <c r="E370" s="3">
        <v>41910</v>
      </c>
      <c r="F370" s="4">
        <v>12</v>
      </c>
      <c r="G370" s="2" t="s">
        <v>13</v>
      </c>
      <c r="H370" s="2" t="s">
        <v>39</v>
      </c>
      <c r="I370" s="3">
        <v>41906.721967592595</v>
      </c>
      <c r="J370" s="3">
        <v>41906.721967592595</v>
      </c>
      <c r="K370" s="4">
        <f>IF(Table_owssvr[[#This Row],[Status]]="Completed",1,0)</f>
        <v>0</v>
      </c>
      <c r="L370" s="4">
        <f>IF(Table_owssvr[[#This Row],[Status]]="In Progress",1,0)</f>
        <v>1</v>
      </c>
      <c r="M370" s="4">
        <f>IF(OR(Table_owssvr[[#This Row],[Status]] = "Not Started", Table_owssvr[[#This Row],[Status]]="Waiting on someone else"),1,0)</f>
        <v>0</v>
      </c>
      <c r="N370" s="4">
        <f>IF(Table_owssvr[[#This Row],[Approved]]="Yes",1,0)</f>
        <v>1</v>
      </c>
      <c r="O370" s="4">
        <f>IF(Table_owssvr[[#This Row],[Approved]]="Under Review",1,0)</f>
        <v>0</v>
      </c>
      <c r="P370" s="4">
        <f>IF(Table_owssvr[[#This Row],[Approved]]="Request Additional Information",1,0)</f>
        <v>0</v>
      </c>
      <c r="Q370" s="4">
        <f>MONTH(Table_owssvr[[#This Row],[Created]])</f>
        <v>9</v>
      </c>
    </row>
    <row r="371" spans="1:17" x14ac:dyDescent="0.25">
      <c r="A371" s="1" t="s">
        <v>513</v>
      </c>
      <c r="B371" s="2" t="s">
        <v>35</v>
      </c>
      <c r="C371" s="2" t="s">
        <v>39</v>
      </c>
      <c r="D371" s="2" t="s">
        <v>18</v>
      </c>
      <c r="E371" s="3">
        <v>41932</v>
      </c>
      <c r="F371" s="4">
        <v>75</v>
      </c>
      <c r="G371" s="2" t="s">
        <v>13</v>
      </c>
      <c r="H371" s="2" t="s">
        <v>39</v>
      </c>
      <c r="I371" s="3">
        <v>41910.725995370369</v>
      </c>
      <c r="J371" s="3">
        <v>41906.725995370369</v>
      </c>
      <c r="K371" s="4">
        <f>IF(Table_owssvr[[#This Row],[Status]]="Completed",1,0)</f>
        <v>0</v>
      </c>
      <c r="L371" s="4">
        <f>IF(Table_owssvr[[#This Row],[Status]]="In Progress",1,0)</f>
        <v>1</v>
      </c>
      <c r="M371" s="4">
        <f>IF(OR(Table_owssvr[[#This Row],[Status]] = "Not Started", Table_owssvr[[#This Row],[Status]]="Waiting on someone else"),1,0)</f>
        <v>0</v>
      </c>
      <c r="N371" s="4">
        <f>IF(Table_owssvr[[#This Row],[Approved]]="Yes",1,0)</f>
        <v>1</v>
      </c>
      <c r="O371" s="4">
        <f>IF(Table_owssvr[[#This Row],[Approved]]="Under Review",1,0)</f>
        <v>0</v>
      </c>
      <c r="P371" s="4">
        <f>IF(Table_owssvr[[#This Row],[Approved]]="Request Additional Information",1,0)</f>
        <v>0</v>
      </c>
      <c r="Q371" s="4">
        <f>MONTH(Table_owssvr[[#This Row],[Created]])</f>
        <v>9</v>
      </c>
    </row>
    <row r="372" spans="1:17" x14ac:dyDescent="0.25">
      <c r="A372" s="1" t="s">
        <v>514</v>
      </c>
      <c r="B372" s="2" t="s">
        <v>12</v>
      </c>
      <c r="C372" s="2" t="s">
        <v>39</v>
      </c>
      <c r="D372" s="2" t="s">
        <v>10</v>
      </c>
      <c r="E372" s="3"/>
      <c r="F372" s="4">
        <v>10</v>
      </c>
      <c r="G372" s="2" t="s">
        <v>13</v>
      </c>
      <c r="H372" s="2" t="s">
        <v>282</v>
      </c>
      <c r="I372" s="3">
        <v>41906.887453703705</v>
      </c>
      <c r="J372" s="3">
        <v>41906.887453703705</v>
      </c>
      <c r="K372" s="4">
        <f>IF(Table_owssvr[[#This Row],[Status]]="Completed",1,0)</f>
        <v>1</v>
      </c>
      <c r="L372" s="4">
        <f>IF(Table_owssvr[[#This Row],[Status]]="In Progress",1,0)</f>
        <v>0</v>
      </c>
      <c r="M372" s="4">
        <f>IF(OR(Table_owssvr[[#This Row],[Status]] = "Not Started", Table_owssvr[[#This Row],[Status]]="Waiting on someone else"),1,0)</f>
        <v>0</v>
      </c>
      <c r="N372" s="4">
        <f>IF(Table_owssvr[[#This Row],[Approved]]="Yes",1,0)</f>
        <v>1</v>
      </c>
      <c r="O372" s="4">
        <f>IF(Table_owssvr[[#This Row],[Approved]]="Under Review",1,0)</f>
        <v>0</v>
      </c>
      <c r="P372" s="4">
        <f>IF(Table_owssvr[[#This Row],[Approved]]="Request Additional Information",1,0)</f>
        <v>0</v>
      </c>
      <c r="Q372" s="4">
        <f>MONTH(Table_owssvr[[#This Row],[Created]])</f>
        <v>9</v>
      </c>
    </row>
    <row r="373" spans="1:17" x14ac:dyDescent="0.25">
      <c r="A373" s="1" t="s">
        <v>515</v>
      </c>
      <c r="B373" s="2" t="s">
        <v>12</v>
      </c>
      <c r="C373" s="2"/>
      <c r="D373" s="2" t="s">
        <v>25</v>
      </c>
      <c r="E373" s="3"/>
      <c r="F373" s="4"/>
      <c r="G373" s="2" t="s">
        <v>26</v>
      </c>
      <c r="H373" s="2" t="s">
        <v>516</v>
      </c>
      <c r="I373" s="3">
        <v>41906.888159722221</v>
      </c>
      <c r="J373" s="3">
        <v>41906.888159722221</v>
      </c>
      <c r="K373" s="4">
        <f>IF(Table_owssvr[[#This Row],[Status]]="Completed",1,0)</f>
        <v>0</v>
      </c>
      <c r="L373" s="4">
        <f>IF(Table_owssvr[[#This Row],[Status]]="In Progress",1,0)</f>
        <v>0</v>
      </c>
      <c r="M373" s="4">
        <f>IF(OR(Table_owssvr[[#This Row],[Status]] = "Not Started", Table_owssvr[[#This Row],[Status]]="Waiting on someone else"),1,0)</f>
        <v>1</v>
      </c>
      <c r="N373" s="4">
        <f>IF(Table_owssvr[[#This Row],[Approved]]="Yes",1,0)</f>
        <v>0</v>
      </c>
      <c r="O373" s="4">
        <f>IF(Table_owssvr[[#This Row],[Approved]]="Under Review",1,0)</f>
        <v>0</v>
      </c>
      <c r="P373" s="4">
        <f>IF(Table_owssvr[[#This Row],[Approved]]="Request Additional Information",1,0)</f>
        <v>1</v>
      </c>
      <c r="Q373" s="4">
        <f>MONTH(Table_owssvr[[#This Row],[Created]])</f>
        <v>9</v>
      </c>
    </row>
    <row r="374" spans="1:17" x14ac:dyDescent="0.25">
      <c r="A374" s="1" t="s">
        <v>517</v>
      </c>
      <c r="B374" s="2" t="s">
        <v>12</v>
      </c>
      <c r="C374" s="2" t="s">
        <v>455</v>
      </c>
      <c r="D374" s="2" t="s">
        <v>10</v>
      </c>
      <c r="E374" s="3">
        <v>41911</v>
      </c>
      <c r="F374" s="4">
        <v>6</v>
      </c>
      <c r="G374" s="2" t="s">
        <v>13</v>
      </c>
      <c r="H374" s="2" t="s">
        <v>366</v>
      </c>
      <c r="I374" s="3">
        <v>41906</v>
      </c>
      <c r="J374" s="3">
        <v>41907.063506944447</v>
      </c>
      <c r="K374" s="4">
        <f>IF(Table_owssvr[[#This Row],[Status]]="Completed",1,0)</f>
        <v>1</v>
      </c>
      <c r="L374" s="4">
        <f>IF(Table_owssvr[[#This Row],[Status]]="In Progress",1,0)</f>
        <v>0</v>
      </c>
      <c r="M374" s="4">
        <f>IF(OR(Table_owssvr[[#This Row],[Status]] = "Not Started", Table_owssvr[[#This Row],[Status]]="Waiting on someone else"),1,0)</f>
        <v>0</v>
      </c>
      <c r="N374" s="4">
        <f>IF(Table_owssvr[[#This Row],[Approved]]="Yes",1,0)</f>
        <v>1</v>
      </c>
      <c r="O374" s="4">
        <f>IF(Table_owssvr[[#This Row],[Approved]]="Under Review",1,0)</f>
        <v>0</v>
      </c>
      <c r="P374" s="4">
        <f>IF(Table_owssvr[[#This Row],[Approved]]="Request Additional Information",1,0)</f>
        <v>0</v>
      </c>
      <c r="Q374" s="4">
        <f>MONTH(Table_owssvr[[#This Row],[Created]])</f>
        <v>9</v>
      </c>
    </row>
    <row r="375" spans="1:17" x14ac:dyDescent="0.25">
      <c r="A375" s="1" t="s">
        <v>518</v>
      </c>
      <c r="B375" s="2" t="s">
        <v>12</v>
      </c>
      <c r="C375" s="2" t="s">
        <v>34</v>
      </c>
      <c r="D375" s="2" t="s">
        <v>10</v>
      </c>
      <c r="E375" s="3">
        <v>41910</v>
      </c>
      <c r="F375" s="4">
        <v>8</v>
      </c>
      <c r="G375" s="2" t="s">
        <v>13</v>
      </c>
      <c r="H375" s="2" t="s">
        <v>519</v>
      </c>
      <c r="I375" s="3">
        <v>41907.191122685188</v>
      </c>
      <c r="J375" s="3">
        <v>41907.191122685188</v>
      </c>
      <c r="K375" s="4">
        <f>IF(Table_owssvr[[#This Row],[Status]]="Completed",1,0)</f>
        <v>1</v>
      </c>
      <c r="L375" s="4">
        <f>IF(Table_owssvr[[#This Row],[Status]]="In Progress",1,0)</f>
        <v>0</v>
      </c>
      <c r="M375" s="4">
        <f>IF(OR(Table_owssvr[[#This Row],[Status]] = "Not Started", Table_owssvr[[#This Row],[Status]]="Waiting on someone else"),1,0)</f>
        <v>0</v>
      </c>
      <c r="N375" s="4">
        <f>IF(Table_owssvr[[#This Row],[Approved]]="Yes",1,0)</f>
        <v>1</v>
      </c>
      <c r="O375" s="4">
        <f>IF(Table_owssvr[[#This Row],[Approved]]="Under Review",1,0)</f>
        <v>0</v>
      </c>
      <c r="P375" s="4">
        <f>IF(Table_owssvr[[#This Row],[Approved]]="Request Additional Information",1,0)</f>
        <v>0</v>
      </c>
      <c r="Q375" s="4">
        <f>MONTH(Table_owssvr[[#This Row],[Created]])</f>
        <v>9</v>
      </c>
    </row>
    <row r="376" spans="1:17" x14ac:dyDescent="0.25">
      <c r="A376" s="1" t="s">
        <v>520</v>
      </c>
      <c r="B376" s="2" t="s">
        <v>12</v>
      </c>
      <c r="C376" s="2" t="s">
        <v>20</v>
      </c>
      <c r="D376" s="2" t="s">
        <v>10</v>
      </c>
      <c r="E376" s="3"/>
      <c r="F376" s="4">
        <v>8</v>
      </c>
      <c r="G376" s="2" t="s">
        <v>13</v>
      </c>
      <c r="H376" s="2" t="s">
        <v>20</v>
      </c>
      <c r="I376" s="3">
        <v>41907.382430555554</v>
      </c>
      <c r="J376" s="3">
        <v>41907.382430555554</v>
      </c>
      <c r="K376" s="4">
        <f>IF(Table_owssvr[[#This Row],[Status]]="Completed",1,0)</f>
        <v>1</v>
      </c>
      <c r="L376" s="4">
        <f>IF(Table_owssvr[[#This Row],[Status]]="In Progress",1,0)</f>
        <v>0</v>
      </c>
      <c r="M376" s="4">
        <f>IF(OR(Table_owssvr[[#This Row],[Status]] = "Not Started", Table_owssvr[[#This Row],[Status]]="Waiting on someone else"),1,0)</f>
        <v>0</v>
      </c>
      <c r="N376" s="4">
        <f>IF(Table_owssvr[[#This Row],[Approved]]="Yes",1,0)</f>
        <v>1</v>
      </c>
      <c r="O376" s="4">
        <f>IF(Table_owssvr[[#This Row],[Approved]]="Under Review",1,0)</f>
        <v>0</v>
      </c>
      <c r="P376" s="4">
        <f>IF(Table_owssvr[[#This Row],[Approved]]="Request Additional Information",1,0)</f>
        <v>0</v>
      </c>
      <c r="Q376" s="4">
        <f>MONTH(Table_owssvr[[#This Row],[Created]])</f>
        <v>9</v>
      </c>
    </row>
    <row r="377" spans="1:17" x14ac:dyDescent="0.25">
      <c r="A377" s="1" t="s">
        <v>443</v>
      </c>
      <c r="B377" s="2" t="s">
        <v>12</v>
      </c>
      <c r="C377" s="2" t="s">
        <v>20</v>
      </c>
      <c r="D377" s="2" t="s">
        <v>10</v>
      </c>
      <c r="E377" s="3"/>
      <c r="F377" s="4">
        <v>2</v>
      </c>
      <c r="G377" s="2" t="s">
        <v>13</v>
      </c>
      <c r="H377" s="2" t="s">
        <v>20</v>
      </c>
      <c r="I377" s="3">
        <v>41907.387870370374</v>
      </c>
      <c r="J377" s="3">
        <v>41907.387870370374</v>
      </c>
      <c r="K377" s="4">
        <f>IF(Table_owssvr[[#This Row],[Status]]="Completed",1,0)</f>
        <v>1</v>
      </c>
      <c r="L377" s="4">
        <f>IF(Table_owssvr[[#This Row],[Status]]="In Progress",1,0)</f>
        <v>0</v>
      </c>
      <c r="M377" s="4">
        <f>IF(OR(Table_owssvr[[#This Row],[Status]] = "Not Started", Table_owssvr[[#This Row],[Status]]="Waiting on someone else"),1,0)</f>
        <v>0</v>
      </c>
      <c r="N377" s="4">
        <f>IF(Table_owssvr[[#This Row],[Approved]]="Yes",1,0)</f>
        <v>1</v>
      </c>
      <c r="O377" s="4">
        <f>IF(Table_owssvr[[#This Row],[Approved]]="Under Review",1,0)</f>
        <v>0</v>
      </c>
      <c r="P377" s="4">
        <f>IF(Table_owssvr[[#This Row],[Approved]]="Request Additional Information",1,0)</f>
        <v>0</v>
      </c>
      <c r="Q377" s="4">
        <f>MONTH(Table_owssvr[[#This Row],[Created]])</f>
        <v>9</v>
      </c>
    </row>
    <row r="378" spans="1:17" x14ac:dyDescent="0.25">
      <c r="A378" s="1" t="s">
        <v>521</v>
      </c>
      <c r="B378" s="2" t="s">
        <v>12</v>
      </c>
      <c r="C378" s="2" t="s">
        <v>20</v>
      </c>
      <c r="D378" s="2" t="s">
        <v>10</v>
      </c>
      <c r="E378" s="3"/>
      <c r="F378" s="4">
        <v>8</v>
      </c>
      <c r="G378" s="2" t="s">
        <v>13</v>
      </c>
      <c r="H378" s="2" t="s">
        <v>20</v>
      </c>
      <c r="I378" s="3">
        <v>41907.439074074071</v>
      </c>
      <c r="J378" s="3">
        <v>41907.439074074071</v>
      </c>
      <c r="K378" s="4">
        <f>IF(Table_owssvr[[#This Row],[Status]]="Completed",1,0)</f>
        <v>1</v>
      </c>
      <c r="L378" s="4">
        <f>IF(Table_owssvr[[#This Row],[Status]]="In Progress",1,0)</f>
        <v>0</v>
      </c>
      <c r="M378" s="4">
        <f>IF(OR(Table_owssvr[[#This Row],[Status]] = "Not Started", Table_owssvr[[#This Row],[Status]]="Waiting on someone else"),1,0)</f>
        <v>0</v>
      </c>
      <c r="N378" s="4">
        <f>IF(Table_owssvr[[#This Row],[Approved]]="Yes",1,0)</f>
        <v>1</v>
      </c>
      <c r="O378" s="4">
        <f>IF(Table_owssvr[[#This Row],[Approved]]="Under Review",1,0)</f>
        <v>0</v>
      </c>
      <c r="P378" s="4">
        <f>IF(Table_owssvr[[#This Row],[Approved]]="Request Additional Information",1,0)</f>
        <v>0</v>
      </c>
      <c r="Q378" s="4">
        <f>MONTH(Table_owssvr[[#This Row],[Created]])</f>
        <v>9</v>
      </c>
    </row>
    <row r="379" spans="1:17" x14ac:dyDescent="0.25">
      <c r="A379" s="1" t="s">
        <v>522</v>
      </c>
      <c r="B379" s="2" t="s">
        <v>44</v>
      </c>
      <c r="C379" s="2" t="s">
        <v>138</v>
      </c>
      <c r="D379" s="2" t="s">
        <v>18</v>
      </c>
      <c r="E379" s="3"/>
      <c r="F379" s="4">
        <v>6</v>
      </c>
      <c r="G379" s="2" t="s">
        <v>13</v>
      </c>
      <c r="H379" s="2" t="s">
        <v>138</v>
      </c>
      <c r="I379" s="3">
        <v>41908.699363425927</v>
      </c>
      <c r="J379" s="3">
        <v>41908.699363425927</v>
      </c>
      <c r="K379" s="4">
        <f>IF(Table_owssvr[[#This Row],[Status]]="Completed",1,0)</f>
        <v>0</v>
      </c>
      <c r="L379" s="4">
        <f>IF(Table_owssvr[[#This Row],[Status]]="In Progress",1,0)</f>
        <v>1</v>
      </c>
      <c r="M379" s="4">
        <f>IF(OR(Table_owssvr[[#This Row],[Status]] = "Not Started", Table_owssvr[[#This Row],[Status]]="Waiting on someone else"),1,0)</f>
        <v>0</v>
      </c>
      <c r="N379" s="4">
        <f>IF(Table_owssvr[[#This Row],[Approved]]="Yes",1,0)</f>
        <v>1</v>
      </c>
      <c r="O379" s="4">
        <f>IF(Table_owssvr[[#This Row],[Approved]]="Under Review",1,0)</f>
        <v>0</v>
      </c>
      <c r="P379" s="4">
        <f>IF(Table_owssvr[[#This Row],[Approved]]="Request Additional Information",1,0)</f>
        <v>0</v>
      </c>
      <c r="Q379" s="4">
        <f>MONTH(Table_owssvr[[#This Row],[Created]])</f>
        <v>9</v>
      </c>
    </row>
    <row r="380" spans="1:17" x14ac:dyDescent="0.25">
      <c r="A380" s="1" t="s">
        <v>523</v>
      </c>
      <c r="B380" s="2" t="s">
        <v>12</v>
      </c>
      <c r="C380" s="2" t="s">
        <v>55</v>
      </c>
      <c r="D380" s="2" t="s">
        <v>18</v>
      </c>
      <c r="E380" s="3"/>
      <c r="F380" s="4"/>
      <c r="G380" s="2" t="s">
        <v>13</v>
      </c>
      <c r="H380" s="2" t="s">
        <v>176</v>
      </c>
      <c r="I380" s="3">
        <v>41911.823263888888</v>
      </c>
      <c r="J380" s="3">
        <v>41911.823263888888</v>
      </c>
      <c r="K380" s="4">
        <f>IF(Table_owssvr[[#This Row],[Status]]="Completed",1,0)</f>
        <v>0</v>
      </c>
      <c r="L380" s="4">
        <f>IF(Table_owssvr[[#This Row],[Status]]="In Progress",1,0)</f>
        <v>1</v>
      </c>
      <c r="M380" s="4">
        <f>IF(OR(Table_owssvr[[#This Row],[Status]] = "Not Started", Table_owssvr[[#This Row],[Status]]="Waiting on someone else"),1,0)</f>
        <v>0</v>
      </c>
      <c r="N380" s="4">
        <f>IF(Table_owssvr[[#This Row],[Approved]]="Yes",1,0)</f>
        <v>1</v>
      </c>
      <c r="O380" s="4">
        <f>IF(Table_owssvr[[#This Row],[Approved]]="Under Review",1,0)</f>
        <v>0</v>
      </c>
      <c r="P380" s="4">
        <f>IF(Table_owssvr[[#This Row],[Approved]]="Request Additional Information",1,0)</f>
        <v>0</v>
      </c>
      <c r="Q380" s="4">
        <f>MONTH(Table_owssvr[[#This Row],[Created]])</f>
        <v>9</v>
      </c>
    </row>
    <row r="381" spans="1:17" x14ac:dyDescent="0.25">
      <c r="A381" s="1" t="s">
        <v>524</v>
      </c>
      <c r="B381" s="2" t="s">
        <v>94</v>
      </c>
      <c r="C381" s="2"/>
      <c r="D381" s="2" t="s">
        <v>25</v>
      </c>
      <c r="E381" s="3"/>
      <c r="F381" s="4">
        <v>1</v>
      </c>
      <c r="G381" s="2" t="s">
        <v>374</v>
      </c>
      <c r="H381" s="2" t="s">
        <v>525</v>
      </c>
      <c r="I381" s="3">
        <v>41913.444837962961</v>
      </c>
      <c r="J381" s="3">
        <v>41913.444837962961</v>
      </c>
      <c r="K381" s="4">
        <f>IF(Table_owssvr[[#This Row],[Status]]="Completed",1,0)</f>
        <v>0</v>
      </c>
      <c r="L381" s="4">
        <f>IF(Table_owssvr[[#This Row],[Status]]="In Progress",1,0)</f>
        <v>0</v>
      </c>
      <c r="M381" s="4">
        <f>IF(OR(Table_owssvr[[#This Row],[Status]] = "Not Started", Table_owssvr[[#This Row],[Status]]="Waiting on someone else"),1,0)</f>
        <v>1</v>
      </c>
      <c r="N381" s="4">
        <f>IF(Table_owssvr[[#This Row],[Approved]]="Yes",1,0)</f>
        <v>0</v>
      </c>
      <c r="O381" s="4">
        <f>IF(Table_owssvr[[#This Row],[Approved]]="Under Review",1,0)</f>
        <v>0</v>
      </c>
      <c r="P381" s="4">
        <f>IF(Table_owssvr[[#This Row],[Approved]]="Request Additional Information",1,0)</f>
        <v>0</v>
      </c>
      <c r="Q381" s="4">
        <f>MONTH(Table_owssvr[[#This Row],[Created]])</f>
        <v>10</v>
      </c>
    </row>
    <row r="382" spans="1:17" x14ac:dyDescent="0.25">
      <c r="A382" s="1" t="s">
        <v>526</v>
      </c>
      <c r="B382" s="2" t="s">
        <v>12</v>
      </c>
      <c r="C382" s="2" t="s">
        <v>296</v>
      </c>
      <c r="D382" s="2" t="s">
        <v>18</v>
      </c>
      <c r="E382" s="3"/>
      <c r="F382" s="4"/>
      <c r="G382" s="2" t="s">
        <v>13</v>
      </c>
      <c r="H382" s="2" t="s">
        <v>126</v>
      </c>
      <c r="I382" s="3">
        <v>41913.529143518521</v>
      </c>
      <c r="J382" s="3">
        <v>41913.529143518521</v>
      </c>
      <c r="K382" s="4">
        <f>IF(Table_owssvr[[#This Row],[Status]]="Completed",1,0)</f>
        <v>0</v>
      </c>
      <c r="L382" s="4">
        <f>IF(Table_owssvr[[#This Row],[Status]]="In Progress",1,0)</f>
        <v>1</v>
      </c>
      <c r="M382" s="4">
        <f>IF(OR(Table_owssvr[[#This Row],[Status]] = "Not Started", Table_owssvr[[#This Row],[Status]]="Waiting on someone else"),1,0)</f>
        <v>0</v>
      </c>
      <c r="N382" s="4">
        <f>IF(Table_owssvr[[#This Row],[Approved]]="Yes",1,0)</f>
        <v>1</v>
      </c>
      <c r="O382" s="4">
        <f>IF(Table_owssvr[[#This Row],[Approved]]="Under Review",1,0)</f>
        <v>0</v>
      </c>
      <c r="P382" s="4">
        <f>IF(Table_owssvr[[#This Row],[Approved]]="Request Additional Information",1,0)</f>
        <v>0</v>
      </c>
      <c r="Q382" s="4">
        <f>MONTH(Table_owssvr[[#This Row],[Created]])</f>
        <v>10</v>
      </c>
    </row>
    <row r="383" spans="1:17" x14ac:dyDescent="0.25">
      <c r="A383" s="1" t="s">
        <v>527</v>
      </c>
      <c r="B383" s="2" t="s">
        <v>44</v>
      </c>
      <c r="C383" s="2" t="s">
        <v>11</v>
      </c>
      <c r="D383" s="2" t="s">
        <v>10</v>
      </c>
      <c r="E383" s="3"/>
      <c r="F383" s="4">
        <v>1</v>
      </c>
      <c r="G383" s="2" t="s">
        <v>13</v>
      </c>
      <c r="H383" s="2" t="s">
        <v>485</v>
      </c>
      <c r="I383" s="3">
        <v>41914.13962962963</v>
      </c>
      <c r="J383" s="3">
        <v>41914.13962962963</v>
      </c>
      <c r="K383" s="4">
        <f>IF(Table_owssvr[[#This Row],[Status]]="Completed",1,0)</f>
        <v>1</v>
      </c>
      <c r="L383" s="4">
        <f>IF(Table_owssvr[[#This Row],[Status]]="In Progress",1,0)</f>
        <v>0</v>
      </c>
      <c r="M383" s="4">
        <f>IF(OR(Table_owssvr[[#This Row],[Status]] = "Not Started", Table_owssvr[[#This Row],[Status]]="Waiting on someone else"),1,0)</f>
        <v>0</v>
      </c>
      <c r="N383" s="4">
        <f>IF(Table_owssvr[[#This Row],[Approved]]="Yes",1,0)</f>
        <v>1</v>
      </c>
      <c r="O383" s="4">
        <f>IF(Table_owssvr[[#This Row],[Approved]]="Under Review",1,0)</f>
        <v>0</v>
      </c>
      <c r="P383" s="4">
        <f>IF(Table_owssvr[[#This Row],[Approved]]="Request Additional Information",1,0)</f>
        <v>0</v>
      </c>
      <c r="Q383" s="4">
        <f>MONTH(Table_owssvr[[#This Row],[Created]])</f>
        <v>10</v>
      </c>
    </row>
    <row r="384" spans="1:17" x14ac:dyDescent="0.25">
      <c r="A384" s="1" t="s">
        <v>528</v>
      </c>
      <c r="B384" s="2" t="s">
        <v>12</v>
      </c>
      <c r="C384" s="2" t="s">
        <v>31</v>
      </c>
      <c r="D384" s="2" t="s">
        <v>375</v>
      </c>
      <c r="E384" s="3"/>
      <c r="F384" s="4">
        <v>1</v>
      </c>
      <c r="G384" s="2" t="s">
        <v>13</v>
      </c>
      <c r="H384" s="2" t="s">
        <v>529</v>
      </c>
      <c r="I384" s="3">
        <v>41914.560868055552</v>
      </c>
      <c r="J384" s="3">
        <v>41914.560868055552</v>
      </c>
      <c r="K384" s="4">
        <f>IF(Table_owssvr[[#This Row],[Status]]="Completed",1,0)</f>
        <v>0</v>
      </c>
      <c r="L384" s="4">
        <f>IF(Table_owssvr[[#This Row],[Status]]="In Progress",1,0)</f>
        <v>0</v>
      </c>
      <c r="M384" s="4">
        <f>IF(OR(Table_owssvr[[#This Row],[Status]] = "Not Started", Table_owssvr[[#This Row],[Status]]="Waiting on someone else"),1,0)</f>
        <v>0</v>
      </c>
      <c r="N384" s="4">
        <f>IF(Table_owssvr[[#This Row],[Approved]]="Yes",1,0)</f>
        <v>1</v>
      </c>
      <c r="O384" s="4">
        <f>IF(Table_owssvr[[#This Row],[Approved]]="Under Review",1,0)</f>
        <v>0</v>
      </c>
      <c r="P384" s="4">
        <f>IF(Table_owssvr[[#This Row],[Approved]]="Request Additional Information",1,0)</f>
        <v>0</v>
      </c>
      <c r="Q384" s="4">
        <f>MONTH(Table_owssvr[[#This Row],[Created]])</f>
        <v>10</v>
      </c>
    </row>
    <row r="385" spans="1:17" x14ac:dyDescent="0.25">
      <c r="A385" s="1" t="s">
        <v>530</v>
      </c>
      <c r="B385" s="2" t="s">
        <v>41</v>
      </c>
      <c r="C385" s="2" t="s">
        <v>138</v>
      </c>
      <c r="D385" s="2" t="s">
        <v>18</v>
      </c>
      <c r="E385" s="3"/>
      <c r="F385" s="4"/>
      <c r="G385" s="2" t="s">
        <v>13</v>
      </c>
      <c r="H385" s="2" t="s">
        <v>407</v>
      </c>
      <c r="I385" s="3">
        <v>41914.590717592589</v>
      </c>
      <c r="J385" s="3">
        <v>41914.590717592589</v>
      </c>
      <c r="K385" s="4">
        <f>IF(Table_owssvr[[#This Row],[Status]]="Completed",1,0)</f>
        <v>0</v>
      </c>
      <c r="L385" s="4">
        <f>IF(Table_owssvr[[#This Row],[Status]]="In Progress",1,0)</f>
        <v>1</v>
      </c>
      <c r="M385" s="4">
        <f>IF(OR(Table_owssvr[[#This Row],[Status]] = "Not Started", Table_owssvr[[#This Row],[Status]]="Waiting on someone else"),1,0)</f>
        <v>0</v>
      </c>
      <c r="N385" s="4">
        <f>IF(Table_owssvr[[#This Row],[Approved]]="Yes",1,0)</f>
        <v>1</v>
      </c>
      <c r="O385" s="4">
        <f>IF(Table_owssvr[[#This Row],[Approved]]="Under Review",1,0)</f>
        <v>0</v>
      </c>
      <c r="P385" s="4">
        <f>IF(Table_owssvr[[#This Row],[Approved]]="Request Additional Information",1,0)</f>
        <v>0</v>
      </c>
      <c r="Q385" s="4">
        <f>MONTH(Table_owssvr[[#This Row],[Created]])</f>
        <v>10</v>
      </c>
    </row>
    <row r="386" spans="1:17" x14ac:dyDescent="0.25">
      <c r="A386" s="1" t="s">
        <v>531</v>
      </c>
      <c r="B386" s="2" t="s">
        <v>44</v>
      </c>
      <c r="C386" s="2" t="s">
        <v>58</v>
      </c>
      <c r="D386" s="2" t="s">
        <v>10</v>
      </c>
      <c r="E386" s="3"/>
      <c r="F386" s="4">
        <v>8</v>
      </c>
      <c r="G386" s="2" t="s">
        <v>13</v>
      </c>
      <c r="H386" s="2" t="s">
        <v>58</v>
      </c>
      <c r="I386" s="3">
        <v>41914.709236111114</v>
      </c>
      <c r="J386" s="3">
        <v>41914.709236111114</v>
      </c>
      <c r="K386" s="4">
        <f>IF(Table_owssvr[[#This Row],[Status]]="Completed",1,0)</f>
        <v>1</v>
      </c>
      <c r="L386" s="4">
        <f>IF(Table_owssvr[[#This Row],[Status]]="In Progress",1,0)</f>
        <v>0</v>
      </c>
      <c r="M386" s="4">
        <f>IF(OR(Table_owssvr[[#This Row],[Status]] = "Not Started", Table_owssvr[[#This Row],[Status]]="Waiting on someone else"),1,0)</f>
        <v>0</v>
      </c>
      <c r="N386" s="4">
        <f>IF(Table_owssvr[[#This Row],[Approved]]="Yes",1,0)</f>
        <v>1</v>
      </c>
      <c r="O386" s="4">
        <f>IF(Table_owssvr[[#This Row],[Approved]]="Under Review",1,0)</f>
        <v>0</v>
      </c>
      <c r="P386" s="4">
        <f>IF(Table_owssvr[[#This Row],[Approved]]="Request Additional Information",1,0)</f>
        <v>0</v>
      </c>
      <c r="Q386" s="4">
        <f>MONTH(Table_owssvr[[#This Row],[Created]])</f>
        <v>10</v>
      </c>
    </row>
    <row r="387" spans="1:17" x14ac:dyDescent="0.25">
      <c r="A387" s="1" t="s">
        <v>532</v>
      </c>
      <c r="B387" s="2" t="s">
        <v>12</v>
      </c>
      <c r="C387" s="2" t="s">
        <v>16</v>
      </c>
      <c r="D387" s="2" t="s">
        <v>25</v>
      </c>
      <c r="E387" s="3"/>
      <c r="F387" s="4"/>
      <c r="G387" s="2" t="s">
        <v>26</v>
      </c>
      <c r="H387" s="2" t="s">
        <v>519</v>
      </c>
      <c r="I387" s="3">
        <v>41914.773472222223</v>
      </c>
      <c r="J387" s="3">
        <v>41914.773472222223</v>
      </c>
      <c r="K387" s="4">
        <f>IF(Table_owssvr[[#This Row],[Status]]="Completed",1,0)</f>
        <v>0</v>
      </c>
      <c r="L387" s="4">
        <f>IF(Table_owssvr[[#This Row],[Status]]="In Progress",1,0)</f>
        <v>0</v>
      </c>
      <c r="M387" s="4">
        <f>IF(OR(Table_owssvr[[#This Row],[Status]] = "Not Started", Table_owssvr[[#This Row],[Status]]="Waiting on someone else"),1,0)</f>
        <v>1</v>
      </c>
      <c r="N387" s="4">
        <f>IF(Table_owssvr[[#This Row],[Approved]]="Yes",1,0)</f>
        <v>0</v>
      </c>
      <c r="O387" s="4">
        <f>IF(Table_owssvr[[#This Row],[Approved]]="Under Review",1,0)</f>
        <v>0</v>
      </c>
      <c r="P387" s="4">
        <f>IF(Table_owssvr[[#This Row],[Approved]]="Request Additional Information",1,0)</f>
        <v>1</v>
      </c>
      <c r="Q387" s="4">
        <f>MONTH(Table_owssvr[[#This Row],[Created]])</f>
        <v>10</v>
      </c>
    </row>
    <row r="388" spans="1:17" x14ac:dyDescent="0.25">
      <c r="A388" s="1" t="s">
        <v>533</v>
      </c>
      <c r="B388" s="2" t="s">
        <v>44</v>
      </c>
      <c r="C388" s="2" t="s">
        <v>58</v>
      </c>
      <c r="D388" s="2" t="s">
        <v>10</v>
      </c>
      <c r="E388" s="3"/>
      <c r="F388" s="4">
        <v>4</v>
      </c>
      <c r="G388" s="2" t="s">
        <v>13</v>
      </c>
      <c r="H388" s="2" t="s">
        <v>58</v>
      </c>
      <c r="I388" s="3">
        <v>41918.56927083333</v>
      </c>
      <c r="J388" s="3">
        <v>41918.56927083333</v>
      </c>
      <c r="K388" s="4">
        <f>IF(Table_owssvr[[#This Row],[Status]]="Completed",1,0)</f>
        <v>1</v>
      </c>
      <c r="L388" s="4">
        <f>IF(Table_owssvr[[#This Row],[Status]]="In Progress",1,0)</f>
        <v>0</v>
      </c>
      <c r="M388" s="4">
        <f>IF(OR(Table_owssvr[[#This Row],[Status]] = "Not Started", Table_owssvr[[#This Row],[Status]]="Waiting on someone else"),1,0)</f>
        <v>0</v>
      </c>
      <c r="N388" s="4">
        <f>IF(Table_owssvr[[#This Row],[Approved]]="Yes",1,0)</f>
        <v>1</v>
      </c>
      <c r="O388" s="4">
        <f>IF(Table_owssvr[[#This Row],[Approved]]="Under Review",1,0)</f>
        <v>0</v>
      </c>
      <c r="P388" s="4">
        <f>IF(Table_owssvr[[#This Row],[Approved]]="Request Additional Information",1,0)</f>
        <v>0</v>
      </c>
      <c r="Q388" s="4">
        <f>MONTH(Table_owssvr[[#This Row],[Created]])</f>
        <v>10</v>
      </c>
    </row>
    <row r="389" spans="1:17" x14ac:dyDescent="0.25">
      <c r="A389" s="1" t="s">
        <v>534</v>
      </c>
      <c r="B389" s="2" t="s">
        <v>12</v>
      </c>
      <c r="C389" s="2"/>
      <c r="D389" s="2" t="s">
        <v>25</v>
      </c>
      <c r="E389" s="3"/>
      <c r="F389" s="4"/>
      <c r="G389" s="2" t="s">
        <v>374</v>
      </c>
      <c r="H389" s="2" t="s">
        <v>227</v>
      </c>
      <c r="I389" s="3">
        <v>41919.430462962962</v>
      </c>
      <c r="J389" s="3">
        <v>41919.430462962962</v>
      </c>
      <c r="K389" s="4">
        <f>IF(Table_owssvr[[#This Row],[Status]]="Completed",1,0)</f>
        <v>0</v>
      </c>
      <c r="L389" s="4">
        <f>IF(Table_owssvr[[#This Row],[Status]]="In Progress",1,0)</f>
        <v>0</v>
      </c>
      <c r="M389" s="4">
        <f>IF(OR(Table_owssvr[[#This Row],[Status]] = "Not Started", Table_owssvr[[#This Row],[Status]]="Waiting on someone else"),1,0)</f>
        <v>1</v>
      </c>
      <c r="N389" s="4">
        <f>IF(Table_owssvr[[#This Row],[Approved]]="Yes",1,0)</f>
        <v>0</v>
      </c>
      <c r="O389" s="4">
        <f>IF(Table_owssvr[[#This Row],[Approved]]="Under Review",1,0)</f>
        <v>0</v>
      </c>
      <c r="P389" s="4">
        <f>IF(Table_owssvr[[#This Row],[Approved]]="Request Additional Information",1,0)</f>
        <v>0</v>
      </c>
      <c r="Q389" s="4">
        <f>MONTH(Table_owssvr[[#This Row],[Created]])</f>
        <v>10</v>
      </c>
    </row>
    <row r="390" spans="1:17" x14ac:dyDescent="0.25">
      <c r="A390" s="1" t="s">
        <v>535</v>
      </c>
      <c r="B390" s="2" t="s">
        <v>35</v>
      </c>
      <c r="C390" s="2" t="s">
        <v>16</v>
      </c>
      <c r="D390" s="2" t="s">
        <v>18</v>
      </c>
      <c r="E390" s="3"/>
      <c r="F390" s="4"/>
      <c r="G390" s="2" t="s">
        <v>13</v>
      </c>
      <c r="H390" s="2" t="s">
        <v>470</v>
      </c>
      <c r="I390" s="3">
        <v>41919.452013888891</v>
      </c>
      <c r="J390" s="3">
        <v>41919.452013888891</v>
      </c>
      <c r="K390" s="4">
        <f>IF(Table_owssvr[[#This Row],[Status]]="Completed",1,0)</f>
        <v>0</v>
      </c>
      <c r="L390" s="4">
        <f>IF(Table_owssvr[[#This Row],[Status]]="In Progress",1,0)</f>
        <v>1</v>
      </c>
      <c r="M390" s="4">
        <f>IF(OR(Table_owssvr[[#This Row],[Status]] = "Not Started", Table_owssvr[[#This Row],[Status]]="Waiting on someone else"),1,0)</f>
        <v>0</v>
      </c>
      <c r="N390" s="4">
        <f>IF(Table_owssvr[[#This Row],[Approved]]="Yes",1,0)</f>
        <v>1</v>
      </c>
      <c r="O390" s="4">
        <f>IF(Table_owssvr[[#This Row],[Approved]]="Under Review",1,0)</f>
        <v>0</v>
      </c>
      <c r="P390" s="4">
        <f>IF(Table_owssvr[[#This Row],[Approved]]="Request Additional Information",1,0)</f>
        <v>0</v>
      </c>
      <c r="Q390" s="4">
        <f>MONTH(Table_owssvr[[#This Row],[Created]])</f>
        <v>10</v>
      </c>
    </row>
    <row r="391" spans="1:17" x14ac:dyDescent="0.25">
      <c r="A391" s="1" t="s">
        <v>536</v>
      </c>
      <c r="B391" s="2" t="s">
        <v>12</v>
      </c>
      <c r="C391" s="2" t="s">
        <v>104</v>
      </c>
      <c r="D391" s="2" t="s">
        <v>10</v>
      </c>
      <c r="E391" s="3"/>
      <c r="F391" s="4">
        <v>0</v>
      </c>
      <c r="G391" s="2" t="s">
        <v>13</v>
      </c>
      <c r="H391" s="2" t="s">
        <v>537</v>
      </c>
      <c r="I391" s="3">
        <v>41919.853298611109</v>
      </c>
      <c r="J391" s="3">
        <v>41919.853298611109</v>
      </c>
      <c r="K391" s="4">
        <f>IF(Table_owssvr[[#This Row],[Status]]="Completed",1,0)</f>
        <v>1</v>
      </c>
      <c r="L391" s="4">
        <f>IF(Table_owssvr[[#This Row],[Status]]="In Progress",1,0)</f>
        <v>0</v>
      </c>
      <c r="M391" s="4">
        <f>IF(OR(Table_owssvr[[#This Row],[Status]] = "Not Started", Table_owssvr[[#This Row],[Status]]="Waiting on someone else"),1,0)</f>
        <v>0</v>
      </c>
      <c r="N391" s="4">
        <f>IF(Table_owssvr[[#This Row],[Approved]]="Yes",1,0)</f>
        <v>1</v>
      </c>
      <c r="O391" s="4">
        <f>IF(Table_owssvr[[#This Row],[Approved]]="Under Review",1,0)</f>
        <v>0</v>
      </c>
      <c r="P391" s="4">
        <f>IF(Table_owssvr[[#This Row],[Approved]]="Request Additional Information",1,0)</f>
        <v>0</v>
      </c>
      <c r="Q391" s="4">
        <f>MONTH(Table_owssvr[[#This Row],[Created]])</f>
        <v>10</v>
      </c>
    </row>
    <row r="392" spans="1:17" x14ac:dyDescent="0.25">
      <c r="A392" s="1" t="s">
        <v>538</v>
      </c>
      <c r="B392" s="2" t="s">
        <v>12</v>
      </c>
      <c r="C392" s="2"/>
      <c r="D392" s="2" t="s">
        <v>25</v>
      </c>
      <c r="E392" s="3"/>
      <c r="F392" s="4"/>
      <c r="G392" s="2" t="s">
        <v>374</v>
      </c>
      <c r="H392" s="2" t="s">
        <v>539</v>
      </c>
      <c r="I392" s="3">
        <v>41920.472002314818</v>
      </c>
      <c r="J392" s="3">
        <v>41920.472002314818</v>
      </c>
      <c r="K392" s="4">
        <f>IF(Table_owssvr[[#This Row],[Status]]="Completed",1,0)</f>
        <v>0</v>
      </c>
      <c r="L392" s="4">
        <f>IF(Table_owssvr[[#This Row],[Status]]="In Progress",1,0)</f>
        <v>0</v>
      </c>
      <c r="M392" s="4">
        <f>IF(OR(Table_owssvr[[#This Row],[Status]] = "Not Started", Table_owssvr[[#This Row],[Status]]="Waiting on someone else"),1,0)</f>
        <v>1</v>
      </c>
      <c r="N392" s="4">
        <f>IF(Table_owssvr[[#This Row],[Approved]]="Yes",1,0)</f>
        <v>0</v>
      </c>
      <c r="O392" s="4">
        <f>IF(Table_owssvr[[#This Row],[Approved]]="Under Review",1,0)</f>
        <v>0</v>
      </c>
      <c r="P392" s="4">
        <f>IF(Table_owssvr[[#This Row],[Approved]]="Request Additional Information",1,0)</f>
        <v>0</v>
      </c>
      <c r="Q392" s="4">
        <f>MONTH(Table_owssvr[[#This Row],[Created]])</f>
        <v>10</v>
      </c>
    </row>
    <row r="393" spans="1:17" x14ac:dyDescent="0.25">
      <c r="A393" s="1" t="s">
        <v>540</v>
      </c>
      <c r="B393" s="2" t="s">
        <v>12</v>
      </c>
      <c r="C393" s="2" t="s">
        <v>16</v>
      </c>
      <c r="D393" s="2" t="s">
        <v>25</v>
      </c>
      <c r="E393" s="3"/>
      <c r="F393" s="4"/>
      <c r="G393" s="2" t="s">
        <v>26</v>
      </c>
      <c r="H393" s="2" t="s">
        <v>203</v>
      </c>
      <c r="I393" s="3">
        <v>41920.728622685187</v>
      </c>
      <c r="J393" s="3">
        <v>41920.728622685187</v>
      </c>
      <c r="K393" s="4">
        <f>IF(Table_owssvr[[#This Row],[Status]]="Completed",1,0)</f>
        <v>0</v>
      </c>
      <c r="L393" s="4">
        <f>IF(Table_owssvr[[#This Row],[Status]]="In Progress",1,0)</f>
        <v>0</v>
      </c>
      <c r="M393" s="4">
        <f>IF(OR(Table_owssvr[[#This Row],[Status]] = "Not Started", Table_owssvr[[#This Row],[Status]]="Waiting on someone else"),1,0)</f>
        <v>1</v>
      </c>
      <c r="N393" s="4">
        <f>IF(Table_owssvr[[#This Row],[Approved]]="Yes",1,0)</f>
        <v>0</v>
      </c>
      <c r="O393" s="4">
        <f>IF(Table_owssvr[[#This Row],[Approved]]="Under Review",1,0)</f>
        <v>0</v>
      </c>
      <c r="P393" s="4">
        <f>IF(Table_owssvr[[#This Row],[Approved]]="Request Additional Information",1,0)</f>
        <v>1</v>
      </c>
      <c r="Q393" s="4">
        <f>MONTH(Table_owssvr[[#This Row],[Created]])</f>
        <v>10</v>
      </c>
    </row>
    <row r="394" spans="1:17" x14ac:dyDescent="0.25">
      <c r="A394" s="1" t="s">
        <v>541</v>
      </c>
      <c r="B394" s="2" t="s">
        <v>94</v>
      </c>
      <c r="C394" s="2" t="s">
        <v>16</v>
      </c>
      <c r="D394" s="2" t="s">
        <v>18</v>
      </c>
      <c r="E394" s="3"/>
      <c r="F394" s="4"/>
      <c r="G394" s="2" t="s">
        <v>13</v>
      </c>
      <c r="H394" s="2" t="s">
        <v>47</v>
      </c>
      <c r="I394" s="3">
        <v>41921.421041666668</v>
      </c>
      <c r="J394" s="3">
        <v>41921.421041666668</v>
      </c>
      <c r="K394" s="4">
        <f>IF(Table_owssvr[[#This Row],[Status]]="Completed",1,0)</f>
        <v>0</v>
      </c>
      <c r="L394" s="4">
        <f>IF(Table_owssvr[[#This Row],[Status]]="In Progress",1,0)</f>
        <v>1</v>
      </c>
      <c r="M394" s="4">
        <f>IF(OR(Table_owssvr[[#This Row],[Status]] = "Not Started", Table_owssvr[[#This Row],[Status]]="Waiting on someone else"),1,0)</f>
        <v>0</v>
      </c>
      <c r="N394" s="4">
        <f>IF(Table_owssvr[[#This Row],[Approved]]="Yes",1,0)</f>
        <v>1</v>
      </c>
      <c r="O394" s="4">
        <f>IF(Table_owssvr[[#This Row],[Approved]]="Under Review",1,0)</f>
        <v>0</v>
      </c>
      <c r="P394" s="4">
        <f>IF(Table_owssvr[[#This Row],[Approved]]="Request Additional Information",1,0)</f>
        <v>0</v>
      </c>
      <c r="Q394" s="4">
        <f>MONTH(Table_owssvr[[#This Row],[Created]])</f>
        <v>10</v>
      </c>
    </row>
    <row r="395" spans="1:17" x14ac:dyDescent="0.25">
      <c r="A395" s="1" t="s">
        <v>542</v>
      </c>
      <c r="B395" s="2" t="s">
        <v>94</v>
      </c>
      <c r="C395" s="2" t="s">
        <v>29</v>
      </c>
      <c r="D395" s="2" t="s">
        <v>18</v>
      </c>
      <c r="E395" s="3"/>
      <c r="F395" s="4"/>
      <c r="G395" s="2" t="s">
        <v>50</v>
      </c>
      <c r="H395" s="2" t="s">
        <v>29</v>
      </c>
      <c r="I395" s="3">
        <v>41921.808831018519</v>
      </c>
      <c r="J395" s="3">
        <v>41921.808831018519</v>
      </c>
      <c r="K395" s="4">
        <f>IF(Table_owssvr[[#This Row],[Status]]="Completed",1,0)</f>
        <v>0</v>
      </c>
      <c r="L395" s="4">
        <f>IF(Table_owssvr[[#This Row],[Status]]="In Progress",1,0)</f>
        <v>1</v>
      </c>
      <c r="M395" s="4">
        <f>IF(OR(Table_owssvr[[#This Row],[Status]] = "Not Started", Table_owssvr[[#This Row],[Status]]="Waiting on someone else"),1,0)</f>
        <v>0</v>
      </c>
      <c r="N395" s="4">
        <f>IF(Table_owssvr[[#This Row],[Approved]]="Yes",1,0)</f>
        <v>0</v>
      </c>
      <c r="O395" s="4">
        <f>IF(Table_owssvr[[#This Row],[Approved]]="Under Review",1,0)</f>
        <v>1</v>
      </c>
      <c r="P395" s="4">
        <f>IF(Table_owssvr[[#This Row],[Approved]]="Request Additional Information",1,0)</f>
        <v>0</v>
      </c>
      <c r="Q395" s="4">
        <f>MONTH(Table_owssvr[[#This Row],[Created]])</f>
        <v>10</v>
      </c>
    </row>
    <row r="396" spans="1:17" x14ac:dyDescent="0.25">
      <c r="A396" s="1" t="s">
        <v>543</v>
      </c>
      <c r="B396" s="2" t="s">
        <v>32</v>
      </c>
      <c r="C396" s="2" t="s">
        <v>20</v>
      </c>
      <c r="D396" s="2" t="s">
        <v>10</v>
      </c>
      <c r="E396" s="3"/>
      <c r="F396" s="4">
        <v>56</v>
      </c>
      <c r="G396" s="2" t="s">
        <v>13</v>
      </c>
      <c r="H396" s="2" t="s">
        <v>20</v>
      </c>
      <c r="I396" s="3">
        <v>41922.333460648151</v>
      </c>
      <c r="J396" s="3">
        <v>41922.333460648151</v>
      </c>
      <c r="K396" s="4">
        <f>IF(Table_owssvr[[#This Row],[Status]]="Completed",1,0)</f>
        <v>1</v>
      </c>
      <c r="L396" s="4">
        <f>IF(Table_owssvr[[#This Row],[Status]]="In Progress",1,0)</f>
        <v>0</v>
      </c>
      <c r="M396" s="4">
        <f>IF(OR(Table_owssvr[[#This Row],[Status]] = "Not Started", Table_owssvr[[#This Row],[Status]]="Waiting on someone else"),1,0)</f>
        <v>0</v>
      </c>
      <c r="N396" s="4">
        <f>IF(Table_owssvr[[#This Row],[Approved]]="Yes",1,0)</f>
        <v>1</v>
      </c>
      <c r="O396" s="4">
        <f>IF(Table_owssvr[[#This Row],[Approved]]="Under Review",1,0)</f>
        <v>0</v>
      </c>
      <c r="P396" s="4">
        <f>IF(Table_owssvr[[#This Row],[Approved]]="Request Additional Information",1,0)</f>
        <v>0</v>
      </c>
      <c r="Q396" s="4">
        <f>MONTH(Table_owssvr[[#This Row],[Created]])</f>
        <v>10</v>
      </c>
    </row>
    <row r="397" spans="1:17" x14ac:dyDescent="0.25">
      <c r="A397" s="1" t="s">
        <v>544</v>
      </c>
      <c r="B397" s="2" t="s">
        <v>12</v>
      </c>
      <c r="C397" s="2" t="s">
        <v>138</v>
      </c>
      <c r="D397" s="2" t="s">
        <v>18</v>
      </c>
      <c r="E397" s="3"/>
      <c r="F397" s="4"/>
      <c r="G397" s="2" t="s">
        <v>13</v>
      </c>
      <c r="H397" s="2" t="s">
        <v>545</v>
      </c>
      <c r="I397" s="3">
        <v>41922.50885416667</v>
      </c>
      <c r="J397" s="3">
        <v>41922.50885416667</v>
      </c>
      <c r="K397" s="4">
        <f>IF(Table_owssvr[[#This Row],[Status]]="Completed",1,0)</f>
        <v>0</v>
      </c>
      <c r="L397" s="4">
        <f>IF(Table_owssvr[[#This Row],[Status]]="In Progress",1,0)</f>
        <v>1</v>
      </c>
      <c r="M397" s="4">
        <f>IF(OR(Table_owssvr[[#This Row],[Status]] = "Not Started", Table_owssvr[[#This Row],[Status]]="Waiting on someone else"),1,0)</f>
        <v>0</v>
      </c>
      <c r="N397" s="4">
        <f>IF(Table_owssvr[[#This Row],[Approved]]="Yes",1,0)</f>
        <v>1</v>
      </c>
      <c r="O397" s="4">
        <f>IF(Table_owssvr[[#This Row],[Approved]]="Under Review",1,0)</f>
        <v>0</v>
      </c>
      <c r="P397" s="4">
        <f>IF(Table_owssvr[[#This Row],[Approved]]="Request Additional Information",1,0)</f>
        <v>0</v>
      </c>
      <c r="Q397" s="4">
        <f>MONTH(Table_owssvr[[#This Row],[Created]])</f>
        <v>10</v>
      </c>
    </row>
    <row r="398" spans="1:17" x14ac:dyDescent="0.25">
      <c r="A398" s="1" t="s">
        <v>546</v>
      </c>
      <c r="B398" s="2" t="s">
        <v>549</v>
      </c>
      <c r="C398" s="2" t="s">
        <v>455</v>
      </c>
      <c r="D398" s="2" t="s">
        <v>10</v>
      </c>
      <c r="E398" s="3"/>
      <c r="F398" s="4">
        <v>2</v>
      </c>
      <c r="G398" s="2" t="s">
        <v>13</v>
      </c>
      <c r="H398" s="2" t="s">
        <v>51</v>
      </c>
      <c r="I398" s="3">
        <v>41923</v>
      </c>
      <c r="J398" s="3">
        <v>41922.527696759258</v>
      </c>
      <c r="K398" s="4">
        <f>IF(Table_owssvr[[#This Row],[Status]]="Completed",1,0)</f>
        <v>1</v>
      </c>
      <c r="L398" s="4">
        <f>IF(Table_owssvr[[#This Row],[Status]]="In Progress",1,0)</f>
        <v>0</v>
      </c>
      <c r="M398" s="4">
        <f>IF(OR(Table_owssvr[[#This Row],[Status]] = "Not Started", Table_owssvr[[#This Row],[Status]]="Waiting on someone else"),1,0)</f>
        <v>0</v>
      </c>
      <c r="N398" s="4">
        <f>IF(Table_owssvr[[#This Row],[Approved]]="Yes",1,0)</f>
        <v>1</v>
      </c>
      <c r="O398" s="4">
        <f>IF(Table_owssvr[[#This Row],[Approved]]="Under Review",1,0)</f>
        <v>0</v>
      </c>
      <c r="P398" s="4">
        <f>IF(Table_owssvr[[#This Row],[Approved]]="Request Additional Information",1,0)</f>
        <v>0</v>
      </c>
      <c r="Q398" s="4">
        <f>MONTH(Table_owssvr[[#This Row],[Created]])</f>
        <v>10</v>
      </c>
    </row>
    <row r="399" spans="1:17" x14ac:dyDescent="0.25">
      <c r="A399" s="1" t="s">
        <v>547</v>
      </c>
      <c r="B399" s="2" t="s">
        <v>12</v>
      </c>
      <c r="C399" s="2" t="s">
        <v>20</v>
      </c>
      <c r="D399" s="2" t="s">
        <v>10</v>
      </c>
      <c r="E399" s="3"/>
      <c r="F399" s="4">
        <v>4</v>
      </c>
      <c r="G399" s="2" t="s">
        <v>13</v>
      </c>
      <c r="H399" s="2" t="s">
        <v>20</v>
      </c>
      <c r="I399" s="3">
        <v>41922.632268518515</v>
      </c>
      <c r="J399" s="3">
        <v>41922.632268518515</v>
      </c>
      <c r="K399" s="4">
        <f>IF(Table_owssvr[[#This Row],[Status]]="Completed",1,0)</f>
        <v>1</v>
      </c>
      <c r="L399" s="4">
        <f>IF(Table_owssvr[[#This Row],[Status]]="In Progress",1,0)</f>
        <v>0</v>
      </c>
      <c r="M399" s="4">
        <f>IF(OR(Table_owssvr[[#This Row],[Status]] = "Not Started", Table_owssvr[[#This Row],[Status]]="Waiting on someone else"),1,0)</f>
        <v>0</v>
      </c>
      <c r="N399" s="4">
        <f>IF(Table_owssvr[[#This Row],[Approved]]="Yes",1,0)</f>
        <v>1</v>
      </c>
      <c r="O399" s="4">
        <f>IF(Table_owssvr[[#This Row],[Approved]]="Under Review",1,0)</f>
        <v>0</v>
      </c>
      <c r="P399" s="4">
        <f>IF(Table_owssvr[[#This Row],[Approved]]="Request Additional Information",1,0)</f>
        <v>0</v>
      </c>
      <c r="Q399" s="4">
        <f>MONTH(Table_owssvr[[#This Row],[Created]])</f>
        <v>10</v>
      </c>
    </row>
    <row r="400" spans="1:17" x14ac:dyDescent="0.25">
      <c r="A400" s="1" t="s">
        <v>548</v>
      </c>
      <c r="B400" s="2" t="s">
        <v>549</v>
      </c>
      <c r="C400" s="2" t="s">
        <v>16</v>
      </c>
      <c r="D400" s="2" t="s">
        <v>18</v>
      </c>
      <c r="E400" s="3">
        <v>41934</v>
      </c>
      <c r="F400" s="4"/>
      <c r="G400" s="2" t="s">
        <v>13</v>
      </c>
      <c r="H400" s="2" t="s">
        <v>14</v>
      </c>
      <c r="I400" s="3">
        <v>41925.350127314814</v>
      </c>
      <c r="J400" s="3">
        <v>41925.350127314814</v>
      </c>
      <c r="K400" s="4">
        <f>IF(Table_owssvr[[#This Row],[Status]]="Completed",1,0)</f>
        <v>0</v>
      </c>
      <c r="L400" s="4">
        <f>IF(Table_owssvr[[#This Row],[Status]]="In Progress",1,0)</f>
        <v>1</v>
      </c>
      <c r="M400" s="4">
        <f>IF(OR(Table_owssvr[[#This Row],[Status]] = "Not Started", Table_owssvr[[#This Row],[Status]]="Waiting on someone else"),1,0)</f>
        <v>0</v>
      </c>
      <c r="N400" s="4">
        <f>IF(Table_owssvr[[#This Row],[Approved]]="Yes",1,0)</f>
        <v>1</v>
      </c>
      <c r="O400" s="4">
        <f>IF(Table_owssvr[[#This Row],[Approved]]="Under Review",1,0)</f>
        <v>0</v>
      </c>
      <c r="P400" s="4">
        <f>IF(Table_owssvr[[#This Row],[Approved]]="Request Additional Information",1,0)</f>
        <v>0</v>
      </c>
      <c r="Q400" s="4">
        <f>MONTH(Table_owssvr[[#This Row],[Created]])</f>
        <v>10</v>
      </c>
    </row>
    <row r="401" spans="1:17" x14ac:dyDescent="0.25">
      <c r="A401" s="1" t="s">
        <v>550</v>
      </c>
      <c r="B401" s="2" t="s">
        <v>549</v>
      </c>
      <c r="C401" s="2" t="s">
        <v>16</v>
      </c>
      <c r="D401" s="2" t="s">
        <v>25</v>
      </c>
      <c r="E401" s="3"/>
      <c r="F401" s="4"/>
      <c r="G401" s="2" t="s">
        <v>26</v>
      </c>
      <c r="H401" s="2" t="s">
        <v>476</v>
      </c>
      <c r="I401" s="3">
        <v>41925.357118055559</v>
      </c>
      <c r="J401" s="3">
        <v>41925.357118055559</v>
      </c>
      <c r="K401" s="4">
        <f>IF(Table_owssvr[[#This Row],[Status]]="Completed",1,0)</f>
        <v>0</v>
      </c>
      <c r="L401" s="4">
        <f>IF(Table_owssvr[[#This Row],[Status]]="In Progress",1,0)</f>
        <v>0</v>
      </c>
      <c r="M401" s="4">
        <f>IF(OR(Table_owssvr[[#This Row],[Status]] = "Not Started", Table_owssvr[[#This Row],[Status]]="Waiting on someone else"),1,0)</f>
        <v>1</v>
      </c>
      <c r="N401" s="4">
        <f>IF(Table_owssvr[[#This Row],[Approved]]="Yes",1,0)</f>
        <v>0</v>
      </c>
      <c r="O401" s="4">
        <f>IF(Table_owssvr[[#This Row],[Approved]]="Under Review",1,0)</f>
        <v>0</v>
      </c>
      <c r="P401" s="4">
        <f>IF(Table_owssvr[[#This Row],[Approved]]="Request Additional Information",1,0)</f>
        <v>1</v>
      </c>
      <c r="Q401" s="4">
        <f>MONTH(Table_owssvr[[#This Row],[Created]])</f>
        <v>10</v>
      </c>
    </row>
    <row r="402" spans="1:17" x14ac:dyDescent="0.25">
      <c r="A402" s="1" t="s">
        <v>551</v>
      </c>
      <c r="B402" s="2" t="s">
        <v>12</v>
      </c>
      <c r="C402" s="2"/>
      <c r="D402" s="2" t="s">
        <v>25</v>
      </c>
      <c r="E402" s="3"/>
      <c r="F402" s="4"/>
      <c r="G402" s="2" t="s">
        <v>374</v>
      </c>
      <c r="H402" s="2" t="s">
        <v>413</v>
      </c>
      <c r="I402" s="3">
        <v>41925.465115740742</v>
      </c>
      <c r="J402" s="3">
        <v>41925.465115740742</v>
      </c>
      <c r="K402" s="4">
        <f>IF(Table_owssvr[[#This Row],[Status]]="Completed",1,0)</f>
        <v>0</v>
      </c>
      <c r="L402" s="4">
        <f>IF(Table_owssvr[[#This Row],[Status]]="In Progress",1,0)</f>
        <v>0</v>
      </c>
      <c r="M402" s="4">
        <f>IF(OR(Table_owssvr[[#This Row],[Status]] = "Not Started", Table_owssvr[[#This Row],[Status]]="Waiting on someone else"),1,0)</f>
        <v>1</v>
      </c>
      <c r="N402" s="4">
        <f>IF(Table_owssvr[[#This Row],[Approved]]="Yes",1,0)</f>
        <v>0</v>
      </c>
      <c r="O402" s="4">
        <f>IF(Table_owssvr[[#This Row],[Approved]]="Under Review",1,0)</f>
        <v>0</v>
      </c>
      <c r="P402" s="4">
        <f>IF(Table_owssvr[[#This Row],[Approved]]="Request Additional Information",1,0)</f>
        <v>0</v>
      </c>
      <c r="Q402" s="4">
        <f>MONTH(Table_owssvr[[#This Row],[Created]])</f>
        <v>10</v>
      </c>
    </row>
    <row r="403" spans="1:17" x14ac:dyDescent="0.25">
      <c r="A403" s="1" t="s">
        <v>552</v>
      </c>
      <c r="B403" s="2" t="s">
        <v>44</v>
      </c>
      <c r="C403" s="2" t="s">
        <v>39</v>
      </c>
      <c r="D403" s="2" t="s">
        <v>10</v>
      </c>
      <c r="E403" s="3">
        <v>41929</v>
      </c>
      <c r="F403" s="4">
        <v>5</v>
      </c>
      <c r="G403" s="2" t="s">
        <v>13</v>
      </c>
      <c r="H403" s="2" t="s">
        <v>21</v>
      </c>
      <c r="I403" s="3">
        <v>41925.467534722222</v>
      </c>
      <c r="J403" s="3">
        <v>41925.467534722222</v>
      </c>
      <c r="K403" s="4">
        <f>IF(Table_owssvr[[#This Row],[Status]]="Completed",1,0)</f>
        <v>1</v>
      </c>
      <c r="L403" s="4">
        <f>IF(Table_owssvr[[#This Row],[Status]]="In Progress",1,0)</f>
        <v>0</v>
      </c>
      <c r="M403" s="4">
        <f>IF(OR(Table_owssvr[[#This Row],[Status]] = "Not Started", Table_owssvr[[#This Row],[Status]]="Waiting on someone else"),1,0)</f>
        <v>0</v>
      </c>
      <c r="N403" s="4">
        <f>IF(Table_owssvr[[#This Row],[Approved]]="Yes",1,0)</f>
        <v>1</v>
      </c>
      <c r="O403" s="4">
        <f>IF(Table_owssvr[[#This Row],[Approved]]="Under Review",1,0)</f>
        <v>0</v>
      </c>
      <c r="P403" s="4">
        <f>IF(Table_owssvr[[#This Row],[Approved]]="Request Additional Information",1,0)</f>
        <v>0</v>
      </c>
      <c r="Q403" s="4">
        <f>MONTH(Table_owssvr[[#This Row],[Created]])</f>
        <v>10</v>
      </c>
    </row>
    <row r="404" spans="1:17" x14ac:dyDescent="0.25">
      <c r="A404" s="1" t="s">
        <v>553</v>
      </c>
      <c r="B404" s="2" t="s">
        <v>12</v>
      </c>
      <c r="C404" s="2" t="s">
        <v>16</v>
      </c>
      <c r="D404" s="2" t="s">
        <v>18</v>
      </c>
      <c r="E404" s="3"/>
      <c r="F404" s="4">
        <v>0</v>
      </c>
      <c r="G404" s="2" t="s">
        <v>13</v>
      </c>
      <c r="H404" s="2" t="s">
        <v>84</v>
      </c>
      <c r="I404" s="3">
        <v>41925.53733796296</v>
      </c>
      <c r="J404" s="3">
        <v>41925.53733796296</v>
      </c>
      <c r="K404" s="4">
        <f>IF(Table_owssvr[[#This Row],[Status]]="Completed",1,0)</f>
        <v>0</v>
      </c>
      <c r="L404" s="4">
        <f>IF(Table_owssvr[[#This Row],[Status]]="In Progress",1,0)</f>
        <v>1</v>
      </c>
      <c r="M404" s="4">
        <f>IF(OR(Table_owssvr[[#This Row],[Status]] = "Not Started", Table_owssvr[[#This Row],[Status]]="Waiting on someone else"),1,0)</f>
        <v>0</v>
      </c>
      <c r="N404" s="4">
        <f>IF(Table_owssvr[[#This Row],[Approved]]="Yes",1,0)</f>
        <v>1</v>
      </c>
      <c r="O404" s="4">
        <f>IF(Table_owssvr[[#This Row],[Approved]]="Under Review",1,0)</f>
        <v>0</v>
      </c>
      <c r="P404" s="4">
        <f>IF(Table_owssvr[[#This Row],[Approved]]="Request Additional Information",1,0)</f>
        <v>0</v>
      </c>
      <c r="Q404" s="4">
        <f>MONTH(Table_owssvr[[#This Row],[Created]])</f>
        <v>10</v>
      </c>
    </row>
    <row r="405" spans="1:17" x14ac:dyDescent="0.25">
      <c r="A405" s="1" t="s">
        <v>554</v>
      </c>
      <c r="B405" s="2" t="s">
        <v>12</v>
      </c>
      <c r="C405" s="2" t="s">
        <v>20</v>
      </c>
      <c r="D405" s="2" t="s">
        <v>25</v>
      </c>
      <c r="E405" s="3"/>
      <c r="F405" s="4"/>
      <c r="G405" s="2" t="s">
        <v>26</v>
      </c>
      <c r="H405" s="2" t="s">
        <v>555</v>
      </c>
      <c r="I405" s="3">
        <v>41926.334594907406</v>
      </c>
      <c r="J405" s="3">
        <v>41926.334594907406</v>
      </c>
      <c r="K405" s="4">
        <f>IF(Table_owssvr[[#This Row],[Status]]="Completed",1,0)</f>
        <v>0</v>
      </c>
      <c r="L405" s="4">
        <f>IF(Table_owssvr[[#This Row],[Status]]="In Progress",1,0)</f>
        <v>0</v>
      </c>
      <c r="M405" s="4">
        <f>IF(OR(Table_owssvr[[#This Row],[Status]] = "Not Started", Table_owssvr[[#This Row],[Status]]="Waiting on someone else"),1,0)</f>
        <v>1</v>
      </c>
      <c r="N405" s="4">
        <f>IF(Table_owssvr[[#This Row],[Approved]]="Yes",1,0)</f>
        <v>0</v>
      </c>
      <c r="O405" s="4">
        <f>IF(Table_owssvr[[#This Row],[Approved]]="Under Review",1,0)</f>
        <v>0</v>
      </c>
      <c r="P405" s="4">
        <f>IF(Table_owssvr[[#This Row],[Approved]]="Request Additional Information",1,0)</f>
        <v>1</v>
      </c>
      <c r="Q405" s="4">
        <f>MONTH(Table_owssvr[[#This Row],[Created]])</f>
        <v>10</v>
      </c>
    </row>
    <row r="406" spans="1:17" x14ac:dyDescent="0.25">
      <c r="A406" s="1" t="s">
        <v>556</v>
      </c>
      <c r="B406" s="2" t="s">
        <v>12</v>
      </c>
      <c r="C406" s="2" t="s">
        <v>20</v>
      </c>
      <c r="D406" s="2" t="s">
        <v>25</v>
      </c>
      <c r="E406" s="3"/>
      <c r="F406" s="4"/>
      <c r="G406" s="2" t="s">
        <v>26</v>
      </c>
      <c r="H406" s="2" t="s">
        <v>555</v>
      </c>
      <c r="I406" s="3">
        <v>41926.339583333334</v>
      </c>
      <c r="J406" s="3">
        <v>41926.339583333334</v>
      </c>
      <c r="K406" s="4">
        <f>IF(Table_owssvr[[#This Row],[Status]]="Completed",1,0)</f>
        <v>0</v>
      </c>
      <c r="L406" s="4">
        <f>IF(Table_owssvr[[#This Row],[Status]]="In Progress",1,0)</f>
        <v>0</v>
      </c>
      <c r="M406" s="4">
        <f>IF(OR(Table_owssvr[[#This Row],[Status]] = "Not Started", Table_owssvr[[#This Row],[Status]]="Waiting on someone else"),1,0)</f>
        <v>1</v>
      </c>
      <c r="N406" s="4">
        <f>IF(Table_owssvr[[#This Row],[Approved]]="Yes",1,0)</f>
        <v>0</v>
      </c>
      <c r="O406" s="4">
        <f>IF(Table_owssvr[[#This Row],[Approved]]="Under Review",1,0)</f>
        <v>0</v>
      </c>
      <c r="P406" s="4">
        <f>IF(Table_owssvr[[#This Row],[Approved]]="Request Additional Information",1,0)</f>
        <v>1</v>
      </c>
      <c r="Q406" s="4">
        <f>MONTH(Table_owssvr[[#This Row],[Created]])</f>
        <v>10</v>
      </c>
    </row>
    <row r="407" spans="1:17" x14ac:dyDescent="0.25">
      <c r="A407" s="1" t="s">
        <v>557</v>
      </c>
      <c r="B407" s="2" t="s">
        <v>44</v>
      </c>
      <c r="C407" s="2" t="s">
        <v>58</v>
      </c>
      <c r="D407" s="2" t="s">
        <v>18</v>
      </c>
      <c r="E407" s="3"/>
      <c r="F407" s="4">
        <v>35</v>
      </c>
      <c r="G407" s="2" t="s">
        <v>13</v>
      </c>
      <c r="H407" s="2" t="s">
        <v>58</v>
      </c>
      <c r="I407" s="3">
        <v>41926.67019675926</v>
      </c>
      <c r="J407" s="3">
        <v>41926.67019675926</v>
      </c>
      <c r="K407" s="4">
        <f>IF(Table_owssvr[[#This Row],[Status]]="Completed",1,0)</f>
        <v>0</v>
      </c>
      <c r="L407" s="4">
        <f>IF(Table_owssvr[[#This Row],[Status]]="In Progress",1,0)</f>
        <v>1</v>
      </c>
      <c r="M407" s="4">
        <f>IF(OR(Table_owssvr[[#This Row],[Status]] = "Not Started", Table_owssvr[[#This Row],[Status]]="Waiting on someone else"),1,0)</f>
        <v>0</v>
      </c>
      <c r="N407" s="4">
        <f>IF(Table_owssvr[[#This Row],[Approved]]="Yes",1,0)</f>
        <v>1</v>
      </c>
      <c r="O407" s="4">
        <f>IF(Table_owssvr[[#This Row],[Approved]]="Under Review",1,0)</f>
        <v>0</v>
      </c>
      <c r="P407" s="4">
        <f>IF(Table_owssvr[[#This Row],[Approved]]="Request Additional Information",1,0)</f>
        <v>0</v>
      </c>
      <c r="Q407" s="4">
        <f>MONTH(Table_owssvr[[#This Row],[Created]])</f>
        <v>10</v>
      </c>
    </row>
    <row r="408" spans="1:17" x14ac:dyDescent="0.25">
      <c r="A408" s="1" t="s">
        <v>558</v>
      </c>
      <c r="B408" s="2" t="s">
        <v>12</v>
      </c>
      <c r="C408" s="2" t="s">
        <v>455</v>
      </c>
      <c r="D408" s="2" t="s">
        <v>18</v>
      </c>
      <c r="E408" s="3"/>
      <c r="F408" s="4"/>
      <c r="G408" s="2" t="s">
        <v>13</v>
      </c>
      <c r="H408" s="2" t="s">
        <v>366</v>
      </c>
      <c r="I408" s="3">
        <v>41927.508472222224</v>
      </c>
      <c r="J408" s="3">
        <v>41927.508472222224</v>
      </c>
      <c r="K408" s="4">
        <f>IF(Table_owssvr[[#This Row],[Status]]="Completed",1,0)</f>
        <v>0</v>
      </c>
      <c r="L408" s="4">
        <f>IF(Table_owssvr[[#This Row],[Status]]="In Progress",1,0)</f>
        <v>1</v>
      </c>
      <c r="M408" s="4">
        <f>IF(OR(Table_owssvr[[#This Row],[Status]] = "Not Started", Table_owssvr[[#This Row],[Status]]="Waiting on someone else"),1,0)</f>
        <v>0</v>
      </c>
      <c r="N408" s="4">
        <f>IF(Table_owssvr[[#This Row],[Approved]]="Yes",1,0)</f>
        <v>1</v>
      </c>
      <c r="O408" s="4">
        <f>IF(Table_owssvr[[#This Row],[Approved]]="Under Review",1,0)</f>
        <v>0</v>
      </c>
      <c r="P408" s="4">
        <f>IF(Table_owssvr[[#This Row],[Approved]]="Request Additional Information",1,0)</f>
        <v>0</v>
      </c>
      <c r="Q408" s="4">
        <f>MONTH(Table_owssvr[[#This Row],[Created]])</f>
        <v>10</v>
      </c>
    </row>
    <row r="409" spans="1:17" x14ac:dyDescent="0.25">
      <c r="A409" s="1" t="s">
        <v>559</v>
      </c>
      <c r="B409" s="2" t="s">
        <v>44</v>
      </c>
      <c r="C409" s="2" t="s">
        <v>455</v>
      </c>
      <c r="D409" s="2" t="s">
        <v>10</v>
      </c>
      <c r="E409" s="3">
        <v>41927</v>
      </c>
      <c r="F409" s="4">
        <v>30</v>
      </c>
      <c r="G409" s="2" t="s">
        <v>13</v>
      </c>
      <c r="H409" s="2" t="s">
        <v>455</v>
      </c>
      <c r="I409" s="3">
        <v>41920.62400462963</v>
      </c>
      <c r="J409" s="3">
        <v>41927.62400462963</v>
      </c>
      <c r="K409" s="4">
        <f>IF(Table_owssvr[[#This Row],[Status]]="Completed",1,0)</f>
        <v>1</v>
      </c>
      <c r="L409" s="4">
        <f>IF(Table_owssvr[[#This Row],[Status]]="In Progress",1,0)</f>
        <v>0</v>
      </c>
      <c r="M409" s="4">
        <f>IF(OR(Table_owssvr[[#This Row],[Status]] = "Not Started", Table_owssvr[[#This Row],[Status]]="Waiting on someone else"),1,0)</f>
        <v>0</v>
      </c>
      <c r="N409" s="4">
        <f>IF(Table_owssvr[[#This Row],[Approved]]="Yes",1,0)</f>
        <v>1</v>
      </c>
      <c r="O409" s="4">
        <f>IF(Table_owssvr[[#This Row],[Approved]]="Under Review",1,0)</f>
        <v>0</v>
      </c>
      <c r="P409" s="4">
        <f>IF(Table_owssvr[[#This Row],[Approved]]="Request Additional Information",1,0)</f>
        <v>0</v>
      </c>
      <c r="Q409" s="4">
        <f>MONTH(Table_owssvr[[#This Row],[Created]])</f>
        <v>10</v>
      </c>
    </row>
    <row r="410" spans="1:17" x14ac:dyDescent="0.25">
      <c r="A410" s="1" t="s">
        <v>560</v>
      </c>
      <c r="B410" s="2" t="s">
        <v>12</v>
      </c>
      <c r="C410" s="2" t="s">
        <v>455</v>
      </c>
      <c r="D410" s="2" t="s">
        <v>18</v>
      </c>
      <c r="E410" s="3">
        <v>41962</v>
      </c>
      <c r="F410" s="4">
        <v>48</v>
      </c>
      <c r="G410" s="2" t="s">
        <v>13</v>
      </c>
      <c r="H410" s="2" t="s">
        <v>455</v>
      </c>
      <c r="I410" s="3">
        <v>41912.651631944442</v>
      </c>
      <c r="J410" s="3">
        <v>41927.651631944442</v>
      </c>
      <c r="K410" s="4">
        <f>IF(Table_owssvr[[#This Row],[Status]]="Completed",1,0)</f>
        <v>0</v>
      </c>
      <c r="L410" s="4">
        <f>IF(Table_owssvr[[#This Row],[Status]]="In Progress",1,0)</f>
        <v>1</v>
      </c>
      <c r="M410" s="4">
        <f>IF(OR(Table_owssvr[[#This Row],[Status]] = "Not Started", Table_owssvr[[#This Row],[Status]]="Waiting on someone else"),1,0)</f>
        <v>0</v>
      </c>
      <c r="N410" s="4">
        <f>IF(Table_owssvr[[#This Row],[Approved]]="Yes",1,0)</f>
        <v>1</v>
      </c>
      <c r="O410" s="4">
        <f>IF(Table_owssvr[[#This Row],[Approved]]="Under Review",1,0)</f>
        <v>0</v>
      </c>
      <c r="P410" s="4">
        <f>IF(Table_owssvr[[#This Row],[Approved]]="Request Additional Information",1,0)</f>
        <v>0</v>
      </c>
      <c r="Q410" s="4">
        <f>MONTH(Table_owssvr[[#This Row],[Created]])</f>
        <v>10</v>
      </c>
    </row>
    <row r="411" spans="1:17" x14ac:dyDescent="0.25">
      <c r="A411" s="1" t="s">
        <v>561</v>
      </c>
      <c r="B411" s="2" t="s">
        <v>12</v>
      </c>
      <c r="C411" s="2" t="s">
        <v>20</v>
      </c>
      <c r="D411" s="2" t="s">
        <v>18</v>
      </c>
      <c r="E411" s="3"/>
      <c r="F411" s="4">
        <v>16</v>
      </c>
      <c r="G411" s="2" t="s">
        <v>13</v>
      </c>
      <c r="H411" s="2" t="s">
        <v>20</v>
      </c>
      <c r="I411" s="3">
        <v>41927.665671296294</v>
      </c>
      <c r="J411" s="3">
        <v>41927.665671296294</v>
      </c>
      <c r="K411" s="4">
        <f>IF(Table_owssvr[[#This Row],[Status]]="Completed",1,0)</f>
        <v>0</v>
      </c>
      <c r="L411" s="4">
        <f>IF(Table_owssvr[[#This Row],[Status]]="In Progress",1,0)</f>
        <v>1</v>
      </c>
      <c r="M411" s="4">
        <f>IF(OR(Table_owssvr[[#This Row],[Status]] = "Not Started", Table_owssvr[[#This Row],[Status]]="Waiting on someone else"),1,0)</f>
        <v>0</v>
      </c>
      <c r="N411" s="4">
        <f>IF(Table_owssvr[[#This Row],[Approved]]="Yes",1,0)</f>
        <v>1</v>
      </c>
      <c r="O411" s="4">
        <f>IF(Table_owssvr[[#This Row],[Approved]]="Under Review",1,0)</f>
        <v>0</v>
      </c>
      <c r="P411" s="4">
        <f>IF(Table_owssvr[[#This Row],[Approved]]="Request Additional Information",1,0)</f>
        <v>0</v>
      </c>
      <c r="Q411" s="4">
        <f>MONTH(Table_owssvr[[#This Row],[Created]])</f>
        <v>10</v>
      </c>
    </row>
    <row r="412" spans="1:17" x14ac:dyDescent="0.25">
      <c r="A412" s="1" t="s">
        <v>563</v>
      </c>
      <c r="B412" s="2" t="s">
        <v>12</v>
      </c>
      <c r="C412" s="2" t="s">
        <v>68</v>
      </c>
      <c r="D412" s="2" t="s">
        <v>18</v>
      </c>
      <c r="E412" s="3"/>
      <c r="F412" s="4"/>
      <c r="G412" s="2" t="s">
        <v>13</v>
      </c>
      <c r="H412" s="2" t="s">
        <v>51</v>
      </c>
      <c r="I412" s="3">
        <v>41928.723576388889</v>
      </c>
      <c r="J412" s="3">
        <v>41928.723576388889</v>
      </c>
      <c r="K412" s="4">
        <f>IF(Table_owssvr[[#This Row],[Status]]="Completed",1,0)</f>
        <v>0</v>
      </c>
      <c r="L412" s="4">
        <f>IF(Table_owssvr[[#This Row],[Status]]="In Progress",1,0)</f>
        <v>1</v>
      </c>
      <c r="M412" s="4">
        <f>IF(OR(Table_owssvr[[#This Row],[Status]] = "Not Started", Table_owssvr[[#This Row],[Status]]="Waiting on someone else"),1,0)</f>
        <v>0</v>
      </c>
      <c r="N412" s="4">
        <f>IF(Table_owssvr[[#This Row],[Approved]]="Yes",1,0)</f>
        <v>1</v>
      </c>
      <c r="O412" s="4">
        <f>IF(Table_owssvr[[#This Row],[Approved]]="Under Review",1,0)</f>
        <v>0</v>
      </c>
      <c r="P412" s="4">
        <f>IF(Table_owssvr[[#This Row],[Approved]]="Request Additional Information",1,0)</f>
        <v>0</v>
      </c>
      <c r="Q412" s="4">
        <f>MONTH(Table_owssvr[[#This Row],[Created]])</f>
        <v>10</v>
      </c>
    </row>
    <row r="413" spans="1:17" x14ac:dyDescent="0.25">
      <c r="A413" s="1" t="s">
        <v>564</v>
      </c>
      <c r="B413" s="2" t="s">
        <v>12</v>
      </c>
      <c r="C413" s="2" t="s">
        <v>16</v>
      </c>
      <c r="D413" s="2" t="s">
        <v>18</v>
      </c>
      <c r="E413" s="3"/>
      <c r="F413" s="4">
        <v>0</v>
      </c>
      <c r="G413" s="2" t="s">
        <v>13</v>
      </c>
      <c r="H413" s="2" t="s">
        <v>237</v>
      </c>
      <c r="I413" s="3">
        <v>41929.486805555556</v>
      </c>
      <c r="J413" s="3">
        <v>41929.486805555556</v>
      </c>
      <c r="K413" s="4">
        <f>IF(Table_owssvr[[#This Row],[Status]]="Completed",1,0)</f>
        <v>0</v>
      </c>
      <c r="L413" s="4">
        <f>IF(Table_owssvr[[#This Row],[Status]]="In Progress",1,0)</f>
        <v>1</v>
      </c>
      <c r="M413" s="4">
        <f>IF(OR(Table_owssvr[[#This Row],[Status]] = "Not Started", Table_owssvr[[#This Row],[Status]]="Waiting on someone else"),1,0)</f>
        <v>0</v>
      </c>
      <c r="N413" s="4">
        <f>IF(Table_owssvr[[#This Row],[Approved]]="Yes",1,0)</f>
        <v>1</v>
      </c>
      <c r="O413" s="4">
        <f>IF(Table_owssvr[[#This Row],[Approved]]="Under Review",1,0)</f>
        <v>0</v>
      </c>
      <c r="P413" s="4">
        <f>IF(Table_owssvr[[#This Row],[Approved]]="Request Additional Information",1,0)</f>
        <v>0</v>
      </c>
      <c r="Q413" s="4">
        <f>MONTH(Table_owssvr[[#This Row],[Created]])</f>
        <v>10</v>
      </c>
    </row>
    <row r="414" spans="1:17" x14ac:dyDescent="0.25">
      <c r="A414" s="1" t="s">
        <v>565</v>
      </c>
      <c r="B414" s="2" t="s">
        <v>44</v>
      </c>
      <c r="C414" s="2" t="s">
        <v>77</v>
      </c>
      <c r="D414" s="2" t="s">
        <v>18</v>
      </c>
      <c r="E414" s="3"/>
      <c r="F414" s="4"/>
      <c r="G414" s="2" t="s">
        <v>13</v>
      </c>
      <c r="H414" s="2" t="s">
        <v>566</v>
      </c>
      <c r="I414" s="3">
        <v>41929.501562500001</v>
      </c>
      <c r="J414" s="3">
        <v>41929.501562500001</v>
      </c>
      <c r="K414" s="4">
        <f>IF(Table_owssvr[[#This Row],[Status]]="Completed",1,0)</f>
        <v>0</v>
      </c>
      <c r="L414" s="4">
        <f>IF(Table_owssvr[[#This Row],[Status]]="In Progress",1,0)</f>
        <v>1</v>
      </c>
      <c r="M414" s="4">
        <f>IF(OR(Table_owssvr[[#This Row],[Status]] = "Not Started", Table_owssvr[[#This Row],[Status]]="Waiting on someone else"),1,0)</f>
        <v>0</v>
      </c>
      <c r="N414" s="4">
        <f>IF(Table_owssvr[[#This Row],[Approved]]="Yes",1,0)</f>
        <v>1</v>
      </c>
      <c r="O414" s="4">
        <f>IF(Table_owssvr[[#This Row],[Approved]]="Under Review",1,0)</f>
        <v>0</v>
      </c>
      <c r="P414" s="4">
        <f>IF(Table_owssvr[[#This Row],[Approved]]="Request Additional Information",1,0)</f>
        <v>0</v>
      </c>
      <c r="Q414" s="4">
        <f>MONTH(Table_owssvr[[#This Row],[Created]])</f>
        <v>10</v>
      </c>
    </row>
    <row r="415" spans="1:17" x14ac:dyDescent="0.25">
      <c r="A415" s="1" t="s">
        <v>567</v>
      </c>
      <c r="B415" s="2" t="s">
        <v>12</v>
      </c>
      <c r="C415" s="2" t="s">
        <v>39</v>
      </c>
      <c r="D415" s="2" t="s">
        <v>10</v>
      </c>
      <c r="E415" s="3"/>
      <c r="F415" s="4">
        <v>0.5</v>
      </c>
      <c r="G415" s="2" t="s">
        <v>13</v>
      </c>
      <c r="H415" s="2" t="s">
        <v>356</v>
      </c>
      <c r="I415" s="3">
        <v>41929.765023148146</v>
      </c>
      <c r="J415" s="3">
        <v>41929.765023148146</v>
      </c>
      <c r="K415" s="4">
        <f>IF(Table_owssvr[[#This Row],[Status]]="Completed",1,0)</f>
        <v>1</v>
      </c>
      <c r="L415" s="4">
        <f>IF(Table_owssvr[[#This Row],[Status]]="In Progress",1,0)</f>
        <v>0</v>
      </c>
      <c r="M415" s="4">
        <f>IF(OR(Table_owssvr[[#This Row],[Status]] = "Not Started", Table_owssvr[[#This Row],[Status]]="Waiting on someone else"),1,0)</f>
        <v>0</v>
      </c>
      <c r="N415" s="4">
        <f>IF(Table_owssvr[[#This Row],[Approved]]="Yes",1,0)</f>
        <v>1</v>
      </c>
      <c r="O415" s="4">
        <f>IF(Table_owssvr[[#This Row],[Approved]]="Under Review",1,0)</f>
        <v>0</v>
      </c>
      <c r="P415" s="4">
        <f>IF(Table_owssvr[[#This Row],[Approved]]="Request Additional Information",1,0)</f>
        <v>0</v>
      </c>
      <c r="Q415" s="4">
        <f>MONTH(Table_owssvr[[#This Row],[Created]])</f>
        <v>10</v>
      </c>
    </row>
    <row r="416" spans="1:17" x14ac:dyDescent="0.25">
      <c r="A416" s="1" t="s">
        <v>568</v>
      </c>
      <c r="B416" s="2" t="s">
        <v>549</v>
      </c>
      <c r="C416" s="2" t="s">
        <v>14</v>
      </c>
      <c r="D416" s="2" t="s">
        <v>18</v>
      </c>
      <c r="E416" s="3"/>
      <c r="F416" s="4"/>
      <c r="G416" s="2" t="s">
        <v>374</v>
      </c>
      <c r="H416" s="2" t="s">
        <v>14</v>
      </c>
      <c r="I416" s="3">
        <v>41932.363726851851</v>
      </c>
      <c r="J416" s="3">
        <v>41932.363726851851</v>
      </c>
      <c r="K416" s="4">
        <f>IF(Table_owssvr[[#This Row],[Status]]="Completed",1,0)</f>
        <v>0</v>
      </c>
      <c r="L416" s="4">
        <f>IF(Table_owssvr[[#This Row],[Status]]="In Progress",1,0)</f>
        <v>1</v>
      </c>
      <c r="M416" s="4">
        <f>IF(OR(Table_owssvr[[#This Row],[Status]] = "Not Started", Table_owssvr[[#This Row],[Status]]="Waiting on someone else"),1,0)</f>
        <v>0</v>
      </c>
      <c r="N416" s="4">
        <f>IF(Table_owssvr[[#This Row],[Approved]]="Yes",1,0)</f>
        <v>0</v>
      </c>
      <c r="O416" s="4">
        <f>IF(Table_owssvr[[#This Row],[Approved]]="Under Review",1,0)</f>
        <v>0</v>
      </c>
      <c r="P416" s="4">
        <f>IF(Table_owssvr[[#This Row],[Approved]]="Request Additional Information",1,0)</f>
        <v>0</v>
      </c>
      <c r="Q416" s="4">
        <f>MONTH(Table_owssvr[[#This Row],[Created]])</f>
        <v>10</v>
      </c>
    </row>
    <row r="417" spans="1:17" x14ac:dyDescent="0.25">
      <c r="A417" s="1" t="s">
        <v>569</v>
      </c>
      <c r="B417" s="2" t="s">
        <v>12</v>
      </c>
      <c r="C417" s="2" t="s">
        <v>14</v>
      </c>
      <c r="D417" s="2" t="s">
        <v>25</v>
      </c>
      <c r="E417" s="3"/>
      <c r="F417" s="4"/>
      <c r="G417" s="2" t="s">
        <v>374</v>
      </c>
      <c r="H417" s="2" t="s">
        <v>539</v>
      </c>
      <c r="I417" s="3">
        <v>41932.463796296295</v>
      </c>
      <c r="J417" s="3">
        <v>41932.463796296295</v>
      </c>
      <c r="K417" s="4">
        <f>IF(Table_owssvr[[#This Row],[Status]]="Completed",1,0)</f>
        <v>0</v>
      </c>
      <c r="L417" s="4">
        <f>IF(Table_owssvr[[#This Row],[Status]]="In Progress",1,0)</f>
        <v>0</v>
      </c>
      <c r="M417" s="4">
        <f>IF(OR(Table_owssvr[[#This Row],[Status]] = "Not Started", Table_owssvr[[#This Row],[Status]]="Waiting on someone else"),1,0)</f>
        <v>1</v>
      </c>
      <c r="N417" s="4">
        <f>IF(Table_owssvr[[#This Row],[Approved]]="Yes",1,0)</f>
        <v>0</v>
      </c>
      <c r="O417" s="4">
        <f>IF(Table_owssvr[[#This Row],[Approved]]="Under Review",1,0)</f>
        <v>0</v>
      </c>
      <c r="P417" s="4">
        <f>IF(Table_owssvr[[#This Row],[Approved]]="Request Additional Information",1,0)</f>
        <v>0</v>
      </c>
      <c r="Q417" s="4">
        <f>MONTH(Table_owssvr[[#This Row],[Created]])</f>
        <v>10</v>
      </c>
    </row>
    <row r="418" spans="1:17" x14ac:dyDescent="0.25">
      <c r="A418" s="1" t="s">
        <v>570</v>
      </c>
      <c r="B418" s="2" t="s">
        <v>12</v>
      </c>
      <c r="C418" s="2" t="s">
        <v>20</v>
      </c>
      <c r="D418" s="2" t="s">
        <v>10</v>
      </c>
      <c r="E418" s="3"/>
      <c r="F418" s="4">
        <v>6</v>
      </c>
      <c r="G418" s="2" t="s">
        <v>13</v>
      </c>
      <c r="H418" s="2" t="s">
        <v>20</v>
      </c>
      <c r="I418" s="3">
        <v>41932.498472222222</v>
      </c>
      <c r="J418" s="3">
        <v>41932.498472222222</v>
      </c>
      <c r="K418" s="4">
        <f>IF(Table_owssvr[[#This Row],[Status]]="Completed",1,0)</f>
        <v>1</v>
      </c>
      <c r="L418" s="4">
        <f>IF(Table_owssvr[[#This Row],[Status]]="In Progress",1,0)</f>
        <v>0</v>
      </c>
      <c r="M418" s="4">
        <f>IF(OR(Table_owssvr[[#This Row],[Status]] = "Not Started", Table_owssvr[[#This Row],[Status]]="Waiting on someone else"),1,0)</f>
        <v>0</v>
      </c>
      <c r="N418" s="4">
        <f>IF(Table_owssvr[[#This Row],[Approved]]="Yes",1,0)</f>
        <v>1</v>
      </c>
      <c r="O418" s="4">
        <f>IF(Table_owssvr[[#This Row],[Approved]]="Under Review",1,0)</f>
        <v>0</v>
      </c>
      <c r="P418" s="4">
        <f>IF(Table_owssvr[[#This Row],[Approved]]="Request Additional Information",1,0)</f>
        <v>0</v>
      </c>
      <c r="Q418" s="4">
        <f>MONTH(Table_owssvr[[#This Row],[Created]])</f>
        <v>10</v>
      </c>
    </row>
    <row r="419" spans="1:17" x14ac:dyDescent="0.25">
      <c r="A419" s="1" t="s">
        <v>571</v>
      </c>
      <c r="B419" s="2" t="s">
        <v>44</v>
      </c>
      <c r="C419" s="2" t="s">
        <v>455</v>
      </c>
      <c r="D419" s="2" t="s">
        <v>10</v>
      </c>
      <c r="E419" s="3">
        <v>41933</v>
      </c>
      <c r="F419" s="4">
        <v>8</v>
      </c>
      <c r="G419" s="2" t="s">
        <v>13</v>
      </c>
      <c r="H419" s="2" t="s">
        <v>455</v>
      </c>
      <c r="I419" s="3">
        <v>41932.715196759258</v>
      </c>
      <c r="J419" s="3">
        <v>41934.715196759258</v>
      </c>
      <c r="K419" s="4">
        <f>IF(Table_owssvr[[#This Row],[Status]]="Completed",1,0)</f>
        <v>1</v>
      </c>
      <c r="L419" s="4">
        <f>IF(Table_owssvr[[#This Row],[Status]]="In Progress",1,0)</f>
        <v>0</v>
      </c>
      <c r="M419" s="4">
        <f>IF(OR(Table_owssvr[[#This Row],[Status]] = "Not Started", Table_owssvr[[#This Row],[Status]]="Waiting on someone else"),1,0)</f>
        <v>0</v>
      </c>
      <c r="N419" s="4">
        <f>IF(Table_owssvr[[#This Row],[Approved]]="Yes",1,0)</f>
        <v>1</v>
      </c>
      <c r="O419" s="4">
        <f>IF(Table_owssvr[[#This Row],[Approved]]="Under Review",1,0)</f>
        <v>0</v>
      </c>
      <c r="P419" s="4">
        <f>IF(Table_owssvr[[#This Row],[Approved]]="Request Additional Information",1,0)</f>
        <v>0</v>
      </c>
      <c r="Q419" s="4">
        <f>MONTH(Table_owssvr[[#This Row],[Created]])</f>
        <v>10</v>
      </c>
    </row>
    <row r="420" spans="1:17" x14ac:dyDescent="0.25">
      <c r="A420" s="1" t="s">
        <v>572</v>
      </c>
      <c r="B420" s="2" t="s">
        <v>12</v>
      </c>
      <c r="C420" s="2" t="s">
        <v>138</v>
      </c>
      <c r="D420" s="2" t="s">
        <v>18</v>
      </c>
      <c r="E420" s="3"/>
      <c r="F420" s="4"/>
      <c r="G420" s="2" t="s">
        <v>13</v>
      </c>
      <c r="H420" s="2" t="s">
        <v>573</v>
      </c>
      <c r="I420" s="3">
        <v>41934.739849537036</v>
      </c>
      <c r="J420" s="3">
        <v>41934.739849537036</v>
      </c>
      <c r="K420" s="4">
        <f>IF(Table_owssvr[[#This Row],[Status]]="Completed",1,0)</f>
        <v>0</v>
      </c>
      <c r="L420" s="4">
        <f>IF(Table_owssvr[[#This Row],[Status]]="In Progress",1,0)</f>
        <v>1</v>
      </c>
      <c r="M420" s="4">
        <f>IF(OR(Table_owssvr[[#This Row],[Status]] = "Not Started", Table_owssvr[[#This Row],[Status]]="Waiting on someone else"),1,0)</f>
        <v>0</v>
      </c>
      <c r="N420" s="4">
        <f>IF(Table_owssvr[[#This Row],[Approved]]="Yes",1,0)</f>
        <v>1</v>
      </c>
      <c r="O420" s="4">
        <f>IF(Table_owssvr[[#This Row],[Approved]]="Under Review",1,0)</f>
        <v>0</v>
      </c>
      <c r="P420" s="4">
        <f>IF(Table_owssvr[[#This Row],[Approved]]="Request Additional Information",1,0)</f>
        <v>0</v>
      </c>
      <c r="Q420" s="4">
        <f>MONTH(Table_owssvr[[#This Row],[Created]])</f>
        <v>10</v>
      </c>
    </row>
    <row r="421" spans="1:17" x14ac:dyDescent="0.25">
      <c r="A421" s="1" t="s">
        <v>574</v>
      </c>
      <c r="B421" s="2" t="s">
        <v>44</v>
      </c>
      <c r="C421" s="2" t="s">
        <v>29</v>
      </c>
      <c r="D421" s="2" t="s">
        <v>18</v>
      </c>
      <c r="E421" s="3"/>
      <c r="F421" s="4"/>
      <c r="G421" s="2" t="s">
        <v>13</v>
      </c>
      <c r="H421" s="2" t="s">
        <v>366</v>
      </c>
      <c r="I421" s="3">
        <v>41935.531736111108</v>
      </c>
      <c r="J421" s="3">
        <v>41935.531736111108</v>
      </c>
      <c r="K421" s="4">
        <f>IF(Table_owssvr[[#This Row],[Status]]="Completed",1,0)</f>
        <v>0</v>
      </c>
      <c r="L421" s="4">
        <f>IF(Table_owssvr[[#This Row],[Status]]="In Progress",1,0)</f>
        <v>1</v>
      </c>
      <c r="M421" s="4">
        <f>IF(OR(Table_owssvr[[#This Row],[Status]] = "Not Started", Table_owssvr[[#This Row],[Status]]="Waiting on someone else"),1,0)</f>
        <v>0</v>
      </c>
      <c r="N421" s="4">
        <f>IF(Table_owssvr[[#This Row],[Approved]]="Yes",1,0)</f>
        <v>1</v>
      </c>
      <c r="O421" s="4">
        <f>IF(Table_owssvr[[#This Row],[Approved]]="Under Review",1,0)</f>
        <v>0</v>
      </c>
      <c r="P421" s="4">
        <f>IF(Table_owssvr[[#This Row],[Approved]]="Request Additional Information",1,0)</f>
        <v>0</v>
      </c>
      <c r="Q421" s="4">
        <f>MONTH(Table_owssvr[[#This Row],[Created]])</f>
        <v>10</v>
      </c>
    </row>
    <row r="422" spans="1:17" x14ac:dyDescent="0.25">
      <c r="A422" s="1" t="s">
        <v>575</v>
      </c>
      <c r="B422" s="2" t="s">
        <v>12</v>
      </c>
      <c r="C422" s="2" t="s">
        <v>16</v>
      </c>
      <c r="D422" s="2" t="s">
        <v>18</v>
      </c>
      <c r="E422" s="3"/>
      <c r="F422" s="4">
        <v>40</v>
      </c>
      <c r="G422" s="2" t="s">
        <v>13</v>
      </c>
      <c r="H422" s="2" t="s">
        <v>576</v>
      </c>
      <c r="I422" s="3">
        <v>41935.703009259261</v>
      </c>
      <c r="J422" s="3">
        <v>41935.703009259261</v>
      </c>
      <c r="K422" s="4">
        <f>IF(Table_owssvr[[#This Row],[Status]]="Completed",1,0)</f>
        <v>0</v>
      </c>
      <c r="L422" s="4">
        <f>IF(Table_owssvr[[#This Row],[Status]]="In Progress",1,0)</f>
        <v>1</v>
      </c>
      <c r="M422" s="4">
        <f>IF(OR(Table_owssvr[[#This Row],[Status]] = "Not Started", Table_owssvr[[#This Row],[Status]]="Waiting on someone else"),1,0)</f>
        <v>0</v>
      </c>
      <c r="N422" s="4">
        <f>IF(Table_owssvr[[#This Row],[Approved]]="Yes",1,0)</f>
        <v>1</v>
      </c>
      <c r="O422" s="4">
        <f>IF(Table_owssvr[[#This Row],[Approved]]="Under Review",1,0)</f>
        <v>0</v>
      </c>
      <c r="P422" s="4">
        <f>IF(Table_owssvr[[#This Row],[Approved]]="Request Additional Information",1,0)</f>
        <v>0</v>
      </c>
      <c r="Q422" s="4">
        <f>MONTH(Table_owssvr[[#This Row],[Created]])</f>
        <v>10</v>
      </c>
    </row>
    <row r="423" spans="1:17" x14ac:dyDescent="0.25">
      <c r="A423" s="1" t="s">
        <v>568</v>
      </c>
      <c r="B423" s="2" t="s">
        <v>549</v>
      </c>
      <c r="C423" s="2" t="s">
        <v>455</v>
      </c>
      <c r="D423" s="2" t="s">
        <v>18</v>
      </c>
      <c r="E423" s="3">
        <v>41943</v>
      </c>
      <c r="F423" s="4">
        <v>0</v>
      </c>
      <c r="G423" s="2" t="s">
        <v>13</v>
      </c>
      <c r="H423" s="2" t="s">
        <v>455</v>
      </c>
      <c r="I423" s="3">
        <v>41936.337731481479</v>
      </c>
      <c r="J423" s="3">
        <v>41936.337731481479</v>
      </c>
      <c r="K423" s="4">
        <f>IF(Table_owssvr[[#This Row],[Status]]="Completed",1,0)</f>
        <v>0</v>
      </c>
      <c r="L423" s="4">
        <f>IF(Table_owssvr[[#This Row],[Status]]="In Progress",1,0)</f>
        <v>1</v>
      </c>
      <c r="M423" s="4">
        <f>IF(OR(Table_owssvr[[#This Row],[Status]] = "Not Started", Table_owssvr[[#This Row],[Status]]="Waiting on someone else"),1,0)</f>
        <v>0</v>
      </c>
      <c r="N423" s="4">
        <f>IF(Table_owssvr[[#This Row],[Approved]]="Yes",1,0)</f>
        <v>1</v>
      </c>
      <c r="O423" s="4">
        <f>IF(Table_owssvr[[#This Row],[Approved]]="Under Review",1,0)</f>
        <v>0</v>
      </c>
      <c r="P423" s="4">
        <f>IF(Table_owssvr[[#This Row],[Approved]]="Request Additional Information",1,0)</f>
        <v>0</v>
      </c>
      <c r="Q423" s="4">
        <f>MONTH(Table_owssvr[[#This Row],[Created]])</f>
        <v>10</v>
      </c>
    </row>
    <row r="424" spans="1:17" x14ac:dyDescent="0.25">
      <c r="A424" s="1" t="s">
        <v>577</v>
      </c>
      <c r="B424" s="2" t="s">
        <v>41</v>
      </c>
      <c r="C424" s="2" t="s">
        <v>354</v>
      </c>
      <c r="D424" s="2" t="s">
        <v>18</v>
      </c>
      <c r="E424" s="3"/>
      <c r="F424" s="4"/>
      <c r="G424" s="2" t="s">
        <v>13</v>
      </c>
      <c r="H424" s="2" t="s">
        <v>138</v>
      </c>
      <c r="I424" s="3">
        <v>41936.641689814816</v>
      </c>
      <c r="J424" s="3">
        <v>41936.641689814816</v>
      </c>
      <c r="K424" s="4">
        <f>IF(Table_owssvr[[#This Row],[Status]]="Completed",1,0)</f>
        <v>0</v>
      </c>
      <c r="L424" s="4">
        <f>IF(Table_owssvr[[#This Row],[Status]]="In Progress",1,0)</f>
        <v>1</v>
      </c>
      <c r="M424" s="4">
        <f>IF(OR(Table_owssvr[[#This Row],[Status]] = "Not Started", Table_owssvr[[#This Row],[Status]]="Waiting on someone else"),1,0)</f>
        <v>0</v>
      </c>
      <c r="N424" s="4">
        <f>IF(Table_owssvr[[#This Row],[Approved]]="Yes",1,0)</f>
        <v>1</v>
      </c>
      <c r="O424" s="4">
        <f>IF(Table_owssvr[[#This Row],[Approved]]="Under Review",1,0)</f>
        <v>0</v>
      </c>
      <c r="P424" s="4">
        <f>IF(Table_owssvr[[#This Row],[Approved]]="Request Additional Information",1,0)</f>
        <v>0</v>
      </c>
      <c r="Q424" s="4">
        <f>MONTH(Table_owssvr[[#This Row],[Created]])</f>
        <v>10</v>
      </c>
    </row>
    <row r="425" spans="1:17" x14ac:dyDescent="0.25">
      <c r="A425" s="1" t="s">
        <v>578</v>
      </c>
      <c r="B425" s="2" t="s">
        <v>12</v>
      </c>
      <c r="C425" s="2" t="s">
        <v>34</v>
      </c>
      <c r="D425" s="2" t="s">
        <v>18</v>
      </c>
      <c r="E425" s="3">
        <v>41949</v>
      </c>
      <c r="F425" s="4">
        <v>4</v>
      </c>
      <c r="G425" s="2" t="s">
        <v>13</v>
      </c>
      <c r="H425" s="2" t="s">
        <v>579</v>
      </c>
      <c r="I425" s="3">
        <v>41939.419340277775</v>
      </c>
      <c r="J425" s="3">
        <v>41939.419340277775</v>
      </c>
      <c r="K425" s="4">
        <f>IF(Table_owssvr[[#This Row],[Status]]="Completed",1,0)</f>
        <v>0</v>
      </c>
      <c r="L425" s="4">
        <f>IF(Table_owssvr[[#This Row],[Status]]="In Progress",1,0)</f>
        <v>1</v>
      </c>
      <c r="M425" s="4">
        <f>IF(OR(Table_owssvr[[#This Row],[Status]] = "Not Started", Table_owssvr[[#This Row],[Status]]="Waiting on someone else"),1,0)</f>
        <v>0</v>
      </c>
      <c r="N425" s="4">
        <f>IF(Table_owssvr[[#This Row],[Approved]]="Yes",1,0)</f>
        <v>1</v>
      </c>
      <c r="O425" s="4">
        <f>IF(Table_owssvr[[#This Row],[Approved]]="Under Review",1,0)</f>
        <v>0</v>
      </c>
      <c r="P425" s="4">
        <f>IF(Table_owssvr[[#This Row],[Approved]]="Request Additional Information",1,0)</f>
        <v>0</v>
      </c>
      <c r="Q425" s="4">
        <f>MONTH(Table_owssvr[[#This Row],[Created]])</f>
        <v>10</v>
      </c>
    </row>
    <row r="426" spans="1:17" x14ac:dyDescent="0.25">
      <c r="A426" s="1" t="s">
        <v>580</v>
      </c>
      <c r="B426" s="2" t="s">
        <v>44</v>
      </c>
      <c r="C426" s="2" t="s">
        <v>58</v>
      </c>
      <c r="D426" s="2" t="s">
        <v>18</v>
      </c>
      <c r="E426" s="3"/>
      <c r="F426" s="4">
        <v>20</v>
      </c>
      <c r="G426" s="2" t="s">
        <v>13</v>
      </c>
      <c r="H426" s="2" t="s">
        <v>58</v>
      </c>
      <c r="I426" s="3">
        <v>41939.422685185185</v>
      </c>
      <c r="J426" s="3">
        <v>41939.422685185185</v>
      </c>
      <c r="K426" s="4">
        <f>IF(Table_owssvr[[#This Row],[Status]]="Completed",1,0)</f>
        <v>0</v>
      </c>
      <c r="L426" s="4">
        <f>IF(Table_owssvr[[#This Row],[Status]]="In Progress",1,0)</f>
        <v>1</v>
      </c>
      <c r="M426" s="4">
        <f>IF(OR(Table_owssvr[[#This Row],[Status]] = "Not Started", Table_owssvr[[#This Row],[Status]]="Waiting on someone else"),1,0)</f>
        <v>0</v>
      </c>
      <c r="N426" s="4">
        <f>IF(Table_owssvr[[#This Row],[Approved]]="Yes",1,0)</f>
        <v>1</v>
      </c>
      <c r="O426" s="4">
        <f>IF(Table_owssvr[[#This Row],[Approved]]="Under Review",1,0)</f>
        <v>0</v>
      </c>
      <c r="P426" s="4">
        <f>IF(Table_owssvr[[#This Row],[Approved]]="Request Additional Information",1,0)</f>
        <v>0</v>
      </c>
      <c r="Q426" s="4">
        <f>MONTH(Table_owssvr[[#This Row],[Created]])</f>
        <v>10</v>
      </c>
    </row>
    <row r="427" spans="1:17" x14ac:dyDescent="0.25">
      <c r="A427" s="1" t="s">
        <v>581</v>
      </c>
      <c r="B427" s="2" t="s">
        <v>12</v>
      </c>
      <c r="C427" s="2" t="s">
        <v>16</v>
      </c>
      <c r="D427" s="2" t="s">
        <v>10</v>
      </c>
      <c r="E427" s="3"/>
      <c r="F427" s="4">
        <v>1</v>
      </c>
      <c r="G427" s="2" t="s">
        <v>13</v>
      </c>
      <c r="H427" s="2" t="s">
        <v>582</v>
      </c>
      <c r="I427" s="3">
        <v>41939.486562500002</v>
      </c>
      <c r="J427" s="3">
        <v>41939.486562500002</v>
      </c>
      <c r="K427" s="4">
        <f>IF(Table_owssvr[[#This Row],[Status]]="Completed",1,0)</f>
        <v>1</v>
      </c>
      <c r="L427" s="4">
        <f>IF(Table_owssvr[[#This Row],[Status]]="In Progress",1,0)</f>
        <v>0</v>
      </c>
      <c r="M427" s="4">
        <f>IF(OR(Table_owssvr[[#This Row],[Status]] = "Not Started", Table_owssvr[[#This Row],[Status]]="Waiting on someone else"),1,0)</f>
        <v>0</v>
      </c>
      <c r="N427" s="4">
        <f>IF(Table_owssvr[[#This Row],[Approved]]="Yes",1,0)</f>
        <v>1</v>
      </c>
      <c r="O427" s="4">
        <f>IF(Table_owssvr[[#This Row],[Approved]]="Under Review",1,0)</f>
        <v>0</v>
      </c>
      <c r="P427" s="4">
        <f>IF(Table_owssvr[[#This Row],[Approved]]="Request Additional Information",1,0)</f>
        <v>0</v>
      </c>
      <c r="Q427" s="4">
        <f>MONTH(Table_owssvr[[#This Row],[Created]])</f>
        <v>10</v>
      </c>
    </row>
    <row r="428" spans="1:17" x14ac:dyDescent="0.25">
      <c r="A428" s="1" t="s">
        <v>583</v>
      </c>
      <c r="B428" s="2" t="s">
        <v>41</v>
      </c>
      <c r="C428" s="2" t="s">
        <v>584</v>
      </c>
      <c r="D428" s="2" t="s">
        <v>18</v>
      </c>
      <c r="E428" s="3"/>
      <c r="F428" s="4"/>
      <c r="G428" s="2" t="s">
        <v>13</v>
      </c>
      <c r="H428" s="2" t="s">
        <v>407</v>
      </c>
      <c r="I428" s="3">
        <v>41939.660069444442</v>
      </c>
      <c r="J428" s="3">
        <v>41939.660069444442</v>
      </c>
      <c r="K428" s="4">
        <f>IF(Table_owssvr[[#This Row],[Status]]="Completed",1,0)</f>
        <v>0</v>
      </c>
      <c r="L428" s="4">
        <f>IF(Table_owssvr[[#This Row],[Status]]="In Progress",1,0)</f>
        <v>1</v>
      </c>
      <c r="M428" s="4">
        <f>IF(OR(Table_owssvr[[#This Row],[Status]] = "Not Started", Table_owssvr[[#This Row],[Status]]="Waiting on someone else"),1,0)</f>
        <v>0</v>
      </c>
      <c r="N428" s="4">
        <f>IF(Table_owssvr[[#This Row],[Approved]]="Yes",1,0)</f>
        <v>1</v>
      </c>
      <c r="O428" s="4">
        <f>IF(Table_owssvr[[#This Row],[Approved]]="Under Review",1,0)</f>
        <v>0</v>
      </c>
      <c r="P428" s="4">
        <f>IF(Table_owssvr[[#This Row],[Approved]]="Request Additional Information",1,0)</f>
        <v>0</v>
      </c>
      <c r="Q428" s="4">
        <f>MONTH(Table_owssvr[[#This Row],[Created]])</f>
        <v>10</v>
      </c>
    </row>
    <row r="429" spans="1:17" x14ac:dyDescent="0.25">
      <c r="A429" s="1" t="s">
        <v>585</v>
      </c>
      <c r="B429" s="2" t="s">
        <v>12</v>
      </c>
      <c r="C429" s="2" t="s">
        <v>58</v>
      </c>
      <c r="D429" s="2" t="s">
        <v>18</v>
      </c>
      <c r="E429" s="3"/>
      <c r="F429" s="4">
        <v>4</v>
      </c>
      <c r="G429" s="2" t="s">
        <v>13</v>
      </c>
      <c r="H429" s="2" t="s">
        <v>586</v>
      </c>
      <c r="I429" s="3">
        <v>41939.737685185188</v>
      </c>
      <c r="J429" s="3">
        <v>41939.737685185188</v>
      </c>
      <c r="K429" s="4">
        <f>IF(Table_owssvr[[#This Row],[Status]]="Completed",1,0)</f>
        <v>0</v>
      </c>
      <c r="L429" s="4">
        <f>IF(Table_owssvr[[#This Row],[Status]]="In Progress",1,0)</f>
        <v>1</v>
      </c>
      <c r="M429" s="4">
        <f>IF(OR(Table_owssvr[[#This Row],[Status]] = "Not Started", Table_owssvr[[#This Row],[Status]]="Waiting on someone else"),1,0)</f>
        <v>0</v>
      </c>
      <c r="N429" s="4">
        <f>IF(Table_owssvr[[#This Row],[Approved]]="Yes",1,0)</f>
        <v>1</v>
      </c>
      <c r="O429" s="4">
        <f>IF(Table_owssvr[[#This Row],[Approved]]="Under Review",1,0)</f>
        <v>0</v>
      </c>
      <c r="P429" s="4">
        <f>IF(Table_owssvr[[#This Row],[Approved]]="Request Additional Information",1,0)</f>
        <v>0</v>
      </c>
      <c r="Q429" s="4">
        <f>MONTH(Table_owssvr[[#This Row],[Created]])</f>
        <v>10</v>
      </c>
    </row>
    <row r="430" spans="1:17" x14ac:dyDescent="0.25">
      <c r="A430" s="1" t="s">
        <v>587</v>
      </c>
      <c r="B430" s="2" t="s">
        <v>12</v>
      </c>
      <c r="C430" s="2" t="s">
        <v>16</v>
      </c>
      <c r="D430" s="2" t="s">
        <v>25</v>
      </c>
      <c r="E430" s="3"/>
      <c r="F430" s="4"/>
      <c r="G430" s="2" t="s">
        <v>26</v>
      </c>
      <c r="H430" s="2" t="s">
        <v>588</v>
      </c>
      <c r="I430" s="3">
        <v>41940.456111111111</v>
      </c>
      <c r="J430" s="3">
        <v>41940.456111111111</v>
      </c>
      <c r="K430" s="4">
        <f>IF(Table_owssvr[[#This Row],[Status]]="Completed",1,0)</f>
        <v>0</v>
      </c>
      <c r="L430" s="4">
        <f>IF(Table_owssvr[[#This Row],[Status]]="In Progress",1,0)</f>
        <v>0</v>
      </c>
      <c r="M430" s="4">
        <f>IF(OR(Table_owssvr[[#This Row],[Status]] = "Not Started", Table_owssvr[[#This Row],[Status]]="Waiting on someone else"),1,0)</f>
        <v>1</v>
      </c>
      <c r="N430" s="4">
        <f>IF(Table_owssvr[[#This Row],[Approved]]="Yes",1,0)</f>
        <v>0</v>
      </c>
      <c r="O430" s="4">
        <f>IF(Table_owssvr[[#This Row],[Approved]]="Under Review",1,0)</f>
        <v>0</v>
      </c>
      <c r="P430" s="4">
        <f>IF(Table_owssvr[[#This Row],[Approved]]="Request Additional Information",1,0)</f>
        <v>1</v>
      </c>
      <c r="Q430" s="4">
        <f>MONTH(Table_owssvr[[#This Row],[Created]])</f>
        <v>10</v>
      </c>
    </row>
    <row r="431" spans="1:17" x14ac:dyDescent="0.25">
      <c r="A431" s="1" t="s">
        <v>589</v>
      </c>
      <c r="B431" s="2" t="s">
        <v>12</v>
      </c>
      <c r="C431" s="2" t="s">
        <v>14</v>
      </c>
      <c r="D431" s="2" t="s">
        <v>25</v>
      </c>
      <c r="E431" s="3"/>
      <c r="F431" s="4"/>
      <c r="G431" s="2" t="s">
        <v>26</v>
      </c>
      <c r="H431" s="2" t="s">
        <v>590</v>
      </c>
      <c r="I431" s="3">
        <v>41942.284201388888</v>
      </c>
      <c r="J431" s="3">
        <v>41942.284201388888</v>
      </c>
      <c r="K431" s="4">
        <f>IF(Table_owssvr[[#This Row],[Status]]="Completed",1,0)</f>
        <v>0</v>
      </c>
      <c r="L431" s="4">
        <f>IF(Table_owssvr[[#This Row],[Status]]="In Progress",1,0)</f>
        <v>0</v>
      </c>
      <c r="M431" s="4">
        <f>IF(OR(Table_owssvr[[#This Row],[Status]] = "Not Started", Table_owssvr[[#This Row],[Status]]="Waiting on someone else"),1,0)</f>
        <v>1</v>
      </c>
      <c r="N431" s="4">
        <f>IF(Table_owssvr[[#This Row],[Approved]]="Yes",1,0)</f>
        <v>0</v>
      </c>
      <c r="O431" s="4">
        <f>IF(Table_owssvr[[#This Row],[Approved]]="Under Review",1,0)</f>
        <v>0</v>
      </c>
      <c r="P431" s="4">
        <f>IF(Table_owssvr[[#This Row],[Approved]]="Request Additional Information",1,0)</f>
        <v>1</v>
      </c>
      <c r="Q431" s="4">
        <f>MONTH(Table_owssvr[[#This Row],[Created]])</f>
        <v>10</v>
      </c>
    </row>
    <row r="432" spans="1:17" x14ac:dyDescent="0.25">
      <c r="A432" s="1" t="s">
        <v>591</v>
      </c>
      <c r="B432" s="2" t="s">
        <v>35</v>
      </c>
      <c r="C432" s="2" t="s">
        <v>20</v>
      </c>
      <c r="D432" s="2" t="s">
        <v>18</v>
      </c>
      <c r="E432" s="3"/>
      <c r="F432" s="4">
        <v>2</v>
      </c>
      <c r="G432" s="2" t="s">
        <v>13</v>
      </c>
      <c r="H432" s="2" t="s">
        <v>592</v>
      </c>
      <c r="I432" s="3">
        <v>41943.400254629632</v>
      </c>
      <c r="J432" s="3">
        <v>41943.400254629632</v>
      </c>
      <c r="K432" s="4">
        <f>IF(Table_owssvr[[#This Row],[Status]]="Completed",1,0)</f>
        <v>0</v>
      </c>
      <c r="L432" s="4">
        <f>IF(Table_owssvr[[#This Row],[Status]]="In Progress",1,0)</f>
        <v>1</v>
      </c>
      <c r="M432" s="4">
        <f>IF(OR(Table_owssvr[[#This Row],[Status]] = "Not Started", Table_owssvr[[#This Row],[Status]]="Waiting on someone else"),1,0)</f>
        <v>0</v>
      </c>
      <c r="N432" s="4">
        <f>IF(Table_owssvr[[#This Row],[Approved]]="Yes",1,0)</f>
        <v>1</v>
      </c>
      <c r="O432" s="4">
        <f>IF(Table_owssvr[[#This Row],[Approved]]="Under Review",1,0)</f>
        <v>0</v>
      </c>
      <c r="P432" s="4">
        <f>IF(Table_owssvr[[#This Row],[Approved]]="Request Additional Information",1,0)</f>
        <v>0</v>
      </c>
      <c r="Q432" s="4">
        <f>MONTH(Table_owssvr[[#This Row],[Created]])</f>
        <v>10</v>
      </c>
    </row>
    <row r="433" spans="1:17" x14ac:dyDescent="0.25">
      <c r="A433" s="1" t="s">
        <v>593</v>
      </c>
      <c r="B433" s="2" t="s">
        <v>12</v>
      </c>
      <c r="C433" s="2" t="s">
        <v>55</v>
      </c>
      <c r="D433" s="2" t="s">
        <v>25</v>
      </c>
      <c r="E433" s="3"/>
      <c r="F433" s="4"/>
      <c r="G433" s="2" t="s">
        <v>26</v>
      </c>
      <c r="H433" s="2" t="s">
        <v>594</v>
      </c>
      <c r="I433" s="3">
        <v>41943.479131944441</v>
      </c>
      <c r="J433" s="3">
        <v>41943.479131944441</v>
      </c>
      <c r="K433" s="4">
        <f>IF(Table_owssvr[[#This Row],[Status]]="Completed",1,0)</f>
        <v>0</v>
      </c>
      <c r="L433" s="4">
        <f>IF(Table_owssvr[[#This Row],[Status]]="In Progress",1,0)</f>
        <v>0</v>
      </c>
      <c r="M433" s="4">
        <f>IF(OR(Table_owssvr[[#This Row],[Status]] = "Not Started", Table_owssvr[[#This Row],[Status]]="Waiting on someone else"),1,0)</f>
        <v>1</v>
      </c>
      <c r="N433" s="4">
        <f>IF(Table_owssvr[[#This Row],[Approved]]="Yes",1,0)</f>
        <v>0</v>
      </c>
      <c r="O433" s="4">
        <f>IF(Table_owssvr[[#This Row],[Approved]]="Under Review",1,0)</f>
        <v>0</v>
      </c>
      <c r="P433" s="4">
        <f>IF(Table_owssvr[[#This Row],[Approved]]="Request Additional Information",1,0)</f>
        <v>1</v>
      </c>
      <c r="Q433" s="4">
        <f>MONTH(Table_owssvr[[#This Row],[Created]])</f>
        <v>10</v>
      </c>
    </row>
    <row r="434" spans="1:17" x14ac:dyDescent="0.25">
      <c r="A434" s="1" t="s">
        <v>595</v>
      </c>
      <c r="B434" s="2" t="s">
        <v>44</v>
      </c>
      <c r="C434" s="2" t="s">
        <v>20</v>
      </c>
      <c r="D434" s="2" t="s">
        <v>10</v>
      </c>
      <c r="E434" s="3">
        <v>41943</v>
      </c>
      <c r="F434" s="4">
        <v>3</v>
      </c>
      <c r="G434" s="2" t="s">
        <v>13</v>
      </c>
      <c r="H434" s="2" t="s">
        <v>20</v>
      </c>
      <c r="I434" s="3">
        <v>41943.637928240743</v>
      </c>
      <c r="J434" s="3">
        <v>41943.637928240743</v>
      </c>
      <c r="K434" s="4">
        <f>IF(Table_owssvr[[#This Row],[Status]]="Completed",1,0)</f>
        <v>1</v>
      </c>
      <c r="L434" s="4">
        <f>IF(Table_owssvr[[#This Row],[Status]]="In Progress",1,0)</f>
        <v>0</v>
      </c>
      <c r="M434" s="4">
        <f>IF(OR(Table_owssvr[[#This Row],[Status]] = "Not Started", Table_owssvr[[#This Row],[Status]]="Waiting on someone else"),1,0)</f>
        <v>0</v>
      </c>
      <c r="N434" s="4">
        <f>IF(Table_owssvr[[#This Row],[Approved]]="Yes",1,0)</f>
        <v>1</v>
      </c>
      <c r="O434" s="4">
        <f>IF(Table_owssvr[[#This Row],[Approved]]="Under Review",1,0)</f>
        <v>0</v>
      </c>
      <c r="P434" s="4">
        <f>IF(Table_owssvr[[#This Row],[Approved]]="Request Additional Information",1,0)</f>
        <v>0</v>
      </c>
      <c r="Q434" s="4">
        <f>MONTH(Table_owssvr[[#This Row],[Created]])</f>
        <v>10</v>
      </c>
    </row>
    <row r="435" spans="1:17" x14ac:dyDescent="0.25">
      <c r="A435" s="1" t="s">
        <v>596</v>
      </c>
      <c r="B435" s="2" t="s">
        <v>32</v>
      </c>
      <c r="C435" s="2" t="s">
        <v>20</v>
      </c>
      <c r="D435" s="2" t="s">
        <v>18</v>
      </c>
      <c r="E435" s="3"/>
      <c r="F435" s="4">
        <v>24</v>
      </c>
      <c r="G435" s="2" t="s">
        <v>13</v>
      </c>
      <c r="H435" s="2" t="s">
        <v>20</v>
      </c>
      <c r="I435" s="3">
        <v>41943.641423611109</v>
      </c>
      <c r="J435" s="3">
        <v>41943.641423611109</v>
      </c>
      <c r="K435" s="4">
        <f>IF(Table_owssvr[[#This Row],[Status]]="Completed",1,0)</f>
        <v>0</v>
      </c>
      <c r="L435" s="4">
        <f>IF(Table_owssvr[[#This Row],[Status]]="In Progress",1,0)</f>
        <v>1</v>
      </c>
      <c r="M435" s="4">
        <f>IF(OR(Table_owssvr[[#This Row],[Status]] = "Not Started", Table_owssvr[[#This Row],[Status]]="Waiting on someone else"),1,0)</f>
        <v>0</v>
      </c>
      <c r="N435" s="4">
        <f>IF(Table_owssvr[[#This Row],[Approved]]="Yes",1,0)</f>
        <v>1</v>
      </c>
      <c r="O435" s="4">
        <f>IF(Table_owssvr[[#This Row],[Approved]]="Under Review",1,0)</f>
        <v>0</v>
      </c>
      <c r="P435" s="4">
        <f>IF(Table_owssvr[[#This Row],[Approved]]="Request Additional Information",1,0)</f>
        <v>0</v>
      </c>
      <c r="Q435" s="4">
        <f>MONTH(Table_owssvr[[#This Row],[Created]])</f>
        <v>10</v>
      </c>
    </row>
    <row r="436" spans="1:17" x14ac:dyDescent="0.25">
      <c r="A436" s="1" t="s">
        <v>597</v>
      </c>
      <c r="B436" s="2" t="s">
        <v>32</v>
      </c>
      <c r="C436" s="2" t="s">
        <v>20</v>
      </c>
      <c r="D436" s="2" t="s">
        <v>18</v>
      </c>
      <c r="E436" s="3">
        <v>41953</v>
      </c>
      <c r="F436" s="4">
        <v>4</v>
      </c>
      <c r="G436" s="2" t="s">
        <v>13</v>
      </c>
      <c r="H436" s="2" t="s">
        <v>20</v>
      </c>
      <c r="I436" s="3">
        <v>41943.663263888891</v>
      </c>
      <c r="J436" s="3">
        <v>41943.663263888891</v>
      </c>
      <c r="K436" s="4">
        <f>IF(Table_owssvr[[#This Row],[Status]]="Completed",1,0)</f>
        <v>0</v>
      </c>
      <c r="L436" s="4">
        <f>IF(Table_owssvr[[#This Row],[Status]]="In Progress",1,0)</f>
        <v>1</v>
      </c>
      <c r="M436" s="4">
        <f>IF(OR(Table_owssvr[[#This Row],[Status]] = "Not Started", Table_owssvr[[#This Row],[Status]]="Waiting on someone else"),1,0)</f>
        <v>0</v>
      </c>
      <c r="N436" s="4">
        <f>IF(Table_owssvr[[#This Row],[Approved]]="Yes",1,0)</f>
        <v>1</v>
      </c>
      <c r="O436" s="4">
        <f>IF(Table_owssvr[[#This Row],[Approved]]="Under Review",1,0)</f>
        <v>0</v>
      </c>
      <c r="P436" s="4">
        <f>IF(Table_owssvr[[#This Row],[Approved]]="Request Additional Information",1,0)</f>
        <v>0</v>
      </c>
      <c r="Q436" s="4">
        <f>MONTH(Table_owssvr[[#This Row],[Created]])</f>
        <v>10</v>
      </c>
    </row>
    <row r="437" spans="1:17" x14ac:dyDescent="0.25">
      <c r="A437" s="1" t="s">
        <v>598</v>
      </c>
      <c r="B437" s="2" t="s">
        <v>12</v>
      </c>
      <c r="C437" s="2" t="s">
        <v>104</v>
      </c>
      <c r="D437" s="2" t="s">
        <v>18</v>
      </c>
      <c r="E437" s="3"/>
      <c r="F437" s="4"/>
      <c r="G437" s="2" t="s">
        <v>13</v>
      </c>
      <c r="H437" s="2" t="s">
        <v>599</v>
      </c>
      <c r="I437" s="3">
        <v>41943.714444444442</v>
      </c>
      <c r="J437" s="3">
        <v>41943.714444444442</v>
      </c>
      <c r="K437" s="4">
        <f>IF(Table_owssvr[[#This Row],[Status]]="Completed",1,0)</f>
        <v>0</v>
      </c>
      <c r="L437" s="4">
        <f>IF(Table_owssvr[[#This Row],[Status]]="In Progress",1,0)</f>
        <v>1</v>
      </c>
      <c r="M437" s="4">
        <f>IF(OR(Table_owssvr[[#This Row],[Status]] = "Not Started", Table_owssvr[[#This Row],[Status]]="Waiting on someone else"),1,0)</f>
        <v>0</v>
      </c>
      <c r="N437" s="4">
        <f>IF(Table_owssvr[[#This Row],[Approved]]="Yes",1,0)</f>
        <v>1</v>
      </c>
      <c r="O437" s="4">
        <f>IF(Table_owssvr[[#This Row],[Approved]]="Under Review",1,0)</f>
        <v>0</v>
      </c>
      <c r="P437" s="4">
        <f>IF(Table_owssvr[[#This Row],[Approved]]="Request Additional Information",1,0)</f>
        <v>0</v>
      </c>
      <c r="Q437" s="4">
        <f>MONTH(Table_owssvr[[#This Row],[Created]])</f>
        <v>10</v>
      </c>
    </row>
    <row r="438" spans="1:17" x14ac:dyDescent="0.25">
      <c r="A438" s="1" t="s">
        <v>600</v>
      </c>
      <c r="B438" s="2" t="s">
        <v>12</v>
      </c>
      <c r="C438" s="2" t="s">
        <v>34</v>
      </c>
      <c r="D438" s="2" t="s">
        <v>18</v>
      </c>
      <c r="E438" s="3">
        <v>41947</v>
      </c>
      <c r="F438" s="4">
        <v>4</v>
      </c>
      <c r="G438" s="2" t="s">
        <v>13</v>
      </c>
      <c r="H438" s="2" t="s">
        <v>34</v>
      </c>
      <c r="I438" s="3">
        <v>41946.334641203706</v>
      </c>
      <c r="J438" s="3">
        <v>41946.334641203706</v>
      </c>
      <c r="K438" s="4">
        <f>IF(Table_owssvr[[#This Row],[Status]]="Completed",1,0)</f>
        <v>0</v>
      </c>
      <c r="L438" s="4">
        <f>IF(Table_owssvr[[#This Row],[Status]]="In Progress",1,0)</f>
        <v>1</v>
      </c>
      <c r="M438" s="4">
        <f>IF(OR(Table_owssvr[[#This Row],[Status]] = "Not Started", Table_owssvr[[#This Row],[Status]]="Waiting on someone else"),1,0)</f>
        <v>0</v>
      </c>
      <c r="N438" s="4">
        <f>IF(Table_owssvr[[#This Row],[Approved]]="Yes",1,0)</f>
        <v>1</v>
      </c>
      <c r="O438" s="4">
        <f>IF(Table_owssvr[[#This Row],[Approved]]="Under Review",1,0)</f>
        <v>0</v>
      </c>
      <c r="P438" s="4">
        <f>IF(Table_owssvr[[#This Row],[Approved]]="Request Additional Information",1,0)</f>
        <v>0</v>
      </c>
      <c r="Q438" s="4">
        <f>MONTH(Table_owssvr[[#This Row],[Created]])</f>
        <v>11</v>
      </c>
    </row>
    <row r="439" spans="1:17" x14ac:dyDescent="0.25">
      <c r="A439" s="1" t="s">
        <v>601</v>
      </c>
      <c r="B439" s="2" t="s">
        <v>12</v>
      </c>
      <c r="C439" s="2" t="s">
        <v>16</v>
      </c>
      <c r="D439" s="2" t="s">
        <v>10</v>
      </c>
      <c r="E439" s="3"/>
      <c r="F439" s="4">
        <v>1</v>
      </c>
      <c r="G439" s="2" t="s">
        <v>13</v>
      </c>
      <c r="H439" s="2" t="s">
        <v>323</v>
      </c>
      <c r="I439" s="3">
        <v>41946.489942129629</v>
      </c>
      <c r="J439" s="3">
        <v>41946.489942129629</v>
      </c>
      <c r="K439" s="4">
        <f>IF(Table_owssvr[[#This Row],[Status]]="Completed",1,0)</f>
        <v>1</v>
      </c>
      <c r="L439" s="4">
        <f>IF(Table_owssvr[[#This Row],[Status]]="In Progress",1,0)</f>
        <v>0</v>
      </c>
      <c r="M439" s="4">
        <f>IF(OR(Table_owssvr[[#This Row],[Status]] = "Not Started", Table_owssvr[[#This Row],[Status]]="Waiting on someone else"),1,0)</f>
        <v>0</v>
      </c>
      <c r="N439" s="4">
        <f>IF(Table_owssvr[[#This Row],[Approved]]="Yes",1,0)</f>
        <v>1</v>
      </c>
      <c r="O439" s="4">
        <f>IF(Table_owssvr[[#This Row],[Approved]]="Under Review",1,0)</f>
        <v>0</v>
      </c>
      <c r="P439" s="4">
        <f>IF(Table_owssvr[[#This Row],[Approved]]="Request Additional Information",1,0)</f>
        <v>0</v>
      </c>
      <c r="Q439" s="4">
        <f>MONTH(Table_owssvr[[#This Row],[Created]])</f>
        <v>11</v>
      </c>
    </row>
    <row r="440" spans="1:17" x14ac:dyDescent="0.25">
      <c r="A440" s="1" t="s">
        <v>602</v>
      </c>
      <c r="B440" s="2" t="s">
        <v>12</v>
      </c>
      <c r="C440" s="2" t="s">
        <v>16</v>
      </c>
      <c r="D440" s="2" t="s">
        <v>25</v>
      </c>
      <c r="E440" s="3"/>
      <c r="F440" s="4"/>
      <c r="G440" s="2" t="s">
        <v>26</v>
      </c>
      <c r="H440" s="2" t="s">
        <v>207</v>
      </c>
      <c r="I440" s="3">
        <v>41946.523796296293</v>
      </c>
      <c r="J440" s="3">
        <v>41946.523796296293</v>
      </c>
      <c r="K440" s="4">
        <f>IF(Table_owssvr[[#This Row],[Status]]="Completed",1,0)</f>
        <v>0</v>
      </c>
      <c r="L440" s="4">
        <f>IF(Table_owssvr[[#This Row],[Status]]="In Progress",1,0)</f>
        <v>0</v>
      </c>
      <c r="M440" s="4">
        <f>IF(OR(Table_owssvr[[#This Row],[Status]] = "Not Started", Table_owssvr[[#This Row],[Status]]="Waiting on someone else"),1,0)</f>
        <v>1</v>
      </c>
      <c r="N440" s="4">
        <f>IF(Table_owssvr[[#This Row],[Approved]]="Yes",1,0)</f>
        <v>0</v>
      </c>
      <c r="O440" s="4">
        <f>IF(Table_owssvr[[#This Row],[Approved]]="Under Review",1,0)</f>
        <v>0</v>
      </c>
      <c r="P440" s="4">
        <f>IF(Table_owssvr[[#This Row],[Approved]]="Request Additional Information",1,0)</f>
        <v>1</v>
      </c>
      <c r="Q440" s="4">
        <f>MONTH(Table_owssvr[[#This Row],[Created]])</f>
        <v>11</v>
      </c>
    </row>
    <row r="441" spans="1:17" x14ac:dyDescent="0.25">
      <c r="A441" s="1" t="s">
        <v>603</v>
      </c>
      <c r="B441" s="2" t="s">
        <v>12</v>
      </c>
      <c r="C441" s="2" t="s">
        <v>20</v>
      </c>
      <c r="D441" s="2" t="s">
        <v>18</v>
      </c>
      <c r="E441" s="3"/>
      <c r="F441" s="4"/>
      <c r="G441" s="2" t="s">
        <v>13</v>
      </c>
      <c r="H441" s="2" t="s">
        <v>604</v>
      </c>
      <c r="I441" s="3">
        <v>41946.668842592589</v>
      </c>
      <c r="J441" s="3">
        <v>41946.668842592589</v>
      </c>
      <c r="K441" s="4">
        <f>IF(Table_owssvr[[#This Row],[Status]]="Completed",1,0)</f>
        <v>0</v>
      </c>
      <c r="L441" s="4">
        <f>IF(Table_owssvr[[#This Row],[Status]]="In Progress",1,0)</f>
        <v>1</v>
      </c>
      <c r="M441" s="4">
        <f>IF(OR(Table_owssvr[[#This Row],[Status]] = "Not Started", Table_owssvr[[#This Row],[Status]]="Waiting on someone else"),1,0)</f>
        <v>0</v>
      </c>
      <c r="N441" s="4">
        <f>IF(Table_owssvr[[#This Row],[Approved]]="Yes",1,0)</f>
        <v>1</v>
      </c>
      <c r="O441" s="4">
        <f>IF(Table_owssvr[[#This Row],[Approved]]="Under Review",1,0)</f>
        <v>0</v>
      </c>
      <c r="P441" s="4">
        <f>IF(Table_owssvr[[#This Row],[Approved]]="Request Additional Information",1,0)</f>
        <v>0</v>
      </c>
      <c r="Q441" s="4">
        <f>MONTH(Table_owssvr[[#This Row],[Created]])</f>
        <v>11</v>
      </c>
    </row>
    <row r="442" spans="1:17" x14ac:dyDescent="0.25">
      <c r="A442" s="1" t="s">
        <v>605</v>
      </c>
      <c r="B442" s="2" t="s">
        <v>12</v>
      </c>
      <c r="C442" s="2" t="s">
        <v>16</v>
      </c>
      <c r="D442" s="2" t="s">
        <v>18</v>
      </c>
      <c r="E442" s="3"/>
      <c r="F442" s="4">
        <v>1</v>
      </c>
      <c r="G442" s="2" t="s">
        <v>13</v>
      </c>
      <c r="H442" s="2" t="s">
        <v>606</v>
      </c>
      <c r="I442" s="3">
        <v>41946.965162037035</v>
      </c>
      <c r="J442" s="3">
        <v>41946.965162037035</v>
      </c>
      <c r="K442" s="4">
        <f>IF(Table_owssvr[[#This Row],[Status]]="Completed",1,0)</f>
        <v>0</v>
      </c>
      <c r="L442" s="4">
        <f>IF(Table_owssvr[[#This Row],[Status]]="In Progress",1,0)</f>
        <v>1</v>
      </c>
      <c r="M442" s="4">
        <f>IF(OR(Table_owssvr[[#This Row],[Status]] = "Not Started", Table_owssvr[[#This Row],[Status]]="Waiting on someone else"),1,0)</f>
        <v>0</v>
      </c>
      <c r="N442" s="4">
        <f>IF(Table_owssvr[[#This Row],[Approved]]="Yes",1,0)</f>
        <v>1</v>
      </c>
      <c r="O442" s="4">
        <f>IF(Table_owssvr[[#This Row],[Approved]]="Under Review",1,0)</f>
        <v>0</v>
      </c>
      <c r="P442" s="4">
        <f>IF(Table_owssvr[[#This Row],[Approved]]="Request Additional Information",1,0)</f>
        <v>0</v>
      </c>
      <c r="Q442" s="4">
        <f>MONTH(Table_owssvr[[#This Row],[Created]])</f>
        <v>11</v>
      </c>
    </row>
    <row r="443" spans="1:17" x14ac:dyDescent="0.25">
      <c r="A443" s="1" t="s">
        <v>607</v>
      </c>
      <c r="B443" s="2" t="s">
        <v>12</v>
      </c>
      <c r="C443" s="2" t="s">
        <v>16</v>
      </c>
      <c r="D443" s="2" t="s">
        <v>18</v>
      </c>
      <c r="E443" s="3"/>
      <c r="F443" s="4">
        <v>16</v>
      </c>
      <c r="G443" s="2" t="s">
        <v>13</v>
      </c>
      <c r="H443" s="2" t="s">
        <v>608</v>
      </c>
      <c r="I443" s="3">
        <v>41948.079861111109</v>
      </c>
      <c r="J443" s="3">
        <v>41948.079861111109</v>
      </c>
      <c r="K443" s="4">
        <f>IF(Table_owssvr[[#This Row],[Status]]="Completed",1,0)</f>
        <v>0</v>
      </c>
      <c r="L443" s="4">
        <f>IF(Table_owssvr[[#This Row],[Status]]="In Progress",1,0)</f>
        <v>1</v>
      </c>
      <c r="M443" s="4">
        <f>IF(OR(Table_owssvr[[#This Row],[Status]] = "Not Started", Table_owssvr[[#This Row],[Status]]="Waiting on someone else"),1,0)</f>
        <v>0</v>
      </c>
      <c r="N443" s="4">
        <f>IF(Table_owssvr[[#This Row],[Approved]]="Yes",1,0)</f>
        <v>1</v>
      </c>
      <c r="O443" s="4">
        <f>IF(Table_owssvr[[#This Row],[Approved]]="Under Review",1,0)</f>
        <v>0</v>
      </c>
      <c r="P443" s="4">
        <f>IF(Table_owssvr[[#This Row],[Approved]]="Request Additional Information",1,0)</f>
        <v>0</v>
      </c>
      <c r="Q443" s="4">
        <f>MONTH(Table_owssvr[[#This Row],[Created]])</f>
        <v>11</v>
      </c>
    </row>
    <row r="444" spans="1:17" x14ac:dyDescent="0.25">
      <c r="A444" s="1" t="s">
        <v>609</v>
      </c>
      <c r="B444" s="2" t="s">
        <v>32</v>
      </c>
      <c r="C444" s="2" t="s">
        <v>70</v>
      </c>
      <c r="D444" s="2" t="s">
        <v>18</v>
      </c>
      <c r="E444" s="3"/>
      <c r="F444" s="4">
        <v>26</v>
      </c>
      <c r="G444" s="2" t="s">
        <v>13</v>
      </c>
      <c r="H444" s="2" t="s">
        <v>70</v>
      </c>
      <c r="I444" s="3">
        <v>41948.465914351851</v>
      </c>
      <c r="J444" s="3">
        <v>41948.465914351851</v>
      </c>
      <c r="K444" s="4">
        <f>IF(Table_owssvr[[#This Row],[Status]]="Completed",1,0)</f>
        <v>0</v>
      </c>
      <c r="L444" s="4">
        <f>IF(Table_owssvr[[#This Row],[Status]]="In Progress",1,0)</f>
        <v>1</v>
      </c>
      <c r="M444" s="4">
        <f>IF(OR(Table_owssvr[[#This Row],[Status]] = "Not Started", Table_owssvr[[#This Row],[Status]]="Waiting on someone else"),1,0)</f>
        <v>0</v>
      </c>
      <c r="N444" s="4">
        <f>IF(Table_owssvr[[#This Row],[Approved]]="Yes",1,0)</f>
        <v>1</v>
      </c>
      <c r="O444" s="4">
        <f>IF(Table_owssvr[[#This Row],[Approved]]="Under Review",1,0)</f>
        <v>0</v>
      </c>
      <c r="P444" s="4">
        <f>IF(Table_owssvr[[#This Row],[Approved]]="Request Additional Information",1,0)</f>
        <v>0</v>
      </c>
      <c r="Q444" s="4">
        <f>MONTH(Table_owssvr[[#This Row],[Created]])</f>
        <v>11</v>
      </c>
    </row>
    <row r="445" spans="1:17" x14ac:dyDescent="0.25">
      <c r="A445" s="1" t="s">
        <v>610</v>
      </c>
      <c r="B445" s="2" t="s">
        <v>32</v>
      </c>
      <c r="C445" s="2" t="s">
        <v>58</v>
      </c>
      <c r="D445" s="2" t="s">
        <v>18</v>
      </c>
      <c r="E445" s="3"/>
      <c r="F445" s="4">
        <v>15</v>
      </c>
      <c r="G445" s="2" t="s">
        <v>13</v>
      </c>
      <c r="H445" s="2" t="s">
        <v>58</v>
      </c>
      <c r="I445" s="3">
        <v>41948.631990740738</v>
      </c>
      <c r="J445" s="3">
        <v>41948.631990740738</v>
      </c>
      <c r="K445" s="4">
        <f>IF(Table_owssvr[[#This Row],[Status]]="Completed",1,0)</f>
        <v>0</v>
      </c>
      <c r="L445" s="4">
        <f>IF(Table_owssvr[[#This Row],[Status]]="In Progress",1,0)</f>
        <v>1</v>
      </c>
      <c r="M445" s="4">
        <f>IF(OR(Table_owssvr[[#This Row],[Status]] = "Not Started", Table_owssvr[[#This Row],[Status]]="Waiting on someone else"),1,0)</f>
        <v>0</v>
      </c>
      <c r="N445" s="4">
        <f>IF(Table_owssvr[[#This Row],[Approved]]="Yes",1,0)</f>
        <v>1</v>
      </c>
      <c r="O445" s="4">
        <f>IF(Table_owssvr[[#This Row],[Approved]]="Under Review",1,0)</f>
        <v>0</v>
      </c>
      <c r="P445" s="4">
        <f>IF(Table_owssvr[[#This Row],[Approved]]="Request Additional Information",1,0)</f>
        <v>0</v>
      </c>
      <c r="Q445" s="4">
        <f>MONTH(Table_owssvr[[#This Row],[Created]])</f>
        <v>11</v>
      </c>
    </row>
    <row r="446" spans="1:17" x14ac:dyDescent="0.25">
      <c r="A446" s="1" t="s">
        <v>611</v>
      </c>
      <c r="B446" s="2" t="s">
        <v>32</v>
      </c>
      <c r="C446" s="2" t="s">
        <v>70</v>
      </c>
      <c r="D446" s="2" t="s">
        <v>18</v>
      </c>
      <c r="E446" s="3">
        <v>41947</v>
      </c>
      <c r="F446" s="4">
        <v>4</v>
      </c>
      <c r="G446" s="2" t="s">
        <v>13</v>
      </c>
      <c r="H446" s="2" t="s">
        <v>70</v>
      </c>
      <c r="I446" s="3">
        <v>41948.654444444444</v>
      </c>
      <c r="J446" s="3">
        <v>41948.654444444444</v>
      </c>
      <c r="K446" s="4">
        <f>IF(Table_owssvr[[#This Row],[Status]]="Completed",1,0)</f>
        <v>0</v>
      </c>
      <c r="L446" s="4">
        <f>IF(Table_owssvr[[#This Row],[Status]]="In Progress",1,0)</f>
        <v>1</v>
      </c>
      <c r="M446" s="4">
        <f>IF(OR(Table_owssvr[[#This Row],[Status]] = "Not Started", Table_owssvr[[#This Row],[Status]]="Waiting on someone else"),1,0)</f>
        <v>0</v>
      </c>
      <c r="N446" s="4">
        <f>IF(Table_owssvr[[#This Row],[Approved]]="Yes",1,0)</f>
        <v>1</v>
      </c>
      <c r="O446" s="4">
        <f>IF(Table_owssvr[[#This Row],[Approved]]="Under Review",1,0)</f>
        <v>0</v>
      </c>
      <c r="P446" s="4">
        <f>IF(Table_owssvr[[#This Row],[Approved]]="Request Additional Information",1,0)</f>
        <v>0</v>
      </c>
      <c r="Q446" s="4">
        <f>MONTH(Table_owssvr[[#This Row],[Created]])</f>
        <v>11</v>
      </c>
    </row>
    <row r="447" spans="1:17" x14ac:dyDescent="0.25">
      <c r="A447" s="1" t="s">
        <v>612</v>
      </c>
      <c r="B447" s="2" t="s">
        <v>12</v>
      </c>
      <c r="C447" s="2" t="s">
        <v>55</v>
      </c>
      <c r="D447" s="2" t="s">
        <v>25</v>
      </c>
      <c r="E447" s="3"/>
      <c r="F447" s="4"/>
      <c r="G447" s="2" t="s">
        <v>26</v>
      </c>
      <c r="H447" s="2" t="s">
        <v>176</v>
      </c>
      <c r="I447" s="3">
        <v>41948.773414351854</v>
      </c>
      <c r="J447" s="3">
        <v>41948.773414351854</v>
      </c>
      <c r="K447" s="4">
        <f>IF(Table_owssvr[[#This Row],[Status]]="Completed",1,0)</f>
        <v>0</v>
      </c>
      <c r="L447" s="4">
        <f>IF(Table_owssvr[[#This Row],[Status]]="In Progress",1,0)</f>
        <v>0</v>
      </c>
      <c r="M447" s="4">
        <f>IF(OR(Table_owssvr[[#This Row],[Status]] = "Not Started", Table_owssvr[[#This Row],[Status]]="Waiting on someone else"),1,0)</f>
        <v>1</v>
      </c>
      <c r="N447" s="4">
        <f>IF(Table_owssvr[[#This Row],[Approved]]="Yes",1,0)</f>
        <v>0</v>
      </c>
      <c r="O447" s="4">
        <f>IF(Table_owssvr[[#This Row],[Approved]]="Under Review",1,0)</f>
        <v>0</v>
      </c>
      <c r="P447" s="4">
        <f>IF(Table_owssvr[[#This Row],[Approved]]="Request Additional Information",1,0)</f>
        <v>1</v>
      </c>
      <c r="Q447" s="4">
        <f>MONTH(Table_owssvr[[#This Row],[Created]])</f>
        <v>11</v>
      </c>
    </row>
    <row r="448" spans="1:17" x14ac:dyDescent="0.25">
      <c r="A448" s="1" t="s">
        <v>613</v>
      </c>
      <c r="B448" s="2" t="s">
        <v>12</v>
      </c>
      <c r="C448" s="2" t="s">
        <v>455</v>
      </c>
      <c r="D448" s="2" t="s">
        <v>18</v>
      </c>
      <c r="E448" s="3"/>
      <c r="F448" s="4"/>
      <c r="G448" s="2" t="s">
        <v>13</v>
      </c>
      <c r="H448" s="2" t="s">
        <v>614</v>
      </c>
      <c r="I448" s="3">
        <v>41949.331967592596</v>
      </c>
      <c r="J448" s="3">
        <v>41949.331967592596</v>
      </c>
      <c r="K448" s="4">
        <f>IF(Table_owssvr[[#This Row],[Status]]="Completed",1,0)</f>
        <v>0</v>
      </c>
      <c r="L448" s="4">
        <f>IF(Table_owssvr[[#This Row],[Status]]="In Progress",1,0)</f>
        <v>1</v>
      </c>
      <c r="M448" s="4">
        <f>IF(OR(Table_owssvr[[#This Row],[Status]] = "Not Started", Table_owssvr[[#This Row],[Status]]="Waiting on someone else"),1,0)</f>
        <v>0</v>
      </c>
      <c r="N448" s="4">
        <f>IF(Table_owssvr[[#This Row],[Approved]]="Yes",1,0)</f>
        <v>1</v>
      </c>
      <c r="O448" s="4">
        <f>IF(Table_owssvr[[#This Row],[Approved]]="Under Review",1,0)</f>
        <v>0</v>
      </c>
      <c r="P448" s="4">
        <f>IF(Table_owssvr[[#This Row],[Approved]]="Request Additional Information",1,0)</f>
        <v>0</v>
      </c>
      <c r="Q448" s="4">
        <f>MONTH(Table_owssvr[[#This Row],[Created]])</f>
        <v>11</v>
      </c>
    </row>
    <row r="449" spans="1:17" x14ac:dyDescent="0.25">
      <c r="A449" s="1" t="s">
        <v>615</v>
      </c>
      <c r="B449" s="2" t="s">
        <v>12</v>
      </c>
      <c r="C449" s="2" t="s">
        <v>455</v>
      </c>
      <c r="D449" s="2" t="s">
        <v>18</v>
      </c>
      <c r="E449" s="3">
        <v>41974</v>
      </c>
      <c r="F449" s="4">
        <v>67</v>
      </c>
      <c r="G449" s="2" t="s">
        <v>13</v>
      </c>
      <c r="H449" s="2" t="s">
        <v>455</v>
      </c>
      <c r="I449" s="3">
        <v>41934.344976851855</v>
      </c>
      <c r="J449" s="3">
        <v>41949.344976851855</v>
      </c>
      <c r="K449" s="4">
        <f>IF(Table_owssvr[[#This Row],[Status]]="Completed",1,0)</f>
        <v>0</v>
      </c>
      <c r="L449" s="4">
        <f>IF(Table_owssvr[[#This Row],[Status]]="In Progress",1,0)</f>
        <v>1</v>
      </c>
      <c r="M449" s="4">
        <f>IF(OR(Table_owssvr[[#This Row],[Status]] = "Not Started", Table_owssvr[[#This Row],[Status]]="Waiting on someone else"),1,0)</f>
        <v>0</v>
      </c>
      <c r="N449" s="4">
        <f>IF(Table_owssvr[[#This Row],[Approved]]="Yes",1,0)</f>
        <v>1</v>
      </c>
      <c r="O449" s="4">
        <f>IF(Table_owssvr[[#This Row],[Approved]]="Under Review",1,0)</f>
        <v>0</v>
      </c>
      <c r="P449" s="4">
        <f>IF(Table_owssvr[[#This Row],[Approved]]="Request Additional Information",1,0)</f>
        <v>0</v>
      </c>
      <c r="Q449" s="4">
        <f>MONTH(Table_owssvr[[#This Row],[Created]])</f>
        <v>11</v>
      </c>
    </row>
    <row r="450" spans="1:17" x14ac:dyDescent="0.25">
      <c r="A450" s="1" t="s">
        <v>616</v>
      </c>
      <c r="B450" s="2" t="s">
        <v>94</v>
      </c>
      <c r="C450" s="2" t="s">
        <v>39</v>
      </c>
      <c r="D450" s="2" t="s">
        <v>18</v>
      </c>
      <c r="E450" s="3"/>
      <c r="F450" s="4">
        <v>0</v>
      </c>
      <c r="G450" s="2" t="s">
        <v>13</v>
      </c>
      <c r="H450" s="2" t="s">
        <v>511</v>
      </c>
      <c r="I450" s="3">
        <v>41949.506712962961</v>
      </c>
      <c r="J450" s="3">
        <v>41949.506712962961</v>
      </c>
      <c r="K450" s="4">
        <f>IF(Table_owssvr[[#This Row],[Status]]="Completed",1,0)</f>
        <v>0</v>
      </c>
      <c r="L450" s="4">
        <f>IF(Table_owssvr[[#This Row],[Status]]="In Progress",1,0)</f>
        <v>1</v>
      </c>
      <c r="M450" s="4">
        <f>IF(OR(Table_owssvr[[#This Row],[Status]] = "Not Started", Table_owssvr[[#This Row],[Status]]="Waiting on someone else"),1,0)</f>
        <v>0</v>
      </c>
      <c r="N450" s="4">
        <f>IF(Table_owssvr[[#This Row],[Approved]]="Yes",1,0)</f>
        <v>1</v>
      </c>
      <c r="O450" s="4">
        <f>IF(Table_owssvr[[#This Row],[Approved]]="Under Review",1,0)</f>
        <v>0</v>
      </c>
      <c r="P450" s="4">
        <f>IF(Table_owssvr[[#This Row],[Approved]]="Request Additional Information",1,0)</f>
        <v>0</v>
      </c>
      <c r="Q450" s="4">
        <f>MONTH(Table_owssvr[[#This Row],[Created]])</f>
        <v>11</v>
      </c>
    </row>
    <row r="451" spans="1:17" x14ac:dyDescent="0.25">
      <c r="A451" s="1" t="s">
        <v>617</v>
      </c>
      <c r="B451" s="2" t="s">
        <v>94</v>
      </c>
      <c r="C451" s="2" t="s">
        <v>39</v>
      </c>
      <c r="D451" s="2" t="s">
        <v>10</v>
      </c>
      <c r="E451" s="3"/>
      <c r="F451" s="4">
        <v>148.5</v>
      </c>
      <c r="G451" s="2" t="s">
        <v>13</v>
      </c>
      <c r="H451" s="2" t="s">
        <v>39</v>
      </c>
      <c r="I451" s="3">
        <v>41927.566516203704</v>
      </c>
      <c r="J451" s="3">
        <v>41949.566516203704</v>
      </c>
      <c r="K451" s="4">
        <f>IF(Table_owssvr[[#This Row],[Status]]="Completed",1,0)</f>
        <v>1</v>
      </c>
      <c r="L451" s="4">
        <f>IF(Table_owssvr[[#This Row],[Status]]="In Progress",1,0)</f>
        <v>0</v>
      </c>
      <c r="M451" s="4">
        <f>IF(OR(Table_owssvr[[#This Row],[Status]] = "Not Started", Table_owssvr[[#This Row],[Status]]="Waiting on someone else"),1,0)</f>
        <v>0</v>
      </c>
      <c r="N451" s="4">
        <f>IF(Table_owssvr[[#This Row],[Approved]]="Yes",1,0)</f>
        <v>1</v>
      </c>
      <c r="O451" s="4">
        <f>IF(Table_owssvr[[#This Row],[Approved]]="Under Review",1,0)</f>
        <v>0</v>
      </c>
      <c r="P451" s="4">
        <f>IF(Table_owssvr[[#This Row],[Approved]]="Request Additional Information",1,0)</f>
        <v>0</v>
      </c>
      <c r="Q451" s="4">
        <f>MONTH(Table_owssvr[[#This Row],[Created]])</f>
        <v>11</v>
      </c>
    </row>
    <row r="452" spans="1:17" x14ac:dyDescent="0.25">
      <c r="A452" s="1" t="s">
        <v>618</v>
      </c>
      <c r="B452" s="2" t="s">
        <v>12</v>
      </c>
      <c r="C452" s="2" t="s">
        <v>104</v>
      </c>
      <c r="D452" s="2" t="s">
        <v>18</v>
      </c>
      <c r="E452" s="3"/>
      <c r="F452" s="4"/>
      <c r="G452" s="2" t="s">
        <v>13</v>
      </c>
      <c r="H452" s="2" t="s">
        <v>51</v>
      </c>
      <c r="I452" s="3">
        <v>41949.633645833332</v>
      </c>
      <c r="J452" s="3">
        <v>41949.633645833332</v>
      </c>
      <c r="K452" s="4">
        <f>IF(Table_owssvr[[#This Row],[Status]]="Completed",1,0)</f>
        <v>0</v>
      </c>
      <c r="L452" s="4">
        <f>IF(Table_owssvr[[#This Row],[Status]]="In Progress",1,0)</f>
        <v>1</v>
      </c>
      <c r="M452" s="4">
        <f>IF(OR(Table_owssvr[[#This Row],[Status]] = "Not Started", Table_owssvr[[#This Row],[Status]]="Waiting on someone else"),1,0)</f>
        <v>0</v>
      </c>
      <c r="N452" s="4">
        <f>IF(Table_owssvr[[#This Row],[Approved]]="Yes",1,0)</f>
        <v>1</v>
      </c>
      <c r="O452" s="4">
        <f>IF(Table_owssvr[[#This Row],[Approved]]="Under Review",1,0)</f>
        <v>0</v>
      </c>
      <c r="P452" s="4">
        <f>IF(Table_owssvr[[#This Row],[Approved]]="Request Additional Information",1,0)</f>
        <v>0</v>
      </c>
      <c r="Q452" s="4">
        <f>MONTH(Table_owssvr[[#This Row],[Created]])</f>
        <v>11</v>
      </c>
    </row>
    <row r="453" spans="1:17" x14ac:dyDescent="0.25">
      <c r="A453" s="1" t="s">
        <v>619</v>
      </c>
      <c r="B453" s="2" t="s">
        <v>35</v>
      </c>
      <c r="C453" s="2" t="s">
        <v>16</v>
      </c>
      <c r="D453" s="2" t="s">
        <v>18</v>
      </c>
      <c r="E453" s="3"/>
      <c r="F453" s="4">
        <v>20</v>
      </c>
      <c r="G453" s="2" t="s">
        <v>13</v>
      </c>
      <c r="H453" s="2" t="s">
        <v>620</v>
      </c>
      <c r="I453" s="3">
        <v>41950.257685185185</v>
      </c>
      <c r="J453" s="3">
        <v>41950.257685185185</v>
      </c>
      <c r="K453" s="4">
        <f>IF(Table_owssvr[[#This Row],[Status]]="Completed",1,0)</f>
        <v>0</v>
      </c>
      <c r="L453" s="4">
        <f>IF(Table_owssvr[[#This Row],[Status]]="In Progress",1,0)</f>
        <v>1</v>
      </c>
      <c r="M453" s="4">
        <f>IF(OR(Table_owssvr[[#This Row],[Status]] = "Not Started", Table_owssvr[[#This Row],[Status]]="Waiting on someone else"),1,0)</f>
        <v>0</v>
      </c>
      <c r="N453" s="4">
        <f>IF(Table_owssvr[[#This Row],[Approved]]="Yes",1,0)</f>
        <v>1</v>
      </c>
      <c r="O453" s="4">
        <f>IF(Table_owssvr[[#This Row],[Approved]]="Under Review",1,0)</f>
        <v>0</v>
      </c>
      <c r="P453" s="4">
        <f>IF(Table_owssvr[[#This Row],[Approved]]="Request Additional Information",1,0)</f>
        <v>0</v>
      </c>
      <c r="Q453" s="4">
        <f>MONTH(Table_owssvr[[#This Row],[Created]])</f>
        <v>11</v>
      </c>
    </row>
    <row r="454" spans="1:17" x14ac:dyDescent="0.25">
      <c r="A454" s="1" t="s">
        <v>621</v>
      </c>
      <c r="B454" s="2" t="s">
        <v>44</v>
      </c>
      <c r="C454" s="2" t="s">
        <v>279</v>
      </c>
      <c r="D454" s="2" t="s">
        <v>25</v>
      </c>
      <c r="E454" s="3"/>
      <c r="F454" s="4"/>
      <c r="G454" s="2" t="s">
        <v>26</v>
      </c>
      <c r="H454" s="2" t="s">
        <v>620</v>
      </c>
      <c r="I454" s="3">
        <v>41950.262199074074</v>
      </c>
      <c r="J454" s="3">
        <v>41950.262199074074</v>
      </c>
      <c r="K454" s="4">
        <f>IF(Table_owssvr[[#This Row],[Status]]="Completed",1,0)</f>
        <v>0</v>
      </c>
      <c r="L454" s="4">
        <f>IF(Table_owssvr[[#This Row],[Status]]="In Progress",1,0)</f>
        <v>0</v>
      </c>
      <c r="M454" s="4">
        <f>IF(OR(Table_owssvr[[#This Row],[Status]] = "Not Started", Table_owssvr[[#This Row],[Status]]="Waiting on someone else"),1,0)</f>
        <v>1</v>
      </c>
      <c r="N454" s="4">
        <f>IF(Table_owssvr[[#This Row],[Approved]]="Yes",1,0)</f>
        <v>0</v>
      </c>
      <c r="O454" s="4">
        <f>IF(Table_owssvr[[#This Row],[Approved]]="Under Review",1,0)</f>
        <v>0</v>
      </c>
      <c r="P454" s="4">
        <f>IF(Table_owssvr[[#This Row],[Approved]]="Request Additional Information",1,0)</f>
        <v>1</v>
      </c>
      <c r="Q454" s="4">
        <f>MONTH(Table_owssvr[[#This Row],[Created]])</f>
        <v>11</v>
      </c>
    </row>
    <row r="455" spans="1:17" x14ac:dyDescent="0.25">
      <c r="A455" s="1" t="s">
        <v>622</v>
      </c>
      <c r="B455" s="2" t="s">
        <v>44</v>
      </c>
      <c r="C455" s="2" t="s">
        <v>584</v>
      </c>
      <c r="D455" s="2" t="s">
        <v>18</v>
      </c>
      <c r="E455" s="3"/>
      <c r="F455" s="4"/>
      <c r="G455" s="2" t="s">
        <v>13</v>
      </c>
      <c r="H455" s="2" t="s">
        <v>584</v>
      </c>
      <c r="I455" s="3">
        <v>41950.319722222222</v>
      </c>
      <c r="J455" s="3">
        <v>41950.319722222222</v>
      </c>
      <c r="K455" s="4">
        <f>IF(Table_owssvr[[#This Row],[Status]]="Completed",1,0)</f>
        <v>0</v>
      </c>
      <c r="L455" s="4">
        <f>IF(Table_owssvr[[#This Row],[Status]]="In Progress",1,0)</f>
        <v>1</v>
      </c>
      <c r="M455" s="4">
        <f>IF(OR(Table_owssvr[[#This Row],[Status]] = "Not Started", Table_owssvr[[#This Row],[Status]]="Waiting on someone else"),1,0)</f>
        <v>0</v>
      </c>
      <c r="N455" s="4">
        <f>IF(Table_owssvr[[#This Row],[Approved]]="Yes",1,0)</f>
        <v>1</v>
      </c>
      <c r="O455" s="4">
        <f>IF(Table_owssvr[[#This Row],[Approved]]="Under Review",1,0)</f>
        <v>0</v>
      </c>
      <c r="P455" s="4">
        <f>IF(Table_owssvr[[#This Row],[Approved]]="Request Additional Information",1,0)</f>
        <v>0</v>
      </c>
      <c r="Q455" s="4">
        <f>MONTH(Table_owssvr[[#This Row],[Created]])</f>
        <v>11</v>
      </c>
    </row>
    <row r="456" spans="1:17" x14ac:dyDescent="0.25">
      <c r="A456" s="1" t="s">
        <v>623</v>
      </c>
      <c r="B456" s="2" t="s">
        <v>44</v>
      </c>
      <c r="C456" s="2" t="s">
        <v>16</v>
      </c>
      <c r="D456" s="2" t="s">
        <v>25</v>
      </c>
      <c r="E456" s="3"/>
      <c r="F456" s="4"/>
      <c r="G456" s="2" t="s">
        <v>26</v>
      </c>
      <c r="H456" s="2" t="s">
        <v>47</v>
      </c>
      <c r="I456" s="3">
        <v>41950.507488425923</v>
      </c>
      <c r="J456" s="3">
        <v>41950.507488425923</v>
      </c>
      <c r="K456" s="4">
        <f>IF(Table_owssvr[[#This Row],[Status]]="Completed",1,0)</f>
        <v>0</v>
      </c>
      <c r="L456" s="4">
        <f>IF(Table_owssvr[[#This Row],[Status]]="In Progress",1,0)</f>
        <v>0</v>
      </c>
      <c r="M456" s="4">
        <f>IF(OR(Table_owssvr[[#This Row],[Status]] = "Not Started", Table_owssvr[[#This Row],[Status]]="Waiting on someone else"),1,0)</f>
        <v>1</v>
      </c>
      <c r="N456" s="4">
        <f>IF(Table_owssvr[[#This Row],[Approved]]="Yes",1,0)</f>
        <v>0</v>
      </c>
      <c r="O456" s="4">
        <f>IF(Table_owssvr[[#This Row],[Approved]]="Under Review",1,0)</f>
        <v>0</v>
      </c>
      <c r="P456" s="4">
        <f>IF(Table_owssvr[[#This Row],[Approved]]="Request Additional Information",1,0)</f>
        <v>1</v>
      </c>
      <c r="Q456" s="4">
        <f>MONTH(Table_owssvr[[#This Row],[Created]])</f>
        <v>11</v>
      </c>
    </row>
    <row r="457" spans="1:17" x14ac:dyDescent="0.25">
      <c r="A457" s="1" t="s">
        <v>624</v>
      </c>
      <c r="B457" s="2" t="s">
        <v>12</v>
      </c>
      <c r="C457" s="2"/>
      <c r="D457" s="2" t="s">
        <v>25</v>
      </c>
      <c r="E457" s="3"/>
      <c r="F457" s="4"/>
      <c r="G457" s="2" t="s">
        <v>50</v>
      </c>
      <c r="H457" s="2" t="s">
        <v>625</v>
      </c>
      <c r="I457" s="3">
        <v>41950.55878472222</v>
      </c>
      <c r="J457" s="3">
        <v>41950.55878472222</v>
      </c>
      <c r="K457" s="4">
        <f>IF(Table_owssvr[[#This Row],[Status]]="Completed",1,0)</f>
        <v>0</v>
      </c>
      <c r="L457" s="4">
        <f>IF(Table_owssvr[[#This Row],[Status]]="In Progress",1,0)</f>
        <v>0</v>
      </c>
      <c r="M457" s="4">
        <f>IF(OR(Table_owssvr[[#This Row],[Status]] = "Not Started", Table_owssvr[[#This Row],[Status]]="Waiting on someone else"),1,0)</f>
        <v>1</v>
      </c>
      <c r="N457" s="4">
        <f>IF(Table_owssvr[[#This Row],[Approved]]="Yes",1,0)</f>
        <v>0</v>
      </c>
      <c r="O457" s="4">
        <f>IF(Table_owssvr[[#This Row],[Approved]]="Under Review",1,0)</f>
        <v>1</v>
      </c>
      <c r="P457" s="4">
        <f>IF(Table_owssvr[[#This Row],[Approved]]="Request Additional Information",1,0)</f>
        <v>0</v>
      </c>
      <c r="Q457" s="4">
        <f>MONTH(Table_owssvr[[#This Row],[Created]])</f>
        <v>11</v>
      </c>
    </row>
    <row r="458" spans="1:17" x14ac:dyDescent="0.25">
      <c r="A458" s="1" t="s">
        <v>626</v>
      </c>
      <c r="B458" s="2" t="s">
        <v>12</v>
      </c>
      <c r="C458" s="2" t="s">
        <v>16</v>
      </c>
      <c r="D458" s="2" t="s">
        <v>18</v>
      </c>
      <c r="E458" s="3"/>
      <c r="F458" s="4">
        <v>2</v>
      </c>
      <c r="G458" s="2" t="s">
        <v>13</v>
      </c>
      <c r="H458" s="2" t="s">
        <v>84</v>
      </c>
      <c r="I458" s="3">
        <v>41951.136643518519</v>
      </c>
      <c r="J458" s="3">
        <v>41951.136643518519</v>
      </c>
      <c r="K458" s="4">
        <f>IF(Table_owssvr[[#This Row],[Status]]="Completed",1,0)</f>
        <v>0</v>
      </c>
      <c r="L458" s="4">
        <f>IF(Table_owssvr[[#This Row],[Status]]="In Progress",1,0)</f>
        <v>1</v>
      </c>
      <c r="M458" s="4">
        <f>IF(OR(Table_owssvr[[#This Row],[Status]] = "Not Started", Table_owssvr[[#This Row],[Status]]="Waiting on someone else"),1,0)</f>
        <v>0</v>
      </c>
      <c r="N458" s="4">
        <f>IF(Table_owssvr[[#This Row],[Approved]]="Yes",1,0)</f>
        <v>1</v>
      </c>
      <c r="O458" s="4">
        <f>IF(Table_owssvr[[#This Row],[Approved]]="Under Review",1,0)</f>
        <v>0</v>
      </c>
      <c r="P458" s="4">
        <f>IF(Table_owssvr[[#This Row],[Approved]]="Request Additional Information",1,0)</f>
        <v>0</v>
      </c>
      <c r="Q458" s="4">
        <f>MONTH(Table_owssvr[[#This Row],[Created]])</f>
        <v>11</v>
      </c>
    </row>
    <row r="459" spans="1:17" x14ac:dyDescent="0.25">
      <c r="A459" s="1" t="s">
        <v>627</v>
      </c>
      <c r="B459" s="2" t="s">
        <v>41</v>
      </c>
      <c r="C459" s="2" t="s">
        <v>70</v>
      </c>
      <c r="D459" s="2" t="s">
        <v>18</v>
      </c>
      <c r="E459" s="3"/>
      <c r="F459" s="4">
        <v>4</v>
      </c>
      <c r="G459" s="2" t="s">
        <v>13</v>
      </c>
      <c r="H459" s="2" t="s">
        <v>70</v>
      </c>
      <c r="I459" s="3">
        <v>41954.661608796298</v>
      </c>
      <c r="J459" s="3">
        <v>41954.661608796298</v>
      </c>
      <c r="K459" s="4">
        <f>IF(Table_owssvr[[#This Row],[Status]]="Completed",1,0)</f>
        <v>0</v>
      </c>
      <c r="L459" s="4">
        <f>IF(Table_owssvr[[#This Row],[Status]]="In Progress",1,0)</f>
        <v>1</v>
      </c>
      <c r="M459" s="4">
        <f>IF(OR(Table_owssvr[[#This Row],[Status]] = "Not Started", Table_owssvr[[#This Row],[Status]]="Waiting on someone else"),1,0)</f>
        <v>0</v>
      </c>
      <c r="N459" s="4">
        <f>IF(Table_owssvr[[#This Row],[Approved]]="Yes",1,0)</f>
        <v>1</v>
      </c>
      <c r="O459" s="4">
        <f>IF(Table_owssvr[[#This Row],[Approved]]="Under Review",1,0)</f>
        <v>0</v>
      </c>
      <c r="P459" s="4">
        <f>IF(Table_owssvr[[#This Row],[Approved]]="Request Additional Information",1,0)</f>
        <v>0</v>
      </c>
      <c r="Q459" s="4">
        <f>MONTH(Table_owssvr[[#This Row],[Created]])</f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78" zoomScaleNormal="78" workbookViewId="0">
      <selection activeCell="O24" sqref="O24"/>
    </sheetView>
  </sheetViews>
  <sheetFormatPr defaultRowHeight="15" x14ac:dyDescent="0.25"/>
  <cols>
    <col min="1" max="1" width="25.5703125" customWidth="1"/>
    <col min="2" max="2" width="18.140625" customWidth="1"/>
    <col min="3" max="3" width="6.7109375" bestFit="1" customWidth="1"/>
    <col min="4" max="4" width="12.7109375" customWidth="1"/>
    <col min="5" max="5" width="11.28515625" customWidth="1"/>
    <col min="6" max="6" width="10.7109375" customWidth="1"/>
    <col min="7" max="7" width="11.5703125" customWidth="1"/>
    <col min="8" max="8" width="4.140625" bestFit="1" customWidth="1"/>
    <col min="9" max="9" width="14.140625" customWidth="1"/>
    <col min="10" max="10" width="4.5703125" bestFit="1" customWidth="1"/>
  </cols>
  <sheetData>
    <row r="1" spans="1:10" x14ac:dyDescent="0.25">
      <c r="A1" s="5" t="s">
        <v>159</v>
      </c>
      <c r="B1" t="s">
        <v>562</v>
      </c>
    </row>
    <row r="2" spans="1:10" x14ac:dyDescent="0.25">
      <c r="A2" s="5" t="s">
        <v>3</v>
      </c>
      <c r="B2" t="s">
        <v>146</v>
      </c>
    </row>
    <row r="3" spans="1:10" x14ac:dyDescent="0.25">
      <c r="A3" s="5" t="s">
        <v>4</v>
      </c>
      <c r="B3" t="s">
        <v>146</v>
      </c>
    </row>
    <row r="4" spans="1:10" x14ac:dyDescent="0.25">
      <c r="C4" s="8" t="s">
        <v>7</v>
      </c>
      <c r="D4" s="8"/>
      <c r="E4" s="8" t="s">
        <v>1</v>
      </c>
      <c r="F4" s="8"/>
      <c r="G4" s="8"/>
      <c r="H4" s="8" t="s">
        <v>6</v>
      </c>
      <c r="I4" s="8"/>
      <c r="J4" s="8"/>
    </row>
    <row r="5" spans="1:10" x14ac:dyDescent="0.25">
      <c r="A5" s="5" t="s">
        <v>144</v>
      </c>
      <c r="B5" t="s">
        <v>150</v>
      </c>
      <c r="C5" t="s">
        <v>151</v>
      </c>
      <c r="D5" t="s">
        <v>152</v>
      </c>
      <c r="E5" t="s">
        <v>153</v>
      </c>
      <c r="F5" t="s">
        <v>256</v>
      </c>
      <c r="G5" t="s">
        <v>255</v>
      </c>
      <c r="H5" t="s">
        <v>13</v>
      </c>
      <c r="I5" t="s">
        <v>253</v>
      </c>
      <c r="J5" t="s">
        <v>254</v>
      </c>
    </row>
    <row r="6" spans="1:10" x14ac:dyDescent="0.25">
      <c r="A6" s="6" t="s">
        <v>32</v>
      </c>
      <c r="B6" s="4">
        <v>6</v>
      </c>
      <c r="C6" s="4">
        <v>129</v>
      </c>
      <c r="D6" s="7">
        <v>21.5</v>
      </c>
      <c r="E6" s="4">
        <v>1</v>
      </c>
      <c r="F6" s="4">
        <v>5</v>
      </c>
      <c r="G6" s="4">
        <v>0</v>
      </c>
      <c r="H6" s="4">
        <v>6</v>
      </c>
      <c r="I6" s="4">
        <v>0</v>
      </c>
      <c r="J6" s="4">
        <v>0</v>
      </c>
    </row>
    <row r="7" spans="1:10" x14ac:dyDescent="0.25">
      <c r="A7" s="6" t="s">
        <v>35</v>
      </c>
      <c r="B7" s="4">
        <v>3</v>
      </c>
      <c r="C7" s="4">
        <v>22</v>
      </c>
      <c r="D7" s="7">
        <v>11</v>
      </c>
      <c r="E7" s="4">
        <v>0</v>
      </c>
      <c r="F7" s="4">
        <v>3</v>
      </c>
      <c r="G7" s="4">
        <v>0</v>
      </c>
      <c r="H7" s="4">
        <v>3</v>
      </c>
      <c r="I7" s="4">
        <v>0</v>
      </c>
      <c r="J7" s="4">
        <v>0</v>
      </c>
    </row>
    <row r="8" spans="1:10" x14ac:dyDescent="0.25">
      <c r="A8" s="6" t="s">
        <v>41</v>
      </c>
      <c r="B8" s="4">
        <v>4</v>
      </c>
      <c r="C8" s="4">
        <v>4</v>
      </c>
      <c r="D8" s="7">
        <v>4</v>
      </c>
      <c r="E8" s="4">
        <v>0</v>
      </c>
      <c r="F8" s="4">
        <v>4</v>
      </c>
      <c r="G8" s="4">
        <v>0</v>
      </c>
      <c r="H8" s="4">
        <v>4</v>
      </c>
      <c r="I8" s="4">
        <v>0</v>
      </c>
      <c r="J8" s="4">
        <v>0</v>
      </c>
    </row>
    <row r="9" spans="1:10" x14ac:dyDescent="0.25">
      <c r="A9" s="6" t="s">
        <v>94</v>
      </c>
      <c r="B9" s="4">
        <v>5</v>
      </c>
      <c r="C9" s="4">
        <v>149.5</v>
      </c>
      <c r="D9" s="7">
        <v>49.833333333333336</v>
      </c>
      <c r="E9" s="4">
        <v>1</v>
      </c>
      <c r="F9" s="4">
        <v>3</v>
      </c>
      <c r="G9" s="4">
        <v>1</v>
      </c>
      <c r="H9" s="4">
        <v>3</v>
      </c>
      <c r="I9" s="4">
        <v>1</v>
      </c>
      <c r="J9" s="4">
        <v>0</v>
      </c>
    </row>
    <row r="10" spans="1:10" x14ac:dyDescent="0.25">
      <c r="A10" s="6" t="s">
        <v>12</v>
      </c>
      <c r="B10" s="4">
        <v>42</v>
      </c>
      <c r="C10" s="4">
        <v>215.5</v>
      </c>
      <c r="D10" s="7">
        <v>11.342105263157896</v>
      </c>
      <c r="E10" s="4">
        <v>6</v>
      </c>
      <c r="F10" s="4">
        <v>21</v>
      </c>
      <c r="G10" s="4">
        <v>14</v>
      </c>
      <c r="H10" s="4">
        <v>28</v>
      </c>
      <c r="I10" s="4">
        <v>1</v>
      </c>
      <c r="J10" s="4">
        <v>9</v>
      </c>
    </row>
    <row r="11" spans="1:10" x14ac:dyDescent="0.25">
      <c r="A11" s="6" t="s">
        <v>44</v>
      </c>
      <c r="B11" s="4">
        <v>14</v>
      </c>
      <c r="C11" s="4">
        <v>114</v>
      </c>
      <c r="D11" s="7">
        <v>12.666666666666666</v>
      </c>
      <c r="E11" s="4">
        <v>7</v>
      </c>
      <c r="F11" s="4">
        <v>5</v>
      </c>
      <c r="G11" s="4">
        <v>2</v>
      </c>
      <c r="H11" s="4">
        <v>12</v>
      </c>
      <c r="I11" s="4">
        <v>0</v>
      </c>
      <c r="J11" s="4">
        <v>2</v>
      </c>
    </row>
    <row r="12" spans="1:10" x14ac:dyDescent="0.25">
      <c r="A12" s="6" t="s">
        <v>549</v>
      </c>
      <c r="B12" s="4">
        <v>5</v>
      </c>
      <c r="C12" s="4">
        <v>2</v>
      </c>
      <c r="D12" s="7">
        <v>1</v>
      </c>
      <c r="E12" s="4">
        <v>1</v>
      </c>
      <c r="F12" s="4">
        <v>3</v>
      </c>
      <c r="G12" s="4">
        <v>1</v>
      </c>
      <c r="H12" s="4">
        <v>3</v>
      </c>
      <c r="I12" s="4">
        <v>0</v>
      </c>
      <c r="J12" s="4">
        <v>1</v>
      </c>
    </row>
    <row r="13" spans="1:10" x14ac:dyDescent="0.25">
      <c r="A13" s="6" t="s">
        <v>145</v>
      </c>
      <c r="B13" s="4">
        <v>79</v>
      </c>
      <c r="C13" s="4">
        <v>636</v>
      </c>
      <c r="D13" s="7">
        <v>15.142857142857142</v>
      </c>
      <c r="E13" s="4">
        <v>16</v>
      </c>
      <c r="F13" s="4">
        <v>44</v>
      </c>
      <c r="G13" s="4">
        <v>18</v>
      </c>
      <c r="H13" s="4">
        <v>59</v>
      </c>
      <c r="I13" s="4">
        <v>2</v>
      </c>
      <c r="J13" s="4">
        <v>12</v>
      </c>
    </row>
  </sheetData>
  <mergeCells count="3">
    <mergeCell ref="C4:D4"/>
    <mergeCell ref="E4:G4"/>
    <mergeCell ref="H4:J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tabSelected="1" topLeftCell="A10" workbookViewId="0">
      <selection activeCell="R11" sqref="R11"/>
    </sheetView>
  </sheetViews>
  <sheetFormatPr defaultRowHeight="15" x14ac:dyDescent="0.25"/>
  <cols>
    <col min="1" max="1" width="25.5703125" customWidth="1"/>
    <col min="2" max="2" width="12.85546875" customWidth="1"/>
    <col min="3" max="3" width="8" customWidth="1"/>
    <col min="4" max="4" width="12.7109375" style="7" customWidth="1"/>
    <col min="5" max="5" width="11.28515625" customWidth="1"/>
    <col min="6" max="6" width="10.7109375" customWidth="1"/>
    <col min="7" max="7" width="11.5703125" customWidth="1"/>
    <col min="8" max="8" width="4.140625" customWidth="1"/>
    <col min="9" max="9" width="14.140625" bestFit="1" customWidth="1"/>
    <col min="10" max="10" width="4.42578125" customWidth="1"/>
  </cols>
  <sheetData>
    <row r="4" spans="1:10" x14ac:dyDescent="0.25">
      <c r="C4" s="8" t="s">
        <v>7</v>
      </c>
      <c r="D4" s="8"/>
      <c r="E4" s="8" t="s">
        <v>1</v>
      </c>
      <c r="F4" s="8"/>
      <c r="G4" s="8"/>
      <c r="H4" s="8" t="s">
        <v>6</v>
      </c>
      <c r="I4" s="8"/>
      <c r="J4" s="8"/>
    </row>
    <row r="5" spans="1:10" x14ac:dyDescent="0.25">
      <c r="A5" s="5" t="s">
        <v>144</v>
      </c>
      <c r="B5" t="s">
        <v>150</v>
      </c>
      <c r="C5" t="s">
        <v>151</v>
      </c>
      <c r="D5" s="7" t="s">
        <v>152</v>
      </c>
      <c r="E5" t="s">
        <v>153</v>
      </c>
      <c r="F5" t="s">
        <v>18</v>
      </c>
      <c r="G5" t="s">
        <v>154</v>
      </c>
      <c r="H5" t="s">
        <v>13</v>
      </c>
      <c r="I5" t="s">
        <v>155</v>
      </c>
      <c r="J5" t="s">
        <v>156</v>
      </c>
    </row>
    <row r="6" spans="1:10" x14ac:dyDescent="0.25">
      <c r="A6" s="6" t="s">
        <v>32</v>
      </c>
      <c r="B6" s="4">
        <v>27</v>
      </c>
      <c r="C6" s="4">
        <v>531</v>
      </c>
      <c r="D6" s="7">
        <v>22.125</v>
      </c>
      <c r="E6" s="4">
        <v>13</v>
      </c>
      <c r="F6" s="4">
        <v>12</v>
      </c>
      <c r="G6" s="4">
        <v>2</v>
      </c>
      <c r="H6" s="4">
        <v>26</v>
      </c>
      <c r="I6" s="4">
        <v>0</v>
      </c>
      <c r="J6" s="4">
        <v>0</v>
      </c>
    </row>
    <row r="7" spans="1:10" x14ac:dyDescent="0.25">
      <c r="A7" s="6" t="s">
        <v>35</v>
      </c>
      <c r="B7" s="4">
        <v>40</v>
      </c>
      <c r="C7" s="4">
        <v>1104.75</v>
      </c>
      <c r="D7" s="7">
        <v>31.564285714285713</v>
      </c>
      <c r="E7" s="4">
        <v>26</v>
      </c>
      <c r="F7" s="4">
        <v>12</v>
      </c>
      <c r="G7" s="4">
        <v>2</v>
      </c>
      <c r="H7" s="4">
        <v>38</v>
      </c>
      <c r="I7" s="4">
        <v>0</v>
      </c>
      <c r="J7" s="4">
        <v>0</v>
      </c>
    </row>
    <row r="8" spans="1:10" x14ac:dyDescent="0.25">
      <c r="A8" s="6" t="s">
        <v>41</v>
      </c>
      <c r="B8" s="4">
        <v>57</v>
      </c>
      <c r="C8" s="4">
        <v>534</v>
      </c>
      <c r="D8" s="7">
        <v>10.26923076923077</v>
      </c>
      <c r="E8" s="4">
        <v>33</v>
      </c>
      <c r="F8" s="4">
        <v>21</v>
      </c>
      <c r="G8" s="4">
        <v>3</v>
      </c>
      <c r="H8" s="4">
        <v>55</v>
      </c>
      <c r="I8" s="4">
        <v>0</v>
      </c>
      <c r="J8" s="4">
        <v>2</v>
      </c>
    </row>
    <row r="9" spans="1:10" x14ac:dyDescent="0.25">
      <c r="A9" s="6" t="s">
        <v>94</v>
      </c>
      <c r="B9" s="4">
        <v>29</v>
      </c>
      <c r="C9" s="4">
        <v>694.25</v>
      </c>
      <c r="D9" s="7">
        <v>28.927083333333332</v>
      </c>
      <c r="E9" s="4">
        <v>15</v>
      </c>
      <c r="F9" s="4">
        <v>11</v>
      </c>
      <c r="G9" s="4">
        <v>3</v>
      </c>
      <c r="H9" s="4">
        <v>25</v>
      </c>
      <c r="I9" s="4">
        <v>1</v>
      </c>
      <c r="J9" s="4">
        <v>0</v>
      </c>
    </row>
    <row r="10" spans="1:10" x14ac:dyDescent="0.25">
      <c r="A10" s="6" t="s">
        <v>12</v>
      </c>
      <c r="B10" s="4">
        <v>200</v>
      </c>
      <c r="C10" s="4">
        <v>1388</v>
      </c>
      <c r="D10" s="7">
        <v>10.436090225563909</v>
      </c>
      <c r="E10" s="4">
        <v>105</v>
      </c>
      <c r="F10" s="4">
        <v>51</v>
      </c>
      <c r="G10" s="4">
        <v>43</v>
      </c>
      <c r="H10" s="4">
        <v>156</v>
      </c>
      <c r="I10" s="4">
        <v>3</v>
      </c>
      <c r="J10" s="4">
        <v>16</v>
      </c>
    </row>
    <row r="11" spans="1:10" x14ac:dyDescent="0.25">
      <c r="A11" s="6" t="s">
        <v>44</v>
      </c>
      <c r="B11" s="4">
        <v>100</v>
      </c>
      <c r="C11" s="4">
        <v>2193.25</v>
      </c>
      <c r="D11" s="7">
        <v>24.643258426966291</v>
      </c>
      <c r="E11" s="4">
        <v>57</v>
      </c>
      <c r="F11" s="4">
        <v>31</v>
      </c>
      <c r="G11" s="4">
        <v>10</v>
      </c>
      <c r="H11" s="4">
        <v>93</v>
      </c>
      <c r="I11" s="4">
        <v>0</v>
      </c>
      <c r="J11" s="4">
        <v>2</v>
      </c>
    </row>
    <row r="12" spans="1:10" hidden="1" x14ac:dyDescent="0.25">
      <c r="A12" s="6" t="s">
        <v>145</v>
      </c>
      <c r="B12" s="4">
        <v>453</v>
      </c>
      <c r="C12" s="4">
        <v>6445.25</v>
      </c>
      <c r="D12" s="7">
        <v>18.053921568627452</v>
      </c>
      <c r="E12" s="4">
        <v>249</v>
      </c>
      <c r="F12" s="4">
        <v>138</v>
      </c>
      <c r="G12" s="4">
        <v>63</v>
      </c>
      <c r="H12" s="4">
        <v>393</v>
      </c>
      <c r="I12" s="4">
        <v>4</v>
      </c>
      <c r="J12" s="4">
        <v>20</v>
      </c>
    </row>
    <row r="13" spans="1:10" x14ac:dyDescent="0.25">
      <c r="D13"/>
    </row>
  </sheetData>
  <mergeCells count="3">
    <mergeCell ref="C4:D4"/>
    <mergeCell ref="E4:G4"/>
    <mergeCell ref="H4:J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31" sqref="M31"/>
    </sheetView>
  </sheetViews>
  <sheetFormatPr defaultRowHeight="15" x14ac:dyDescent="0.25"/>
  <cols>
    <col min="1" max="1" width="25.5703125" bestFit="1" customWidth="1"/>
    <col min="2" max="2" width="23.85546875" bestFit="1" customWidth="1"/>
  </cols>
  <sheetData>
    <row r="1" spans="1:2" x14ac:dyDescent="0.25">
      <c r="A1" s="5" t="s">
        <v>159</v>
      </c>
      <c r="B1" t="s">
        <v>146</v>
      </c>
    </row>
    <row r="3" spans="1:2" x14ac:dyDescent="0.25">
      <c r="A3" s="5" t="s">
        <v>144</v>
      </c>
      <c r="B3" t="s">
        <v>252</v>
      </c>
    </row>
    <row r="4" spans="1:2" x14ac:dyDescent="0.25">
      <c r="A4" s="6" t="s">
        <v>32</v>
      </c>
      <c r="B4" s="4">
        <v>24</v>
      </c>
    </row>
    <row r="5" spans="1:2" x14ac:dyDescent="0.25">
      <c r="A5" s="6" t="s">
        <v>35</v>
      </c>
      <c r="B5" s="4">
        <v>35</v>
      </c>
    </row>
    <row r="6" spans="1:2" x14ac:dyDescent="0.25">
      <c r="A6" s="6" t="s">
        <v>41</v>
      </c>
      <c r="B6" s="4">
        <v>52</v>
      </c>
    </row>
    <row r="7" spans="1:2" x14ac:dyDescent="0.25">
      <c r="A7" s="6" t="s">
        <v>94</v>
      </c>
      <c r="B7" s="4">
        <v>24</v>
      </c>
    </row>
    <row r="8" spans="1:2" x14ac:dyDescent="0.25">
      <c r="A8" s="6" t="s">
        <v>12</v>
      </c>
      <c r="B8" s="4">
        <v>133</v>
      </c>
    </row>
    <row r="9" spans="1:2" x14ac:dyDescent="0.25">
      <c r="A9" s="6" t="s">
        <v>44</v>
      </c>
      <c r="B9" s="4">
        <v>89</v>
      </c>
    </row>
    <row r="10" spans="1:2" x14ac:dyDescent="0.25">
      <c r="A10" s="6" t="s">
        <v>549</v>
      </c>
      <c r="B10" s="4">
        <v>2</v>
      </c>
    </row>
    <row r="11" spans="1:2" x14ac:dyDescent="0.25">
      <c r="A11" s="6" t="s">
        <v>145</v>
      </c>
      <c r="B11" s="4">
        <v>359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4" sqref="F14"/>
    </sheetView>
  </sheetViews>
  <sheetFormatPr defaultRowHeight="15" x14ac:dyDescent="0.25"/>
  <cols>
    <col min="1" max="1" width="25.5703125" customWidth="1"/>
    <col min="2" max="2" width="22.42578125" customWidth="1"/>
    <col min="3" max="3" width="12.28515625" bestFit="1" customWidth="1"/>
    <col min="4" max="4" width="17.85546875" bestFit="1" customWidth="1"/>
    <col min="5" max="5" width="25.5703125" bestFit="1" customWidth="1"/>
    <col min="6" max="6" width="14.140625" bestFit="1" customWidth="1"/>
    <col min="7" max="7" width="11.28515625" bestFit="1" customWidth="1"/>
  </cols>
  <sheetData>
    <row r="1" spans="1:2" x14ac:dyDescent="0.25">
      <c r="A1" s="5" t="s">
        <v>159</v>
      </c>
      <c r="B1" t="s">
        <v>562</v>
      </c>
    </row>
    <row r="3" spans="1:2" x14ac:dyDescent="0.25">
      <c r="A3" s="5" t="s">
        <v>144</v>
      </c>
      <c r="B3" t="s">
        <v>158</v>
      </c>
    </row>
    <row r="4" spans="1:2" x14ac:dyDescent="0.25">
      <c r="A4" s="6" t="s">
        <v>32</v>
      </c>
      <c r="B4" s="4">
        <v>129</v>
      </c>
    </row>
    <row r="5" spans="1:2" x14ac:dyDescent="0.25">
      <c r="A5" s="6" t="s">
        <v>35</v>
      </c>
      <c r="B5" s="4">
        <v>22</v>
      </c>
    </row>
    <row r="6" spans="1:2" x14ac:dyDescent="0.25">
      <c r="A6" s="6" t="s">
        <v>41</v>
      </c>
      <c r="B6" s="4">
        <v>4</v>
      </c>
    </row>
    <row r="7" spans="1:2" x14ac:dyDescent="0.25">
      <c r="A7" s="6" t="s">
        <v>94</v>
      </c>
      <c r="B7" s="4">
        <v>149.5</v>
      </c>
    </row>
    <row r="8" spans="1:2" x14ac:dyDescent="0.25">
      <c r="A8" s="6" t="s">
        <v>12</v>
      </c>
      <c r="B8" s="4">
        <v>215.5</v>
      </c>
    </row>
    <row r="9" spans="1:2" x14ac:dyDescent="0.25">
      <c r="A9" s="6" t="s">
        <v>44</v>
      </c>
      <c r="B9" s="4">
        <v>114</v>
      </c>
    </row>
    <row r="10" spans="1:2" x14ac:dyDescent="0.25">
      <c r="A10" s="6" t="s">
        <v>549</v>
      </c>
      <c r="B10" s="4">
        <v>2</v>
      </c>
    </row>
    <row r="11" spans="1:2" x14ac:dyDescent="0.25">
      <c r="A11" s="6" t="s">
        <v>145</v>
      </c>
      <c r="B11" s="4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8" sqref="C8"/>
    </sheetView>
  </sheetViews>
  <sheetFormatPr defaultRowHeight="15" x14ac:dyDescent="0.25"/>
  <cols>
    <col min="1" max="1" width="25.5703125" bestFit="1" customWidth="1"/>
    <col min="2" max="2" width="22.42578125" customWidth="1"/>
  </cols>
  <sheetData>
    <row r="1" spans="1:2" x14ac:dyDescent="0.25">
      <c r="A1" s="5" t="s">
        <v>144</v>
      </c>
      <c r="B1" t="s">
        <v>158</v>
      </c>
    </row>
    <row r="2" spans="1:2" x14ac:dyDescent="0.25">
      <c r="A2" s="6" t="s">
        <v>32</v>
      </c>
      <c r="B2" s="4">
        <v>531</v>
      </c>
    </row>
    <row r="3" spans="1:2" x14ac:dyDescent="0.25">
      <c r="A3" s="6" t="s">
        <v>35</v>
      </c>
      <c r="B3" s="4">
        <v>1104.75</v>
      </c>
    </row>
    <row r="4" spans="1:2" x14ac:dyDescent="0.25">
      <c r="A4" s="6" t="s">
        <v>41</v>
      </c>
      <c r="B4" s="4">
        <v>534</v>
      </c>
    </row>
    <row r="5" spans="1:2" x14ac:dyDescent="0.25">
      <c r="A5" s="6" t="s">
        <v>94</v>
      </c>
      <c r="B5" s="4">
        <v>694.25</v>
      </c>
    </row>
    <row r="6" spans="1:2" x14ac:dyDescent="0.25">
      <c r="A6" s="6" t="s">
        <v>12</v>
      </c>
      <c r="B6" s="4">
        <v>1388</v>
      </c>
    </row>
    <row r="7" spans="1:2" x14ac:dyDescent="0.25">
      <c r="A7" s="6" t="s">
        <v>44</v>
      </c>
      <c r="B7" s="4">
        <v>2193.25</v>
      </c>
    </row>
    <row r="8" spans="1:2" x14ac:dyDescent="0.25">
      <c r="A8" s="6" t="s">
        <v>549</v>
      </c>
      <c r="B8" s="4">
        <v>2</v>
      </c>
    </row>
    <row r="9" spans="1:2" x14ac:dyDescent="0.25">
      <c r="A9" s="6" t="s">
        <v>145</v>
      </c>
      <c r="B9" s="4">
        <v>6447.25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RptLibraryForm</Display>
  <Edit>RptLibraryForm</Edit>
  <New>RptLibraryForm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Category xmlns="http://schemas.microsoft.com/sharepoint/v3" xsi:nil="true"/>
    <ReportStatus xmlns="http://schemas.microsoft.com/sharepoint/v3" xsi:nil="true"/>
    <ParentId xmlns="http://schemas.microsoft.com/sharepoint/v3" xsi:nil="true"/>
    <ReportDescription xmlns="http://schemas.microsoft.com/sharepoint/v3" xsi:nil="true"/>
    <ReportOwner xmlns="http://schemas.microsoft.com/sharepoint/v3">
      <UserInfo>
        <DisplayName/>
        <AccountId xsi:nil="true"/>
        <AccountType/>
      </UserInfo>
    </Report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" ma:contentTypeID="0x01010058DDEB47312E4967BFC1576B96E8C3D400E8E99F613B9F6642929FA1B27E8F9C6C" ma:contentTypeVersion="0" ma:contentTypeDescription="" ma:contentTypeScope="" ma:versionID="c14f6d0ef72ed1fbd8addb6048a14f2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2ee74e0442f4e2b9ae27e4208e26e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ReportDescription" minOccurs="0"/>
                <xsd:element ref="ns1:ParentId" minOccurs="0"/>
                <xsd:element ref="ns1:ReportOwner" minOccurs="0"/>
                <xsd:element ref="ns1:ReportCategory" minOccurs="0"/>
                <xsd:element ref="ns1:Report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portDescription" ma:index="8" nillable="true" ma:displayName="Report Description" ma:description="A description of the contents of the report" ma:internalName="ReportDescription">
      <xsd:simpleType>
        <xsd:restriction base="dms:Note">
          <xsd:maxLength value="255"/>
        </xsd:restriction>
      </xsd:simpleType>
    </xsd:element>
    <xsd:element name="ParentId" ma:index="9" nillable="true" ma:displayName="Parent ID" ma:description="The Parent Id of this report" ma:hidden="true" ma:internalName="ParentId">
      <xsd:simpleType>
        <xsd:restriction base="dms:Number"/>
      </xsd:simpleType>
    </xsd:element>
    <xsd:element name="ReportOwner" ma:index="10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Category" ma:index="11" nillable="true" ma:displayName="Report Category" ma:description="Category of the report" ma:internalName="ReportCategory">
      <xsd:simpleType>
        <xsd:restriction base="dms:Choice">
          <xsd:enumeration value="Category 1"/>
          <xsd:enumeration value="Category 2"/>
          <xsd:enumeration value="Category 3"/>
        </xsd:restriction>
      </xsd:simpleType>
    </xsd:element>
    <xsd:element name="ReportStatus" ma:index="12" nillable="true" ma:displayName="Report Status" ma:description="Status of the report" ma:internalName="ReportStatus">
      <xsd:simpleType>
        <xsd:restriction base="dms:Choice">
          <xsd:enumeration value="Final"/>
          <xsd:enumeration value="Preliminary"/>
          <xsd:enumeration value="Period To Dat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8E4CCC-3845-4D45-AFD0-59405BBE1B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84F6B6-19C0-483E-89E8-5FAC7EC9D155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sharepoint/v3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0C7F3D-690F-4424-8963-91C97435DE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Oct-Nov</vt:lpstr>
      <vt:lpstr>YTD</vt:lpstr>
      <vt:lpstr>Sheet3</vt:lpstr>
      <vt:lpstr>Hrs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Salem, Magdy</dc:creator>
  <cp:lastModifiedBy>EMC</cp:lastModifiedBy>
  <dcterms:created xsi:type="dcterms:W3CDTF">2014-06-18T20:16:10Z</dcterms:created>
  <dcterms:modified xsi:type="dcterms:W3CDTF">2014-11-12T14:40:36Z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0x01010058DDEB47312E4967BFC1576B96E8C3D400E8E99F613B9F6642929FA1B27E8F9C6C</vt:lpwstr>
  </property>
</Properties>
</file>