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26"/>
  <workbookPr autoCompressPictures="0"/>
  <bookViews>
    <workbookView xWindow="20400" yWindow="260" windowWidth="41520" windowHeight="22460" tabRatio="986"/>
  </bookViews>
  <sheets>
    <sheet name="Avg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58" i="1" l="1"/>
  <c r="H58" i="1"/>
  <c r="D58" i="1"/>
  <c r="C58" i="1"/>
  <c r="E62" i="1"/>
  <c r="E63" i="1"/>
  <c r="E64" i="1"/>
  <c r="E65" i="1"/>
  <c r="C62" i="1"/>
  <c r="C63" i="1"/>
  <c r="C64" i="1"/>
  <c r="C65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M51" i="1"/>
  <c r="M15" i="1"/>
  <c r="M9" i="1"/>
  <c r="M34" i="1"/>
  <c r="M48" i="1"/>
  <c r="M28" i="1"/>
  <c r="M52" i="1"/>
  <c r="M40" i="1"/>
  <c r="M23" i="1"/>
  <c r="M53" i="1"/>
  <c r="M27" i="1"/>
  <c r="M22" i="1"/>
  <c r="M54" i="1"/>
  <c r="M33" i="1"/>
  <c r="M47" i="1"/>
  <c r="M46" i="1"/>
  <c r="M45" i="1"/>
  <c r="M11" i="1"/>
  <c r="M39" i="1"/>
  <c r="M21" i="1"/>
  <c r="M20" i="1"/>
  <c r="M14" i="1"/>
  <c r="M44" i="1"/>
  <c r="M38" i="1"/>
  <c r="M32" i="1"/>
  <c r="M10" i="1"/>
  <c r="M26" i="1"/>
  <c r="M19" i="1"/>
  <c r="M31" i="1"/>
  <c r="M37" i="1"/>
  <c r="M18" i="1"/>
  <c r="M50" i="1"/>
  <c r="M30" i="1"/>
  <c r="M43" i="1"/>
  <c r="M49" i="1"/>
  <c r="M29" i="1"/>
  <c r="M25" i="1"/>
  <c r="M12" i="1"/>
  <c r="M55" i="1"/>
  <c r="M8" i="1"/>
  <c r="M36" i="1"/>
  <c r="M35" i="1"/>
  <c r="M17" i="1"/>
  <c r="M7" i="1"/>
  <c r="M24" i="1"/>
  <c r="M42" i="1"/>
  <c r="M13" i="1"/>
  <c r="M16" i="1"/>
  <c r="M41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</calcChain>
</file>

<file path=xl/sharedStrings.xml><?xml version="1.0" encoding="utf-8"?>
<sst xmlns="http://schemas.openxmlformats.org/spreadsheetml/2006/main" count="222" uniqueCount="69">
  <si>
    <t>Ranking: 30 datasets with Missing Values</t>
  </si>
  <si>
    <t>Ranking: 30 datasets replaced Missing Values</t>
  </si>
  <si>
    <t>10-Fold Cross Validation</t>
  </si>
  <si>
    <r>
      <rPr>
        <b/>
        <sz val="11"/>
        <rFont val="Arial"/>
        <family val="2"/>
        <charset val="1"/>
      </rPr>
      <t xml:space="preserve">Pre-Processing: </t>
    </r>
    <r>
      <rPr>
        <sz val="11"/>
        <rFont val="Arial"/>
        <family val="2"/>
        <charset val="1"/>
      </rPr>
      <t>p0</t>
    </r>
  </si>
  <si>
    <r>
      <rPr>
        <b/>
        <sz val="11"/>
        <rFont val="Arial"/>
        <family val="2"/>
        <charset val="1"/>
      </rPr>
      <t xml:space="preserve">Pre-Processing: </t>
    </r>
    <r>
      <rPr>
        <sz val="11"/>
        <rFont val="Arial"/>
        <family val="2"/>
        <charset val="1"/>
      </rPr>
      <t>p2</t>
    </r>
  </si>
  <si>
    <t>Algorithm</t>
  </si>
  <si>
    <t>Rank</t>
  </si>
  <si>
    <t>Avg Accuracy</t>
  </si>
  <si>
    <t>St.Dev. Accuracy</t>
  </si>
  <si>
    <t>RotationForest J48</t>
  </si>
  <si>
    <t>MultiboostAB, PART</t>
  </si>
  <si>
    <t>Bagging NBTree</t>
  </si>
  <si>
    <t>Bagging J48</t>
  </si>
  <si>
    <t>Bagging PART</t>
  </si>
  <si>
    <t>Logistic Model Tree</t>
  </si>
  <si>
    <t>MultiboostAB NBTree</t>
  </si>
  <si>
    <t>Alternating Decision Tree</t>
  </si>
  <si>
    <t>MultiboostAB J48</t>
  </si>
  <si>
    <t>RotationForest RandomTree</t>
  </si>
  <si>
    <t>Bagging JRip</t>
  </si>
  <si>
    <t>AdaboostM1, J48</t>
  </si>
  <si>
    <t>J48</t>
  </si>
  <si>
    <t>MultiboostAB, Decision Table</t>
  </si>
  <si>
    <t>DTNB</t>
  </si>
  <si>
    <t>PART</t>
  </si>
  <si>
    <t>Random Forest</t>
  </si>
  <si>
    <t>NBTree</t>
  </si>
  <si>
    <t>OrdinalClassClassifier J48</t>
  </si>
  <si>
    <t>Bagging RandomTree</t>
  </si>
  <si>
    <t>JRip</t>
  </si>
  <si>
    <t>Bagging Decision Table</t>
  </si>
  <si>
    <t>RandomComittee RandomTree</t>
  </si>
  <si>
    <t>LogitBoost Decision Stump</t>
  </si>
  <si>
    <t>Decision Table</t>
  </si>
  <si>
    <t>MultiboostAB, Naive Bayes</t>
  </si>
  <si>
    <t>IBk</t>
  </si>
  <si>
    <t>Random Subspaces of RepTree</t>
  </si>
  <si>
    <t>Ridor</t>
  </si>
  <si>
    <t>Bagging RepTree</t>
  </si>
  <si>
    <t>IB1</t>
  </si>
  <si>
    <t>Bagging Naive Bayes</t>
  </si>
  <si>
    <t>Bagging LWL</t>
  </si>
  <si>
    <t>Naive Bayes</t>
  </si>
  <si>
    <t>LWL</t>
  </si>
  <si>
    <t>MultiboostAB, RepTree</t>
  </si>
  <si>
    <t>MultiboostAB, RandomTree</t>
  </si>
  <si>
    <t>Bagging Decision Stump</t>
  </si>
  <si>
    <t>MultiboostAB DecisionStump</t>
  </si>
  <si>
    <t>Rep Tree</t>
  </si>
  <si>
    <t>Decision Stump</t>
  </si>
  <si>
    <t>AdaboostM1, Decision Stumps</t>
  </si>
  <si>
    <t>VFI</t>
  </si>
  <si>
    <t>Conjunctive Rule</t>
  </si>
  <si>
    <t>Decorate</t>
  </si>
  <si>
    <t>Random Tree</t>
  </si>
  <si>
    <t>Raced Incremental Logit Boost, Decision Stumps</t>
  </si>
  <si>
    <t>OneR</t>
  </si>
  <si>
    <t>Bagging OneR</t>
  </si>
  <si>
    <t>egal</t>
  </si>
  <si>
    <t>sans</t>
  </si>
  <si>
    <t>avec</t>
  </si>
  <si>
    <t>diff de rang</t>
  </si>
  <si>
    <t>rang</t>
  </si>
  <si>
    <t>accuracy</t>
  </si>
  <si>
    <t>Compare rank</t>
  </si>
  <si>
    <t>Compare accuracy</t>
  </si>
  <si>
    <t>Average</t>
  </si>
  <si>
    <t>rank Comparison</t>
  </si>
  <si>
    <t>Accuracy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</si>
</sst>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0"/>
      <name val="Arial"/>
      <family val="2"/>
      <charset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/>
    <xf numFmtId="0" fontId="3" fillId="3" borderId="0" xfId="0" applyFont="1" applyFill="1"/>
    <xf numFmtId="0" fontId="6" fillId="0" borderId="0" xfId="0" applyFont="1"/>
    <xf numFmtId="0" fontId="0" fillId="4" borderId="1" xfId="0" applyFill="1" applyBorder="1"/>
    <xf numFmtId="0" fontId="7" fillId="4" borderId="1" xfId="0" applyFont="1" applyFill="1" applyBorder="1"/>
    <xf numFmtId="0" fontId="6" fillId="4" borderId="1" xfId="0" applyFont="1" applyFill="1" applyBorder="1"/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I58" sqref="I58"/>
    </sheetView>
  </sheetViews>
  <sheetFormatPr baseColWidth="10" defaultColWidth="8.83203125" defaultRowHeight="12" x14ac:dyDescent="0"/>
  <cols>
    <col min="1" max="1" width="24.5" customWidth="1"/>
    <col min="3" max="3" width="29.33203125" customWidth="1"/>
    <col min="6" max="6" width="18.83203125" customWidth="1"/>
    <col min="14" max="14" width="8.83203125" style="11"/>
    <col min="15" max="15" width="16.33203125" customWidth="1"/>
    <col min="16" max="16" width="18.5" customWidth="1"/>
  </cols>
  <sheetData>
    <row r="1" spans="1:16" ht="13">
      <c r="A1" s="1" t="s">
        <v>0</v>
      </c>
      <c r="F1" s="1" t="s">
        <v>1</v>
      </c>
    </row>
    <row r="2" spans="1:16" ht="13">
      <c r="A2" s="1"/>
      <c r="F2" s="1"/>
    </row>
    <row r="3" spans="1:16" ht="13">
      <c r="A3" s="1" t="s">
        <v>2</v>
      </c>
      <c r="F3" s="1" t="s">
        <v>2</v>
      </c>
    </row>
    <row r="5" spans="1:16" ht="13">
      <c r="A5" s="1" t="s">
        <v>3</v>
      </c>
      <c r="F5" s="1" t="s">
        <v>4</v>
      </c>
    </row>
    <row r="6" spans="1:16">
      <c r="A6" s="2" t="s">
        <v>5</v>
      </c>
      <c r="B6" s="2" t="s">
        <v>6</v>
      </c>
      <c r="C6" s="2" t="s">
        <v>7</v>
      </c>
      <c r="D6" s="2" t="s">
        <v>8</v>
      </c>
      <c r="E6" s="2"/>
      <c r="F6" s="2" t="s">
        <v>5</v>
      </c>
      <c r="G6" s="2" t="s">
        <v>6</v>
      </c>
      <c r="H6" s="2" t="s">
        <v>7</v>
      </c>
      <c r="I6" s="2" t="s">
        <v>8</v>
      </c>
      <c r="K6" s="2" t="s">
        <v>62</v>
      </c>
      <c r="L6" s="2" t="s">
        <v>63</v>
      </c>
      <c r="M6" s="2" t="s">
        <v>61</v>
      </c>
      <c r="O6" s="6" t="s">
        <v>64</v>
      </c>
      <c r="P6" s="6" t="s">
        <v>65</v>
      </c>
    </row>
    <row r="7" spans="1:16">
      <c r="A7" s="4" t="s">
        <v>12</v>
      </c>
      <c r="B7" s="4">
        <v>1</v>
      </c>
      <c r="C7" s="4">
        <v>0.73502307761155805</v>
      </c>
      <c r="D7" s="4">
        <v>0.21696530952214901</v>
      </c>
      <c r="E7" s="3"/>
      <c r="F7" s="4" t="s">
        <v>12</v>
      </c>
      <c r="G7" s="4">
        <v>1</v>
      </c>
      <c r="H7" s="4">
        <v>0.73798964760132302</v>
      </c>
      <c r="I7" s="4">
        <v>0.212587691242305</v>
      </c>
      <c r="K7" t="str">
        <f>IF(C7=0,"out",IF(G7&gt;B7,"sans",IF(G7=B7,"egal","avec")))</f>
        <v>egal</v>
      </c>
      <c r="L7" t="str">
        <f>IF(C7=0,"out",IF(H7&lt;C7,"sans",IF(H7=C7,"egal","avec")))</f>
        <v>avec</v>
      </c>
      <c r="M7">
        <f>G7-B7</f>
        <v>0</v>
      </c>
      <c r="O7" s="7" t="s">
        <v>58</v>
      </c>
      <c r="P7" s="8" t="s">
        <v>59</v>
      </c>
    </row>
    <row r="8" spans="1:16">
      <c r="A8" s="4" t="s">
        <v>11</v>
      </c>
      <c r="B8" s="4">
        <v>1</v>
      </c>
      <c r="C8" s="4">
        <v>0.73760257056885203</v>
      </c>
      <c r="D8" s="4">
        <v>0.21800664787530299</v>
      </c>
      <c r="E8" s="3"/>
      <c r="F8" s="4" t="s">
        <v>11</v>
      </c>
      <c r="G8" s="4">
        <v>1</v>
      </c>
      <c r="H8" s="4">
        <v>0.74118797196257102</v>
      </c>
      <c r="I8" s="4">
        <v>0.213541194701385</v>
      </c>
      <c r="K8" t="str">
        <f>IF(C8=0,"out",IF(G8&gt;B8,"sans",IF(G8=B8,"egal","avec")))</f>
        <v>egal</v>
      </c>
      <c r="L8" t="str">
        <f>IF(C8=0,"out",IF(H8&lt;C8,"sans",IF(H8=C8,"egal","avec")))</f>
        <v>avec</v>
      </c>
      <c r="M8">
        <f>G8-B8</f>
        <v>0</v>
      </c>
      <c r="O8" s="9" t="s">
        <v>58</v>
      </c>
      <c r="P8" s="10" t="s">
        <v>59</v>
      </c>
    </row>
    <row r="9" spans="1:16">
      <c r="A9" s="4" t="s">
        <v>9</v>
      </c>
      <c r="B9" s="4">
        <v>1</v>
      </c>
      <c r="C9" s="4">
        <v>0.73878477611079696</v>
      </c>
      <c r="D9" s="4">
        <v>0.20852133221204799</v>
      </c>
      <c r="E9" s="3"/>
      <c r="F9" s="4" t="s">
        <v>9</v>
      </c>
      <c r="G9" s="4">
        <v>1</v>
      </c>
      <c r="H9" s="4">
        <v>0.741422516274584</v>
      </c>
      <c r="I9" s="4">
        <v>0.20403064708174801</v>
      </c>
      <c r="K9" t="str">
        <f>IF(C9=0,"out",IF(G9&gt;B9,"sans",IF(G9=B9,"egal","avec")))</f>
        <v>egal</v>
      </c>
      <c r="L9" t="str">
        <f>IF(C9=0,"out",IF(H9&lt;C9,"sans",IF(H9=C9,"egal","avec")))</f>
        <v>avec</v>
      </c>
      <c r="M9">
        <f>G9-B9</f>
        <v>0</v>
      </c>
      <c r="O9" s="9" t="s">
        <v>58</v>
      </c>
      <c r="P9" s="10" t="s">
        <v>59</v>
      </c>
    </row>
    <row r="10" spans="1:16">
      <c r="A10" s="4" t="s">
        <v>14</v>
      </c>
      <c r="B10" s="4">
        <v>3</v>
      </c>
      <c r="C10" s="4">
        <v>0.72934868742449399</v>
      </c>
      <c r="D10" s="4">
        <v>0.22634388418041601</v>
      </c>
      <c r="E10" s="3"/>
      <c r="F10" s="4" t="s">
        <v>14</v>
      </c>
      <c r="G10" s="4">
        <v>2</v>
      </c>
      <c r="H10" s="4">
        <v>0.73325870371892699</v>
      </c>
      <c r="I10" s="4">
        <v>0.22293503373624901</v>
      </c>
      <c r="K10" t="str">
        <f>IF(C10=0,"out",IF(G10&gt;B10,"sans",IF(G10=B10,"egal","avec")))</f>
        <v>avec</v>
      </c>
      <c r="L10" t="str">
        <f>IF(C10=0,"out",IF(H10&lt;C10,"sans",IF(H10=C10,"egal","avec")))</f>
        <v>avec</v>
      </c>
      <c r="M10">
        <f>G10-B10</f>
        <v>-1</v>
      </c>
      <c r="O10" s="9" t="s">
        <v>59</v>
      </c>
      <c r="P10" s="10" t="s">
        <v>59</v>
      </c>
    </row>
    <row r="11" spans="1:16">
      <c r="A11" s="4" t="s">
        <v>10</v>
      </c>
      <c r="B11" s="4">
        <v>1</v>
      </c>
      <c r="C11" s="4">
        <v>0.73835289645493496</v>
      </c>
      <c r="D11" s="4">
        <v>0.21488214657218499</v>
      </c>
      <c r="E11" s="3"/>
      <c r="F11" s="4" t="s">
        <v>10</v>
      </c>
      <c r="G11" s="4">
        <v>2</v>
      </c>
      <c r="H11" s="4">
        <v>0.73595202153204897</v>
      </c>
      <c r="I11" s="4">
        <v>0.213203716833993</v>
      </c>
      <c r="K11" t="str">
        <f>IF(C11=0,"out",IF(G11&gt;B11,"sans",IF(G11=B11,"egal","avec")))</f>
        <v>sans</v>
      </c>
      <c r="L11" t="str">
        <f>IF(C11=0,"out",IF(H11&lt;C11,"sans",IF(H11=C11,"egal","avec")))</f>
        <v>sans</v>
      </c>
      <c r="M11">
        <f>G11-B11</f>
        <v>1</v>
      </c>
      <c r="O11" s="9" t="s">
        <v>60</v>
      </c>
      <c r="P11" s="10" t="s">
        <v>60</v>
      </c>
    </row>
    <row r="12" spans="1:16">
      <c r="A12" s="4" t="s">
        <v>13</v>
      </c>
      <c r="B12" s="4">
        <v>1</v>
      </c>
      <c r="C12" s="4">
        <v>0.73686497242424998</v>
      </c>
      <c r="D12" s="4">
        <v>0.22689945028056999</v>
      </c>
      <c r="E12" s="3"/>
      <c r="F12" s="4" t="s">
        <v>13</v>
      </c>
      <c r="G12" s="4">
        <v>3</v>
      </c>
      <c r="H12" s="4">
        <v>0.73168253825640805</v>
      </c>
      <c r="I12" s="4">
        <v>0.22321380424732301</v>
      </c>
      <c r="K12" t="str">
        <f>IF(C12=0,"out",IF(G12&gt;B12,"sans",IF(G12=B12,"egal","avec")))</f>
        <v>sans</v>
      </c>
      <c r="L12" t="str">
        <f>IF(C12=0,"out",IF(H12&lt;C12,"sans",IF(H12=C12,"egal","avec")))</f>
        <v>sans</v>
      </c>
      <c r="M12">
        <f>G12-B12</f>
        <v>2</v>
      </c>
      <c r="O12" s="9" t="s">
        <v>59</v>
      </c>
      <c r="P12" s="10" t="s">
        <v>59</v>
      </c>
    </row>
    <row r="13" spans="1:16">
      <c r="A13" s="4" t="s">
        <v>16</v>
      </c>
      <c r="B13" s="4">
        <v>2</v>
      </c>
      <c r="C13" s="4">
        <v>0.73094213294533605</v>
      </c>
      <c r="D13" s="4">
        <v>0.21072471398494599</v>
      </c>
      <c r="E13" s="3"/>
      <c r="F13" s="4" t="s">
        <v>16</v>
      </c>
      <c r="G13" s="4">
        <v>4</v>
      </c>
      <c r="H13" s="4">
        <v>0.73030865254002797</v>
      </c>
      <c r="I13" s="4">
        <v>0.20932193763274501</v>
      </c>
      <c r="K13" t="str">
        <f>IF(C13=0,"out",IF(G13&gt;B13,"sans",IF(G13=B13,"egal","avec")))</f>
        <v>sans</v>
      </c>
      <c r="L13" t="str">
        <f>IF(C13=0,"out",IF(H13&lt;C13,"sans",IF(H13=C13,"egal","avec")))</f>
        <v>sans</v>
      </c>
      <c r="M13">
        <f>G13-B13</f>
        <v>2</v>
      </c>
      <c r="O13" s="9" t="s">
        <v>59</v>
      </c>
      <c r="P13" s="10" t="s">
        <v>59</v>
      </c>
    </row>
    <row r="14" spans="1:16">
      <c r="A14" s="4" t="s">
        <v>17</v>
      </c>
      <c r="B14" s="4">
        <v>4</v>
      </c>
      <c r="C14" s="4">
        <v>0.72534401089167999</v>
      </c>
      <c r="D14" s="4">
        <v>0.21930021770001901</v>
      </c>
      <c r="E14" s="3"/>
      <c r="F14" s="4" t="s">
        <v>17</v>
      </c>
      <c r="G14" s="4">
        <v>4</v>
      </c>
      <c r="H14" s="4">
        <v>0.73038187444598501</v>
      </c>
      <c r="I14" s="4">
        <v>0.217135850906649</v>
      </c>
      <c r="K14" t="str">
        <f>IF(C14=0,"out",IF(G14&gt;B14,"sans",IF(G14=B14,"egal","avec")))</f>
        <v>egal</v>
      </c>
      <c r="L14" t="str">
        <f>IF(C14=0,"out",IF(H14&lt;C14,"sans",IF(H14=C14,"egal","avec")))</f>
        <v>avec</v>
      </c>
      <c r="M14">
        <f>G14-B14</f>
        <v>0</v>
      </c>
      <c r="O14" s="9" t="s">
        <v>59</v>
      </c>
      <c r="P14" s="10" t="s">
        <v>59</v>
      </c>
    </row>
    <row r="15" spans="1:16">
      <c r="A15" s="4" t="s">
        <v>18</v>
      </c>
      <c r="B15" s="4">
        <v>3</v>
      </c>
      <c r="C15" s="4">
        <v>0.73083182907973399</v>
      </c>
      <c r="D15" s="4">
        <v>0.21374393111269699</v>
      </c>
      <c r="E15" s="3"/>
      <c r="F15" s="4" t="s">
        <v>18</v>
      </c>
      <c r="G15" s="4">
        <v>4</v>
      </c>
      <c r="H15" s="4">
        <v>0.72847776811722498</v>
      </c>
      <c r="I15" s="4">
        <v>0.21189385797475399</v>
      </c>
      <c r="K15" t="str">
        <f>IF(C15=0,"out",IF(G15&gt;B15,"sans",IF(G15=B15,"egal","avec")))</f>
        <v>sans</v>
      </c>
      <c r="L15" t="str">
        <f>IF(C15=0,"out",IF(H15&lt;C15,"sans",IF(H15=C15,"egal","avec")))</f>
        <v>sans</v>
      </c>
      <c r="M15">
        <f>G15-B15</f>
        <v>1</v>
      </c>
      <c r="O15" s="9" t="s">
        <v>60</v>
      </c>
      <c r="P15" s="10" t="s">
        <v>60</v>
      </c>
    </row>
    <row r="16" spans="1:16">
      <c r="A16" s="4" t="s">
        <v>20</v>
      </c>
      <c r="B16" s="4">
        <v>6</v>
      </c>
      <c r="C16" s="4">
        <v>0.71896986129770002</v>
      </c>
      <c r="D16" s="4">
        <v>0.21309660117767201</v>
      </c>
      <c r="E16" s="3"/>
      <c r="F16" s="4" t="s">
        <v>20</v>
      </c>
      <c r="G16" s="4">
        <v>5</v>
      </c>
      <c r="H16" s="4">
        <v>0.72649151155886604</v>
      </c>
      <c r="I16" s="4">
        <v>0.20544171580193901</v>
      </c>
      <c r="K16" t="str">
        <f>IF(C16=0,"out",IF(G16&gt;B16,"sans",IF(G16=B16,"egal","avec")))</f>
        <v>avec</v>
      </c>
      <c r="L16" t="str">
        <f>IF(C16=0,"out",IF(H16&lt;C16,"sans",IF(H16=C16,"egal","avec")))</f>
        <v>avec</v>
      </c>
      <c r="M16">
        <f>G16-B16</f>
        <v>-1</v>
      </c>
      <c r="O16" s="9" t="s">
        <v>59</v>
      </c>
      <c r="P16" s="10" t="s">
        <v>59</v>
      </c>
    </row>
    <row r="17" spans="1:16">
      <c r="A17" s="4" t="s">
        <v>19</v>
      </c>
      <c r="B17" s="4">
        <v>3</v>
      </c>
      <c r="C17" s="4">
        <v>0.72765769558955695</v>
      </c>
      <c r="D17" s="4">
        <v>0.21963051828496899</v>
      </c>
      <c r="E17" s="3"/>
      <c r="F17" s="4" t="s">
        <v>19</v>
      </c>
      <c r="G17" s="4">
        <v>5</v>
      </c>
      <c r="H17" s="4">
        <v>0.72054087755899499</v>
      </c>
      <c r="I17" s="4">
        <v>0.225174734900215</v>
      </c>
      <c r="K17" t="str">
        <f>IF(C17=0,"out",IF(G17&gt;B17,"sans",IF(G17=B17,"egal","avec")))</f>
        <v>sans</v>
      </c>
      <c r="L17" t="str">
        <f>IF(C17=0,"out",IF(H17&lt;C17,"sans",IF(H17=C17,"egal","avec")))</f>
        <v>sans</v>
      </c>
      <c r="M17">
        <f>G17-B17</f>
        <v>2</v>
      </c>
      <c r="O17" s="9" t="s">
        <v>58</v>
      </c>
      <c r="P17" s="10" t="s">
        <v>60</v>
      </c>
    </row>
    <row r="18" spans="1:16">
      <c r="A18" s="4" t="s">
        <v>23</v>
      </c>
      <c r="B18" s="4">
        <v>5</v>
      </c>
      <c r="C18" s="4">
        <v>0.71991317689013301</v>
      </c>
      <c r="D18" s="4">
        <v>0.23103863568420699</v>
      </c>
      <c r="E18" s="3"/>
      <c r="F18" s="4" t="s">
        <v>23</v>
      </c>
      <c r="G18" s="4">
        <v>5</v>
      </c>
      <c r="H18" s="4">
        <v>0.72365359454441602</v>
      </c>
      <c r="I18" s="4">
        <v>0.22463935522569001</v>
      </c>
      <c r="K18" t="str">
        <f>IF(C18=0,"out",IF(G18&gt;B18,"sans",IF(G18=B18,"egal","avec")))</f>
        <v>egal</v>
      </c>
      <c r="L18" t="str">
        <f>IF(C18=0,"out",IF(H18&lt;C18,"sans",IF(H18=C18,"egal","avec")))</f>
        <v>avec</v>
      </c>
      <c r="M18">
        <f>G18-B18</f>
        <v>0</v>
      </c>
      <c r="O18" s="9" t="s">
        <v>58</v>
      </c>
      <c r="P18" s="10" t="s">
        <v>60</v>
      </c>
    </row>
    <row r="19" spans="1:16">
      <c r="A19" s="4" t="s">
        <v>21</v>
      </c>
      <c r="B19" s="4">
        <v>5</v>
      </c>
      <c r="C19" s="4">
        <v>0.71993950759136505</v>
      </c>
      <c r="D19" s="4">
        <v>0.21491775197781399</v>
      </c>
      <c r="E19" s="3"/>
      <c r="F19" s="4" t="s">
        <v>21</v>
      </c>
      <c r="G19" s="4">
        <v>5</v>
      </c>
      <c r="H19" s="4">
        <v>0.72528484824633599</v>
      </c>
      <c r="I19" s="4">
        <v>0.21099113098910999</v>
      </c>
      <c r="K19" t="str">
        <f>IF(C19=0,"out",IF(G19&gt;B19,"sans",IF(G19=B19,"egal","avec")))</f>
        <v>egal</v>
      </c>
      <c r="L19" t="str">
        <f>IF(C19=0,"out",IF(H19&lt;C19,"sans",IF(H19=C19,"egal","avec")))</f>
        <v>avec</v>
      </c>
      <c r="M19">
        <f>G19-B19</f>
        <v>0</v>
      </c>
      <c r="O19" s="9" t="s">
        <v>58</v>
      </c>
      <c r="P19" s="10" t="s">
        <v>60</v>
      </c>
    </row>
    <row r="20" spans="1:16">
      <c r="A20" s="4" t="s">
        <v>15</v>
      </c>
      <c r="B20" s="4">
        <v>2</v>
      </c>
      <c r="C20" s="4">
        <v>0.73218686970518598</v>
      </c>
      <c r="D20" s="4">
        <v>0.213173671823643</v>
      </c>
      <c r="E20" s="3"/>
      <c r="F20" s="4" t="s">
        <v>15</v>
      </c>
      <c r="G20" s="4">
        <v>5</v>
      </c>
      <c r="H20" s="4">
        <v>0.72064932097740297</v>
      </c>
      <c r="I20" s="4">
        <v>0.219032456848157</v>
      </c>
      <c r="K20" t="str">
        <f>IF(C20=0,"out",IF(G20&gt;B20,"sans",IF(G20=B20,"egal","avec")))</f>
        <v>sans</v>
      </c>
      <c r="L20" t="str">
        <f>IF(C20=0,"out",IF(H20&lt;C20,"sans",IF(H20=C20,"egal","avec")))</f>
        <v>sans</v>
      </c>
      <c r="M20">
        <f>G20-B20</f>
        <v>3</v>
      </c>
      <c r="O20" s="9" t="s">
        <v>58</v>
      </c>
      <c r="P20" s="10" t="s">
        <v>59</v>
      </c>
    </row>
    <row r="21" spans="1:16">
      <c r="A21" s="4" t="s">
        <v>22</v>
      </c>
      <c r="B21" s="4">
        <v>4</v>
      </c>
      <c r="C21" s="4">
        <v>0.72468899044202395</v>
      </c>
      <c r="D21" s="4">
        <v>0.223258794674212</v>
      </c>
      <c r="E21" s="3"/>
      <c r="F21" s="4" t="s">
        <v>22</v>
      </c>
      <c r="G21" s="4">
        <v>5</v>
      </c>
      <c r="H21" s="4">
        <v>0.72336548030832004</v>
      </c>
      <c r="I21" s="4">
        <v>0.22809304850599599</v>
      </c>
      <c r="K21" t="str">
        <f>IF(C21=0,"out",IF(G21&gt;B21,"sans",IF(G21=B21,"egal","avec")))</f>
        <v>sans</v>
      </c>
      <c r="L21" t="str">
        <f>IF(C21=0,"out",IF(H21&lt;C21,"sans",IF(H21=C21,"egal","avec")))</f>
        <v>sans</v>
      </c>
      <c r="M21">
        <f>G21-B21</f>
        <v>1</v>
      </c>
      <c r="O21" s="9" t="s">
        <v>58</v>
      </c>
      <c r="P21" s="10" t="s">
        <v>59</v>
      </c>
    </row>
    <row r="22" spans="1:16" s="5" customFormat="1">
      <c r="A22" s="4" t="s">
        <v>27</v>
      </c>
      <c r="B22" s="4">
        <v>5</v>
      </c>
      <c r="C22" s="4">
        <v>0.71897024821228706</v>
      </c>
      <c r="D22" s="4">
        <v>0.20858155331610201</v>
      </c>
      <c r="E22" s="3"/>
      <c r="F22" s="4" t="s">
        <v>27</v>
      </c>
      <c r="G22" s="4">
        <v>5</v>
      </c>
      <c r="H22" s="4">
        <v>0.72063184729495</v>
      </c>
      <c r="I22" s="4">
        <v>0.21040938865123901</v>
      </c>
      <c r="J22"/>
      <c r="K22" t="str">
        <f>IF(C22=0,"out",IF(G22&gt;B22,"sans",IF(G22=B22,"egal","avec")))</f>
        <v>egal</v>
      </c>
      <c r="L22" t="str">
        <f>IF(C22=0,"out",IF(H22&lt;C22,"sans",IF(H22=C22,"egal","avec")))</f>
        <v>avec</v>
      </c>
      <c r="M22">
        <f>G22-B22</f>
        <v>0</v>
      </c>
      <c r="N22" s="11"/>
      <c r="O22" s="9" t="s">
        <v>59</v>
      </c>
      <c r="P22" s="10" t="s">
        <v>59</v>
      </c>
    </row>
    <row r="23" spans="1:16" s="5" customFormat="1">
      <c r="A23" s="4" t="s">
        <v>25</v>
      </c>
      <c r="B23" s="4">
        <v>6</v>
      </c>
      <c r="C23" s="4">
        <v>0.71600438699483804</v>
      </c>
      <c r="D23" s="4">
        <v>0.228005533795128</v>
      </c>
      <c r="E23" s="3"/>
      <c r="F23" s="4" t="s">
        <v>25</v>
      </c>
      <c r="G23" s="4">
        <v>5</v>
      </c>
      <c r="H23" s="4">
        <v>0.72159855896740399</v>
      </c>
      <c r="I23" s="4">
        <v>0.22529689876158501</v>
      </c>
      <c r="J23"/>
      <c r="K23" t="str">
        <f>IF(C23=0,"out",IF(G23&gt;B23,"sans",IF(G23=B23,"egal","avec")))</f>
        <v>avec</v>
      </c>
      <c r="L23" t="str">
        <f>IF(C23=0,"out",IF(H23&lt;C23,"sans",IF(H23=C23,"egal","avec")))</f>
        <v>avec</v>
      </c>
      <c r="M23">
        <f>G23-B23</f>
        <v>-1</v>
      </c>
      <c r="N23" s="11"/>
      <c r="O23" s="9" t="s">
        <v>59</v>
      </c>
      <c r="P23" s="10" t="s">
        <v>59</v>
      </c>
    </row>
    <row r="24" spans="1:16" s="5" customFormat="1">
      <c r="A24" s="4" t="s">
        <v>30</v>
      </c>
      <c r="B24" s="4">
        <v>7</v>
      </c>
      <c r="C24" s="4">
        <v>0.71070782586662395</v>
      </c>
      <c r="D24" s="4">
        <v>0.21828904156038501</v>
      </c>
      <c r="E24" s="3"/>
      <c r="F24" s="4" t="s">
        <v>30</v>
      </c>
      <c r="G24" s="4">
        <v>6</v>
      </c>
      <c r="H24" s="4">
        <v>0.71539421442975504</v>
      </c>
      <c r="I24" s="4">
        <v>0.21178935619425099</v>
      </c>
      <c r="J24"/>
      <c r="K24" t="str">
        <f>IF(C24=0,"out",IF(G24&gt;B24,"sans",IF(G24=B24,"egal","avec")))</f>
        <v>avec</v>
      </c>
      <c r="L24" t="str">
        <f>IF(C24=0,"out",IF(H24&lt;C24,"sans",IF(H24=C24,"egal","avec")))</f>
        <v>avec</v>
      </c>
      <c r="M24">
        <f>G24-B24</f>
        <v>-1</v>
      </c>
      <c r="N24" s="11"/>
      <c r="O24" s="9" t="s">
        <v>60</v>
      </c>
      <c r="P24" s="10" t="s">
        <v>60</v>
      </c>
    </row>
    <row r="25" spans="1:16" s="5" customFormat="1">
      <c r="A25" s="4" t="s">
        <v>28</v>
      </c>
      <c r="B25" s="4">
        <v>7</v>
      </c>
      <c r="C25" s="4">
        <v>0.71226486927663302</v>
      </c>
      <c r="D25" s="4">
        <v>0.213302040226932</v>
      </c>
      <c r="E25" s="3"/>
      <c r="F25" s="4" t="s">
        <v>28</v>
      </c>
      <c r="G25" s="4">
        <v>6</v>
      </c>
      <c r="H25" s="4">
        <v>0.71794114778991303</v>
      </c>
      <c r="I25" s="4">
        <v>0.21345795987928301</v>
      </c>
      <c r="J25"/>
      <c r="K25" t="str">
        <f>IF(C25=0,"out",IF(G25&gt;B25,"sans",IF(G25=B25,"egal","avec")))</f>
        <v>avec</v>
      </c>
      <c r="L25" t="str">
        <f>IF(C25=0,"out",IF(H25&lt;C25,"sans",IF(H25=C25,"egal","avec")))</f>
        <v>avec</v>
      </c>
      <c r="M25">
        <f>G25-B25</f>
        <v>-1</v>
      </c>
      <c r="N25" s="11"/>
      <c r="O25" s="9" t="s">
        <v>60</v>
      </c>
      <c r="P25" s="10" t="s">
        <v>59</v>
      </c>
    </row>
    <row r="26" spans="1:16">
      <c r="A26" s="4" t="s">
        <v>29</v>
      </c>
      <c r="B26" s="4">
        <v>7</v>
      </c>
      <c r="C26" s="4">
        <v>0.71190600527921799</v>
      </c>
      <c r="D26" s="4">
        <v>0.21313823695013601</v>
      </c>
      <c r="E26" s="3"/>
      <c r="F26" s="4" t="s">
        <v>29</v>
      </c>
      <c r="G26" s="4">
        <v>6</v>
      </c>
      <c r="H26" s="4">
        <v>0.71723595961781605</v>
      </c>
      <c r="I26" s="4">
        <v>0.209293498008333</v>
      </c>
      <c r="K26" t="str">
        <f>IF(C26=0,"out",IF(G26&gt;B26,"sans",IF(G26=B26,"egal","avec")))</f>
        <v>avec</v>
      </c>
      <c r="L26" t="str">
        <f>IF(C26=0,"out",IF(H26&lt;C26,"sans",IF(H26=C26,"egal","avec")))</f>
        <v>avec</v>
      </c>
      <c r="M26">
        <f>G26-B26</f>
        <v>-1</v>
      </c>
      <c r="O26" s="9" t="s">
        <v>60</v>
      </c>
      <c r="P26" s="10" t="s">
        <v>60</v>
      </c>
    </row>
    <row r="27" spans="1:16" s="5" customFormat="1">
      <c r="A27" s="4" t="s">
        <v>24</v>
      </c>
      <c r="B27" s="4">
        <v>5</v>
      </c>
      <c r="C27" s="4">
        <v>0.72184797383867205</v>
      </c>
      <c r="D27" s="4">
        <v>0.22069821187096</v>
      </c>
      <c r="E27" s="3"/>
      <c r="F27" s="4" t="s">
        <v>24</v>
      </c>
      <c r="G27" s="4">
        <v>6</v>
      </c>
      <c r="H27" s="4">
        <v>0.71625769030671904</v>
      </c>
      <c r="I27" s="4">
        <v>0.22508233326941501</v>
      </c>
      <c r="J27"/>
      <c r="K27" t="str">
        <f>IF(C27=0,"out",IF(G27&gt;B27,"sans",IF(G27=B27,"egal","avec")))</f>
        <v>sans</v>
      </c>
      <c r="L27" t="str">
        <f>IF(C27=0,"out",IF(H27&lt;C27,"sans",IF(H27=C27,"egal","avec")))</f>
        <v>sans</v>
      </c>
      <c r="M27">
        <f>G27-B27</f>
        <v>1</v>
      </c>
      <c r="N27" s="11"/>
      <c r="O27" s="9" t="s">
        <v>60</v>
      </c>
      <c r="P27" s="10" t="s">
        <v>59</v>
      </c>
    </row>
    <row r="28" spans="1:16">
      <c r="A28" s="4" t="s">
        <v>31</v>
      </c>
      <c r="B28" s="4">
        <v>7</v>
      </c>
      <c r="C28" s="4">
        <v>0.70617241608849601</v>
      </c>
      <c r="D28" s="4">
        <v>0.217441937161722</v>
      </c>
      <c r="E28" s="3"/>
      <c r="F28" s="4" t="s">
        <v>31</v>
      </c>
      <c r="G28" s="4">
        <v>7</v>
      </c>
      <c r="H28" s="4">
        <v>0.71494288833730602</v>
      </c>
      <c r="I28" s="4">
        <v>0.21576890734024601</v>
      </c>
      <c r="K28" t="str">
        <f>IF(C28=0,"out",IF(G28&gt;B28,"sans",IF(G28=B28,"egal","avec")))</f>
        <v>egal</v>
      </c>
      <c r="L28" t="str">
        <f>IF(C28=0,"out",IF(H28&lt;C28,"sans",IF(H28=C28,"egal","avec")))</f>
        <v>avec</v>
      </c>
      <c r="M28">
        <f>G28-B28</f>
        <v>0</v>
      </c>
      <c r="O28" s="9" t="s">
        <v>60</v>
      </c>
      <c r="P28" s="10" t="s">
        <v>60</v>
      </c>
    </row>
    <row r="29" spans="1:16">
      <c r="A29" s="4" t="s">
        <v>38</v>
      </c>
      <c r="B29" s="4">
        <v>8</v>
      </c>
      <c r="C29" s="4">
        <v>0.69512389719921497</v>
      </c>
      <c r="D29" s="4">
        <v>0.244877500786778</v>
      </c>
      <c r="E29" s="3"/>
      <c r="F29" s="4" t="s">
        <v>38</v>
      </c>
      <c r="G29" s="4">
        <v>8</v>
      </c>
      <c r="H29" s="4">
        <v>0.69697672413095801</v>
      </c>
      <c r="I29" s="4">
        <v>0.24615069977916701</v>
      </c>
      <c r="K29" t="str">
        <f>IF(C29=0,"out",IF(G29&gt;B29,"sans",IF(G29=B29,"egal","avec")))</f>
        <v>egal</v>
      </c>
      <c r="L29" t="str">
        <f>IF(C29=0,"out",IF(H29&lt;C29,"sans",IF(H29=C29,"egal","avec")))</f>
        <v>avec</v>
      </c>
      <c r="M29">
        <f>G29-B29</f>
        <v>0</v>
      </c>
      <c r="O29" s="9" t="s">
        <v>58</v>
      </c>
      <c r="P29" s="10" t="s">
        <v>59</v>
      </c>
    </row>
    <row r="30" spans="1:16">
      <c r="A30" s="4" t="s">
        <v>33</v>
      </c>
      <c r="B30" s="4">
        <v>8</v>
      </c>
      <c r="C30" s="4">
        <v>0.70434899736576095</v>
      </c>
      <c r="D30" s="4">
        <v>0.22363136552477</v>
      </c>
      <c r="E30" s="3"/>
      <c r="F30" s="4" t="s">
        <v>33</v>
      </c>
      <c r="G30" s="4">
        <v>8</v>
      </c>
      <c r="H30" s="4">
        <v>0.70725091371218596</v>
      </c>
      <c r="I30" s="4">
        <v>0.22738827788124499</v>
      </c>
      <c r="K30" t="str">
        <f>IF(C30=0,"out",IF(G30&gt;B30,"sans",IF(G30=B30,"egal","avec")))</f>
        <v>egal</v>
      </c>
      <c r="L30" t="str">
        <f>IF(C30=0,"out",IF(H30&lt;C30,"sans",IF(H30=C30,"egal","avec")))</f>
        <v>avec</v>
      </c>
      <c r="M30">
        <f>G30-B30</f>
        <v>0</v>
      </c>
      <c r="O30" s="9" t="s">
        <v>60</v>
      </c>
      <c r="P30" s="10" t="s">
        <v>59</v>
      </c>
    </row>
    <row r="31" spans="1:16">
      <c r="A31" s="4" t="s">
        <v>35</v>
      </c>
      <c r="B31" s="4">
        <v>8</v>
      </c>
      <c r="C31" s="4">
        <v>0.69718525842921797</v>
      </c>
      <c r="D31" s="4">
        <v>0.21548352830079401</v>
      </c>
      <c r="E31" s="3"/>
      <c r="F31" s="4" t="s">
        <v>35</v>
      </c>
      <c r="G31" s="4">
        <v>8</v>
      </c>
      <c r="H31" s="4">
        <v>0.70534795208958501</v>
      </c>
      <c r="I31" s="4">
        <v>0.20360146905422299</v>
      </c>
      <c r="K31" t="str">
        <f>IF(C31=0,"out",IF(G31&gt;B31,"sans",IF(G31=B31,"egal","avec")))</f>
        <v>egal</v>
      </c>
      <c r="L31" t="str">
        <f>IF(C31=0,"out",IF(H31&lt;C31,"sans",IF(H31=C31,"egal","avec")))</f>
        <v>avec</v>
      </c>
      <c r="M31">
        <f>G31-B31</f>
        <v>0</v>
      </c>
      <c r="O31" s="9" t="s">
        <v>60</v>
      </c>
      <c r="P31" s="10" t="s">
        <v>59</v>
      </c>
    </row>
    <row r="32" spans="1:16" s="5" customFormat="1">
      <c r="A32" s="4" t="s">
        <v>32</v>
      </c>
      <c r="B32" s="4">
        <v>7</v>
      </c>
      <c r="C32" s="4">
        <v>0.70767053588309703</v>
      </c>
      <c r="D32" s="4">
        <v>0.19421812962431301</v>
      </c>
      <c r="E32" s="3"/>
      <c r="F32" s="4" t="s">
        <v>32</v>
      </c>
      <c r="G32" s="4">
        <v>8</v>
      </c>
      <c r="H32" s="4">
        <v>0.71010313788372104</v>
      </c>
      <c r="I32" s="4">
        <v>0.193974230610585</v>
      </c>
      <c r="J32"/>
      <c r="K32" t="str">
        <f>IF(C32=0,"out",IF(G32&gt;B32,"sans",IF(G32=B32,"egal","avec")))</f>
        <v>sans</v>
      </c>
      <c r="L32" t="str">
        <f>IF(C32=0,"out",IF(H32&lt;C32,"sans",IF(H32=C32,"egal","avec")))</f>
        <v>avec</v>
      </c>
      <c r="M32">
        <f>G32-B32</f>
        <v>1</v>
      </c>
      <c r="N32" s="11"/>
      <c r="O32" s="9" t="s">
        <v>60</v>
      </c>
      <c r="P32" s="10" t="s">
        <v>60</v>
      </c>
    </row>
    <row r="33" spans="1:16">
      <c r="A33" s="4" t="s">
        <v>26</v>
      </c>
      <c r="B33" s="4">
        <v>5</v>
      </c>
      <c r="C33" s="4">
        <v>0.71900120348244601</v>
      </c>
      <c r="D33" s="4">
        <v>0.20714168991537099</v>
      </c>
      <c r="E33" s="3"/>
      <c r="F33" s="4" t="s">
        <v>26</v>
      </c>
      <c r="G33" s="4">
        <v>8</v>
      </c>
      <c r="H33" s="4">
        <v>0.71094312987572394</v>
      </c>
      <c r="I33" s="4">
        <v>0.21068793815717099</v>
      </c>
      <c r="K33" t="str">
        <f>IF(C33=0,"out",IF(G33&gt;B33,"sans",IF(G33=B33,"egal","avec")))</f>
        <v>sans</v>
      </c>
      <c r="L33" t="str">
        <f>IF(C33=0,"out",IF(H33&lt;C33,"sans",IF(H33=C33,"egal","avec")))</f>
        <v>sans</v>
      </c>
      <c r="M33">
        <f>G33-B33</f>
        <v>3</v>
      </c>
      <c r="O33" s="9" t="s">
        <v>58</v>
      </c>
      <c r="P33" s="10" t="s">
        <v>59</v>
      </c>
    </row>
    <row r="34" spans="1:16">
      <c r="A34" s="4" t="s">
        <v>37</v>
      </c>
      <c r="B34" s="4">
        <v>8</v>
      </c>
      <c r="C34" s="4">
        <v>0.69859279195814095</v>
      </c>
      <c r="D34" s="4">
        <v>0.22930505532152001</v>
      </c>
      <c r="E34" s="3"/>
      <c r="F34" s="4" t="s">
        <v>37</v>
      </c>
      <c r="G34" s="4">
        <v>8</v>
      </c>
      <c r="H34" s="4">
        <v>0.70311939936248902</v>
      </c>
      <c r="I34" s="4">
        <v>0.22647030624869599</v>
      </c>
      <c r="K34" t="str">
        <f>IF(C34=0,"out",IF(G34&gt;B34,"sans",IF(G34=B34,"egal","avec")))</f>
        <v>egal</v>
      </c>
      <c r="L34" t="str">
        <f>IF(C34=0,"out",IF(H34&lt;C34,"sans",IF(H34=C34,"egal","avec")))</f>
        <v>avec</v>
      </c>
      <c r="M34">
        <f>G34-B34</f>
        <v>0</v>
      </c>
      <c r="O34" s="9" t="s">
        <v>58</v>
      </c>
      <c r="P34" s="10" t="s">
        <v>59</v>
      </c>
    </row>
    <row r="35" spans="1:16">
      <c r="A35" s="4" t="s">
        <v>41</v>
      </c>
      <c r="B35" s="4">
        <v>9</v>
      </c>
      <c r="C35" s="4">
        <v>0.69416766811519603</v>
      </c>
      <c r="D35" s="4">
        <v>0.22482496956890299</v>
      </c>
      <c r="E35" s="3"/>
      <c r="F35" s="4" t="s">
        <v>41</v>
      </c>
      <c r="G35" s="4">
        <v>9</v>
      </c>
      <c r="H35" s="4">
        <v>0.68889920352141798</v>
      </c>
      <c r="I35" s="4">
        <v>0.22249015542664399</v>
      </c>
      <c r="K35" t="str">
        <f>IF(C35=0,"out",IF(G35&gt;B35,"sans",IF(G35=B35,"egal","avec")))</f>
        <v>egal</v>
      </c>
      <c r="L35" t="str">
        <f>IF(C35=0,"out",IF(H35&lt;C35,"sans",IF(H35=C35,"egal","avec")))</f>
        <v>sans</v>
      </c>
      <c r="M35">
        <f>G35-B35</f>
        <v>0</v>
      </c>
      <c r="O35" s="9" t="s">
        <v>60</v>
      </c>
      <c r="P35" s="10" t="s">
        <v>59</v>
      </c>
    </row>
    <row r="36" spans="1:16">
      <c r="A36" s="4" t="s">
        <v>40</v>
      </c>
      <c r="B36" s="4">
        <v>8</v>
      </c>
      <c r="C36" s="4">
        <v>0.69590524930270603</v>
      </c>
      <c r="D36" s="4">
        <v>0.196169164416548</v>
      </c>
      <c r="E36" s="3"/>
      <c r="F36" s="4" t="s">
        <v>40</v>
      </c>
      <c r="G36" s="4">
        <v>9</v>
      </c>
      <c r="H36" s="4">
        <v>0.69213313000211596</v>
      </c>
      <c r="I36" s="4">
        <v>0.19784398642263901</v>
      </c>
      <c r="K36" t="str">
        <f>IF(C36=0,"out",IF(G36&gt;B36,"sans",IF(G36=B36,"egal","avec")))</f>
        <v>sans</v>
      </c>
      <c r="L36" t="str">
        <f>IF(C36=0,"out",IF(H36&lt;C36,"sans",IF(H36=C36,"egal","avec")))</f>
        <v>sans</v>
      </c>
      <c r="M36">
        <f>G36-B36</f>
        <v>1</v>
      </c>
      <c r="O36" s="9" t="s">
        <v>60</v>
      </c>
      <c r="P36" s="10" t="s">
        <v>60</v>
      </c>
    </row>
    <row r="37" spans="1:16">
      <c r="A37" s="4" t="s">
        <v>39</v>
      </c>
      <c r="B37" s="4">
        <v>9</v>
      </c>
      <c r="C37" s="4">
        <v>0.69118029655533597</v>
      </c>
      <c r="D37" s="4">
        <v>0.21699838734253199</v>
      </c>
      <c r="E37" s="3"/>
      <c r="F37" s="4" t="s">
        <v>39</v>
      </c>
      <c r="G37" s="4">
        <v>9</v>
      </c>
      <c r="H37" s="4">
        <v>0.69622956298807703</v>
      </c>
      <c r="I37" s="4">
        <v>0.204990733956461</v>
      </c>
      <c r="K37" t="str">
        <f>IF(C37=0,"out",IF(G37&gt;B37,"sans",IF(G37=B37,"egal","avec")))</f>
        <v>egal</v>
      </c>
      <c r="L37" t="str">
        <f>IF(C37=0,"out",IF(H37&lt;C37,"sans",IF(H37=C37,"egal","avec")))</f>
        <v>avec</v>
      </c>
      <c r="M37">
        <f>G37-B37</f>
        <v>0</v>
      </c>
      <c r="O37" s="9" t="s">
        <v>60</v>
      </c>
      <c r="P37" s="10" t="s">
        <v>59</v>
      </c>
    </row>
    <row r="38" spans="1:16" s="5" customFormat="1">
      <c r="A38" s="4" t="s">
        <v>43</v>
      </c>
      <c r="B38" s="4">
        <v>10</v>
      </c>
      <c r="C38" s="4">
        <v>0.68204824201005998</v>
      </c>
      <c r="D38" s="4">
        <v>0.229442977228975</v>
      </c>
      <c r="E38" s="3"/>
      <c r="F38" s="4" t="s">
        <v>43</v>
      </c>
      <c r="G38" s="4">
        <v>9</v>
      </c>
      <c r="H38" s="4">
        <v>0.68512991858755801</v>
      </c>
      <c r="I38" s="4">
        <v>0.22077960250321499</v>
      </c>
      <c r="J38"/>
      <c r="K38" t="str">
        <f>IF(C38=0,"out",IF(G38&gt;B38,"sans",IF(G38=B38,"egal","avec")))</f>
        <v>avec</v>
      </c>
      <c r="L38" t="str">
        <f>IF(C38=0,"out",IF(H38&lt;C38,"sans",IF(H38=C38,"egal","avec")))</f>
        <v>avec</v>
      </c>
      <c r="M38">
        <f>G38-B38</f>
        <v>-1</v>
      </c>
      <c r="N38" s="11"/>
      <c r="O38" s="9" t="s">
        <v>60</v>
      </c>
      <c r="P38" s="10" t="s">
        <v>59</v>
      </c>
    </row>
    <row r="39" spans="1:16">
      <c r="A39" s="4" t="s">
        <v>34</v>
      </c>
      <c r="B39" s="4">
        <v>8</v>
      </c>
      <c r="C39" s="4">
        <v>0.70137602647556496</v>
      </c>
      <c r="D39" s="4">
        <v>0.19380315708715601</v>
      </c>
      <c r="E39" s="3"/>
      <c r="F39" s="4" t="s">
        <v>34</v>
      </c>
      <c r="G39" s="4">
        <v>9</v>
      </c>
      <c r="H39" s="4">
        <v>0.69069386686037704</v>
      </c>
      <c r="I39" s="4">
        <v>0.19866298488822601</v>
      </c>
      <c r="K39" t="str">
        <f>IF(C39=0,"out",IF(G39&gt;B39,"sans",IF(G39=B39,"egal","avec")))</f>
        <v>sans</v>
      </c>
      <c r="L39" t="str">
        <f>IF(C39=0,"out",IF(H39&lt;C39,"sans",IF(H39=C39,"egal","avec")))</f>
        <v>sans</v>
      </c>
      <c r="M39">
        <f>G39-B39</f>
        <v>1</v>
      </c>
      <c r="O39" s="9" t="s">
        <v>58</v>
      </c>
      <c r="P39" s="10" t="s">
        <v>59</v>
      </c>
    </row>
    <row r="40" spans="1:16">
      <c r="A40" s="4" t="s">
        <v>36</v>
      </c>
      <c r="B40" s="4">
        <v>8</v>
      </c>
      <c r="C40" s="4">
        <v>0.69913532728832095</v>
      </c>
      <c r="D40" s="4">
        <v>0.240603482038802</v>
      </c>
      <c r="E40" s="3"/>
      <c r="F40" s="4" t="s">
        <v>36</v>
      </c>
      <c r="G40" s="4">
        <v>9</v>
      </c>
      <c r="H40" s="4">
        <v>0.69376937159780405</v>
      </c>
      <c r="I40" s="4">
        <v>0.25447299435488202</v>
      </c>
      <c r="K40" t="str">
        <f>IF(C40=0,"out",IF(G40&gt;B40,"sans",IF(G40=B40,"egal","avec")))</f>
        <v>sans</v>
      </c>
      <c r="L40" t="str">
        <f>IF(C40=0,"out",IF(H40&lt;C40,"sans",IF(H40=C40,"egal","avec")))</f>
        <v>sans</v>
      </c>
      <c r="M40">
        <f>G40-B40</f>
        <v>1</v>
      </c>
      <c r="O40" s="9" t="s">
        <v>60</v>
      </c>
      <c r="P40" s="10" t="s">
        <v>60</v>
      </c>
    </row>
    <row r="41" spans="1:16">
      <c r="A41" s="4" t="s">
        <v>50</v>
      </c>
      <c r="B41" s="4">
        <v>11</v>
      </c>
      <c r="C41" s="4">
        <v>0.66636440862204105</v>
      </c>
      <c r="D41" s="4">
        <v>0.230108124895853</v>
      </c>
      <c r="E41" s="3"/>
      <c r="F41" s="4" t="s">
        <v>50</v>
      </c>
      <c r="G41" s="4">
        <v>10</v>
      </c>
      <c r="H41" s="4">
        <v>0.66370959741528401</v>
      </c>
      <c r="I41" s="4">
        <v>0.23256068917703401</v>
      </c>
      <c r="K41" t="str">
        <f>IF(C41=0,"out",IF(G41&gt;B41,"sans",IF(G41=B41,"egal","avec")))</f>
        <v>avec</v>
      </c>
      <c r="L41" t="str">
        <f>IF(C41=0,"out",IF(H41&lt;C41,"sans",IF(H41=C41,"egal","avec")))</f>
        <v>sans</v>
      </c>
      <c r="M41">
        <f>G41-B41</f>
        <v>-1</v>
      </c>
      <c r="O41" s="9" t="s">
        <v>58</v>
      </c>
      <c r="P41" s="10" t="s">
        <v>59</v>
      </c>
    </row>
    <row r="42" spans="1:16">
      <c r="A42" s="4" t="s">
        <v>46</v>
      </c>
      <c r="B42" s="4">
        <v>11</v>
      </c>
      <c r="C42" s="4">
        <v>0.67372371402938402</v>
      </c>
      <c r="D42" s="4">
        <v>0.21081977449059799</v>
      </c>
      <c r="E42" s="3"/>
      <c r="F42" s="4" t="s">
        <v>46</v>
      </c>
      <c r="G42" s="4">
        <v>10</v>
      </c>
      <c r="H42" s="4">
        <v>0.668599288458396</v>
      </c>
      <c r="I42" s="4">
        <v>0.212326088147586</v>
      </c>
      <c r="K42" t="str">
        <f>IF(C42=0,"out",IF(G42&gt;B42,"sans",IF(G42=B42,"egal","avec")))</f>
        <v>avec</v>
      </c>
      <c r="L42" t="str">
        <f>IF(C42=0,"out",IF(H42&lt;C42,"sans",IF(H42=C42,"egal","avec")))</f>
        <v>sans</v>
      </c>
      <c r="M42">
        <f>G42-B42</f>
        <v>-1</v>
      </c>
      <c r="O42" s="9" t="s">
        <v>60</v>
      </c>
      <c r="P42" s="10" t="s">
        <v>59</v>
      </c>
    </row>
    <row r="43" spans="1:16" s="5" customFormat="1">
      <c r="A43" s="4" t="s">
        <v>49</v>
      </c>
      <c r="B43" s="4">
        <v>12</v>
      </c>
      <c r="C43" s="4">
        <v>0.66200681553223395</v>
      </c>
      <c r="D43" s="4">
        <v>0.22583038798258001</v>
      </c>
      <c r="E43" s="3"/>
      <c r="F43" s="4" t="s">
        <v>49</v>
      </c>
      <c r="G43" s="4">
        <v>10</v>
      </c>
      <c r="H43" s="4">
        <v>0.66618381420842798</v>
      </c>
      <c r="I43" s="4">
        <v>0.23033661149048801</v>
      </c>
      <c r="J43"/>
      <c r="K43" t="str">
        <f>IF(C43=0,"out",IF(G43&gt;B43,"sans",IF(G43=B43,"egal","avec")))</f>
        <v>avec</v>
      </c>
      <c r="L43" t="str">
        <f>IF(C43=0,"out",IF(H43&lt;C43,"sans",IF(H43=C43,"egal","avec")))</f>
        <v>avec</v>
      </c>
      <c r="M43">
        <f>G43-B43</f>
        <v>-2</v>
      </c>
      <c r="N43" s="11"/>
      <c r="O43" s="9" t="s">
        <v>58</v>
      </c>
      <c r="P43" s="10" t="s">
        <v>59</v>
      </c>
    </row>
    <row r="44" spans="1:16">
      <c r="A44" s="4" t="s">
        <v>47</v>
      </c>
      <c r="B44" s="4">
        <v>11</v>
      </c>
      <c r="C44" s="4">
        <v>0.667805213497076</v>
      </c>
      <c r="D44" s="4">
        <v>0.22075876997409999</v>
      </c>
      <c r="E44" s="3"/>
      <c r="F44" s="4" t="s">
        <v>47</v>
      </c>
      <c r="G44" s="4">
        <v>10</v>
      </c>
      <c r="H44" s="4">
        <v>0.66790984097337902</v>
      </c>
      <c r="I44" s="4">
        <v>0.224038125865894</v>
      </c>
      <c r="K44" t="str">
        <f>IF(C44=0,"out",IF(G44&gt;B44,"sans",IF(G44=B44,"egal","avec")))</f>
        <v>avec</v>
      </c>
      <c r="L44" t="str">
        <f>IF(C44=0,"out",IF(H44&lt;C44,"sans",IF(H44=C44,"egal","avec")))</f>
        <v>avec</v>
      </c>
      <c r="M44">
        <f>G44-B44</f>
        <v>-1</v>
      </c>
      <c r="O44" s="9" t="s">
        <v>60</v>
      </c>
      <c r="P44" s="10" t="s">
        <v>59</v>
      </c>
    </row>
    <row r="45" spans="1:16">
      <c r="A45" s="4" t="s">
        <v>45</v>
      </c>
      <c r="B45" s="4">
        <v>11</v>
      </c>
      <c r="C45" s="4">
        <v>0.66934138711865099</v>
      </c>
      <c r="D45" s="4">
        <v>0.247644190802988</v>
      </c>
      <c r="E45" s="3"/>
      <c r="F45" s="4" t="s">
        <v>45</v>
      </c>
      <c r="G45" s="4">
        <v>10</v>
      </c>
      <c r="H45" s="4">
        <v>0.67347775748954997</v>
      </c>
      <c r="I45" s="4">
        <v>0.24106011969410901</v>
      </c>
      <c r="K45" t="str">
        <f>IF(C45=0,"out",IF(G45&gt;B45,"sans",IF(G45=B45,"egal","avec")))</f>
        <v>avec</v>
      </c>
      <c r="L45" t="str">
        <f>IF(C45=0,"out",IF(H45&lt;C45,"sans",IF(H45=C45,"egal","avec")))</f>
        <v>avec</v>
      </c>
      <c r="M45">
        <f>G45-B45</f>
        <v>-1</v>
      </c>
      <c r="O45" s="9" t="s">
        <v>60</v>
      </c>
      <c r="P45" s="10" t="s">
        <v>59</v>
      </c>
    </row>
    <row r="46" spans="1:16">
      <c r="A46" s="4" t="s">
        <v>44</v>
      </c>
      <c r="B46" s="4">
        <v>10</v>
      </c>
      <c r="C46" s="4">
        <v>0.67377296382864604</v>
      </c>
      <c r="D46" s="4">
        <v>0.26278016514415797</v>
      </c>
      <c r="E46" s="3"/>
      <c r="F46" s="4" t="s">
        <v>44</v>
      </c>
      <c r="G46" s="4">
        <v>10</v>
      </c>
      <c r="H46" s="4">
        <v>0.67171934197724004</v>
      </c>
      <c r="I46" s="4">
        <v>0.26713998481967199</v>
      </c>
      <c r="K46" t="str">
        <f>IF(C46=0,"out",IF(G46&gt;B46,"sans",IF(G46=B46,"egal","avec")))</f>
        <v>egal</v>
      </c>
      <c r="L46" t="str">
        <f>IF(C46=0,"out",IF(H46&lt;C46,"sans",IF(H46=C46,"egal","avec")))</f>
        <v>sans</v>
      </c>
      <c r="M46">
        <f>G46-B46</f>
        <v>0</v>
      </c>
      <c r="O46" s="9" t="s">
        <v>60</v>
      </c>
      <c r="P46" s="10" t="s">
        <v>59</v>
      </c>
    </row>
    <row r="47" spans="1:16">
      <c r="A47" s="4" t="s">
        <v>42</v>
      </c>
      <c r="B47" s="4">
        <v>9</v>
      </c>
      <c r="C47" s="4">
        <v>0.69108745347202505</v>
      </c>
      <c r="D47" s="4">
        <v>0.184314090211847</v>
      </c>
      <c r="E47" s="3"/>
      <c r="F47" s="4" t="s">
        <v>42</v>
      </c>
      <c r="G47" s="4">
        <v>10</v>
      </c>
      <c r="H47" s="4">
        <v>0.68173473681809604</v>
      </c>
      <c r="I47" s="4">
        <v>0.188076057301021</v>
      </c>
      <c r="K47" t="str">
        <f>IF(C47=0,"out",IF(G47&gt;B47,"sans",IF(G47=B47,"egal","avec")))</f>
        <v>sans</v>
      </c>
      <c r="L47" t="str">
        <f>IF(C47=0,"out",IF(H47&lt;C47,"sans",IF(H47=C47,"egal","avec")))</f>
        <v>sans</v>
      </c>
      <c r="M47">
        <f>G47-B47</f>
        <v>1</v>
      </c>
      <c r="O47" s="9" t="s">
        <v>60</v>
      </c>
      <c r="P47" s="10" t="s">
        <v>59</v>
      </c>
    </row>
    <row r="48" spans="1:16">
      <c r="A48" s="4" t="s">
        <v>48</v>
      </c>
      <c r="B48" s="4">
        <v>11</v>
      </c>
      <c r="C48" s="4">
        <v>0.66742353454789305</v>
      </c>
      <c r="D48" s="4">
        <v>0.26888773581632203</v>
      </c>
      <c r="E48" s="3"/>
      <c r="F48" s="4" t="s">
        <v>48</v>
      </c>
      <c r="G48" s="4">
        <v>10</v>
      </c>
      <c r="H48" s="4">
        <v>0.66386578867135804</v>
      </c>
      <c r="I48" s="4">
        <v>0.27178418010571398</v>
      </c>
      <c r="K48" t="str">
        <f>IF(C48=0,"out",IF(G48&gt;B48,"sans",IF(G48=B48,"egal","avec")))</f>
        <v>avec</v>
      </c>
      <c r="L48" t="str">
        <f>IF(C48=0,"out",IF(H48&lt;C48,"sans",IF(H48=C48,"egal","avec")))</f>
        <v>sans</v>
      </c>
      <c r="M48">
        <f>G48-B48</f>
        <v>-1</v>
      </c>
      <c r="O48" s="9" t="s">
        <v>60</v>
      </c>
      <c r="P48" s="10" t="s">
        <v>59</v>
      </c>
    </row>
    <row r="49" spans="1:16">
      <c r="A49" s="4" t="s">
        <v>52</v>
      </c>
      <c r="B49" s="4">
        <v>12</v>
      </c>
      <c r="C49" s="4">
        <v>0.650194750197579</v>
      </c>
      <c r="D49" s="4">
        <v>0.23957839762545999</v>
      </c>
      <c r="E49" s="3"/>
      <c r="F49" s="4" t="s">
        <v>52</v>
      </c>
      <c r="G49" s="4">
        <v>11</v>
      </c>
      <c r="H49" s="4">
        <v>0.65514173966282996</v>
      </c>
      <c r="I49" s="4">
        <v>0.24029073600572101</v>
      </c>
      <c r="K49" t="str">
        <f>IF(C49=0,"out",IF(G49&gt;B49,"sans",IF(G49=B49,"egal","avec")))</f>
        <v>avec</v>
      </c>
      <c r="L49" t="str">
        <f>IF(C49=0,"out",IF(H49&lt;C49,"sans",IF(H49=C49,"egal","avec")))</f>
        <v>avec</v>
      </c>
      <c r="M49">
        <f>G49-B49</f>
        <v>-1</v>
      </c>
      <c r="O49" s="9" t="s">
        <v>60</v>
      </c>
      <c r="P49" s="10" t="s">
        <v>59</v>
      </c>
    </row>
    <row r="50" spans="1:16">
      <c r="A50" s="4" t="s">
        <v>53</v>
      </c>
      <c r="B50" s="4">
        <v>12</v>
      </c>
      <c r="C50" s="4">
        <v>0.62559366050127196</v>
      </c>
      <c r="D50" s="4">
        <v>0.31947696840956302</v>
      </c>
      <c r="E50" s="3"/>
      <c r="F50" s="4" t="s">
        <v>53</v>
      </c>
      <c r="G50" s="4">
        <v>12</v>
      </c>
      <c r="H50" s="4">
        <v>0.62296128895176195</v>
      </c>
      <c r="I50" s="4">
        <v>0.31710125026841401</v>
      </c>
      <c r="K50" t="str">
        <f>IF(C50=0,"out",IF(G50&gt;B50,"sans",IF(G50=B50,"egal","avec")))</f>
        <v>egal</v>
      </c>
      <c r="L50" t="str">
        <f>IF(C50=0,"out",IF(H50&lt;C50,"sans",IF(H50=C50,"egal","avec")))</f>
        <v>sans</v>
      </c>
      <c r="M50">
        <f>G50-B50</f>
        <v>0</v>
      </c>
      <c r="O50" s="9" t="s">
        <v>60</v>
      </c>
      <c r="P50" s="10" t="s">
        <v>59</v>
      </c>
    </row>
    <row r="51" spans="1:16" s="5" customFormat="1">
      <c r="A51" s="4" t="s">
        <v>51</v>
      </c>
      <c r="B51" s="4">
        <v>12</v>
      </c>
      <c r="C51" s="4">
        <v>0.66163075512041003</v>
      </c>
      <c r="D51" s="4">
        <v>0.209908972943083</v>
      </c>
      <c r="E51" s="3"/>
      <c r="F51" s="4" t="s">
        <v>51</v>
      </c>
      <c r="G51" s="4">
        <v>12</v>
      </c>
      <c r="H51" s="4">
        <v>0.65339275666812802</v>
      </c>
      <c r="I51" s="4">
        <v>0.21353220121667499</v>
      </c>
      <c r="J51"/>
      <c r="K51" t="str">
        <f>IF(C51=0,"out",IF(G51&gt;B51,"sans",IF(G51=B51,"egal","avec")))</f>
        <v>egal</v>
      </c>
      <c r="L51" t="str">
        <f>IF(C51=0,"out",IF(H51&lt;C51,"sans",IF(H51=C51,"egal","avec")))</f>
        <v>sans</v>
      </c>
      <c r="M51">
        <f>G51-B51</f>
        <v>0</v>
      </c>
      <c r="N51" s="11"/>
      <c r="O51" s="9" t="s">
        <v>60</v>
      </c>
      <c r="P51" s="10" t="s">
        <v>60</v>
      </c>
    </row>
    <row r="52" spans="1:16">
      <c r="A52" s="4" t="s">
        <v>54</v>
      </c>
      <c r="B52" s="4">
        <v>13</v>
      </c>
      <c r="C52" s="4">
        <v>0.618739866469876</v>
      </c>
      <c r="D52" s="4">
        <v>0.232409893294759</v>
      </c>
      <c r="E52" s="3"/>
      <c r="F52" s="4" t="s">
        <v>54</v>
      </c>
      <c r="G52" s="4">
        <v>13</v>
      </c>
      <c r="H52" s="4">
        <v>0.61533549953792899</v>
      </c>
      <c r="I52" s="4">
        <v>0.23376053653777901</v>
      </c>
      <c r="K52" t="str">
        <f>IF(C52=0,"out",IF(G52&gt;B52,"sans",IF(G52=B52,"egal","avec")))</f>
        <v>egal</v>
      </c>
      <c r="L52" t="str">
        <f>IF(C52=0,"out",IF(H52&lt;C52,"sans",IF(H52=C52,"egal","avec")))</f>
        <v>sans</v>
      </c>
      <c r="M52">
        <f>G52-B52</f>
        <v>0</v>
      </c>
      <c r="O52" s="9" t="s">
        <v>60</v>
      </c>
      <c r="P52" s="10" t="s">
        <v>60</v>
      </c>
    </row>
    <row r="53" spans="1:16">
      <c r="A53" s="4" t="s">
        <v>55</v>
      </c>
      <c r="B53" s="4">
        <v>14</v>
      </c>
      <c r="C53" s="4">
        <v>0.59720299537563704</v>
      </c>
      <c r="D53" s="4">
        <v>0.229035247392507</v>
      </c>
      <c r="E53" s="3"/>
      <c r="F53" s="4" t="s">
        <v>55</v>
      </c>
      <c r="G53" s="4">
        <v>14</v>
      </c>
      <c r="H53" s="4">
        <v>0.59710749270001995</v>
      </c>
      <c r="I53" s="4">
        <v>0.228861779799194</v>
      </c>
      <c r="K53" t="str">
        <f>IF(C53=0,"out",IF(G53&gt;B53,"sans",IF(G53=B53,"egal","avec")))</f>
        <v>egal</v>
      </c>
      <c r="L53" t="str">
        <f>IF(C53=0,"out",IF(H53&lt;C53,"sans",IF(H53=C53,"egal","avec")))</f>
        <v>sans</v>
      </c>
      <c r="M53">
        <f>G53-B53</f>
        <v>0</v>
      </c>
      <c r="O53" s="9" t="s">
        <v>60</v>
      </c>
      <c r="P53" s="10" t="s">
        <v>59</v>
      </c>
    </row>
    <row r="54" spans="1:16">
      <c r="A54" s="4" t="s">
        <v>56</v>
      </c>
      <c r="B54" s="4">
        <v>15</v>
      </c>
      <c r="C54" s="4">
        <v>8.9919935792028796E-2</v>
      </c>
      <c r="D54" s="4">
        <v>0.256117124407713</v>
      </c>
      <c r="E54" s="3"/>
      <c r="F54" s="4" t="s">
        <v>56</v>
      </c>
      <c r="G54" s="4">
        <v>15</v>
      </c>
      <c r="H54" s="4">
        <v>0.15941276044752201</v>
      </c>
      <c r="I54" s="4">
        <v>0.30558851371626899</v>
      </c>
      <c r="K54" t="str">
        <f>IF(C54=0,"out",IF(G54&gt;B54,"sans",IF(G54=B54,"egal","avec")))</f>
        <v>egal</v>
      </c>
      <c r="L54" t="str">
        <f>IF(C54=0,"out",IF(H54&lt;C54,"sans",IF(H54=C54,"egal","avec")))</f>
        <v>avec</v>
      </c>
      <c r="M54">
        <f>G54-B54</f>
        <v>0</v>
      </c>
      <c r="O54" s="9" t="s">
        <v>60</v>
      </c>
      <c r="P54" s="10" t="s">
        <v>60</v>
      </c>
    </row>
    <row r="55" spans="1:16">
      <c r="A55" s="4" t="s">
        <v>57</v>
      </c>
      <c r="B55" s="4">
        <v>16</v>
      </c>
      <c r="C55" s="4">
        <v>8.1266737138830203E-2</v>
      </c>
      <c r="D55" s="4">
        <v>0.23088359886617901</v>
      </c>
      <c r="E55" s="3"/>
      <c r="F55" s="4" t="s">
        <v>57</v>
      </c>
      <c r="G55" s="4">
        <v>16</v>
      </c>
      <c r="H55" s="4">
        <v>0.15266507007914201</v>
      </c>
      <c r="I55" s="4">
        <v>0.29051001831594703</v>
      </c>
      <c r="K55" t="str">
        <f>IF(C55=0,"out",IF(G55&gt;B55,"sans",IF(G55=B55,"egal","avec")))</f>
        <v>egal</v>
      </c>
      <c r="L55" t="str">
        <f>IF(C55=0,"out",IF(H55&lt;C55,"sans",IF(H55=C55,"egal","avec")))</f>
        <v>avec</v>
      </c>
      <c r="M55">
        <f>G55-B55</f>
        <v>0</v>
      </c>
      <c r="O55" s="9" t="s">
        <v>60</v>
      </c>
      <c r="P55" s="10" t="s">
        <v>60</v>
      </c>
    </row>
    <row r="58" spans="1:16">
      <c r="B58" s="12" t="s">
        <v>66</v>
      </c>
      <c r="C58" s="12">
        <f>AVERAGE(C7:C55)</f>
        <v>0.67400274420189832</v>
      </c>
      <c r="D58" s="12">
        <f>AVERAGE(D7:D55)</f>
        <v>0.22397985737466092</v>
      </c>
      <c r="E58" s="13"/>
      <c r="F58" s="13"/>
      <c r="G58" s="12" t="s">
        <v>66</v>
      </c>
      <c r="H58" s="12">
        <f>AVERAGE(H7:H55)</f>
        <v>0.67690740242976311</v>
      </c>
      <c r="I58" s="12">
        <f>AVERAGE(I7:I55)</f>
        <v>0.22564928143831181</v>
      </c>
    </row>
    <row r="61" spans="1:16" ht="15">
      <c r="B61" s="14"/>
      <c r="C61" s="15" t="s">
        <v>67</v>
      </c>
      <c r="D61" s="15"/>
      <c r="E61" s="15" t="s">
        <v>68</v>
      </c>
      <c r="F61" s="15"/>
    </row>
    <row r="62" spans="1:16">
      <c r="B62" s="16" t="s">
        <v>58</v>
      </c>
      <c r="C62" s="14">
        <f>COUNTIF($K$7:$K$55,$B62)</f>
        <v>21</v>
      </c>
      <c r="D62" s="16"/>
      <c r="E62" s="14">
        <f>COUNTIF($L$7:$L$55,$B62)</f>
        <v>0</v>
      </c>
      <c r="F62" s="14"/>
    </row>
    <row r="63" spans="1:16">
      <c r="B63" s="16" t="s">
        <v>60</v>
      </c>
      <c r="C63" s="14">
        <f>COUNTIF($K$7:$K$55,$B63)</f>
        <v>14</v>
      </c>
      <c r="D63" s="16"/>
      <c r="E63" s="14">
        <f>COUNTIF($L$7:$L$55,$B63)</f>
        <v>27</v>
      </c>
      <c r="F63" s="14"/>
    </row>
    <row r="64" spans="1:16">
      <c r="B64" s="16" t="s">
        <v>59</v>
      </c>
      <c r="C64" s="14">
        <f>COUNTIF($K$7:$K$55,$B64)</f>
        <v>14</v>
      </c>
      <c r="D64" s="16"/>
      <c r="E64" s="14">
        <f>COUNTIF($L$7:$L$55,$B64)</f>
        <v>22</v>
      </c>
      <c r="F64" s="14"/>
    </row>
    <row r="65" spans="3:5">
      <c r="C65">
        <f>SUM(C62:C64)</f>
        <v>49</v>
      </c>
      <c r="E65">
        <f>SUM(E62:E64)</f>
        <v>49</v>
      </c>
    </row>
  </sheetData>
  <sortState ref="A9:N73">
    <sortCondition ref="G9:G73"/>
  </sortState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Mireille Blay-Fornarino</cp:lastModifiedBy>
  <cp:revision>7</cp:revision>
  <dcterms:created xsi:type="dcterms:W3CDTF">2016-08-08T08:00:12Z</dcterms:created>
  <dcterms:modified xsi:type="dcterms:W3CDTF">2016-10-17T14:14:36Z</dcterms:modified>
  <dc:language>es-ES</dc:language>
</cp:coreProperties>
</file>