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showInkAnnotation="0" autoCompressPictures="0"/>
  <bookViews>
    <workbookView xWindow="1100" yWindow="6260" windowWidth="38440" windowHeight="23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1" l="1"/>
  <c r="P1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60" i="1"/>
  <c r="N59" i="1"/>
  <c r="I60" i="1"/>
  <c r="H60" i="1"/>
  <c r="D60" i="1"/>
  <c r="C60" i="1"/>
  <c r="L7" i="1"/>
  <c r="L8" i="1"/>
  <c r="L10" i="1"/>
  <c r="L9" i="1"/>
  <c r="L15" i="1"/>
  <c r="L11" i="1"/>
  <c r="L12" i="1"/>
  <c r="L13" i="1"/>
  <c r="L18" i="1"/>
  <c r="L14" i="1"/>
  <c r="L19" i="1"/>
  <c r="L20" i="1"/>
  <c r="L21" i="1"/>
  <c r="L22" i="1"/>
  <c r="L23" i="1"/>
  <c r="L16" i="1"/>
  <c r="L17" i="1"/>
  <c r="L29" i="1"/>
  <c r="L25" i="1"/>
  <c r="L26" i="1"/>
  <c r="L27" i="1"/>
  <c r="L28" i="1"/>
  <c r="L24" i="1"/>
  <c r="L30" i="1"/>
  <c r="L31" i="1"/>
  <c r="L35" i="1"/>
  <c r="L32" i="1"/>
  <c r="L33" i="1"/>
  <c r="L36" i="1"/>
  <c r="L42" i="1"/>
  <c r="L37" i="1"/>
  <c r="L38" i="1"/>
  <c r="L34" i="1"/>
  <c r="L39" i="1"/>
  <c r="L40" i="1"/>
  <c r="L44" i="1"/>
  <c r="L41" i="1"/>
  <c r="L43" i="1"/>
  <c r="L45" i="1"/>
  <c r="L47" i="1"/>
  <c r="L48" i="1"/>
  <c r="L46" i="1"/>
  <c r="L49" i="1"/>
  <c r="L50" i="1"/>
  <c r="L51" i="1"/>
  <c r="L52" i="1"/>
  <c r="L53" i="1"/>
  <c r="L54" i="1"/>
  <c r="L55" i="1"/>
  <c r="E64" i="1"/>
  <c r="E65" i="1"/>
  <c r="E66" i="1"/>
  <c r="E67" i="1"/>
  <c r="K7" i="1"/>
  <c r="K8" i="1"/>
  <c r="K10" i="1"/>
  <c r="K9" i="1"/>
  <c r="K15" i="1"/>
  <c r="K11" i="1"/>
  <c r="K12" i="1"/>
  <c r="K13" i="1"/>
  <c r="K18" i="1"/>
  <c r="K14" i="1"/>
  <c r="K19" i="1"/>
  <c r="K20" i="1"/>
  <c r="K21" i="1"/>
  <c r="K22" i="1"/>
  <c r="K23" i="1"/>
  <c r="K16" i="1"/>
  <c r="K17" i="1"/>
  <c r="K29" i="1"/>
  <c r="K25" i="1"/>
  <c r="K26" i="1"/>
  <c r="K27" i="1"/>
  <c r="K28" i="1"/>
  <c r="K24" i="1"/>
  <c r="K30" i="1"/>
  <c r="K31" i="1"/>
  <c r="K35" i="1"/>
  <c r="K32" i="1"/>
  <c r="K33" i="1"/>
  <c r="K36" i="1"/>
  <c r="K42" i="1"/>
  <c r="K37" i="1"/>
  <c r="K38" i="1"/>
  <c r="K34" i="1"/>
  <c r="K39" i="1"/>
  <c r="K40" i="1"/>
  <c r="K44" i="1"/>
  <c r="K41" i="1"/>
  <c r="K43" i="1"/>
  <c r="K45" i="1"/>
  <c r="K47" i="1"/>
  <c r="K48" i="1"/>
  <c r="K46" i="1"/>
  <c r="K49" i="1"/>
  <c r="K50" i="1"/>
  <c r="K51" i="1"/>
  <c r="K52" i="1"/>
  <c r="K53" i="1"/>
  <c r="K54" i="1"/>
  <c r="K55" i="1"/>
  <c r="C64" i="1"/>
  <c r="C65" i="1"/>
  <c r="C66" i="1"/>
  <c r="C67" i="1"/>
</calcChain>
</file>

<file path=xl/sharedStrings.xml><?xml version="1.0" encoding="utf-8"?>
<sst xmlns="http://schemas.openxmlformats.org/spreadsheetml/2006/main" count="126" uniqueCount="71">
  <si>
    <t>Algorithm</t>
  </si>
  <si>
    <t>Rank</t>
  </si>
  <si>
    <t>Avg Accuracy</t>
  </si>
  <si>
    <t>St.Dev. Accuracy</t>
  </si>
  <si>
    <t>Compare rank</t>
  </si>
  <si>
    <t>Compare accuracy</t>
  </si>
  <si>
    <t>Bagging NBTree</t>
  </si>
  <si>
    <t>egal</t>
  </si>
  <si>
    <t>sans</t>
  </si>
  <si>
    <t>RotationForest J48</t>
  </si>
  <si>
    <t>Bagging J48</t>
  </si>
  <si>
    <t>Logistic Model Tree</t>
  </si>
  <si>
    <t>RotationForest RandomTree</t>
  </si>
  <si>
    <t>avec</t>
  </si>
  <si>
    <t>Bagging JRip</t>
  </si>
  <si>
    <t>Bagging PART</t>
  </si>
  <si>
    <t>MultiboostAB NBTree</t>
  </si>
  <si>
    <t>MultiboostAB, PART</t>
  </si>
  <si>
    <t>Random Forest</t>
  </si>
  <si>
    <t>AdaboostM1, J48</t>
  </si>
  <si>
    <t>Alternating Decision Tree</t>
  </si>
  <si>
    <t>Bagging Decision Table</t>
  </si>
  <si>
    <t>DTNB</t>
  </si>
  <si>
    <t>MultiboostAB J48</t>
  </si>
  <si>
    <t>MultiboostAB, Decision Table</t>
  </si>
  <si>
    <t>NBTree</t>
  </si>
  <si>
    <t>RandomComittee RandomTree</t>
  </si>
  <si>
    <t>Bagging LWL</t>
  </si>
  <si>
    <t>Decision Table</t>
  </si>
  <si>
    <t>J48</t>
  </si>
  <si>
    <t>JRip</t>
  </si>
  <si>
    <t>Random Subspaces of RepTree</t>
  </si>
  <si>
    <t>OrdinalClassClassifier J48</t>
  </si>
  <si>
    <t>PART</t>
  </si>
  <si>
    <t>Ridor</t>
  </si>
  <si>
    <t>Bagging Naive Bayes</t>
  </si>
  <si>
    <t>Bagging RandomTree</t>
  </si>
  <si>
    <t>Bagging RepTree</t>
  </si>
  <si>
    <t>IBk</t>
  </si>
  <si>
    <t>LogitBoost Decision Stump</t>
  </si>
  <si>
    <t>LWL</t>
  </si>
  <si>
    <t>MultiboostAB, Naive Bayes</t>
  </si>
  <si>
    <t>MultiboostAB, RepTree</t>
  </si>
  <si>
    <t>AdaboostM1, Decision Stumps</t>
  </si>
  <si>
    <t>IB1</t>
  </si>
  <si>
    <t>Naive Bayes</t>
  </si>
  <si>
    <t>Rep Tree</t>
  </si>
  <si>
    <t>MultiboostAB DecisionStump</t>
  </si>
  <si>
    <t>Bagging Decision Stump</t>
  </si>
  <si>
    <t>Decision Stump</t>
  </si>
  <si>
    <t>MultiboostAB, RandomTree</t>
  </si>
  <si>
    <t>Conjunctive Rule</t>
  </si>
  <si>
    <t>VFI</t>
  </si>
  <si>
    <t>Decorate</t>
  </si>
  <si>
    <t>Raced Incremental Logit Boost, Decision Stumps</t>
  </si>
  <si>
    <t>Random Tree</t>
  </si>
  <si>
    <t>OneR</t>
  </si>
  <si>
    <t>Bagging OneR</t>
  </si>
  <si>
    <t>Ranking: 30 datasets with Missing Values</t>
  </si>
  <si>
    <t>Ranking: 30 datasets replaced Missing Values</t>
  </si>
  <si>
    <t>4-Fold Cross Validation</t>
  </si>
  <si>
    <r>
      <t xml:space="preserve">Pre-Processing: </t>
    </r>
    <r>
      <rPr>
        <sz val="11"/>
        <rFont val="Arial"/>
        <family val="2"/>
        <charset val="1"/>
      </rPr>
      <t>p0</t>
    </r>
  </si>
  <si>
    <r>
      <t xml:space="preserve">Pre-Processing: </t>
    </r>
    <r>
      <rPr>
        <sz val="11"/>
        <rFont val="Arial"/>
        <family val="2"/>
        <charset val="1"/>
      </rPr>
      <t>p2</t>
    </r>
  </si>
  <si>
    <t>Average</t>
  </si>
  <si>
    <t>rank Comparison</t>
  </si>
  <si>
    <t>Accuracy Comparison</t>
  </si>
  <si>
    <t>without</t>
  </si>
  <si>
    <t>with</t>
  </si>
  <si>
    <t>difference</t>
  </si>
  <si>
    <t>average without</t>
  </si>
  <si>
    <t>average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</si>
</sst>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4" borderId="1" xfId="0" applyFill="1" applyBorder="1"/>
    <xf numFmtId="0" fontId="3" fillId="0" borderId="1" xfId="0" applyFont="1" applyFill="1" applyBorder="1"/>
    <xf numFmtId="0" fontId="0" fillId="0" borderId="1" xfId="0" applyFill="1" applyBorder="1"/>
    <xf numFmtId="0" fontId="1" fillId="4" borderId="1" xfId="0" applyFont="1" applyFill="1" applyBorder="1"/>
    <xf numFmtId="0" fontId="3" fillId="4" borderId="0" xfId="0" applyFont="1" applyFill="1" applyAlignment="1">
      <alignment horizontal="center"/>
    </xf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abSelected="1" workbookViewId="0">
      <selection activeCell="Q16" sqref="Q16"/>
    </sheetView>
  </sheetViews>
  <sheetFormatPr baseColWidth="10" defaultRowHeight="15" x14ac:dyDescent="0"/>
  <cols>
    <col min="8" max="8" width="12.6640625" customWidth="1"/>
    <col min="9" max="9" width="16" customWidth="1"/>
    <col min="11" max="11" width="17.83203125" style="12" customWidth="1"/>
    <col min="12" max="12" width="18.6640625" style="12" customWidth="1"/>
  </cols>
  <sheetData>
    <row r="1" spans="1:17">
      <c r="A1" s="7" t="s">
        <v>58</v>
      </c>
      <c r="B1" s="3"/>
      <c r="C1" s="3"/>
      <c r="D1" s="3"/>
      <c r="E1" s="3"/>
      <c r="F1" s="7" t="s">
        <v>59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>
      <c r="A2" s="7"/>
      <c r="B2" s="3"/>
      <c r="C2" s="3"/>
      <c r="D2" s="3"/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>
      <c r="A3" s="7" t="s">
        <v>60</v>
      </c>
      <c r="B3" s="3"/>
      <c r="C3" s="3"/>
      <c r="D3" s="3"/>
      <c r="E3" s="3"/>
      <c r="F3" s="7" t="s">
        <v>60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>
      <c r="A5" s="7" t="s">
        <v>61</v>
      </c>
      <c r="B5" s="3"/>
      <c r="C5" s="3"/>
      <c r="D5" s="3"/>
      <c r="E5" s="3"/>
      <c r="F5" s="7" t="s">
        <v>62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>
      <c r="A6" s="1" t="s">
        <v>0</v>
      </c>
      <c r="B6" s="1" t="s">
        <v>1</v>
      </c>
      <c r="C6" s="1" t="s">
        <v>2</v>
      </c>
      <c r="D6" s="1" t="s">
        <v>3</v>
      </c>
      <c r="E6" s="1"/>
      <c r="F6" s="1" t="s">
        <v>0</v>
      </c>
      <c r="G6" s="1" t="s">
        <v>1</v>
      </c>
      <c r="H6" s="1" t="s">
        <v>2</v>
      </c>
      <c r="I6" s="1" t="s">
        <v>3</v>
      </c>
      <c r="J6" s="3"/>
      <c r="K6" s="2" t="s">
        <v>4</v>
      </c>
      <c r="L6" s="2" t="s">
        <v>5</v>
      </c>
      <c r="M6" s="3"/>
      <c r="N6" s="9" t="s">
        <v>68</v>
      </c>
      <c r="O6" s="3"/>
      <c r="P6" s="3"/>
    </row>
    <row r="7" spans="1:17">
      <c r="A7" s="4" t="s">
        <v>6</v>
      </c>
      <c r="B7" s="4">
        <v>1</v>
      </c>
      <c r="C7" s="4">
        <v>0.79642249399999998</v>
      </c>
      <c r="D7" s="4">
        <v>0.16955237100000001</v>
      </c>
      <c r="E7" s="4"/>
      <c r="F7" s="4" t="s">
        <v>6</v>
      </c>
      <c r="G7" s="4">
        <v>1</v>
      </c>
      <c r="H7" s="4">
        <v>0.78717025100000004</v>
      </c>
      <c r="I7" s="4">
        <v>0.17073155200000001</v>
      </c>
      <c r="J7" s="3"/>
      <c r="K7" s="11" t="str">
        <f>IF(C7=0,"out",IF(G7&gt;B7,"sans",IF(G7=B7,"egal","avec")))</f>
        <v>egal</v>
      </c>
      <c r="L7" s="11" t="str">
        <f>IF(C7=0,"out",IF(H7&lt;C7,"sans",IF(H7=C7,"egal","avec")))</f>
        <v>sans</v>
      </c>
      <c r="M7" s="3"/>
      <c r="N7" s="9">
        <f>C7-H7</f>
        <v>9.2522429999999378E-3</v>
      </c>
      <c r="O7" s="3"/>
      <c r="P7" s="3"/>
    </row>
    <row r="8" spans="1:17">
      <c r="A8" s="4" t="s">
        <v>9</v>
      </c>
      <c r="B8" s="4">
        <v>1</v>
      </c>
      <c r="C8" s="4">
        <v>0.79283272400000004</v>
      </c>
      <c r="D8" s="4">
        <v>0.17692675299999999</v>
      </c>
      <c r="E8" s="4"/>
      <c r="F8" s="4" t="s">
        <v>9</v>
      </c>
      <c r="G8" s="4">
        <v>1</v>
      </c>
      <c r="H8" s="4">
        <v>0.78886294400000001</v>
      </c>
      <c r="I8" s="4">
        <v>0.18232316900000001</v>
      </c>
      <c r="J8" s="3"/>
      <c r="K8" s="11" t="str">
        <f>IF(C8=0,"out",IF(G8&gt;B8,"sans",IF(G8=B8,"egal","avec")))</f>
        <v>egal</v>
      </c>
      <c r="L8" s="11" t="str">
        <f>IF(C8=0,"out",IF(H8&lt;C8,"sans",IF(H8=C8,"egal","avec")))</f>
        <v>sans</v>
      </c>
      <c r="M8" s="3"/>
      <c r="N8" s="9">
        <f>C8-H8</f>
        <v>3.9697800000000338E-3</v>
      </c>
      <c r="O8" s="3"/>
      <c r="P8" s="3"/>
    </row>
    <row r="9" spans="1:17">
      <c r="A9" s="4" t="s">
        <v>11</v>
      </c>
      <c r="B9" s="4">
        <v>1</v>
      </c>
      <c r="C9" s="4">
        <v>0.79081045299999997</v>
      </c>
      <c r="D9" s="4">
        <v>0.18582483</v>
      </c>
      <c r="E9" s="4"/>
      <c r="F9" s="4" t="s">
        <v>11</v>
      </c>
      <c r="G9" s="4">
        <v>2</v>
      </c>
      <c r="H9" s="4">
        <v>0.78265917600000001</v>
      </c>
      <c r="I9" s="4">
        <v>0.18590235699999999</v>
      </c>
      <c r="J9" s="3"/>
      <c r="K9" s="11" t="str">
        <f>IF(C9=0,"out",IF(G9&gt;B9,"sans",IF(G9=B9,"egal","avec")))</f>
        <v>sans</v>
      </c>
      <c r="L9" s="11" t="str">
        <f>IF(C9=0,"out",IF(H9&lt;C9,"sans",IF(H9=C9,"egal","avec")))</f>
        <v>sans</v>
      </c>
      <c r="M9" s="3"/>
      <c r="N9" s="9">
        <f>C9-H9</f>
        <v>8.1512769999999568E-3</v>
      </c>
      <c r="O9" s="3"/>
      <c r="P9" s="3"/>
    </row>
    <row r="10" spans="1:17">
      <c r="A10" s="4" t="s">
        <v>10</v>
      </c>
      <c r="B10" s="4">
        <v>2</v>
      </c>
      <c r="C10" s="4">
        <v>0.78629070499999998</v>
      </c>
      <c r="D10" s="4">
        <v>0.17410941499999999</v>
      </c>
      <c r="E10" s="4"/>
      <c r="F10" s="4" t="s">
        <v>10</v>
      </c>
      <c r="G10" s="4">
        <v>2</v>
      </c>
      <c r="H10" s="4">
        <v>0.78132185499999995</v>
      </c>
      <c r="I10" s="4">
        <v>0.17131246999999999</v>
      </c>
      <c r="J10" s="3"/>
      <c r="K10" s="11" t="str">
        <f>IF(C10=0,"out",IF(G10&gt;B10,"sans",IF(G10=B10,"egal","avec")))</f>
        <v>egal</v>
      </c>
      <c r="L10" s="11" t="str">
        <f>IF(C10=0,"out",IF(H10&lt;C10,"sans",IF(H10=C10,"egal","avec")))</f>
        <v>sans</v>
      </c>
      <c r="M10" s="3"/>
      <c r="N10" s="9">
        <f>C10-H10</f>
        <v>4.9688500000000246E-3</v>
      </c>
      <c r="O10" s="3"/>
      <c r="P10" s="3"/>
    </row>
    <row r="11" spans="1:17">
      <c r="A11" s="4" t="s">
        <v>14</v>
      </c>
      <c r="B11" s="4">
        <v>2</v>
      </c>
      <c r="C11" s="4">
        <v>0.78766136799999997</v>
      </c>
      <c r="D11" s="4">
        <v>0.16964520399999999</v>
      </c>
      <c r="E11" s="4"/>
      <c r="F11" s="4" t="s">
        <v>14</v>
      </c>
      <c r="G11" s="4">
        <v>3</v>
      </c>
      <c r="H11" s="4">
        <v>0.78078511500000003</v>
      </c>
      <c r="I11" s="4">
        <v>0.17086896100000001</v>
      </c>
      <c r="J11" s="3"/>
      <c r="K11" s="11" t="str">
        <f>IF(C11=0,"out",IF(G11&gt;B11,"sans",IF(G11=B11,"egal","avec")))</f>
        <v>sans</v>
      </c>
      <c r="L11" s="11" t="str">
        <f>IF(C11=0,"out",IF(H11&lt;C11,"sans",IF(H11=C11,"egal","avec")))</f>
        <v>sans</v>
      </c>
      <c r="M11" s="3"/>
      <c r="N11" s="9">
        <f>C11-H11</f>
        <v>6.8762529999999433E-3</v>
      </c>
      <c r="O11" s="3"/>
      <c r="P11" s="3"/>
    </row>
    <row r="12" spans="1:17">
      <c r="A12" s="4" t="s">
        <v>15</v>
      </c>
      <c r="B12" s="4">
        <v>2</v>
      </c>
      <c r="C12" s="4">
        <v>0.78470984099999996</v>
      </c>
      <c r="D12" s="4">
        <v>0.17155062800000001</v>
      </c>
      <c r="E12" s="4"/>
      <c r="F12" s="4" t="s">
        <v>15</v>
      </c>
      <c r="G12" s="4">
        <v>3</v>
      </c>
      <c r="H12" s="4">
        <v>0.779670419</v>
      </c>
      <c r="I12" s="4">
        <v>0.17450698000000001</v>
      </c>
      <c r="J12" s="3"/>
      <c r="K12" s="11" t="str">
        <f>IF(C12=0,"out",IF(G12&gt;B12,"sans",IF(G12=B12,"egal","avec")))</f>
        <v>sans</v>
      </c>
      <c r="L12" s="11" t="str">
        <f>IF(C12=0,"out",IF(H12&lt;C12,"sans",IF(H12=C12,"egal","avec")))</f>
        <v>sans</v>
      </c>
      <c r="M12" s="3"/>
      <c r="N12" s="9">
        <f>C12-H12</f>
        <v>5.0394219999999601E-3</v>
      </c>
      <c r="O12" s="3"/>
      <c r="P12" s="3"/>
    </row>
    <row r="13" spans="1:17">
      <c r="A13" s="4" t="s">
        <v>16</v>
      </c>
      <c r="B13" s="4">
        <v>2</v>
      </c>
      <c r="C13" s="4">
        <v>0.78763558199999995</v>
      </c>
      <c r="D13" s="4">
        <v>0.18056282300000001</v>
      </c>
      <c r="E13" s="4"/>
      <c r="F13" s="4" t="s">
        <v>16</v>
      </c>
      <c r="G13" s="4">
        <v>3</v>
      </c>
      <c r="H13" s="4">
        <v>0.77871474200000002</v>
      </c>
      <c r="I13" s="4">
        <v>0.18463516499999999</v>
      </c>
      <c r="J13" s="3"/>
      <c r="K13" s="11" t="str">
        <f>IF(C13=0,"out",IF(G13&gt;B13,"sans",IF(G13=B13,"egal","avec")))</f>
        <v>sans</v>
      </c>
      <c r="L13" s="11" t="str">
        <f>IF(C13=0,"out",IF(H13&lt;C13,"sans",IF(H13=C13,"egal","avec")))</f>
        <v>sans</v>
      </c>
      <c r="M13" s="3"/>
      <c r="N13" s="9">
        <f>C13-H13</f>
        <v>8.9208399999999299E-3</v>
      </c>
      <c r="O13" s="3"/>
      <c r="P13" s="3"/>
    </row>
    <row r="14" spans="1:17">
      <c r="A14" s="4" t="s">
        <v>18</v>
      </c>
      <c r="B14" s="4">
        <v>2</v>
      </c>
      <c r="C14" s="4">
        <v>0.781294292</v>
      </c>
      <c r="D14" s="4">
        <v>0.17956004</v>
      </c>
      <c r="E14" s="4"/>
      <c r="F14" s="4" t="s">
        <v>18</v>
      </c>
      <c r="G14" s="4">
        <v>3</v>
      </c>
      <c r="H14" s="4">
        <v>0.77942217199999997</v>
      </c>
      <c r="I14" s="4">
        <v>0.17723207999999999</v>
      </c>
      <c r="J14" s="3"/>
      <c r="K14" s="11" t="str">
        <f>IF(C14=0,"out",IF(G14&gt;B14,"sans",IF(G14=B14,"egal","avec")))</f>
        <v>sans</v>
      </c>
      <c r="L14" s="11" t="str">
        <f>IF(C14=0,"out",IF(H14&lt;C14,"sans",IF(H14=C14,"egal","avec")))</f>
        <v>sans</v>
      </c>
      <c r="M14" s="3"/>
      <c r="N14" s="9">
        <f>C14-H14</f>
        <v>1.8721200000000326E-3</v>
      </c>
      <c r="O14" s="3"/>
      <c r="P14" s="3"/>
    </row>
    <row r="15" spans="1:17">
      <c r="A15" s="4" t="s">
        <v>12</v>
      </c>
      <c r="B15" s="4">
        <v>3</v>
      </c>
      <c r="C15" s="4">
        <v>0.77916694900000005</v>
      </c>
      <c r="D15" s="4">
        <v>0.17757106</v>
      </c>
      <c r="E15" s="4"/>
      <c r="F15" s="4" t="s">
        <v>12</v>
      </c>
      <c r="G15" s="4">
        <v>2</v>
      </c>
      <c r="H15" s="4">
        <v>0.78424464900000002</v>
      </c>
      <c r="I15" s="4">
        <v>0.17231396700000001</v>
      </c>
      <c r="J15" s="3"/>
      <c r="K15" s="11" t="str">
        <f>IF(C15=0,"out",IF(G15&gt;B15,"sans",IF(G15=B15,"egal","avec")))</f>
        <v>avec</v>
      </c>
      <c r="L15" s="11" t="str">
        <f>IF(C15=0,"out",IF(H15&lt;C15,"sans",IF(H15=C15,"egal","avec")))</f>
        <v>avec</v>
      </c>
      <c r="M15" s="3"/>
      <c r="N15" s="9">
        <f>C15-H15</f>
        <v>-5.0776999999999628E-3</v>
      </c>
      <c r="O15" s="3"/>
      <c r="P15" s="3" t="s">
        <v>69</v>
      </c>
      <c r="Q15" s="3" t="s">
        <v>70</v>
      </c>
    </row>
    <row r="16" spans="1:17" s="10" customFormat="1">
      <c r="A16" s="16" t="s">
        <v>24</v>
      </c>
      <c r="B16" s="16">
        <v>3</v>
      </c>
      <c r="C16" s="16">
        <v>0.77628993700000004</v>
      </c>
      <c r="D16" s="16">
        <v>0.18660742399999999</v>
      </c>
      <c r="E16" s="16"/>
      <c r="F16" s="16" t="s">
        <v>24</v>
      </c>
      <c r="G16" s="16">
        <v>4</v>
      </c>
      <c r="H16" s="16">
        <v>0.77257666899999999</v>
      </c>
      <c r="I16" s="16">
        <v>0.19005677400000001</v>
      </c>
      <c r="J16" s="9"/>
      <c r="K16" s="11" t="str">
        <f>IF(C16=0,"out",IF(G16&gt;B16,"sans",IF(G16=B16,"egal","avec")))</f>
        <v>sans</v>
      </c>
      <c r="L16" s="11" t="str">
        <f>IF(C16=0,"out",IF(H16&lt;C16,"sans",IF(H16=C16,"egal","avec")))</f>
        <v>sans</v>
      </c>
      <c r="M16" s="9"/>
      <c r="N16" s="9">
        <f>C16-H16</f>
        <v>3.7132680000000473E-3</v>
      </c>
      <c r="O16" s="9"/>
      <c r="P16" s="9">
        <f>AVERAGE(C7:C16)</f>
        <v>0.78631143449999996</v>
      </c>
      <c r="Q16" s="10">
        <f>AVERAGE(H7:H16)</f>
        <v>0.78154279920000003</v>
      </c>
    </row>
    <row r="17" spans="1:16">
      <c r="A17" s="4" t="s">
        <v>25</v>
      </c>
      <c r="B17" s="4">
        <v>3</v>
      </c>
      <c r="C17" s="4">
        <v>0.77939585600000005</v>
      </c>
      <c r="D17" s="4">
        <v>0.177270292</v>
      </c>
      <c r="E17" s="4"/>
      <c r="F17" s="4" t="s">
        <v>25</v>
      </c>
      <c r="G17" s="4">
        <v>4</v>
      </c>
      <c r="H17" s="4">
        <v>0.77028135200000003</v>
      </c>
      <c r="I17" s="4">
        <v>0.17655739300000001</v>
      </c>
      <c r="J17" s="3"/>
      <c r="K17" s="11" t="str">
        <f>IF(C17=0,"out",IF(G17&gt;B17,"sans",IF(G17=B17,"egal","avec")))</f>
        <v>sans</v>
      </c>
      <c r="L17" s="11" t="str">
        <f>IF(C17=0,"out",IF(H17&lt;C17,"sans",IF(H17=C17,"egal","avec")))</f>
        <v>sans</v>
      </c>
      <c r="M17" s="3"/>
      <c r="N17" s="9">
        <f>C17-H17</f>
        <v>9.1145040000000233E-3</v>
      </c>
      <c r="O17" s="3"/>
      <c r="P17" s="3"/>
    </row>
    <row r="18" spans="1:16">
      <c r="A18" s="4" t="s">
        <v>17</v>
      </c>
      <c r="B18" s="4">
        <v>4</v>
      </c>
      <c r="C18" s="4">
        <v>0.76902249099999997</v>
      </c>
      <c r="D18" s="4">
        <v>0.184819333</v>
      </c>
      <c r="E18" s="4"/>
      <c r="F18" s="4" t="s">
        <v>17</v>
      </c>
      <c r="G18" s="4">
        <v>3</v>
      </c>
      <c r="H18" s="4">
        <v>0.77554552300000001</v>
      </c>
      <c r="I18" s="4">
        <v>0.18020072300000001</v>
      </c>
      <c r="J18" s="3"/>
      <c r="K18" s="11" t="str">
        <f>IF(C18=0,"out",IF(G18&gt;B18,"sans",IF(G18=B18,"egal","avec")))</f>
        <v>avec</v>
      </c>
      <c r="L18" s="11" t="str">
        <f>IF(C18=0,"out",IF(H18&lt;C18,"sans",IF(H18=C18,"egal","avec")))</f>
        <v>avec</v>
      </c>
      <c r="M18" s="3"/>
      <c r="N18" s="9">
        <f>C18-H18</f>
        <v>-6.5230320000000397E-3</v>
      </c>
      <c r="O18" s="3"/>
      <c r="P18" s="3"/>
    </row>
    <row r="19" spans="1:16">
      <c r="A19" s="4" t="s">
        <v>19</v>
      </c>
      <c r="B19" s="4">
        <v>4</v>
      </c>
      <c r="C19" s="4">
        <v>0.76903104300000003</v>
      </c>
      <c r="D19" s="4">
        <v>0.17680632600000001</v>
      </c>
      <c r="E19" s="4"/>
      <c r="F19" s="4" t="s">
        <v>19</v>
      </c>
      <c r="G19" s="4">
        <v>4</v>
      </c>
      <c r="H19" s="4">
        <v>0.76943746700000004</v>
      </c>
      <c r="I19" s="4">
        <v>0.177931798</v>
      </c>
      <c r="J19" s="3"/>
      <c r="K19" s="11" t="str">
        <f>IF(C19=0,"out",IF(G19&gt;B19,"sans",IF(G19=B19,"egal","avec")))</f>
        <v>egal</v>
      </c>
      <c r="L19" s="11" t="str">
        <f>IF(C19=0,"out",IF(H19&lt;C19,"sans",IF(H19=C19,"egal","avec")))</f>
        <v>avec</v>
      </c>
      <c r="N19" s="9">
        <f>C19-H19</f>
        <v>-4.0642400000001633E-4</v>
      </c>
    </row>
    <row r="20" spans="1:16">
      <c r="A20" s="4" t="s">
        <v>20</v>
      </c>
      <c r="B20" s="4">
        <v>4</v>
      </c>
      <c r="C20" s="4">
        <v>0.77127035399999999</v>
      </c>
      <c r="D20" s="4">
        <v>0.189441262</v>
      </c>
      <c r="E20" s="4"/>
      <c r="F20" s="4" t="s">
        <v>20</v>
      </c>
      <c r="G20" s="4">
        <v>4</v>
      </c>
      <c r="H20" s="4">
        <v>0.77272711900000002</v>
      </c>
      <c r="I20" s="4">
        <v>0.18669097700000001</v>
      </c>
      <c r="J20" s="3"/>
      <c r="K20" s="11" t="str">
        <f>IF(C20=0,"out",IF(G20&gt;B20,"sans",IF(G20=B20,"egal","avec")))</f>
        <v>egal</v>
      </c>
      <c r="L20" s="11" t="str">
        <f>IF(C20=0,"out",IF(H20&lt;C20,"sans",IF(H20=C20,"egal","avec")))</f>
        <v>avec</v>
      </c>
      <c r="N20" s="9">
        <f>C20-H20</f>
        <v>-1.4567650000000265E-3</v>
      </c>
    </row>
    <row r="21" spans="1:16">
      <c r="A21" s="4" t="s">
        <v>21</v>
      </c>
      <c r="B21" s="4">
        <v>4</v>
      </c>
      <c r="C21" s="4">
        <v>0.77512291899999997</v>
      </c>
      <c r="D21" s="4">
        <v>0.16984440100000001</v>
      </c>
      <c r="E21" s="4"/>
      <c r="F21" s="4" t="s">
        <v>21</v>
      </c>
      <c r="G21" s="4">
        <v>4</v>
      </c>
      <c r="H21" s="4">
        <v>0.77544163799999999</v>
      </c>
      <c r="I21" s="4">
        <v>0.16865326</v>
      </c>
      <c r="J21" s="3"/>
      <c r="K21" s="11" t="str">
        <f>IF(C21=0,"out",IF(G21&gt;B21,"sans",IF(G21=B21,"egal","avec")))</f>
        <v>egal</v>
      </c>
      <c r="L21" s="11" t="str">
        <f>IF(C21=0,"out",IF(H21&lt;C21,"sans",IF(H21=C21,"egal","avec")))</f>
        <v>avec</v>
      </c>
      <c r="M21" s="3"/>
      <c r="N21" s="9">
        <f>C21-H21</f>
        <v>-3.1871900000002285E-4</v>
      </c>
      <c r="O21" s="3"/>
      <c r="P21" s="3"/>
    </row>
    <row r="22" spans="1:16">
      <c r="A22" s="4" t="s">
        <v>22</v>
      </c>
      <c r="B22" s="4">
        <v>4</v>
      </c>
      <c r="C22" s="4">
        <v>0.77281361699999995</v>
      </c>
      <c r="D22" s="4">
        <v>0.186227956</v>
      </c>
      <c r="E22" s="4"/>
      <c r="F22" s="4" t="s">
        <v>22</v>
      </c>
      <c r="G22" s="4">
        <v>4</v>
      </c>
      <c r="H22" s="4">
        <v>0.77007779899999995</v>
      </c>
      <c r="I22" s="4">
        <v>0.18475497699999999</v>
      </c>
      <c r="J22" s="3"/>
      <c r="K22" s="11" t="str">
        <f>IF(C22=0,"out",IF(G22&gt;B22,"sans",IF(G22=B22,"egal","avec")))</f>
        <v>egal</v>
      </c>
      <c r="L22" s="11" t="str">
        <f>IF(C22=0,"out",IF(H22&lt;C22,"sans",IF(H22=C22,"egal","avec")))</f>
        <v>sans</v>
      </c>
      <c r="M22" s="3"/>
      <c r="N22" s="9">
        <f>C22-H22</f>
        <v>2.735818000000001E-3</v>
      </c>
      <c r="O22" s="3"/>
      <c r="P22" s="3"/>
    </row>
    <row r="23" spans="1:16">
      <c r="A23" s="4" t="s">
        <v>23</v>
      </c>
      <c r="B23" s="4">
        <v>4</v>
      </c>
      <c r="C23" s="4">
        <v>0.77264641999999994</v>
      </c>
      <c r="D23" s="4">
        <v>0.177216392</v>
      </c>
      <c r="E23" s="4"/>
      <c r="F23" s="4" t="s">
        <v>23</v>
      </c>
      <c r="G23" s="4">
        <v>4</v>
      </c>
      <c r="H23" s="4">
        <v>0.76947194299999999</v>
      </c>
      <c r="I23" s="4">
        <v>0.17858148600000001</v>
      </c>
      <c r="J23" s="3"/>
      <c r="K23" s="11" t="str">
        <f>IF(C23=0,"out",IF(G23&gt;B23,"sans",IF(G23=B23,"egal","avec")))</f>
        <v>egal</v>
      </c>
      <c r="L23" s="11" t="str">
        <f>IF(C23=0,"out",IF(H23&lt;C23,"sans",IF(H23=C23,"egal","avec")))</f>
        <v>sans</v>
      </c>
      <c r="M23" s="3"/>
      <c r="N23" s="9">
        <f>C23-H23</f>
        <v>3.1744769999999534E-3</v>
      </c>
      <c r="O23" s="3"/>
      <c r="P23" s="3"/>
    </row>
    <row r="24" spans="1:16">
      <c r="A24" s="4" t="s">
        <v>31</v>
      </c>
      <c r="B24" s="4">
        <v>5</v>
      </c>
      <c r="C24" s="4">
        <v>0.76802481899999997</v>
      </c>
      <c r="D24" s="4">
        <v>0.16763940499999999</v>
      </c>
      <c r="E24" s="4"/>
      <c r="F24" s="4" t="s">
        <v>31</v>
      </c>
      <c r="G24" s="4">
        <v>5</v>
      </c>
      <c r="H24" s="4">
        <v>0.76529144599999999</v>
      </c>
      <c r="I24" s="4">
        <v>0.171079709</v>
      </c>
      <c r="J24" s="3"/>
      <c r="K24" s="11" t="str">
        <f>IF(C24=0,"out",IF(G24&gt;B24,"sans",IF(G24=B24,"egal","avec")))</f>
        <v>egal</v>
      </c>
      <c r="L24" s="11" t="str">
        <f>IF(C24=0,"out",IF(H24&lt;C24,"sans",IF(H24=C24,"egal","avec")))</f>
        <v>sans</v>
      </c>
      <c r="M24" s="3"/>
      <c r="N24" s="9">
        <f>C24-H24</f>
        <v>2.7333729999999834E-3</v>
      </c>
      <c r="O24" s="3"/>
      <c r="P24" s="3"/>
    </row>
    <row r="25" spans="1:16">
      <c r="A25" s="4" t="s">
        <v>27</v>
      </c>
      <c r="B25" s="4">
        <v>6</v>
      </c>
      <c r="C25" s="4">
        <v>0.76249474299999997</v>
      </c>
      <c r="D25" s="4">
        <v>0.16922783499999999</v>
      </c>
      <c r="E25" s="4"/>
      <c r="F25" s="4" t="s">
        <v>27</v>
      </c>
      <c r="G25" s="4">
        <v>5</v>
      </c>
      <c r="H25" s="4">
        <v>0.76121969300000003</v>
      </c>
      <c r="I25" s="4">
        <v>0.162521674</v>
      </c>
      <c r="J25" s="3"/>
      <c r="K25" s="11" t="str">
        <f>IF(C25=0,"out",IF(G25&gt;B25,"sans",IF(G25=B25,"egal","avec")))</f>
        <v>avec</v>
      </c>
      <c r="L25" s="11" t="str">
        <f>IF(C25=0,"out",IF(H25&lt;C25,"sans",IF(H25=C25,"egal","avec")))</f>
        <v>sans</v>
      </c>
      <c r="M25" s="3"/>
      <c r="N25" s="9">
        <f>C25-H25</f>
        <v>1.2750499999999443E-3</v>
      </c>
      <c r="O25" s="3"/>
      <c r="P25" s="3"/>
    </row>
    <row r="26" spans="1:16">
      <c r="A26" s="4" t="s">
        <v>28</v>
      </c>
      <c r="B26" s="4">
        <v>6</v>
      </c>
      <c r="C26" s="4">
        <v>0.76247834000000003</v>
      </c>
      <c r="D26" s="4">
        <v>0.182124065</v>
      </c>
      <c r="E26" s="4"/>
      <c r="F26" s="4" t="s">
        <v>28</v>
      </c>
      <c r="G26" s="4">
        <v>5</v>
      </c>
      <c r="H26" s="4">
        <v>0.76264647399999996</v>
      </c>
      <c r="I26" s="4">
        <v>0.18336960499999999</v>
      </c>
      <c r="J26" s="3"/>
      <c r="K26" s="11" t="str">
        <f>IF(C26=0,"out",IF(G26&gt;B26,"sans",IF(G26=B26,"egal","avec")))</f>
        <v>avec</v>
      </c>
      <c r="L26" s="11" t="str">
        <f>IF(C26=0,"out",IF(H26&lt;C26,"sans",IF(H26=C26,"egal","avec")))</f>
        <v>avec</v>
      </c>
      <c r="M26" s="3"/>
      <c r="N26" s="9">
        <f>C26-H26</f>
        <v>-1.6813399999993095E-4</v>
      </c>
      <c r="O26" s="3"/>
      <c r="P26" s="3"/>
    </row>
    <row r="27" spans="1:16">
      <c r="A27" s="4" t="s">
        <v>29</v>
      </c>
      <c r="B27" s="4">
        <v>6</v>
      </c>
      <c r="C27" s="4">
        <v>0.76477112700000005</v>
      </c>
      <c r="D27" s="4">
        <v>0.18035006200000001</v>
      </c>
      <c r="E27" s="4"/>
      <c r="F27" s="4" t="s">
        <v>29</v>
      </c>
      <c r="G27" s="4">
        <v>5</v>
      </c>
      <c r="H27" s="4">
        <v>0.76413271900000002</v>
      </c>
      <c r="I27" s="4">
        <v>0.17960621900000001</v>
      </c>
      <c r="J27" s="3"/>
      <c r="K27" s="11" t="str">
        <f>IF(C27=0,"out",IF(G27&gt;B27,"sans",IF(G27=B27,"egal","avec")))</f>
        <v>avec</v>
      </c>
      <c r="L27" s="11" t="str">
        <f>IF(C27=0,"out",IF(H27&lt;C27,"sans",IF(H27=C27,"egal","avec")))</f>
        <v>sans</v>
      </c>
      <c r="M27" s="3"/>
      <c r="N27" s="9">
        <f>C27-H27</f>
        <v>6.3840800000003473E-4</v>
      </c>
      <c r="O27" s="3"/>
      <c r="P27" s="3"/>
    </row>
    <row r="28" spans="1:16">
      <c r="A28" s="4" t="s">
        <v>30</v>
      </c>
      <c r="B28" s="4">
        <v>6</v>
      </c>
      <c r="C28" s="4">
        <v>0.75919634300000005</v>
      </c>
      <c r="D28" s="4">
        <v>0.182168314</v>
      </c>
      <c r="E28" s="4"/>
      <c r="F28" s="4" t="s">
        <v>30</v>
      </c>
      <c r="G28" s="4">
        <v>5</v>
      </c>
      <c r="H28" s="4">
        <v>0.76304318900000001</v>
      </c>
      <c r="I28" s="4">
        <v>0.177599218</v>
      </c>
      <c r="J28" s="3"/>
      <c r="K28" s="11" t="str">
        <f>IF(C28=0,"out",IF(G28&gt;B28,"sans",IF(G28=B28,"egal","avec")))</f>
        <v>avec</v>
      </c>
      <c r="L28" s="11" t="str">
        <f>IF(C28=0,"out",IF(H28&lt;C28,"sans",IF(H28=C28,"egal","avec")))</f>
        <v>avec</v>
      </c>
      <c r="M28" s="3"/>
      <c r="N28" s="9">
        <f>C28-H28</f>
        <v>-3.8468459999999594E-3</v>
      </c>
      <c r="O28" s="3"/>
      <c r="P28" s="3"/>
    </row>
    <row r="29" spans="1:16">
      <c r="A29" s="4" t="s">
        <v>26</v>
      </c>
      <c r="B29" s="4">
        <v>7</v>
      </c>
      <c r="C29" s="4">
        <v>0.75661434900000002</v>
      </c>
      <c r="D29" s="4">
        <v>0.184712512</v>
      </c>
      <c r="E29" s="4"/>
      <c r="F29" s="4" t="s">
        <v>26</v>
      </c>
      <c r="G29" s="4">
        <v>4</v>
      </c>
      <c r="H29" s="4">
        <v>0.77102969700000001</v>
      </c>
      <c r="I29" s="4">
        <v>0.178000677</v>
      </c>
      <c r="J29" s="3"/>
      <c r="K29" s="11" t="str">
        <f>IF(C29=0,"out",IF(G29&gt;B29,"sans",IF(G29=B29,"egal","avec")))</f>
        <v>avec</v>
      </c>
      <c r="L29" s="11" t="str">
        <f>IF(C29=0,"out",IF(H29&lt;C29,"sans",IF(H29=C29,"egal","avec")))</f>
        <v>avec</v>
      </c>
      <c r="M29" s="3"/>
      <c r="N29" s="9">
        <f>C29-H29</f>
        <v>-1.4415347999999994E-2</v>
      </c>
      <c r="O29" s="3"/>
      <c r="P29" s="3"/>
    </row>
    <row r="30" spans="1:16">
      <c r="A30" s="4" t="s">
        <v>32</v>
      </c>
      <c r="B30" s="4">
        <v>7</v>
      </c>
      <c r="C30" s="4">
        <v>0.75907516500000005</v>
      </c>
      <c r="D30" s="4">
        <v>0.182513539</v>
      </c>
      <c r="E30" s="4"/>
      <c r="F30" s="4" t="s">
        <v>32</v>
      </c>
      <c r="G30" s="4">
        <v>6</v>
      </c>
      <c r="H30" s="4">
        <v>0.75455393199999998</v>
      </c>
      <c r="I30" s="4">
        <v>0.18187177400000001</v>
      </c>
      <c r="J30" s="3"/>
      <c r="K30" s="11" t="str">
        <f>IF(C30=0,"out",IF(G30&gt;B30,"sans",IF(G30=B30,"egal","avec")))</f>
        <v>avec</v>
      </c>
      <c r="L30" s="11" t="str">
        <f>IF(C30=0,"out",IF(H30&lt;C30,"sans",IF(H30=C30,"egal","avec")))</f>
        <v>sans</v>
      </c>
      <c r="M30" s="3"/>
      <c r="N30" s="9">
        <f>C30-H30</f>
        <v>4.5212330000000689E-3</v>
      </c>
      <c r="O30" s="3"/>
      <c r="P30" s="3"/>
    </row>
    <row r="31" spans="1:16">
      <c r="A31" s="4" t="s">
        <v>33</v>
      </c>
      <c r="B31" s="4">
        <v>7</v>
      </c>
      <c r="C31" s="4">
        <v>0.75837362799999997</v>
      </c>
      <c r="D31" s="4">
        <v>0.189833639</v>
      </c>
      <c r="E31" s="4"/>
      <c r="F31" s="4" t="s">
        <v>33</v>
      </c>
      <c r="G31" s="4">
        <v>6</v>
      </c>
      <c r="H31" s="4">
        <v>0.75313940599999996</v>
      </c>
      <c r="I31" s="4">
        <v>0.18516589999999999</v>
      </c>
      <c r="J31" s="3"/>
      <c r="K31" s="11" t="str">
        <f>IF(C31=0,"out",IF(G31&gt;B31,"sans",IF(G31=B31,"egal","avec")))</f>
        <v>avec</v>
      </c>
      <c r="L31" s="11" t="str">
        <f>IF(C31=0,"out",IF(H31&lt;C31,"sans",IF(H31=C31,"egal","avec")))</f>
        <v>sans</v>
      </c>
      <c r="M31" s="3"/>
      <c r="N31" s="9">
        <f>C31-H31</f>
        <v>5.2342220000000106E-3</v>
      </c>
      <c r="O31" s="3"/>
      <c r="P31" s="3"/>
    </row>
    <row r="32" spans="1:16">
      <c r="A32" s="4" t="s">
        <v>35</v>
      </c>
      <c r="B32" s="4">
        <v>7</v>
      </c>
      <c r="C32" s="4">
        <v>0.75515822600000004</v>
      </c>
      <c r="D32" s="4">
        <v>0.15737553000000001</v>
      </c>
      <c r="E32" s="4"/>
      <c r="F32" s="4" t="s">
        <v>35</v>
      </c>
      <c r="G32" s="4">
        <v>7</v>
      </c>
      <c r="H32" s="4">
        <v>0.74774527400000002</v>
      </c>
      <c r="I32" s="4">
        <v>0.15779555300000001</v>
      </c>
      <c r="J32" s="3"/>
      <c r="K32" s="11" t="str">
        <f>IF(C32=0,"out",IF(G32&gt;B32,"sans",IF(G32=B32,"egal","avec")))</f>
        <v>egal</v>
      </c>
      <c r="L32" s="11" t="str">
        <f>IF(C32=0,"out",IF(H32&lt;C32,"sans",IF(H32=C32,"egal","avec")))</f>
        <v>sans</v>
      </c>
      <c r="M32" s="3"/>
      <c r="N32" s="9">
        <f>C32-H32</f>
        <v>7.4129520000000282E-3</v>
      </c>
      <c r="O32" s="3"/>
      <c r="P32" s="3"/>
    </row>
    <row r="33" spans="1:16">
      <c r="A33" s="4" t="s">
        <v>36</v>
      </c>
      <c r="B33" s="4">
        <v>7</v>
      </c>
      <c r="C33" s="4">
        <v>0.755265458</v>
      </c>
      <c r="D33" s="4">
        <v>0.180485276</v>
      </c>
      <c r="E33" s="4"/>
      <c r="F33" s="4" t="s">
        <v>36</v>
      </c>
      <c r="G33" s="4">
        <v>7</v>
      </c>
      <c r="H33" s="4">
        <v>0.74422430299999998</v>
      </c>
      <c r="I33" s="4">
        <v>0.20147699899999999</v>
      </c>
      <c r="J33" s="3"/>
      <c r="K33" s="11" t="str">
        <f>IF(C33=0,"out",IF(G33&gt;B33,"sans",IF(G33=B33,"egal","avec")))</f>
        <v>egal</v>
      </c>
      <c r="L33" s="11" t="str">
        <f>IF(C33=0,"out",IF(H33&lt;C33,"sans",IF(H33=C33,"egal","avec")))</f>
        <v>sans</v>
      </c>
      <c r="M33" s="3"/>
      <c r="N33" s="9">
        <f>C33-H33</f>
        <v>1.1041155000000025E-2</v>
      </c>
      <c r="O33" s="3"/>
      <c r="P33" s="3"/>
    </row>
    <row r="34" spans="1:16">
      <c r="A34" s="4" t="s">
        <v>41</v>
      </c>
      <c r="B34" s="4">
        <v>7</v>
      </c>
      <c r="C34" s="4">
        <v>0.75584173300000002</v>
      </c>
      <c r="D34" s="4">
        <v>0.17458470400000001</v>
      </c>
      <c r="E34" s="4"/>
      <c r="F34" s="4" t="s">
        <v>41</v>
      </c>
      <c r="G34" s="4">
        <v>7</v>
      </c>
      <c r="H34" s="4">
        <v>0.74659227100000003</v>
      </c>
      <c r="I34" s="4">
        <v>0.170864448</v>
      </c>
      <c r="J34" s="3"/>
      <c r="K34" s="11" t="str">
        <f>IF(C34=0,"out",IF(G34&gt;B34,"sans",IF(G34=B34,"egal","avec")))</f>
        <v>egal</v>
      </c>
      <c r="L34" s="11" t="str">
        <f>IF(C34=0,"out",IF(H34&lt;C34,"sans",IF(H34=C34,"egal","avec")))</f>
        <v>sans</v>
      </c>
      <c r="M34" s="3"/>
      <c r="N34" s="9">
        <f>C34-H34</f>
        <v>9.2494619999999861E-3</v>
      </c>
      <c r="O34" s="3"/>
      <c r="P34" s="3"/>
    </row>
    <row r="35" spans="1:16">
      <c r="A35" s="4" t="s">
        <v>34</v>
      </c>
      <c r="B35" s="4">
        <v>8</v>
      </c>
      <c r="C35" s="4">
        <v>0.748333515</v>
      </c>
      <c r="D35" s="4">
        <v>0.19654474299999999</v>
      </c>
      <c r="E35" s="4"/>
      <c r="F35" s="4" t="s">
        <v>34</v>
      </c>
      <c r="G35" s="4">
        <v>6</v>
      </c>
      <c r="H35" s="4">
        <v>0.75081330800000001</v>
      </c>
      <c r="I35" s="4">
        <v>0.187853767</v>
      </c>
      <c r="J35" s="3"/>
      <c r="K35" s="11" t="str">
        <f>IF(C35=0,"out",IF(G35&gt;B35,"sans",IF(G35=B35,"egal","avec")))</f>
        <v>avec</v>
      </c>
      <c r="L35" s="11" t="str">
        <f>IF(C35=0,"out",IF(H35&lt;C35,"sans",IF(H35=C35,"egal","avec")))</f>
        <v>avec</v>
      </c>
      <c r="M35" s="3"/>
      <c r="N35" s="9">
        <f>C35-H35</f>
        <v>-2.4797930000000079E-3</v>
      </c>
      <c r="O35" s="3"/>
      <c r="P35" s="3"/>
    </row>
    <row r="36" spans="1:16">
      <c r="A36" s="4" t="s">
        <v>37</v>
      </c>
      <c r="B36" s="4">
        <v>8</v>
      </c>
      <c r="C36" s="4">
        <v>0.74639703899999998</v>
      </c>
      <c r="D36" s="4">
        <v>0.182818183</v>
      </c>
      <c r="E36" s="4"/>
      <c r="F36" s="4" t="s">
        <v>37</v>
      </c>
      <c r="G36" s="4">
        <v>7</v>
      </c>
      <c r="H36" s="4">
        <v>0.74624947100000005</v>
      </c>
      <c r="I36" s="4">
        <v>0.18554062900000001</v>
      </c>
      <c r="J36" s="3"/>
      <c r="K36" s="11" t="str">
        <f>IF(C36=0,"out",IF(G36&gt;B36,"sans",IF(G36=B36,"egal","avec")))</f>
        <v>avec</v>
      </c>
      <c r="L36" s="11" t="str">
        <f>IF(C36=0,"out",IF(H36&lt;C36,"sans",IF(H36=C36,"egal","avec")))</f>
        <v>sans</v>
      </c>
      <c r="M36" s="3"/>
      <c r="N36" s="9">
        <f>C36-H36</f>
        <v>1.4756799999993131E-4</v>
      </c>
      <c r="O36" s="3"/>
      <c r="P36" s="3"/>
    </row>
    <row r="37" spans="1:16">
      <c r="A37" s="4" t="s">
        <v>39</v>
      </c>
      <c r="B37" s="4">
        <v>8</v>
      </c>
      <c r="C37" s="4">
        <v>0.74995069599999997</v>
      </c>
      <c r="D37" s="4">
        <v>0.170533925</v>
      </c>
      <c r="E37" s="4"/>
      <c r="F37" s="4" t="s">
        <v>39</v>
      </c>
      <c r="G37" s="4">
        <v>7</v>
      </c>
      <c r="H37" s="4">
        <v>0.74945552800000004</v>
      </c>
      <c r="I37" s="4">
        <v>0.17003460200000001</v>
      </c>
      <c r="J37" s="3"/>
      <c r="K37" s="11" t="str">
        <f>IF(C37=0,"out",IF(G37&gt;B37,"sans",IF(G37=B37,"egal","avec")))</f>
        <v>avec</v>
      </c>
      <c r="L37" s="11" t="str">
        <f>IF(C37=0,"out",IF(H37&lt;C37,"sans",IF(H37=C37,"egal","avec")))</f>
        <v>sans</v>
      </c>
      <c r="M37" s="3"/>
      <c r="N37" s="9">
        <f>C37-H37</f>
        <v>4.9516799999993477E-4</v>
      </c>
      <c r="O37" s="3"/>
      <c r="P37" s="3"/>
    </row>
    <row r="38" spans="1:16">
      <c r="A38" s="4" t="s">
        <v>40</v>
      </c>
      <c r="B38" s="4">
        <v>8</v>
      </c>
      <c r="C38" s="4">
        <v>0.74569632200000002</v>
      </c>
      <c r="D38" s="4">
        <v>0.18226441800000001</v>
      </c>
      <c r="E38" s="4"/>
      <c r="F38" s="4" t="s">
        <v>40</v>
      </c>
      <c r="G38" s="4">
        <v>7</v>
      </c>
      <c r="H38" s="4">
        <v>0.74296378500000004</v>
      </c>
      <c r="I38" s="4">
        <v>0.18174064500000001</v>
      </c>
      <c r="J38" s="3"/>
      <c r="K38" s="11" t="str">
        <f>IF(C38=0,"out",IF(G38&gt;B38,"sans",IF(G38=B38,"egal","avec")))</f>
        <v>avec</v>
      </c>
      <c r="L38" s="11" t="str">
        <f>IF(C38=0,"out",IF(H38&lt;C38,"sans",IF(H38=C38,"egal","avec")))</f>
        <v>sans</v>
      </c>
      <c r="M38" s="3"/>
      <c r="N38" s="9">
        <f>C38-H38</f>
        <v>2.7325369999999793E-3</v>
      </c>
      <c r="O38" s="3"/>
      <c r="P38" s="3"/>
    </row>
    <row r="39" spans="1:16">
      <c r="A39" s="4" t="s">
        <v>42</v>
      </c>
      <c r="B39" s="4">
        <v>8</v>
      </c>
      <c r="C39" s="4">
        <v>0.74085163200000004</v>
      </c>
      <c r="D39" s="4">
        <v>0.19425394000000001</v>
      </c>
      <c r="E39" s="4"/>
      <c r="F39" s="4" t="s">
        <v>42</v>
      </c>
      <c r="G39" s="4">
        <v>7</v>
      </c>
      <c r="H39" s="4">
        <v>0.74135458499999995</v>
      </c>
      <c r="I39" s="4">
        <v>0.19275167000000001</v>
      </c>
      <c r="J39" s="3"/>
      <c r="K39" s="11" t="str">
        <f>IF(C39=0,"out",IF(G39&gt;B39,"sans",IF(G39=B39,"egal","avec")))</f>
        <v>avec</v>
      </c>
      <c r="L39" s="11" t="str">
        <f>IF(C39=0,"out",IF(H39&lt;C39,"sans",IF(H39=C39,"egal","avec")))</f>
        <v>avec</v>
      </c>
      <c r="M39" s="3"/>
      <c r="N39" s="9">
        <f>C39-H39</f>
        <v>-5.0295299999991716E-4</v>
      </c>
      <c r="O39" s="3"/>
      <c r="P39" s="3"/>
    </row>
    <row r="40" spans="1:16">
      <c r="A40" s="4" t="s">
        <v>43</v>
      </c>
      <c r="B40" s="4">
        <v>8</v>
      </c>
      <c r="C40" s="4">
        <v>0.73867998599999996</v>
      </c>
      <c r="D40" s="4">
        <v>0.18991672900000001</v>
      </c>
      <c r="E40" s="4"/>
      <c r="F40" s="4" t="s">
        <v>43</v>
      </c>
      <c r="G40" s="4">
        <v>8</v>
      </c>
      <c r="H40" s="4">
        <v>0.730323155</v>
      </c>
      <c r="I40" s="4">
        <v>0.198786459</v>
      </c>
      <c r="J40" s="3"/>
      <c r="K40" s="11" t="str">
        <f>IF(C40=0,"out",IF(G40&gt;B40,"sans",IF(G40=B40,"egal","avec")))</f>
        <v>egal</v>
      </c>
      <c r="L40" s="11" t="str">
        <f>IF(C40=0,"out",IF(H40&lt;C40,"sans",IF(H40=C40,"egal","avec")))</f>
        <v>sans</v>
      </c>
      <c r="M40" s="3"/>
      <c r="N40" s="9">
        <f>C40-H40</f>
        <v>8.3568309999999535E-3</v>
      </c>
      <c r="O40" s="3"/>
      <c r="P40" s="3"/>
    </row>
    <row r="41" spans="1:16">
      <c r="A41" s="4" t="s">
        <v>45</v>
      </c>
      <c r="B41" s="4">
        <v>8</v>
      </c>
      <c r="C41" s="4">
        <v>0.74935739099999998</v>
      </c>
      <c r="D41" s="4">
        <v>0.16573800599999999</v>
      </c>
      <c r="E41" s="4"/>
      <c r="F41" s="4" t="s">
        <v>45</v>
      </c>
      <c r="G41" s="4">
        <v>8</v>
      </c>
      <c r="H41" s="4">
        <v>0.73946575599999997</v>
      </c>
      <c r="I41" s="4">
        <v>0.1619092</v>
      </c>
      <c r="J41" s="3"/>
      <c r="K41" s="11" t="str">
        <f>IF(C41=0,"out",IF(G41&gt;B41,"sans",IF(G41=B41,"egal","avec")))</f>
        <v>egal</v>
      </c>
      <c r="L41" s="11" t="str">
        <f>IF(C41=0,"out",IF(H41&lt;C41,"sans",IF(H41=C41,"egal","avec")))</f>
        <v>sans</v>
      </c>
      <c r="M41" s="3"/>
      <c r="N41" s="9">
        <f>C41-H41</f>
        <v>9.8916350000000097E-3</v>
      </c>
      <c r="O41" s="3"/>
      <c r="P41" s="3"/>
    </row>
    <row r="42" spans="1:16">
      <c r="A42" s="4" t="s">
        <v>38</v>
      </c>
      <c r="B42" s="4">
        <v>9</v>
      </c>
      <c r="C42" s="4">
        <v>0.73721981000000003</v>
      </c>
      <c r="D42" s="4">
        <v>0.193467797</v>
      </c>
      <c r="E42" s="4"/>
      <c r="F42" s="4" t="s">
        <v>38</v>
      </c>
      <c r="G42" s="4">
        <v>7</v>
      </c>
      <c r="H42" s="4">
        <v>0.74312349700000002</v>
      </c>
      <c r="I42" s="4">
        <v>0.19012309799999999</v>
      </c>
      <c r="J42" s="3"/>
      <c r="K42" s="11" t="str">
        <f>IF(C42=0,"out",IF(G42&gt;B42,"sans",IF(G42=B42,"egal","avec")))</f>
        <v>avec</v>
      </c>
      <c r="L42" s="11" t="str">
        <f>IF(C42=0,"out",IF(H42&lt;C42,"sans",IF(H42=C42,"egal","avec")))</f>
        <v>avec</v>
      </c>
      <c r="M42" s="3"/>
      <c r="N42" s="9">
        <f>C42-H42</f>
        <v>-5.9036869999999908E-3</v>
      </c>
      <c r="O42" s="3"/>
      <c r="P42" s="3"/>
    </row>
    <row r="43" spans="1:16">
      <c r="A43" s="4" t="s">
        <v>46</v>
      </c>
      <c r="B43" s="4">
        <v>9</v>
      </c>
      <c r="C43" s="4">
        <v>0.737992757</v>
      </c>
      <c r="D43" s="4">
        <v>0.192225645</v>
      </c>
      <c r="E43" s="4"/>
      <c r="F43" s="4" t="s">
        <v>46</v>
      </c>
      <c r="G43" s="4">
        <v>8</v>
      </c>
      <c r="H43" s="4">
        <v>0.73579813900000002</v>
      </c>
      <c r="I43" s="4">
        <v>0.19224698100000001</v>
      </c>
      <c r="J43" s="3"/>
      <c r="K43" s="11" t="str">
        <f>IF(C43=0,"out",IF(G43&gt;B43,"sans",IF(G43=B43,"egal","avec")))</f>
        <v>avec</v>
      </c>
      <c r="L43" s="11" t="str">
        <f>IF(C43=0,"out",IF(H43&lt;C43,"sans",IF(H43=C43,"egal","avec")))</f>
        <v>sans</v>
      </c>
      <c r="M43" s="3"/>
      <c r="N43" s="9">
        <f>C43-H43</f>
        <v>2.1946179999999815E-3</v>
      </c>
      <c r="O43" s="3"/>
      <c r="P43" s="3"/>
    </row>
    <row r="44" spans="1:16">
      <c r="A44" s="4" t="s">
        <v>44</v>
      </c>
      <c r="B44" s="4">
        <v>10</v>
      </c>
      <c r="C44" s="4">
        <v>0.73550006499999998</v>
      </c>
      <c r="D44" s="4">
        <v>0.19473860500000001</v>
      </c>
      <c r="E44" s="4"/>
      <c r="F44" s="4" t="s">
        <v>44</v>
      </c>
      <c r="G44" s="4">
        <v>8</v>
      </c>
      <c r="H44" s="4">
        <v>0.73009179999999996</v>
      </c>
      <c r="I44" s="4">
        <v>0.19318455100000001</v>
      </c>
      <c r="J44" s="3"/>
      <c r="K44" s="11" t="str">
        <f>IF(C44=0,"out",IF(G44&gt;B44,"sans",IF(G44=B44,"egal","avec")))</f>
        <v>avec</v>
      </c>
      <c r="L44" s="11" t="str">
        <f>IF(C44=0,"out",IF(H44&lt;C44,"sans",IF(H44=C44,"egal","avec")))</f>
        <v>sans</v>
      </c>
      <c r="M44" s="5"/>
      <c r="N44" s="9">
        <f>C44-H44</f>
        <v>5.4082650000000232E-3</v>
      </c>
      <c r="O44" s="5"/>
      <c r="P44" s="5"/>
    </row>
    <row r="45" spans="1:16">
      <c r="A45" s="4" t="s">
        <v>47</v>
      </c>
      <c r="B45" s="4">
        <v>11</v>
      </c>
      <c r="C45" s="4">
        <v>0.73040822000000005</v>
      </c>
      <c r="D45" s="4">
        <v>0.18716097000000001</v>
      </c>
      <c r="E45" s="4"/>
      <c r="F45" s="4" t="s">
        <v>47</v>
      </c>
      <c r="G45" s="4">
        <v>9</v>
      </c>
      <c r="H45" s="4">
        <v>0.72352956300000004</v>
      </c>
      <c r="I45" s="4">
        <v>0.19821740900000001</v>
      </c>
      <c r="J45" s="3"/>
      <c r="K45" s="11" t="str">
        <f>IF(C45=0,"out",IF(G45&gt;B45,"sans",IF(G45=B45,"egal","avec")))</f>
        <v>avec</v>
      </c>
      <c r="L45" s="11" t="str">
        <f>IF(C45=0,"out",IF(H45&lt;C45,"sans",IF(H45=C45,"egal","avec")))</f>
        <v>sans</v>
      </c>
      <c r="M45" s="3"/>
      <c r="N45" s="9">
        <f>C45-H45</f>
        <v>6.8786570000000102E-3</v>
      </c>
      <c r="O45" s="3"/>
      <c r="P45" s="3"/>
    </row>
    <row r="46" spans="1:16">
      <c r="A46" s="4" t="s">
        <v>50</v>
      </c>
      <c r="B46" s="4">
        <v>11</v>
      </c>
      <c r="C46" s="4">
        <v>0.73035532400000003</v>
      </c>
      <c r="D46" s="4">
        <v>0.20509233700000001</v>
      </c>
      <c r="E46" s="4"/>
      <c r="F46" s="4" t="s">
        <v>50</v>
      </c>
      <c r="G46" s="4">
        <v>10</v>
      </c>
      <c r="H46" s="4">
        <v>0.71524658799999996</v>
      </c>
      <c r="I46" s="4">
        <v>0.22138511299999999</v>
      </c>
      <c r="J46" s="3"/>
      <c r="K46" s="11" t="str">
        <f>IF(C46=0,"out",IF(G46&gt;B46,"sans",IF(G46=B46,"egal","avec")))</f>
        <v>avec</v>
      </c>
      <c r="L46" s="11" t="str">
        <f>IF(C46=0,"out",IF(H46&lt;C46,"sans",IF(H46=C46,"egal","avec")))</f>
        <v>sans</v>
      </c>
      <c r="M46" s="3"/>
      <c r="N46" s="9">
        <f>C46-H46</f>
        <v>1.5108736000000067E-2</v>
      </c>
      <c r="O46" s="3"/>
      <c r="P46" s="3"/>
    </row>
    <row r="47" spans="1:16">
      <c r="A47" s="4" t="s">
        <v>48</v>
      </c>
      <c r="B47" s="4">
        <v>12</v>
      </c>
      <c r="C47" s="4">
        <v>0.72719656600000004</v>
      </c>
      <c r="D47" s="4">
        <v>0.175026342</v>
      </c>
      <c r="E47" s="4"/>
      <c r="F47" s="4" t="s">
        <v>48</v>
      </c>
      <c r="G47" s="4">
        <v>10</v>
      </c>
      <c r="H47" s="4">
        <v>0.71885734599999995</v>
      </c>
      <c r="I47" s="4">
        <v>0.17636259500000001</v>
      </c>
      <c r="J47" s="3"/>
      <c r="K47" s="11" t="str">
        <f>IF(C47=0,"out",IF(G47&gt;B47,"sans",IF(G47=B47,"egal","avec")))</f>
        <v>avec</v>
      </c>
      <c r="L47" s="11" t="str">
        <f>IF(C47=0,"out",IF(H47&lt;C47,"sans",IF(H47=C47,"egal","avec")))</f>
        <v>sans</v>
      </c>
      <c r="M47" s="3"/>
      <c r="N47" s="9">
        <f>C47-H47</f>
        <v>8.3392200000000916E-3</v>
      </c>
      <c r="O47" s="3"/>
      <c r="P47" s="3"/>
    </row>
    <row r="48" spans="1:16">
      <c r="A48" s="4" t="s">
        <v>49</v>
      </c>
      <c r="B48" s="4">
        <v>12</v>
      </c>
      <c r="C48" s="4">
        <v>0.72083517200000002</v>
      </c>
      <c r="D48" s="4">
        <v>0.183234493</v>
      </c>
      <c r="E48" s="4"/>
      <c r="F48" s="4" t="s">
        <v>49</v>
      </c>
      <c r="G48" s="4">
        <v>10</v>
      </c>
      <c r="H48" s="4">
        <v>0.71495253299999995</v>
      </c>
      <c r="I48" s="4">
        <v>0.19420655100000001</v>
      </c>
      <c r="J48" s="3"/>
      <c r="K48" s="11" t="str">
        <f>IF(C48=0,"out",IF(G48&gt;B48,"sans",IF(G48=B48,"egal","avec")))</f>
        <v>avec</v>
      </c>
      <c r="L48" s="11" t="str">
        <f>IF(C48=0,"out",IF(H48&lt;C48,"sans",IF(H48=C48,"egal","avec")))</f>
        <v>sans</v>
      </c>
      <c r="M48" s="3"/>
      <c r="N48" s="9">
        <f>C48-H48</f>
        <v>5.8826390000000783E-3</v>
      </c>
      <c r="O48" s="3"/>
      <c r="P48" s="3"/>
    </row>
    <row r="49" spans="1:16">
      <c r="A49" s="6" t="s">
        <v>51</v>
      </c>
      <c r="B49" s="6">
        <v>13</v>
      </c>
      <c r="C49" s="6">
        <v>0.703934473</v>
      </c>
      <c r="D49" s="6">
        <v>0.18573909999999999</v>
      </c>
      <c r="E49" s="6"/>
      <c r="F49" s="6" t="s">
        <v>51</v>
      </c>
      <c r="G49" s="6">
        <v>11</v>
      </c>
      <c r="H49" s="6">
        <v>0.69969067699999998</v>
      </c>
      <c r="I49" s="6">
        <v>0.18694190999999999</v>
      </c>
      <c r="J49" s="5"/>
      <c r="K49" s="11" t="str">
        <f>IF(C49=0,"out",IF(G49&gt;B49,"sans",IF(G49=B49,"egal","avec")))</f>
        <v>avec</v>
      </c>
      <c r="L49" s="11" t="str">
        <f>IF(C49=0,"out",IF(H49&lt;C49,"sans",IF(H49=C49,"egal","avec")))</f>
        <v>sans</v>
      </c>
      <c r="M49" s="3"/>
      <c r="N49" s="9">
        <f>C49-H49</f>
        <v>4.2437960000000219E-3</v>
      </c>
      <c r="O49" s="3"/>
      <c r="P49" s="3"/>
    </row>
    <row r="50" spans="1:16">
      <c r="A50" s="4" t="s">
        <v>52</v>
      </c>
      <c r="B50" s="4">
        <v>14</v>
      </c>
      <c r="C50" s="4">
        <v>0.68630577199999998</v>
      </c>
      <c r="D50" s="4">
        <v>0.21515825799999999</v>
      </c>
      <c r="E50" s="4"/>
      <c r="F50" s="4" t="s">
        <v>52</v>
      </c>
      <c r="G50" s="4">
        <v>12</v>
      </c>
      <c r="H50" s="4">
        <v>0.67968092700000005</v>
      </c>
      <c r="I50" s="4">
        <v>0.221269086</v>
      </c>
      <c r="J50" s="3"/>
      <c r="K50" s="11" t="str">
        <f>IF(C50=0,"out",IF(G50&gt;B50,"sans",IF(G50=B50,"egal","avec")))</f>
        <v>avec</v>
      </c>
      <c r="L50" s="11" t="str">
        <f>IF(C50=0,"out",IF(H50&lt;C50,"sans",IF(H50=C50,"egal","avec")))</f>
        <v>sans</v>
      </c>
      <c r="M50" s="3"/>
      <c r="N50" s="9">
        <f>C50-H50</f>
        <v>6.6248449999999348E-3</v>
      </c>
      <c r="O50" s="3"/>
      <c r="P50" s="3"/>
    </row>
    <row r="51" spans="1:16">
      <c r="A51" s="4" t="s">
        <v>53</v>
      </c>
      <c r="B51" s="4">
        <v>15</v>
      </c>
      <c r="C51" s="4">
        <v>0.601304799</v>
      </c>
      <c r="D51" s="4">
        <v>0.34626671599999997</v>
      </c>
      <c r="E51" s="4"/>
      <c r="F51" s="4" t="s">
        <v>53</v>
      </c>
      <c r="G51" s="4">
        <v>13</v>
      </c>
      <c r="H51" s="4">
        <v>0.60571375999999999</v>
      </c>
      <c r="I51" s="4">
        <v>0.34695578900000001</v>
      </c>
      <c r="J51" s="3"/>
      <c r="K51" s="11" t="str">
        <f>IF(C51=0,"out",IF(G51&gt;B51,"sans",IF(G51=B51,"egal","avec")))</f>
        <v>avec</v>
      </c>
      <c r="L51" s="11" t="str">
        <f>IF(C51=0,"out",IF(H51&lt;C51,"sans",IF(H51=C51,"egal","avec")))</f>
        <v>avec</v>
      </c>
      <c r="M51" s="3"/>
      <c r="N51" s="9">
        <f>C51-H51</f>
        <v>-4.408960999999989E-3</v>
      </c>
      <c r="O51" s="3"/>
      <c r="P51" s="3"/>
    </row>
    <row r="52" spans="1:16">
      <c r="A52" s="4" t="s">
        <v>54</v>
      </c>
      <c r="B52" s="4">
        <v>15</v>
      </c>
      <c r="C52" s="4">
        <v>0.63481692000000001</v>
      </c>
      <c r="D52" s="4">
        <v>0.18184397499999999</v>
      </c>
      <c r="E52" s="4"/>
      <c r="F52" s="4" t="s">
        <v>54</v>
      </c>
      <c r="G52" s="4">
        <v>13</v>
      </c>
      <c r="H52" s="4">
        <v>0.63487351700000005</v>
      </c>
      <c r="I52" s="4">
        <v>0.18202647699999999</v>
      </c>
      <c r="J52" s="3"/>
      <c r="K52" s="11" t="str">
        <f>IF(C52=0,"out",IF(G52&gt;B52,"sans",IF(G52=B52,"egal","avec")))</f>
        <v>avec</v>
      </c>
      <c r="L52" s="11" t="str">
        <f>IF(C52=0,"out",IF(H52&lt;C52,"sans",IF(H52=C52,"egal","avec")))</f>
        <v>avec</v>
      </c>
      <c r="M52" s="3"/>
      <c r="N52" s="9">
        <f>C52-H52</f>
        <v>-5.6597000000047082E-5</v>
      </c>
      <c r="O52" s="3"/>
      <c r="P52" s="3"/>
    </row>
    <row r="53" spans="1:16">
      <c r="A53" s="4" t="s">
        <v>55</v>
      </c>
      <c r="B53" s="4">
        <v>15</v>
      </c>
      <c r="C53" s="4">
        <v>0.64799564899999995</v>
      </c>
      <c r="D53" s="4">
        <v>0.22976828199999999</v>
      </c>
      <c r="E53" s="4"/>
      <c r="F53" s="4" t="s">
        <v>55</v>
      </c>
      <c r="G53" s="4">
        <v>13</v>
      </c>
      <c r="H53" s="4">
        <v>0.64737736499999998</v>
      </c>
      <c r="I53" s="4">
        <v>0.22928100300000001</v>
      </c>
      <c r="J53" s="3"/>
      <c r="K53" s="11" t="str">
        <f>IF(C53=0,"out",IF(G53&gt;B53,"sans",IF(G53=B53,"egal","avec")))</f>
        <v>avec</v>
      </c>
      <c r="L53" s="11" t="str">
        <f>IF(C53=0,"out",IF(H53&lt;C53,"sans",IF(H53=C53,"egal","avec")))</f>
        <v>sans</v>
      </c>
      <c r="M53" s="3"/>
      <c r="N53" s="9">
        <f>C53-H53</f>
        <v>6.1828399999996897E-4</v>
      </c>
      <c r="O53" s="3"/>
      <c r="P53" s="3"/>
    </row>
    <row r="54" spans="1:16">
      <c r="A54" s="4" t="s">
        <v>56</v>
      </c>
      <c r="B54" s="4">
        <v>16</v>
      </c>
      <c r="C54" s="4">
        <v>0.22368043300000001</v>
      </c>
      <c r="D54" s="4">
        <v>0.363511639</v>
      </c>
      <c r="E54" s="4"/>
      <c r="F54" s="4" t="s">
        <v>56</v>
      </c>
      <c r="G54" s="4">
        <v>14</v>
      </c>
      <c r="H54" s="4">
        <v>0.22439181499999999</v>
      </c>
      <c r="I54" s="4">
        <v>0.36372049899999997</v>
      </c>
      <c r="J54" s="3"/>
      <c r="K54" s="11" t="str">
        <f>IF(C54=0,"out",IF(G54&gt;B54,"sans",IF(G54=B54,"egal","avec")))</f>
        <v>avec</v>
      </c>
      <c r="L54" s="11" t="str">
        <f>IF(C54=0,"out",IF(H54&lt;C54,"sans",IF(H54=C54,"egal","avec")))</f>
        <v>avec</v>
      </c>
      <c r="M54" s="3"/>
      <c r="N54" s="9">
        <f>C54-H54</f>
        <v>-7.1138199999998264E-4</v>
      </c>
      <c r="O54" s="3"/>
      <c r="P54" s="3"/>
    </row>
    <row r="55" spans="1:16">
      <c r="A55" s="4" t="s">
        <v>57</v>
      </c>
      <c r="B55" s="4">
        <v>17</v>
      </c>
      <c r="C55" s="4">
        <v>0.20948228999999999</v>
      </c>
      <c r="D55" s="4">
        <v>0.34077507699999998</v>
      </c>
      <c r="E55" s="4"/>
      <c r="F55" s="4" t="s">
        <v>57</v>
      </c>
      <c r="G55" s="4">
        <v>15</v>
      </c>
      <c r="H55" s="4">
        <v>0.21065098900000001</v>
      </c>
      <c r="I55" s="4">
        <v>0.34260890599999999</v>
      </c>
      <c r="J55" s="3"/>
      <c r="K55" s="11" t="str">
        <f>IF(C55=0,"out",IF(G55&gt;B55,"sans",IF(G55=B55,"egal","avec")))</f>
        <v>avec</v>
      </c>
      <c r="L55" s="11" t="str">
        <f>IF(C55=0,"out",IF(H55&lt;C55,"sans",IF(H55=C55,"egal","avec")))</f>
        <v>avec</v>
      </c>
      <c r="N55" s="9">
        <f>C55-H55</f>
        <v>-1.168699000000023E-3</v>
      </c>
    </row>
    <row r="56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11"/>
      <c r="L56" s="11"/>
    </row>
    <row r="57" spans="1:16">
      <c r="A57" s="4"/>
      <c r="B57" s="4"/>
      <c r="C57" s="4"/>
      <c r="D57" s="4"/>
      <c r="E57" s="4"/>
      <c r="F57" s="4"/>
      <c r="G57" s="4"/>
      <c r="H57" s="4"/>
      <c r="I57" s="4"/>
      <c r="J57" s="3"/>
      <c r="K57" s="11"/>
      <c r="L57" s="11"/>
    </row>
    <row r="58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11"/>
      <c r="L58" s="11"/>
    </row>
    <row r="59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13"/>
      <c r="L59" s="13"/>
      <c r="M59" s="12" t="s">
        <v>66</v>
      </c>
      <c r="N59" s="12">
        <f>AVERAGEIF(N7:N55,"&gt;0")</f>
        <v>5.494632529411762E-3</v>
      </c>
    </row>
    <row r="60" spans="1:16">
      <c r="A60" s="3"/>
      <c r="B60" s="8" t="s">
        <v>63</v>
      </c>
      <c r="C60" s="8">
        <f>AVERAGE(C7:C55)</f>
        <v>0.72808175116326523</v>
      </c>
      <c r="D60" s="8">
        <f>AVERAGE(D7:D55)</f>
        <v>0.19307409328571432</v>
      </c>
      <c r="E60" s="3"/>
      <c r="F60" s="3"/>
      <c r="G60" s="8" t="s">
        <v>63</v>
      </c>
      <c r="H60" s="8">
        <f>AVERAGE(H7:H55)</f>
        <v>0.72523741512244899</v>
      </c>
      <c r="I60" s="8">
        <f>AVERAGE(I7:I55)</f>
        <v>0.19387250622448984</v>
      </c>
      <c r="J60" s="3"/>
      <c r="K60" s="13"/>
      <c r="L60" s="13"/>
      <c r="M60" s="12" t="s">
        <v>67</v>
      </c>
      <c r="N60" s="12">
        <f>AVERAGEIF(N7:N55,"&lt;0")</f>
        <v>-3.1630026666666605E-3</v>
      </c>
    </row>
    <row r="61" spans="1:16">
      <c r="K61" s="14"/>
      <c r="L61" s="14"/>
    </row>
    <row r="62" spans="1:16">
      <c r="K62" s="14"/>
      <c r="L62" s="14"/>
    </row>
    <row r="63" spans="1:16">
      <c r="B63" s="12"/>
      <c r="C63" s="15" t="s">
        <v>64</v>
      </c>
      <c r="D63" s="15"/>
      <c r="E63" s="15" t="s">
        <v>65</v>
      </c>
      <c r="F63" s="15"/>
      <c r="K63" s="14"/>
      <c r="L63" s="14"/>
    </row>
    <row r="64" spans="1:16">
      <c r="B64" s="11" t="s">
        <v>7</v>
      </c>
      <c r="C64" s="12">
        <f>COUNTIF($K$7:$K$55,$B64)</f>
        <v>14</v>
      </c>
      <c r="D64" s="11"/>
      <c r="E64" s="12">
        <f>COUNTIF($L$7:$L$55,$B64)</f>
        <v>0</v>
      </c>
      <c r="F64" s="12"/>
      <c r="K64" s="14"/>
      <c r="L64" s="14"/>
    </row>
    <row r="65" spans="2:12">
      <c r="B65" s="11" t="s">
        <v>13</v>
      </c>
      <c r="C65" s="12">
        <f>COUNTIF($K$7:$K$55,$B65)</f>
        <v>28</v>
      </c>
      <c r="D65" s="11"/>
      <c r="E65" s="12">
        <f>COUNTIF($L$7:$L$55,$B65)</f>
        <v>15</v>
      </c>
      <c r="F65" s="12"/>
      <c r="K65" s="14"/>
      <c r="L65" s="14"/>
    </row>
    <row r="66" spans="2:12">
      <c r="B66" s="11" t="s">
        <v>8</v>
      </c>
      <c r="C66" s="12">
        <f>COUNTIF($K$7:$K$55,$B66)</f>
        <v>7</v>
      </c>
      <c r="D66" s="11"/>
      <c r="E66" s="12">
        <f>COUNTIF($L$7:$L$55,$B66)</f>
        <v>34</v>
      </c>
      <c r="F66" s="12"/>
      <c r="K66" s="14"/>
      <c r="L66" s="14"/>
    </row>
    <row r="67" spans="2:12">
      <c r="C67">
        <f>SUM(C64:C66)</f>
        <v>49</v>
      </c>
      <c r="E67">
        <f>SUM(E64:E66)</f>
        <v>49</v>
      </c>
      <c r="K67" s="14"/>
      <c r="L67" s="14"/>
    </row>
    <row r="68" spans="2:12">
      <c r="K68" s="14"/>
      <c r="L68" s="14"/>
    </row>
    <row r="69" spans="2:12">
      <c r="K69" s="14"/>
      <c r="L69" s="14"/>
    </row>
    <row r="70" spans="2:12">
      <c r="K70" s="14"/>
      <c r="L70" s="14"/>
    </row>
    <row r="71" spans="2:12">
      <c r="K71" s="14"/>
      <c r="L71" s="14"/>
    </row>
    <row r="72" spans="2:12">
      <c r="K72" s="14"/>
      <c r="L72" s="14"/>
    </row>
    <row r="73" spans="2:12">
      <c r="K73" s="14"/>
      <c r="L73" s="14"/>
    </row>
    <row r="74" spans="2:12">
      <c r="K74" s="14"/>
      <c r="L74" s="14"/>
    </row>
    <row r="75" spans="2:12">
      <c r="K75" s="14"/>
      <c r="L75" s="14"/>
    </row>
    <row r="76" spans="2:12">
      <c r="K76" s="14"/>
      <c r="L76" s="14"/>
    </row>
    <row r="77" spans="2:12">
      <c r="K77" s="14"/>
      <c r="L77" s="14"/>
    </row>
    <row r="78" spans="2:12">
      <c r="K78" s="14"/>
      <c r="L78" s="14"/>
    </row>
    <row r="79" spans="2:12">
      <c r="K79" s="14"/>
      <c r="L79" s="14"/>
    </row>
    <row r="80" spans="2:12">
      <c r="K80" s="14"/>
      <c r="L80" s="14"/>
    </row>
    <row r="81" spans="11:12">
      <c r="K81" s="14"/>
      <c r="L81" s="14"/>
    </row>
    <row r="82" spans="11:12">
      <c r="K82" s="14"/>
      <c r="L82" s="14"/>
    </row>
    <row r="83" spans="11:12">
      <c r="K83" s="14"/>
      <c r="L83" s="14"/>
    </row>
    <row r="84" spans="11:12">
      <c r="K84" s="14"/>
      <c r="L84" s="14"/>
    </row>
    <row r="85" spans="11:12">
      <c r="K85" s="14"/>
      <c r="L85" s="14"/>
    </row>
    <row r="86" spans="11:12">
      <c r="K86" s="14"/>
      <c r="L86" s="14"/>
    </row>
    <row r="87" spans="11:12">
      <c r="K87" s="14"/>
      <c r="L87" s="14"/>
    </row>
    <row r="88" spans="11:12">
      <c r="K88" s="14"/>
      <c r="L88" s="14"/>
    </row>
    <row r="89" spans="11:12">
      <c r="K89" s="14"/>
      <c r="L89" s="14"/>
    </row>
    <row r="90" spans="11:12">
      <c r="K90" s="14"/>
      <c r="L90" s="14"/>
    </row>
    <row r="91" spans="11:12">
      <c r="K91" s="14"/>
      <c r="L91" s="14"/>
    </row>
    <row r="92" spans="11:12">
      <c r="K92" s="14"/>
      <c r="L92" s="14"/>
    </row>
    <row r="93" spans="11:12">
      <c r="K93" s="14"/>
      <c r="L93" s="14"/>
    </row>
    <row r="94" spans="11:12">
      <c r="K94" s="14"/>
      <c r="L94" s="14"/>
    </row>
    <row r="95" spans="11:12">
      <c r="K95" s="14"/>
      <c r="L95" s="14"/>
    </row>
    <row r="96" spans="11:12">
      <c r="K96" s="14"/>
      <c r="L96" s="14"/>
    </row>
    <row r="97" spans="11:12">
      <c r="K97" s="14"/>
      <c r="L97" s="14"/>
    </row>
    <row r="98" spans="11:12">
      <c r="K98" s="14"/>
      <c r="L98" s="14"/>
    </row>
    <row r="99" spans="11:12">
      <c r="K99" s="14"/>
      <c r="L99" s="14"/>
    </row>
    <row r="100" spans="11:12">
      <c r="K100" s="14"/>
      <c r="L100" s="14"/>
    </row>
    <row r="101" spans="11:12">
      <c r="K101" s="14"/>
      <c r="L101" s="14"/>
    </row>
    <row r="102" spans="11:12">
      <c r="K102" s="14"/>
      <c r="L102" s="14"/>
    </row>
    <row r="103" spans="11:12">
      <c r="K103" s="14"/>
      <c r="L103" s="14"/>
    </row>
    <row r="104" spans="11:12">
      <c r="K104" s="14"/>
      <c r="L104" s="14"/>
    </row>
    <row r="105" spans="11:12">
      <c r="K105" s="14"/>
      <c r="L105" s="14"/>
    </row>
    <row r="106" spans="11:12">
      <c r="K106" s="14"/>
      <c r="L106" s="14"/>
    </row>
    <row r="107" spans="11:12">
      <c r="K107" s="14"/>
      <c r="L107" s="14"/>
    </row>
    <row r="108" spans="11:12">
      <c r="K108" s="14"/>
      <c r="L108" s="14"/>
    </row>
    <row r="109" spans="11:12">
      <c r="K109" s="14"/>
      <c r="L109" s="14"/>
    </row>
    <row r="110" spans="11:12">
      <c r="K110" s="14"/>
      <c r="L110" s="14"/>
    </row>
    <row r="111" spans="11:12">
      <c r="K111" s="14"/>
      <c r="L111" s="14"/>
    </row>
    <row r="112" spans="11:12">
      <c r="K112" s="14"/>
      <c r="L112" s="14"/>
    </row>
    <row r="113" spans="11:12">
      <c r="K113" s="14"/>
      <c r="L113" s="14"/>
    </row>
    <row r="114" spans="11:12">
      <c r="K114" s="14"/>
      <c r="L114" s="14"/>
    </row>
    <row r="115" spans="11:12">
      <c r="K115" s="14"/>
      <c r="L115" s="14"/>
    </row>
    <row r="116" spans="11:12">
      <c r="K116" s="14"/>
      <c r="L116" s="14"/>
    </row>
    <row r="117" spans="11:12">
      <c r="K117" s="14"/>
      <c r="L117" s="14"/>
    </row>
    <row r="118" spans="11:12">
      <c r="K118" s="14"/>
      <c r="L118" s="14"/>
    </row>
    <row r="119" spans="11:12">
      <c r="K119" s="14"/>
      <c r="L119" s="14"/>
    </row>
    <row r="120" spans="11:12">
      <c r="K120" s="14"/>
      <c r="L120" s="14"/>
    </row>
    <row r="121" spans="11:12">
      <c r="K121" s="14"/>
      <c r="L121" s="14"/>
    </row>
    <row r="122" spans="11:12">
      <c r="K122" s="14"/>
      <c r="L122" s="14"/>
    </row>
    <row r="123" spans="11:12">
      <c r="K123" s="14"/>
      <c r="L123" s="14"/>
    </row>
    <row r="124" spans="11:12">
      <c r="K124" s="14"/>
      <c r="L124" s="14"/>
    </row>
    <row r="125" spans="11:12">
      <c r="K125" s="14"/>
      <c r="L125" s="14"/>
    </row>
    <row r="126" spans="11:12">
      <c r="K126" s="14"/>
      <c r="L126" s="14"/>
    </row>
    <row r="127" spans="11:12">
      <c r="K127" s="14"/>
      <c r="L127" s="14"/>
    </row>
    <row r="128" spans="11:12">
      <c r="K128" s="14"/>
      <c r="L128" s="14"/>
    </row>
    <row r="129" spans="11:12">
      <c r="K129" s="14"/>
      <c r="L129" s="14"/>
    </row>
    <row r="130" spans="11:12">
      <c r="K130" s="14"/>
      <c r="L130" s="14"/>
    </row>
    <row r="131" spans="11:12">
      <c r="K131" s="14"/>
      <c r="L131" s="14"/>
    </row>
    <row r="132" spans="11:12">
      <c r="K132" s="14"/>
      <c r="L132" s="14"/>
    </row>
    <row r="133" spans="11:12">
      <c r="K133" s="14"/>
      <c r="L133" s="14"/>
    </row>
    <row r="134" spans="11:12">
      <c r="K134" s="14"/>
      <c r="L134" s="14"/>
    </row>
    <row r="135" spans="11:12">
      <c r="K135" s="14"/>
      <c r="L135" s="14"/>
    </row>
    <row r="136" spans="11:12">
      <c r="K136" s="14"/>
      <c r="L136" s="14"/>
    </row>
    <row r="137" spans="11:12">
      <c r="K137" s="14"/>
      <c r="L137" s="14"/>
    </row>
    <row r="138" spans="11:12">
      <c r="K138" s="14"/>
      <c r="L138" s="14"/>
    </row>
    <row r="139" spans="11:12">
      <c r="K139" s="14"/>
      <c r="L139" s="14"/>
    </row>
    <row r="140" spans="11:12">
      <c r="K140" s="14"/>
      <c r="L140" s="14"/>
    </row>
    <row r="141" spans="11:12">
      <c r="K141" s="14"/>
      <c r="L141" s="14"/>
    </row>
    <row r="142" spans="11:12">
      <c r="K142" s="14"/>
      <c r="L142" s="14"/>
    </row>
    <row r="143" spans="11:12">
      <c r="K143" s="14"/>
      <c r="L143" s="14"/>
    </row>
    <row r="144" spans="11:12">
      <c r="K144" s="14"/>
      <c r="L144" s="14"/>
    </row>
    <row r="145" spans="11:12">
      <c r="K145" s="14"/>
      <c r="L145" s="14"/>
    </row>
    <row r="146" spans="11:12">
      <c r="K146" s="14"/>
      <c r="L146" s="14"/>
    </row>
    <row r="147" spans="11:12">
      <c r="K147" s="14"/>
      <c r="L147" s="14"/>
    </row>
    <row r="148" spans="11:12">
      <c r="K148" s="14"/>
      <c r="L148" s="14"/>
    </row>
    <row r="149" spans="11:12">
      <c r="K149" s="14"/>
      <c r="L149" s="14"/>
    </row>
    <row r="150" spans="11:12">
      <c r="K150" s="14"/>
      <c r="L150" s="14"/>
    </row>
    <row r="151" spans="11:12">
      <c r="K151" s="14"/>
      <c r="L151" s="14"/>
    </row>
    <row r="152" spans="11:12">
      <c r="K152" s="14"/>
      <c r="L152" s="14"/>
    </row>
    <row r="153" spans="11:12">
      <c r="K153" s="14"/>
      <c r="L153" s="14"/>
    </row>
    <row r="154" spans="11:12">
      <c r="K154" s="14"/>
      <c r="L154" s="14"/>
    </row>
    <row r="155" spans="11:12">
      <c r="K155" s="14"/>
      <c r="L155" s="14"/>
    </row>
    <row r="156" spans="11:12">
      <c r="K156" s="14"/>
      <c r="L156" s="14"/>
    </row>
    <row r="157" spans="11:12">
      <c r="K157" s="14"/>
      <c r="L157" s="14"/>
    </row>
    <row r="158" spans="11:12">
      <c r="K158" s="14"/>
      <c r="L158" s="14"/>
    </row>
    <row r="159" spans="11:12">
      <c r="K159" s="14"/>
      <c r="L159" s="14"/>
    </row>
    <row r="160" spans="11:12">
      <c r="K160" s="14"/>
      <c r="L160" s="14"/>
    </row>
    <row r="161" spans="11:12">
      <c r="K161" s="14"/>
      <c r="L161" s="14"/>
    </row>
    <row r="162" spans="11:12">
      <c r="K162" s="14"/>
      <c r="L162" s="14"/>
    </row>
    <row r="163" spans="11:12">
      <c r="K163" s="14"/>
      <c r="L163" s="14"/>
    </row>
    <row r="164" spans="11:12">
      <c r="K164" s="14"/>
      <c r="L164" s="14"/>
    </row>
    <row r="165" spans="11:12">
      <c r="K165" s="14"/>
      <c r="L165" s="14"/>
    </row>
    <row r="166" spans="11:12">
      <c r="K166" s="14"/>
      <c r="L166" s="14"/>
    </row>
    <row r="167" spans="11:12">
      <c r="K167" s="14"/>
      <c r="L167" s="14"/>
    </row>
    <row r="168" spans="11:12">
      <c r="K168" s="14"/>
      <c r="L168" s="14"/>
    </row>
    <row r="169" spans="11:12">
      <c r="K169" s="14"/>
      <c r="L169" s="14"/>
    </row>
    <row r="170" spans="11:12">
      <c r="K170" s="14"/>
      <c r="L170" s="14"/>
    </row>
    <row r="171" spans="11:12">
      <c r="K171" s="14"/>
      <c r="L171" s="14"/>
    </row>
    <row r="172" spans="11:12">
      <c r="K172" s="14"/>
      <c r="L172" s="14"/>
    </row>
    <row r="173" spans="11:12">
      <c r="K173" s="14"/>
      <c r="L173" s="14"/>
    </row>
    <row r="174" spans="11:12">
      <c r="K174" s="14"/>
      <c r="L174" s="14"/>
    </row>
    <row r="175" spans="11:12">
      <c r="K175" s="14"/>
      <c r="L175" s="14"/>
    </row>
    <row r="176" spans="11:12">
      <c r="K176" s="14"/>
      <c r="L176" s="14"/>
    </row>
    <row r="177" spans="11:12">
      <c r="K177" s="14"/>
      <c r="L177" s="14"/>
    </row>
    <row r="178" spans="11:12">
      <c r="K178" s="14"/>
      <c r="L178" s="14"/>
    </row>
    <row r="179" spans="11:12">
      <c r="K179" s="14"/>
      <c r="L179" s="14"/>
    </row>
    <row r="180" spans="11:12">
      <c r="K180" s="14"/>
      <c r="L180" s="14"/>
    </row>
    <row r="181" spans="11:12">
      <c r="K181" s="14"/>
      <c r="L181" s="14"/>
    </row>
    <row r="182" spans="11:12">
      <c r="K182" s="14"/>
      <c r="L182" s="14"/>
    </row>
    <row r="183" spans="11:12">
      <c r="K183" s="14"/>
      <c r="L183" s="14"/>
    </row>
    <row r="184" spans="11:12">
      <c r="K184" s="14"/>
      <c r="L184" s="14"/>
    </row>
    <row r="185" spans="11:12">
      <c r="K185" s="14"/>
      <c r="L185" s="14"/>
    </row>
    <row r="186" spans="11:12">
      <c r="K186" s="14"/>
      <c r="L186" s="14"/>
    </row>
    <row r="187" spans="11:12">
      <c r="K187" s="14"/>
      <c r="L187" s="14"/>
    </row>
    <row r="188" spans="11:12">
      <c r="K188" s="14"/>
      <c r="L188" s="14"/>
    </row>
    <row r="189" spans="11:12">
      <c r="K189" s="14"/>
      <c r="L189" s="14"/>
    </row>
    <row r="190" spans="11:12">
      <c r="K190" s="14"/>
      <c r="L190" s="14"/>
    </row>
    <row r="191" spans="11:12">
      <c r="K191" s="14"/>
      <c r="L191" s="14"/>
    </row>
    <row r="192" spans="11:12">
      <c r="K192" s="14"/>
      <c r="L192" s="14"/>
    </row>
    <row r="193" spans="11:12">
      <c r="K193" s="14"/>
      <c r="L193" s="14"/>
    </row>
    <row r="194" spans="11:12">
      <c r="K194" s="14"/>
      <c r="L194" s="14"/>
    </row>
    <row r="195" spans="11:12">
      <c r="K195" s="14"/>
      <c r="L195" s="14"/>
    </row>
    <row r="196" spans="11:12">
      <c r="K196" s="14"/>
      <c r="L196" s="14"/>
    </row>
    <row r="197" spans="11:12">
      <c r="K197" s="14"/>
      <c r="L197" s="14"/>
    </row>
    <row r="198" spans="11:12">
      <c r="K198" s="14"/>
      <c r="L198" s="14"/>
    </row>
  </sheetData>
  <sortState ref="A7:P55">
    <sortCondition ref="B7:B5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Nice-Sophia Antipolis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Mireille Blay-Fornarino</dc:creator>
  <cp:lastModifiedBy>Mireille Blay-Fornarino</cp:lastModifiedBy>
  <dcterms:created xsi:type="dcterms:W3CDTF">2016-10-17T13:24:00Z</dcterms:created>
  <dcterms:modified xsi:type="dcterms:W3CDTF">2016-10-17T15:08:21Z</dcterms:modified>
</cp:coreProperties>
</file>