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26"/>
  <workbookPr autoCompressPictures="0"/>
  <bookViews>
    <workbookView xWindow="29640" yWindow="-2520" windowWidth="25600" windowHeight="16060" tabRatio="990"/>
  </bookViews>
  <sheets>
    <sheet name="Avg" sheetId="1" r:id="rId1"/>
    <sheet name="Feuil1" sheetId="2" r:id="rId2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10" i="1" l="1"/>
  <c r="L9" i="1"/>
  <c r="P13" i="1"/>
  <c r="P12" i="1"/>
  <c r="P11" i="1"/>
  <c r="P10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C77" i="1"/>
  <c r="H77" i="1"/>
  <c r="N75" i="2"/>
  <c r="N74" i="2"/>
  <c r="N73" i="2"/>
  <c r="N72" i="2"/>
  <c r="K75" i="2"/>
  <c r="K74" i="2"/>
  <c r="K73" i="2"/>
  <c r="K72" i="2"/>
  <c r="N77" i="2"/>
  <c r="K77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54" i="2"/>
  <c r="H72" i="2"/>
  <c r="H73" i="2"/>
  <c r="H74" i="2"/>
  <c r="H77" i="2"/>
  <c r="H75" i="2"/>
  <c r="E75" i="2"/>
  <c r="E74" i="2"/>
  <c r="E72" i="2"/>
  <c r="E73" i="2"/>
  <c r="N15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K9" i="1"/>
  <c r="K12" i="1"/>
  <c r="N13" i="1"/>
  <c r="N12" i="1"/>
  <c r="N11" i="1"/>
  <c r="N10" i="1"/>
  <c r="H76" i="1"/>
  <c r="C76" i="1"/>
  <c r="E77" i="2"/>
</calcChain>
</file>

<file path=xl/sharedStrings.xml><?xml version="1.0" encoding="utf-8"?>
<sst xmlns="http://schemas.openxmlformats.org/spreadsheetml/2006/main" count="313" uniqueCount="91">
  <si>
    <t>Ranking: 30 datasets with Missing Values</t>
  </si>
  <si>
    <t>Ranking: 30 datasets replaced Missing Values</t>
  </si>
  <si>
    <t>4-Fold Cross Validation</t>
  </si>
  <si>
    <r>
      <rPr>
        <b/>
        <sz val="11"/>
        <rFont val="Arial"/>
        <family val="2"/>
        <charset val="1"/>
      </rPr>
      <t xml:space="preserve">Pre-Processing: </t>
    </r>
    <r>
      <rPr>
        <sz val="11"/>
        <rFont val="Arial"/>
        <family val="2"/>
        <charset val="1"/>
      </rPr>
      <t>p0</t>
    </r>
  </si>
  <si>
    <r>
      <rPr>
        <b/>
        <sz val="11"/>
        <rFont val="Arial"/>
        <family val="2"/>
        <charset val="1"/>
      </rPr>
      <t xml:space="preserve">Pre-Processing: </t>
    </r>
    <r>
      <rPr>
        <sz val="11"/>
        <rFont val="Arial"/>
        <family val="2"/>
        <charset val="1"/>
      </rPr>
      <t>p2</t>
    </r>
  </si>
  <si>
    <t>Algorithm</t>
  </si>
  <si>
    <t>Rank</t>
  </si>
  <si>
    <t>Avg Accuracy</t>
  </si>
  <si>
    <t>St.Dev. Accuracy</t>
  </si>
  <si>
    <t>Bagging NBTree</t>
  </si>
  <si>
    <t>RotationForest J48</t>
  </si>
  <si>
    <t>Logistic Model Tree</t>
  </si>
  <si>
    <t>RotationForest RandomTree</t>
  </si>
  <si>
    <t>Bagging JRip</t>
  </si>
  <si>
    <t>MultiboostAB NBTree</t>
  </si>
  <si>
    <t>Bagging J48</t>
  </si>
  <si>
    <t>Bagging PART</t>
  </si>
  <si>
    <t>Random Forest</t>
  </si>
  <si>
    <t>NBTree</t>
  </si>
  <si>
    <t>MultiboostAB, PART</t>
  </si>
  <si>
    <t>MultiboostAB, Decision Table</t>
  </si>
  <si>
    <t>Bagging Decision Table</t>
  </si>
  <si>
    <t>Alternating Decision Tree</t>
  </si>
  <si>
    <t>DTNB</t>
  </si>
  <si>
    <t>MultiboostAB J48</t>
  </si>
  <si>
    <t>RandomComittee RandomTree</t>
  </si>
  <si>
    <t>AdaboostM1, J48</t>
  </si>
  <si>
    <t>Random Subspaces of RepTree</t>
  </si>
  <si>
    <t>J48</t>
  </si>
  <si>
    <t>Bagging LWL</t>
  </si>
  <si>
    <t>Decision Table</t>
  </si>
  <si>
    <t>JRip</t>
  </si>
  <si>
    <t>OrdinalClassClassifier J48</t>
  </si>
  <si>
    <t>PART</t>
  </si>
  <si>
    <t>MultiboostAB, Naive Bayes</t>
  </si>
  <si>
    <t>Ridor</t>
  </si>
  <si>
    <t>Bagging RandomTree</t>
  </si>
  <si>
    <t>LogitBoost Decision Stump</t>
  </si>
  <si>
    <t>Bagging Naive Bayes</t>
  </si>
  <si>
    <t>Naive Bayes</t>
  </si>
  <si>
    <t>Bagging RepTree</t>
  </si>
  <si>
    <t>IBk</t>
  </si>
  <si>
    <t>LWL</t>
  </si>
  <si>
    <t>MultiboostAB, RepTree</t>
  </si>
  <si>
    <t>AdaboostM1, Decision Stumps</t>
  </si>
  <si>
    <t>Rep Tree</t>
  </si>
  <si>
    <t>IB1</t>
  </si>
  <si>
    <t>MultiboostAB DecisionStump</t>
  </si>
  <si>
    <t>MultiboostAB, RandomTree</t>
  </si>
  <si>
    <t>Bagging Decision Stump</t>
  </si>
  <si>
    <t>Decision Stump</t>
  </si>
  <si>
    <t>Conjunctive Rule</t>
  </si>
  <si>
    <t>VFI</t>
  </si>
  <si>
    <t>Random Tree</t>
  </si>
  <si>
    <t>MultiboostAB JRip</t>
  </si>
  <si>
    <t>Raced Incremental Logit Boost, Decision Stumps</t>
  </si>
  <si>
    <t>Decorate</t>
  </si>
  <si>
    <t>OneR</t>
  </si>
  <si>
    <t>Bagging OneR</t>
  </si>
  <si>
    <t>Bagging Hyper Pipes</t>
  </si>
  <si>
    <t>Logistic Regression</t>
  </si>
  <si>
    <t>Hyper Pipes</t>
  </si>
  <si>
    <t>Svm</t>
  </si>
  <si>
    <t>NNge</t>
  </si>
  <si>
    <t>Bayesian Network</t>
  </si>
  <si>
    <t>Multillayer Perceptron</t>
  </si>
  <si>
    <t>MultiboostAB OneR</t>
  </si>
  <si>
    <t>Classification via Clustering: KMeans</t>
  </si>
  <si>
    <t>Smo</t>
  </si>
  <si>
    <t>Classification via Clustering: FarthestFirst</t>
  </si>
  <si>
    <t>Dagging SMO</t>
  </si>
  <si>
    <t>Simple Logistic</t>
  </si>
  <si>
    <t>Classification ViaRegression, M5P</t>
  </si>
  <si>
    <t>RBF Network</t>
  </si>
  <si>
    <t>Pourcentages</t>
  </si>
  <si>
    <t>egal</t>
  </si>
  <si>
    <t>avec</t>
  </si>
  <si>
    <t>sans</t>
  </si>
  <si>
    <t>out</t>
  </si>
  <si>
    <t>y</t>
  </si>
  <si>
    <t>n</t>
  </si>
  <si>
    <t>Adult P2</t>
  </si>
  <si>
    <t>AdultP0</t>
  </si>
  <si>
    <t>4Fold</t>
  </si>
  <si>
    <t>Adult P0</t>
  </si>
  <si>
    <t>ArithmyP0</t>
  </si>
  <si>
    <t>P2</t>
  </si>
  <si>
    <t>10Fold</t>
  </si>
  <si>
    <t>Que accuracy</t>
  </si>
  <si>
    <t>Pourcentages Rang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</si>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</sst>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9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abSelected="1" topLeftCell="A9" workbookViewId="0">
      <selection activeCell="L9" sqref="L9"/>
    </sheetView>
  </sheetViews>
  <sheetFormatPr baseColWidth="10" defaultColWidth="8.83203125" defaultRowHeight="12" x14ac:dyDescent="0"/>
  <cols>
    <col min="1" max="1" width="34.33203125" customWidth="1"/>
    <col min="3" max="3" width="15.83203125" customWidth="1"/>
    <col min="4" max="4" width="23" customWidth="1"/>
    <col min="6" max="6" width="44.33203125" customWidth="1"/>
    <col min="12" max="12" width="17.1640625" customWidth="1"/>
  </cols>
  <sheetData>
    <row r="1" spans="1:16" ht="13">
      <c r="A1" s="1" t="s">
        <v>0</v>
      </c>
      <c r="F1" s="1" t="s">
        <v>1</v>
      </c>
    </row>
    <row r="2" spans="1:16" ht="13">
      <c r="A2" s="1"/>
      <c r="F2" s="1"/>
    </row>
    <row r="3" spans="1:16" ht="13">
      <c r="A3" s="1" t="s">
        <v>2</v>
      </c>
      <c r="F3" s="1" t="s">
        <v>2</v>
      </c>
    </row>
    <row r="5" spans="1:16" ht="13">
      <c r="A5" s="1" t="s">
        <v>3</v>
      </c>
      <c r="F5" s="1" t="s">
        <v>4</v>
      </c>
    </row>
    <row r="7" spans="1:16">
      <c r="A7" s="2" t="s">
        <v>5</v>
      </c>
      <c r="B7" s="2" t="s">
        <v>6</v>
      </c>
      <c r="C7" s="2" t="s">
        <v>7</v>
      </c>
      <c r="D7" s="2" t="s">
        <v>8</v>
      </c>
      <c r="E7" s="2"/>
      <c r="F7" s="2" t="s">
        <v>5</v>
      </c>
      <c r="G7" s="2" t="s">
        <v>6</v>
      </c>
      <c r="H7" s="2" t="s">
        <v>7</v>
      </c>
      <c r="I7" s="2" t="s">
        <v>8</v>
      </c>
      <c r="L7" s="2" t="s">
        <v>88</v>
      </c>
    </row>
    <row r="8" spans="1:16">
      <c r="A8" s="3"/>
      <c r="B8" s="3"/>
      <c r="C8" s="3"/>
      <c r="D8" s="3"/>
      <c r="E8" s="3"/>
      <c r="F8" s="3"/>
      <c r="G8" s="3"/>
      <c r="H8" s="3"/>
      <c r="I8" s="3"/>
    </row>
    <row r="9" spans="1:16">
      <c r="A9" s="4" t="s">
        <v>44</v>
      </c>
      <c r="B9" s="4">
        <v>8</v>
      </c>
      <c r="C9" s="4">
        <v>0.73867998649226896</v>
      </c>
      <c r="D9" s="4">
        <v>0.18991672928483999</v>
      </c>
      <c r="E9" s="3"/>
      <c r="F9" s="4" t="s">
        <v>44</v>
      </c>
      <c r="G9" s="4">
        <v>8</v>
      </c>
      <c r="H9" s="4">
        <v>0.73032315536676495</v>
      </c>
      <c r="I9" s="4">
        <v>0.19878645916295901</v>
      </c>
      <c r="K9" t="str">
        <f t="shared" ref="K9:L11" si="0">IF(C9=0,"out",IF(G9&gt;B9,"sans",IF(G9=B9,"egal","avec")))</f>
        <v>egal</v>
      </c>
      <c r="L9" t="str">
        <f>IF(C9=0,"out",IF(H9&lt;C9,"sans",IF(H9=C9,"egal","avec")))</f>
        <v>sans</v>
      </c>
      <c r="M9" t="s">
        <v>89</v>
      </c>
      <c r="P9" t="s">
        <v>90</v>
      </c>
    </row>
    <row r="10" spans="1:16">
      <c r="A10" s="4" t="s">
        <v>26</v>
      </c>
      <c r="B10" s="4">
        <v>4</v>
      </c>
      <c r="C10" s="4">
        <v>0.769031043134764</v>
      </c>
      <c r="D10" s="4">
        <v>0.17680632586221801</v>
      </c>
      <c r="E10" s="3"/>
      <c r="F10" s="4" t="s">
        <v>26</v>
      </c>
      <c r="G10" s="4">
        <v>4</v>
      </c>
      <c r="H10" s="4">
        <v>0.76943746659939105</v>
      </c>
      <c r="I10" s="4">
        <v>0.17793179796939501</v>
      </c>
      <c r="K10" t="str">
        <f t="shared" si="0"/>
        <v>egal</v>
      </c>
      <c r="L10" t="str">
        <f>IF(C10=0,"out",IF(H10&lt;C10,"sans",IF(H10=C10,"egal","avec")))</f>
        <v>avec</v>
      </c>
      <c r="M10" t="s">
        <v>75</v>
      </c>
      <c r="N10">
        <f>COUNTIF($K$9:$K$73,$M10)</f>
        <v>14</v>
      </c>
      <c r="P10">
        <f>COUNTIF($L$9:$L$73,$M10)</f>
        <v>0</v>
      </c>
    </row>
    <row r="11" spans="1:16">
      <c r="A11" s="4" t="s">
        <v>22</v>
      </c>
      <c r="B11" s="4">
        <v>4</v>
      </c>
      <c r="C11" s="4">
        <v>0.77127035431692104</v>
      </c>
      <c r="D11" s="4">
        <v>0.189441261804221</v>
      </c>
      <c r="E11" s="3"/>
      <c r="F11" s="4" t="s">
        <v>22</v>
      </c>
      <c r="G11" s="4">
        <v>4</v>
      </c>
      <c r="H11" s="4">
        <v>0.77272711922936499</v>
      </c>
      <c r="I11" s="4">
        <v>0.18669097746475599</v>
      </c>
      <c r="K11" t="str">
        <f t="shared" si="0"/>
        <v>egal</v>
      </c>
      <c r="L11" t="str">
        <f t="shared" ref="L10:L73" si="1">IF(C11=0,"out",IF(H11&lt;C11,"sans",IF(H11=C11,"egal","avec")))</f>
        <v>avec</v>
      </c>
      <c r="M11" t="s">
        <v>77</v>
      </c>
      <c r="N11">
        <f>COUNTIF($K$9:$K$73,$M11)</f>
        <v>9</v>
      </c>
      <c r="P11">
        <f t="shared" ref="P11:P13" si="2">COUNTIF($L$9:$L$73,$M11)</f>
        <v>33</v>
      </c>
    </row>
    <row r="12" spans="1:16">
      <c r="A12" s="4" t="s">
        <v>49</v>
      </c>
      <c r="B12" s="4">
        <v>12</v>
      </c>
      <c r="C12" s="4">
        <v>0.72719656645873099</v>
      </c>
      <c r="D12" s="4">
        <v>0.175026341600304</v>
      </c>
      <c r="E12" s="3"/>
      <c r="F12" s="4" t="s">
        <v>49</v>
      </c>
      <c r="G12" s="4">
        <v>10</v>
      </c>
      <c r="H12" s="4">
        <v>0.71885734626855302</v>
      </c>
      <c r="I12" s="4">
        <v>0.176362595008485</v>
      </c>
      <c r="K12" t="str">
        <f>IF(C12=0,"out",IF(G12&gt;B12,"sans",IF(G12=B12,"egal","avec")))</f>
        <v>avec</v>
      </c>
      <c r="L12" t="str">
        <f t="shared" si="1"/>
        <v>sans</v>
      </c>
      <c r="M12" t="s">
        <v>76</v>
      </c>
      <c r="N12">
        <f>COUNTIF($K$9:$K$73,$M12)</f>
        <v>26</v>
      </c>
      <c r="P12">
        <f t="shared" si="2"/>
        <v>15</v>
      </c>
    </row>
    <row r="13" spans="1:16">
      <c r="A13" s="4" t="s">
        <v>21</v>
      </c>
      <c r="B13" s="4">
        <v>4</v>
      </c>
      <c r="C13" s="4">
        <v>0.77512291855138404</v>
      </c>
      <c r="D13" s="4">
        <v>0.16984440130735601</v>
      </c>
      <c r="E13" s="3"/>
      <c r="F13" s="4" t="s">
        <v>21</v>
      </c>
      <c r="G13" s="4">
        <v>4</v>
      </c>
      <c r="H13" s="4">
        <v>0.77544163778915998</v>
      </c>
      <c r="I13" s="4">
        <v>0.16865326049403601</v>
      </c>
      <c r="K13" t="str">
        <f t="shared" ref="K13:K73" si="3">IF(C13=0,"out",IF(G13&gt;B13,"sans",IF(G13=B13,"egal","avec")))</f>
        <v>egal</v>
      </c>
      <c r="L13" t="str">
        <f t="shared" si="1"/>
        <v>avec</v>
      </c>
      <c r="M13" t="s">
        <v>78</v>
      </c>
      <c r="N13">
        <f>COUNTIF($K$9:$K$73,$M13)</f>
        <v>16</v>
      </c>
      <c r="P13">
        <f t="shared" si="2"/>
        <v>16</v>
      </c>
    </row>
    <row r="14" spans="1:16">
      <c r="A14" s="4" t="s">
        <v>59</v>
      </c>
      <c r="B14" s="4">
        <v>18</v>
      </c>
      <c r="C14" s="4">
        <v>0</v>
      </c>
      <c r="D14" s="4">
        <v>0</v>
      </c>
      <c r="E14" s="3"/>
      <c r="F14" s="4" t="s">
        <v>59</v>
      </c>
      <c r="G14" s="4">
        <v>14</v>
      </c>
      <c r="H14" s="4">
        <v>0.57144491756958005</v>
      </c>
      <c r="I14" s="4">
        <v>0.32184120582402598</v>
      </c>
      <c r="K14" t="str">
        <f t="shared" si="3"/>
        <v>out</v>
      </c>
      <c r="L14" t="str">
        <f t="shared" si="1"/>
        <v>out</v>
      </c>
    </row>
    <row r="15" spans="1:16">
      <c r="A15" s="4" t="s">
        <v>15</v>
      </c>
      <c r="B15" s="4">
        <v>2</v>
      </c>
      <c r="C15" s="4">
        <v>0.78629070514420796</v>
      </c>
      <c r="D15" s="4">
        <v>0.174109414577334</v>
      </c>
      <c r="E15" s="3"/>
      <c r="F15" s="4" t="s">
        <v>15</v>
      </c>
      <c r="G15" s="4">
        <v>2</v>
      </c>
      <c r="H15" s="4">
        <v>0.78132185507054397</v>
      </c>
      <c r="I15" s="4">
        <v>0.171312469596552</v>
      </c>
      <c r="K15" t="str">
        <f t="shared" si="3"/>
        <v>egal</v>
      </c>
      <c r="L15" t="str">
        <f t="shared" si="1"/>
        <v>sans</v>
      </c>
      <c r="N15">
        <f>SUM(N10:N12)</f>
        <v>49</v>
      </c>
    </row>
    <row r="16" spans="1:16">
      <c r="A16" s="4" t="s">
        <v>13</v>
      </c>
      <c r="B16" s="4">
        <v>2</v>
      </c>
      <c r="C16" s="4">
        <v>0.78766136800728603</v>
      </c>
      <c r="D16" s="4">
        <v>0.16964520354753901</v>
      </c>
      <c r="E16" s="3"/>
      <c r="F16" s="4" t="s">
        <v>13</v>
      </c>
      <c r="G16" s="4">
        <v>3</v>
      </c>
      <c r="H16" s="4">
        <v>0.78078511538119699</v>
      </c>
      <c r="I16" s="4">
        <v>0.17086896134184201</v>
      </c>
      <c r="K16" t="str">
        <f t="shared" si="3"/>
        <v>sans</v>
      </c>
      <c r="L16" t="str">
        <f t="shared" si="1"/>
        <v>sans</v>
      </c>
    </row>
    <row r="17" spans="1:12">
      <c r="A17" s="4" t="s">
        <v>29</v>
      </c>
      <c r="B17" s="4">
        <v>6</v>
      </c>
      <c r="C17" s="4">
        <v>0.76249474262239803</v>
      </c>
      <c r="D17" s="4">
        <v>0.16922783546036901</v>
      </c>
      <c r="E17" s="3"/>
      <c r="F17" s="4" t="s">
        <v>29</v>
      </c>
      <c r="G17" s="4">
        <v>5</v>
      </c>
      <c r="H17" s="4">
        <v>0.76121969316401294</v>
      </c>
      <c r="I17" s="4">
        <v>0.16252167391196201</v>
      </c>
      <c r="K17" t="str">
        <f t="shared" si="3"/>
        <v>avec</v>
      </c>
      <c r="L17" t="str">
        <f t="shared" si="1"/>
        <v>sans</v>
      </c>
    </row>
    <row r="18" spans="1:12">
      <c r="A18" s="4" t="s">
        <v>38</v>
      </c>
      <c r="B18" s="4">
        <v>7</v>
      </c>
      <c r="C18" s="4">
        <v>0.755158226187708</v>
      </c>
      <c r="D18" s="4">
        <v>0.15737553005309099</v>
      </c>
      <c r="E18" s="3"/>
      <c r="F18" s="4" t="s">
        <v>38</v>
      </c>
      <c r="G18" s="4">
        <v>7</v>
      </c>
      <c r="H18" s="4">
        <v>0.74774527411942004</v>
      </c>
      <c r="I18" s="4">
        <v>0.15779555291785299</v>
      </c>
      <c r="K18" t="str">
        <f t="shared" si="3"/>
        <v>egal</v>
      </c>
      <c r="L18" t="str">
        <f t="shared" si="1"/>
        <v>sans</v>
      </c>
    </row>
    <row r="19" spans="1:12">
      <c r="A19" s="4" t="s">
        <v>9</v>
      </c>
      <c r="B19" s="4">
        <v>1</v>
      </c>
      <c r="C19" s="4">
        <v>0.79642249420051603</v>
      </c>
      <c r="D19" s="4">
        <v>0.169552370878641</v>
      </c>
      <c r="E19" s="3"/>
      <c r="F19" s="4" t="s">
        <v>9</v>
      </c>
      <c r="G19" s="4">
        <v>1</v>
      </c>
      <c r="H19" s="4">
        <v>0.787170250999921</v>
      </c>
      <c r="I19" s="4">
        <v>0.17073155215469599</v>
      </c>
      <c r="K19" t="str">
        <f t="shared" si="3"/>
        <v>egal</v>
      </c>
      <c r="L19" t="str">
        <f t="shared" si="1"/>
        <v>sans</v>
      </c>
    </row>
    <row r="20" spans="1:12">
      <c r="A20" s="4" t="s">
        <v>58</v>
      </c>
      <c r="B20" s="4">
        <v>17</v>
      </c>
      <c r="C20" s="4">
        <v>0.20948228954951401</v>
      </c>
      <c r="D20" s="4">
        <v>0.34077507726815798</v>
      </c>
      <c r="E20" s="3"/>
      <c r="F20" s="4" t="s">
        <v>58</v>
      </c>
      <c r="G20" s="4">
        <v>19</v>
      </c>
      <c r="H20" s="4">
        <v>0.21065098873650601</v>
      </c>
      <c r="I20" s="4">
        <v>0.34260890580588499</v>
      </c>
      <c r="K20" t="str">
        <f t="shared" si="3"/>
        <v>sans</v>
      </c>
      <c r="L20" t="str">
        <f t="shared" si="1"/>
        <v>avec</v>
      </c>
    </row>
    <row r="21" spans="1:12">
      <c r="A21" s="4" t="s">
        <v>16</v>
      </c>
      <c r="B21" s="4">
        <v>2</v>
      </c>
      <c r="C21" s="4">
        <v>0.78470984082885098</v>
      </c>
      <c r="D21" s="4">
        <v>0.17155062842423799</v>
      </c>
      <c r="E21" s="3"/>
      <c r="F21" s="4" t="s">
        <v>16</v>
      </c>
      <c r="G21" s="4">
        <v>3</v>
      </c>
      <c r="H21" s="4">
        <v>0.77967041900369505</v>
      </c>
      <c r="I21" s="4">
        <v>0.17450697971436999</v>
      </c>
      <c r="K21" t="str">
        <f t="shared" si="3"/>
        <v>sans</v>
      </c>
      <c r="L21" t="str">
        <f t="shared" si="1"/>
        <v>sans</v>
      </c>
    </row>
    <row r="22" spans="1:12">
      <c r="A22" s="4" t="s">
        <v>36</v>
      </c>
      <c r="B22" s="4">
        <v>7</v>
      </c>
      <c r="C22" s="4">
        <v>0.75526545771692799</v>
      </c>
      <c r="D22" s="4">
        <v>0.1804852757083</v>
      </c>
      <c r="E22" s="3"/>
      <c r="F22" s="4" t="s">
        <v>36</v>
      </c>
      <c r="G22" s="4">
        <v>7</v>
      </c>
      <c r="H22" s="4">
        <v>0.74422430345147395</v>
      </c>
      <c r="I22" s="4">
        <v>0.20147699934573299</v>
      </c>
      <c r="K22" t="str">
        <f t="shared" si="3"/>
        <v>egal</v>
      </c>
      <c r="L22" t="str">
        <f t="shared" si="1"/>
        <v>sans</v>
      </c>
    </row>
    <row r="23" spans="1:12">
      <c r="A23" s="4" t="s">
        <v>40</v>
      </c>
      <c r="B23" s="4">
        <v>8</v>
      </c>
      <c r="C23" s="4">
        <v>0.74639703881646002</v>
      </c>
      <c r="D23" s="4">
        <v>0.182818183110174</v>
      </c>
      <c r="E23" s="3"/>
      <c r="F23" s="4" t="s">
        <v>40</v>
      </c>
      <c r="G23" s="4">
        <v>7</v>
      </c>
      <c r="H23" s="4">
        <v>0.74624947127035801</v>
      </c>
      <c r="I23" s="4">
        <v>0.18554062880250399</v>
      </c>
      <c r="K23" t="str">
        <f t="shared" si="3"/>
        <v>avec</v>
      </c>
      <c r="L23" t="str">
        <f t="shared" si="1"/>
        <v>sans</v>
      </c>
    </row>
    <row r="24" spans="1:12">
      <c r="A24" s="4" t="s">
        <v>64</v>
      </c>
      <c r="B24" s="4">
        <v>18</v>
      </c>
      <c r="C24" s="4">
        <v>0</v>
      </c>
      <c r="D24" s="4">
        <v>0</v>
      </c>
      <c r="E24" s="3"/>
      <c r="F24" s="4" t="s">
        <v>64</v>
      </c>
      <c r="G24" s="4">
        <v>17</v>
      </c>
      <c r="H24" s="4">
        <v>0.233503820621528</v>
      </c>
      <c r="I24" s="4">
        <v>0.36704191018164101</v>
      </c>
      <c r="K24" t="str">
        <f t="shared" si="3"/>
        <v>out</v>
      </c>
      <c r="L24" t="str">
        <f t="shared" si="1"/>
        <v>out</v>
      </c>
    </row>
    <row r="25" spans="1:12">
      <c r="A25" s="4" t="s">
        <v>69</v>
      </c>
      <c r="B25" s="4">
        <v>18</v>
      </c>
      <c r="C25" s="4">
        <v>0</v>
      </c>
      <c r="D25" s="4">
        <v>0</v>
      </c>
      <c r="E25" s="3"/>
      <c r="F25" s="4" t="s">
        <v>69</v>
      </c>
      <c r="G25" s="4">
        <v>28</v>
      </c>
      <c r="H25" s="4">
        <v>0.107755340103212</v>
      </c>
      <c r="I25" s="4">
        <v>0.239122187049776</v>
      </c>
      <c r="K25" t="str">
        <f t="shared" si="3"/>
        <v>out</v>
      </c>
      <c r="L25" t="str">
        <f t="shared" si="1"/>
        <v>out</v>
      </c>
    </row>
    <row r="26" spans="1:12">
      <c r="A26" s="4" t="s">
        <v>67</v>
      </c>
      <c r="B26" s="4">
        <v>18</v>
      </c>
      <c r="C26" s="4">
        <v>0</v>
      </c>
      <c r="D26" s="4">
        <v>0</v>
      </c>
      <c r="E26" s="3"/>
      <c r="F26" s="4" t="s">
        <v>67</v>
      </c>
      <c r="G26" s="4">
        <v>29</v>
      </c>
      <c r="H26" s="4">
        <v>9.3831507306397305E-2</v>
      </c>
      <c r="I26" s="4">
        <v>0.2031433533842</v>
      </c>
      <c r="K26" t="str">
        <f t="shared" si="3"/>
        <v>out</v>
      </c>
      <c r="L26" t="str">
        <f t="shared" si="1"/>
        <v>out</v>
      </c>
    </row>
    <row r="27" spans="1:12">
      <c r="A27" s="4" t="s">
        <v>72</v>
      </c>
      <c r="B27" s="4">
        <v>18</v>
      </c>
      <c r="C27" s="4">
        <v>0</v>
      </c>
      <c r="D27" s="4">
        <v>0</v>
      </c>
      <c r="E27" s="3"/>
      <c r="F27" s="4" t="s">
        <v>72</v>
      </c>
      <c r="G27" s="4">
        <v>26</v>
      </c>
      <c r="H27" s="4">
        <v>0.14088381726305699</v>
      </c>
      <c r="I27" s="4">
        <v>0.30429209375699801</v>
      </c>
      <c r="K27" t="str">
        <f t="shared" si="3"/>
        <v>out</v>
      </c>
      <c r="L27" t="str">
        <f t="shared" si="1"/>
        <v>out</v>
      </c>
    </row>
    <row r="28" spans="1:12" s="8" customFormat="1">
      <c r="A28" s="6" t="s">
        <v>51</v>
      </c>
      <c r="B28" s="6">
        <v>13</v>
      </c>
      <c r="C28" s="6">
        <v>0.70393447269129295</v>
      </c>
      <c r="D28" s="6">
        <v>0.18573909973088101</v>
      </c>
      <c r="E28" s="7"/>
      <c r="F28" s="6" t="s">
        <v>51</v>
      </c>
      <c r="G28" s="6">
        <v>11</v>
      </c>
      <c r="H28" s="6">
        <v>0.69969067736114399</v>
      </c>
      <c r="I28" s="6">
        <v>0.18694191014533301</v>
      </c>
      <c r="K28" s="8" t="str">
        <f t="shared" si="3"/>
        <v>avec</v>
      </c>
    </row>
    <row r="29" spans="1:12">
      <c r="A29" s="4" t="s">
        <v>70</v>
      </c>
      <c r="B29" s="4">
        <v>18</v>
      </c>
      <c r="C29" s="4">
        <v>0</v>
      </c>
      <c r="D29" s="4">
        <v>0</v>
      </c>
      <c r="E29" s="3"/>
      <c r="F29" s="4" t="s">
        <v>70</v>
      </c>
      <c r="G29" s="4">
        <v>22</v>
      </c>
      <c r="H29" s="4">
        <v>0.144172744331937</v>
      </c>
      <c r="I29" s="4">
        <v>0.31050703917411898</v>
      </c>
      <c r="K29" t="str">
        <f t="shared" si="3"/>
        <v>out</v>
      </c>
      <c r="L29" t="str">
        <f t="shared" si="1"/>
        <v>out</v>
      </c>
    </row>
    <row r="30" spans="1:12">
      <c r="A30" s="4" t="s">
        <v>50</v>
      </c>
      <c r="B30" s="4">
        <v>12</v>
      </c>
      <c r="C30" s="4">
        <v>0.72083517153267596</v>
      </c>
      <c r="D30" s="4">
        <v>0.18323449290830199</v>
      </c>
      <c r="E30" s="3"/>
      <c r="F30" s="4" t="s">
        <v>50</v>
      </c>
      <c r="G30" s="4">
        <v>10</v>
      </c>
      <c r="H30" s="4">
        <v>0.71495253284729698</v>
      </c>
      <c r="I30" s="4">
        <v>0.19420655105985199</v>
      </c>
      <c r="K30" t="str">
        <f t="shared" si="3"/>
        <v>avec</v>
      </c>
      <c r="L30" t="str">
        <f t="shared" si="1"/>
        <v>sans</v>
      </c>
    </row>
    <row r="31" spans="1:12">
      <c r="A31" s="4" t="s">
        <v>30</v>
      </c>
      <c r="B31" s="4">
        <v>6</v>
      </c>
      <c r="C31" s="4">
        <v>0.76247833967199496</v>
      </c>
      <c r="D31" s="4">
        <v>0.18212406509577</v>
      </c>
      <c r="E31" s="3"/>
      <c r="F31" s="4" t="s">
        <v>30</v>
      </c>
      <c r="G31" s="4">
        <v>5</v>
      </c>
      <c r="H31" s="4">
        <v>0.76264647351825399</v>
      </c>
      <c r="I31" s="4">
        <v>0.18336960454863699</v>
      </c>
      <c r="K31" t="str">
        <f t="shared" si="3"/>
        <v>avec</v>
      </c>
      <c r="L31" t="str">
        <f t="shared" si="1"/>
        <v>avec</v>
      </c>
    </row>
    <row r="32" spans="1:12">
      <c r="A32" s="4" t="s">
        <v>56</v>
      </c>
      <c r="B32" s="4">
        <v>15</v>
      </c>
      <c r="C32" s="4">
        <v>0.60130479887402699</v>
      </c>
      <c r="D32" s="4">
        <v>0.34626671596000802</v>
      </c>
      <c r="E32" s="3"/>
      <c r="F32" s="4" t="s">
        <v>56</v>
      </c>
      <c r="G32" s="4">
        <v>13</v>
      </c>
      <c r="H32" s="4">
        <v>0.60571375958193996</v>
      </c>
      <c r="I32" s="4">
        <v>0.346955788943757</v>
      </c>
      <c r="K32" t="str">
        <f t="shared" si="3"/>
        <v>avec</v>
      </c>
      <c r="L32" t="str">
        <f t="shared" si="1"/>
        <v>avec</v>
      </c>
    </row>
    <row r="33" spans="1:12">
      <c r="A33" s="4" t="s">
        <v>23</v>
      </c>
      <c r="B33" s="4">
        <v>4</v>
      </c>
      <c r="C33" s="4">
        <v>0.77281361675632199</v>
      </c>
      <c r="D33" s="4">
        <v>0.18622795587612201</v>
      </c>
      <c r="E33" s="3"/>
      <c r="F33" s="4" t="s">
        <v>23</v>
      </c>
      <c r="G33" s="4">
        <v>4</v>
      </c>
      <c r="H33" s="4">
        <v>0.77007779879056304</v>
      </c>
      <c r="I33" s="4">
        <v>0.184754977072937</v>
      </c>
      <c r="K33" t="str">
        <f t="shared" si="3"/>
        <v>egal</v>
      </c>
      <c r="L33" t="str">
        <f t="shared" si="1"/>
        <v>sans</v>
      </c>
    </row>
    <row r="34" spans="1:12">
      <c r="A34" s="4" t="s">
        <v>61</v>
      </c>
      <c r="B34" s="4">
        <v>18</v>
      </c>
      <c r="C34" s="4">
        <v>0</v>
      </c>
      <c r="D34" s="4">
        <v>0</v>
      </c>
      <c r="E34" s="3"/>
      <c r="F34" s="4" t="s">
        <v>61</v>
      </c>
      <c r="G34" s="4">
        <v>15</v>
      </c>
      <c r="H34" s="4">
        <v>0.55426166013914002</v>
      </c>
      <c r="I34" s="4">
        <v>0.32785325120741998</v>
      </c>
      <c r="K34" t="str">
        <f t="shared" si="3"/>
        <v>out</v>
      </c>
      <c r="L34" t="str">
        <f t="shared" si="1"/>
        <v>out</v>
      </c>
    </row>
    <row r="35" spans="1:12">
      <c r="A35" s="4" t="s">
        <v>46</v>
      </c>
      <c r="B35" s="4">
        <v>10</v>
      </c>
      <c r="C35" s="4">
        <v>0.73550006535412304</v>
      </c>
      <c r="D35" s="4">
        <v>0.19473860466651299</v>
      </c>
      <c r="E35" s="3"/>
      <c r="F35" s="4" t="s">
        <v>46</v>
      </c>
      <c r="G35" s="4">
        <v>8</v>
      </c>
      <c r="H35" s="4">
        <v>0.730091800432633</v>
      </c>
      <c r="I35" s="4">
        <v>0.19318455085119399</v>
      </c>
      <c r="K35" t="str">
        <f t="shared" si="3"/>
        <v>avec</v>
      </c>
      <c r="L35" t="str">
        <f t="shared" si="1"/>
        <v>sans</v>
      </c>
    </row>
    <row r="36" spans="1:12">
      <c r="A36" s="4" t="s">
        <v>41</v>
      </c>
      <c r="B36" s="4">
        <v>9</v>
      </c>
      <c r="C36" s="4">
        <v>0.73721980951327104</v>
      </c>
      <c r="D36" s="4">
        <v>0.19346779705325201</v>
      </c>
      <c r="E36" s="3"/>
      <c r="F36" s="4" t="s">
        <v>41</v>
      </c>
      <c r="G36" s="4">
        <v>7</v>
      </c>
      <c r="H36" s="4">
        <v>0.74312349747008499</v>
      </c>
      <c r="I36" s="4">
        <v>0.19012309785803599</v>
      </c>
      <c r="K36" t="str">
        <f t="shared" si="3"/>
        <v>avec</v>
      </c>
      <c r="L36" t="str">
        <f t="shared" si="1"/>
        <v>avec</v>
      </c>
    </row>
    <row r="37" spans="1:12">
      <c r="A37" s="4" t="s">
        <v>28</v>
      </c>
      <c r="B37" s="4">
        <v>6</v>
      </c>
      <c r="C37" s="4">
        <v>0.76477112698539795</v>
      </c>
      <c r="D37" s="4">
        <v>0.18035006167245199</v>
      </c>
      <c r="E37" s="3"/>
      <c r="F37" s="4" t="s">
        <v>28</v>
      </c>
      <c r="G37" s="4">
        <v>5</v>
      </c>
      <c r="H37" s="4">
        <v>0.76413271905957503</v>
      </c>
      <c r="I37" s="4">
        <v>0.179606218801208</v>
      </c>
      <c r="K37" t="str">
        <f t="shared" si="3"/>
        <v>avec</v>
      </c>
      <c r="L37" t="str">
        <f t="shared" si="1"/>
        <v>sans</v>
      </c>
    </row>
    <row r="38" spans="1:12">
      <c r="A38" s="4" t="s">
        <v>31</v>
      </c>
      <c r="B38" s="4">
        <v>6</v>
      </c>
      <c r="C38" s="4">
        <v>0.759196343117302</v>
      </c>
      <c r="D38" s="4">
        <v>0.182168313808971</v>
      </c>
      <c r="E38" s="3"/>
      <c r="F38" s="4" t="s">
        <v>31</v>
      </c>
      <c r="G38" s="4">
        <v>5</v>
      </c>
      <c r="H38" s="4">
        <v>0.76304318881435496</v>
      </c>
      <c r="I38" s="4">
        <v>0.177599217705072</v>
      </c>
      <c r="K38" t="str">
        <f t="shared" si="3"/>
        <v>avec</v>
      </c>
      <c r="L38" t="str">
        <f t="shared" si="1"/>
        <v>avec</v>
      </c>
    </row>
    <row r="39" spans="1:12">
      <c r="A39" s="4" t="s">
        <v>11</v>
      </c>
      <c r="B39" s="4">
        <v>1</v>
      </c>
      <c r="C39" s="4">
        <v>0.79081045277316397</v>
      </c>
      <c r="D39" s="4">
        <v>0.185824829598152</v>
      </c>
      <c r="E39" s="3"/>
      <c r="F39" s="4" t="s">
        <v>11</v>
      </c>
      <c r="G39" s="4">
        <v>2</v>
      </c>
      <c r="H39" s="4">
        <v>0.78265917646429095</v>
      </c>
      <c r="I39" s="4">
        <v>0.185902356604353</v>
      </c>
      <c r="K39" t="str">
        <f t="shared" si="3"/>
        <v>sans</v>
      </c>
      <c r="L39" t="str">
        <f t="shared" si="1"/>
        <v>sans</v>
      </c>
    </row>
    <row r="40" spans="1:12">
      <c r="A40" s="4" t="s">
        <v>60</v>
      </c>
      <c r="B40" s="4">
        <v>18</v>
      </c>
      <c r="C40" s="4">
        <v>0</v>
      </c>
      <c r="D40" s="4">
        <v>0</v>
      </c>
      <c r="E40" s="3"/>
      <c r="F40" s="4" t="s">
        <v>60</v>
      </c>
      <c r="G40" s="4">
        <v>23</v>
      </c>
      <c r="H40" s="4">
        <v>0.14369724502876399</v>
      </c>
      <c r="I40" s="4">
        <v>0.309649521216254</v>
      </c>
      <c r="K40" t="str">
        <f t="shared" si="3"/>
        <v>out</v>
      </c>
      <c r="L40" t="str">
        <f t="shared" si="1"/>
        <v>out</v>
      </c>
    </row>
    <row r="41" spans="1:12">
      <c r="A41" s="4" t="s">
        <v>37</v>
      </c>
      <c r="B41" s="4">
        <v>8</v>
      </c>
      <c r="C41" s="4">
        <v>0.74995069583492002</v>
      </c>
      <c r="D41" s="4">
        <v>0.17053392483636901</v>
      </c>
      <c r="E41" s="3"/>
      <c r="F41" s="4" t="s">
        <v>37</v>
      </c>
      <c r="G41" s="4">
        <v>7</v>
      </c>
      <c r="H41" s="4">
        <v>0.749455528166319</v>
      </c>
      <c r="I41" s="4">
        <v>0.17003460206152901</v>
      </c>
      <c r="K41" t="str">
        <f t="shared" si="3"/>
        <v>avec</v>
      </c>
      <c r="L41" t="str">
        <f t="shared" si="1"/>
        <v>sans</v>
      </c>
    </row>
    <row r="42" spans="1:12">
      <c r="A42" s="4" t="s">
        <v>42</v>
      </c>
      <c r="B42" s="4">
        <v>8</v>
      </c>
      <c r="C42" s="4">
        <v>0.74569632160076105</v>
      </c>
      <c r="D42" s="4">
        <v>0.18226441832293699</v>
      </c>
      <c r="E42" s="3"/>
      <c r="F42" s="4" t="s">
        <v>42</v>
      </c>
      <c r="G42" s="4">
        <v>7</v>
      </c>
      <c r="H42" s="4">
        <v>0.74296378468642799</v>
      </c>
      <c r="I42" s="4">
        <v>0.18174064454497099</v>
      </c>
      <c r="K42" t="str">
        <f t="shared" si="3"/>
        <v>avec</v>
      </c>
      <c r="L42" t="str">
        <f t="shared" si="1"/>
        <v>sans</v>
      </c>
    </row>
    <row r="43" spans="1:12">
      <c r="A43" s="4" t="s">
        <v>47</v>
      </c>
      <c r="B43" s="4">
        <v>11</v>
      </c>
      <c r="C43" s="4">
        <v>0.73040822002862804</v>
      </c>
      <c r="D43" s="4">
        <v>0.18716096979386301</v>
      </c>
      <c r="E43" s="3"/>
      <c r="F43" s="4" t="s">
        <v>47</v>
      </c>
      <c r="G43" s="4">
        <v>9</v>
      </c>
      <c r="H43" s="4">
        <v>0.723529562690302</v>
      </c>
      <c r="I43" s="4">
        <v>0.19821740940686</v>
      </c>
      <c r="K43" t="str">
        <f t="shared" si="3"/>
        <v>avec</v>
      </c>
      <c r="L43" t="str">
        <f t="shared" si="1"/>
        <v>sans</v>
      </c>
    </row>
    <row r="44" spans="1:12">
      <c r="A44" s="4" t="s">
        <v>24</v>
      </c>
      <c r="B44" s="4">
        <v>4</v>
      </c>
      <c r="C44" s="4">
        <v>0.77264641956922397</v>
      </c>
      <c r="D44" s="4">
        <v>0.177216392473624</v>
      </c>
      <c r="E44" s="3"/>
      <c r="F44" s="4" t="s">
        <v>24</v>
      </c>
      <c r="G44" s="4">
        <v>4</v>
      </c>
      <c r="H44" s="4">
        <v>0.76947194294646204</v>
      </c>
      <c r="I44" s="4">
        <v>0.17858148550220099</v>
      </c>
      <c r="K44" t="str">
        <f t="shared" si="3"/>
        <v>egal</v>
      </c>
      <c r="L44" t="str">
        <f t="shared" si="1"/>
        <v>sans</v>
      </c>
    </row>
    <row r="45" spans="1:12" s="8" customFormat="1">
      <c r="A45" s="6" t="s">
        <v>54</v>
      </c>
      <c r="B45" s="6">
        <v>18</v>
      </c>
      <c r="C45" s="6">
        <v>0</v>
      </c>
      <c r="D45" s="6">
        <v>0</v>
      </c>
      <c r="E45" s="7"/>
      <c r="F45" s="6" t="s">
        <v>54</v>
      </c>
      <c r="G45" s="6">
        <v>12</v>
      </c>
      <c r="H45" s="6">
        <v>0.65640750692220895</v>
      </c>
      <c r="I45" s="6">
        <v>0.33923532073096602</v>
      </c>
      <c r="K45" s="8" t="str">
        <f t="shared" si="3"/>
        <v>out</v>
      </c>
      <c r="L45" t="str">
        <f t="shared" si="1"/>
        <v>out</v>
      </c>
    </row>
    <row r="46" spans="1:12">
      <c r="A46" s="4" t="s">
        <v>14</v>
      </c>
      <c r="B46" s="4">
        <v>2</v>
      </c>
      <c r="C46" s="4">
        <v>0.78763558153465196</v>
      </c>
      <c r="D46" s="4">
        <v>0.18056282308633201</v>
      </c>
      <c r="E46" s="3"/>
      <c r="F46" s="4" t="s">
        <v>14</v>
      </c>
      <c r="G46" s="4">
        <v>3</v>
      </c>
      <c r="H46" s="4">
        <v>0.77871474212360003</v>
      </c>
      <c r="I46" s="4">
        <v>0.18463516537696401</v>
      </c>
      <c r="K46" t="str">
        <f t="shared" si="3"/>
        <v>sans</v>
      </c>
      <c r="L46" t="str">
        <f t="shared" si="1"/>
        <v>sans</v>
      </c>
    </row>
    <row r="47" spans="1:12">
      <c r="A47" s="4" t="s">
        <v>66</v>
      </c>
      <c r="B47" s="4">
        <v>18</v>
      </c>
      <c r="C47" s="4">
        <v>0</v>
      </c>
      <c r="D47" s="4">
        <v>0</v>
      </c>
      <c r="E47" s="3"/>
      <c r="F47" s="4" t="s">
        <v>66</v>
      </c>
      <c r="G47" s="4">
        <v>20</v>
      </c>
      <c r="H47" s="4">
        <v>0.198661783177951</v>
      </c>
      <c r="I47" s="4">
        <v>0.33512060274726801</v>
      </c>
      <c r="K47" t="str">
        <f t="shared" si="3"/>
        <v>out</v>
      </c>
      <c r="L47" t="str">
        <f t="shared" si="1"/>
        <v>out</v>
      </c>
    </row>
    <row r="48" spans="1:12">
      <c r="A48" s="4" t="s">
        <v>20</v>
      </c>
      <c r="B48" s="4">
        <v>3</v>
      </c>
      <c r="C48" s="4">
        <v>0.77628993652310996</v>
      </c>
      <c r="D48" s="4">
        <v>0.186607423854284</v>
      </c>
      <c r="E48" s="3"/>
      <c r="F48" s="4" t="s">
        <v>20</v>
      </c>
      <c r="G48" s="4">
        <v>4</v>
      </c>
      <c r="H48" s="4">
        <v>0.77257666867493802</v>
      </c>
      <c r="I48" s="4">
        <v>0.190056773534339</v>
      </c>
      <c r="K48" t="str">
        <f t="shared" si="3"/>
        <v>sans</v>
      </c>
      <c r="L48" t="str">
        <f t="shared" si="1"/>
        <v>sans</v>
      </c>
    </row>
    <row r="49" spans="1:12">
      <c r="A49" s="4" t="s">
        <v>34</v>
      </c>
      <c r="B49" s="4">
        <v>7</v>
      </c>
      <c r="C49" s="4">
        <v>0.75584173269944399</v>
      </c>
      <c r="D49" s="4">
        <v>0.17458470371165399</v>
      </c>
      <c r="E49" s="3"/>
      <c r="F49" s="4" t="s">
        <v>34</v>
      </c>
      <c r="G49" s="4">
        <v>7</v>
      </c>
      <c r="H49" s="4">
        <v>0.74659227130104799</v>
      </c>
      <c r="I49" s="4">
        <v>0.17086444804137099</v>
      </c>
      <c r="K49" t="str">
        <f t="shared" si="3"/>
        <v>egal</v>
      </c>
      <c r="L49" t="str">
        <f t="shared" si="1"/>
        <v>sans</v>
      </c>
    </row>
    <row r="50" spans="1:12">
      <c r="A50" s="4" t="s">
        <v>19</v>
      </c>
      <c r="B50" s="4">
        <v>4</v>
      </c>
      <c r="C50" s="4">
        <v>0.769022490827031</v>
      </c>
      <c r="D50" s="4">
        <v>0.184819332961035</v>
      </c>
      <c r="E50" s="3"/>
      <c r="F50" s="4" t="s">
        <v>19</v>
      </c>
      <c r="G50" s="4">
        <v>3</v>
      </c>
      <c r="H50" s="4">
        <v>0.775545523293103</v>
      </c>
      <c r="I50" s="4">
        <v>0.18020072340802901</v>
      </c>
      <c r="K50" t="str">
        <f t="shared" si="3"/>
        <v>avec</v>
      </c>
      <c r="L50" t="str">
        <f t="shared" si="1"/>
        <v>avec</v>
      </c>
    </row>
    <row r="51" spans="1:12">
      <c r="A51" s="4" t="s">
        <v>48</v>
      </c>
      <c r="B51" s="4">
        <v>11</v>
      </c>
      <c r="C51" s="4">
        <v>0.73035532441253903</v>
      </c>
      <c r="D51" s="4">
        <v>0.205092336964358</v>
      </c>
      <c r="E51" s="3"/>
      <c r="F51" s="4" t="s">
        <v>48</v>
      </c>
      <c r="G51" s="4">
        <v>10</v>
      </c>
      <c r="H51" s="4">
        <v>0.71524658768305205</v>
      </c>
      <c r="I51" s="4">
        <v>0.221385113358369</v>
      </c>
      <c r="K51" t="str">
        <f t="shared" si="3"/>
        <v>avec</v>
      </c>
      <c r="L51" t="str">
        <f t="shared" si="1"/>
        <v>sans</v>
      </c>
    </row>
    <row r="52" spans="1:12">
      <c r="A52" s="4" t="s">
        <v>43</v>
      </c>
      <c r="B52" s="4">
        <v>8</v>
      </c>
      <c r="C52" s="4">
        <v>0.74085163153904998</v>
      </c>
      <c r="D52" s="4">
        <v>0.194253939801322</v>
      </c>
      <c r="E52" s="3"/>
      <c r="F52" s="4" t="s">
        <v>43</v>
      </c>
      <c r="G52" s="4">
        <v>7</v>
      </c>
      <c r="H52" s="4">
        <v>0.74135458482488004</v>
      </c>
      <c r="I52" s="4">
        <v>0.19275167015370101</v>
      </c>
      <c r="K52" t="str">
        <f t="shared" si="3"/>
        <v>avec</v>
      </c>
      <c r="L52" t="str">
        <f t="shared" si="1"/>
        <v>avec</v>
      </c>
    </row>
    <row r="53" spans="1:12">
      <c r="A53" s="4" t="s">
        <v>65</v>
      </c>
      <c r="B53" s="4">
        <v>18</v>
      </c>
      <c r="C53" s="4">
        <v>0</v>
      </c>
      <c r="D53" s="4">
        <v>0</v>
      </c>
      <c r="E53" s="3"/>
      <c r="F53" s="4" t="s">
        <v>65</v>
      </c>
      <c r="G53" s="4">
        <v>24</v>
      </c>
      <c r="H53" s="4">
        <v>0.14345024256279101</v>
      </c>
      <c r="I53" s="4">
        <v>0.30987293720460901</v>
      </c>
      <c r="K53" t="str">
        <f t="shared" si="3"/>
        <v>out</v>
      </c>
      <c r="L53" t="str">
        <f t="shared" si="1"/>
        <v>out</v>
      </c>
    </row>
    <row r="54" spans="1:12">
      <c r="A54" s="4" t="s">
        <v>39</v>
      </c>
      <c r="B54" s="4">
        <v>8</v>
      </c>
      <c r="C54" s="4">
        <v>0.74935739127937695</v>
      </c>
      <c r="D54" s="4">
        <v>0.165738006493484</v>
      </c>
      <c r="E54" s="3"/>
      <c r="F54" s="4" t="s">
        <v>39</v>
      </c>
      <c r="G54" s="4">
        <v>8</v>
      </c>
      <c r="H54" s="4">
        <v>0.73946575581478502</v>
      </c>
      <c r="I54" s="4">
        <v>0.161909200174292</v>
      </c>
      <c r="K54" t="str">
        <f t="shared" si="3"/>
        <v>egal</v>
      </c>
      <c r="L54" t="str">
        <f t="shared" si="1"/>
        <v>sans</v>
      </c>
    </row>
    <row r="55" spans="1:12">
      <c r="A55" s="4" t="s">
        <v>18</v>
      </c>
      <c r="B55" s="4">
        <v>3</v>
      </c>
      <c r="C55" s="4">
        <v>0.77939585641600995</v>
      </c>
      <c r="D55" s="4">
        <v>0.17727029204488101</v>
      </c>
      <c r="E55" s="3"/>
      <c r="F55" s="4" t="s">
        <v>18</v>
      </c>
      <c r="G55" s="4">
        <v>4</v>
      </c>
      <c r="H55" s="4">
        <v>0.77028135243504903</v>
      </c>
      <c r="I55" s="4">
        <v>0.176557393041786</v>
      </c>
      <c r="K55" t="str">
        <f t="shared" si="3"/>
        <v>sans</v>
      </c>
      <c r="L55" t="str">
        <f t="shared" si="1"/>
        <v>sans</v>
      </c>
    </row>
    <row r="56" spans="1:12">
      <c r="A56" s="4" t="s">
        <v>63</v>
      </c>
      <c r="B56" s="4">
        <v>18</v>
      </c>
      <c r="C56" s="4">
        <v>0</v>
      </c>
      <c r="D56" s="4">
        <v>0</v>
      </c>
      <c r="E56" s="3"/>
      <c r="F56" s="4" t="s">
        <v>63</v>
      </c>
      <c r="G56" s="4">
        <v>16</v>
      </c>
      <c r="H56" s="4">
        <v>0.486522483034938</v>
      </c>
      <c r="I56" s="4">
        <v>0.331851736158085</v>
      </c>
      <c r="K56" t="str">
        <f t="shared" si="3"/>
        <v>out</v>
      </c>
      <c r="L56" t="str">
        <f t="shared" si="1"/>
        <v>out</v>
      </c>
    </row>
    <row r="57" spans="1:12">
      <c r="A57" s="4" t="s">
        <v>57</v>
      </c>
      <c r="B57" s="4">
        <v>16</v>
      </c>
      <c r="C57" s="4">
        <v>0.22368043276951399</v>
      </c>
      <c r="D57" s="4">
        <v>0.36351163915068502</v>
      </c>
      <c r="E57" s="3"/>
      <c r="F57" s="4" t="s">
        <v>57</v>
      </c>
      <c r="G57" s="4">
        <v>18</v>
      </c>
      <c r="H57" s="4">
        <v>0.22439181488333501</v>
      </c>
      <c r="I57" s="4">
        <v>0.36372049875058199</v>
      </c>
      <c r="K57" t="str">
        <f t="shared" si="3"/>
        <v>sans</v>
      </c>
      <c r="L57" t="str">
        <f t="shared" si="1"/>
        <v>avec</v>
      </c>
    </row>
    <row r="58" spans="1:12">
      <c r="A58" s="4" t="s">
        <v>32</v>
      </c>
      <c r="B58" s="4">
        <v>7</v>
      </c>
      <c r="C58" s="4">
        <v>0.75907516478361203</v>
      </c>
      <c r="D58" s="4">
        <v>0.18251353855381899</v>
      </c>
      <c r="E58" s="3"/>
      <c r="F58" s="4" t="s">
        <v>32</v>
      </c>
      <c r="G58" s="4">
        <v>6</v>
      </c>
      <c r="H58" s="4">
        <v>0.75455393180144503</v>
      </c>
      <c r="I58" s="4">
        <v>0.18187177371806301</v>
      </c>
      <c r="K58" t="str">
        <f t="shared" si="3"/>
        <v>avec</v>
      </c>
      <c r="L58" t="str">
        <f t="shared" si="1"/>
        <v>sans</v>
      </c>
    </row>
    <row r="59" spans="1:12">
      <c r="A59" s="4" t="s">
        <v>33</v>
      </c>
      <c r="B59" s="4">
        <v>7</v>
      </c>
      <c r="C59" s="4">
        <v>0.75837362776669304</v>
      </c>
      <c r="D59" s="4">
        <v>0.18983363928743799</v>
      </c>
      <c r="E59" s="3"/>
      <c r="F59" s="4" t="s">
        <v>33</v>
      </c>
      <c r="G59" s="4">
        <v>6</v>
      </c>
      <c r="H59" s="4">
        <v>0.75313940574592197</v>
      </c>
      <c r="I59" s="4">
        <v>0.18516589982248499</v>
      </c>
      <c r="K59" t="str">
        <f t="shared" si="3"/>
        <v>avec</v>
      </c>
      <c r="L59" t="str">
        <f t="shared" si="1"/>
        <v>sans</v>
      </c>
    </row>
    <row r="60" spans="1:12">
      <c r="A60" s="4" t="s">
        <v>55</v>
      </c>
      <c r="B60" s="4">
        <v>15</v>
      </c>
      <c r="C60" s="4">
        <v>0.63481692023335101</v>
      </c>
      <c r="D60" s="4">
        <v>0.18184397511169001</v>
      </c>
      <c r="E60" s="3"/>
      <c r="F60" s="4" t="s">
        <v>55</v>
      </c>
      <c r="G60" s="4">
        <v>13</v>
      </c>
      <c r="H60" s="4">
        <v>0.63487351687968197</v>
      </c>
      <c r="I60" s="4">
        <v>0.18202647740073399</v>
      </c>
      <c r="K60" t="str">
        <f t="shared" si="3"/>
        <v>avec</v>
      </c>
      <c r="L60" t="str">
        <f t="shared" si="1"/>
        <v>avec</v>
      </c>
    </row>
    <row r="61" spans="1:12">
      <c r="A61" s="4" t="s">
        <v>17</v>
      </c>
      <c r="B61" s="4">
        <v>2</v>
      </c>
      <c r="C61" s="4">
        <v>0.78129429225698299</v>
      </c>
      <c r="D61" s="4">
        <v>0.17956003985704599</v>
      </c>
      <c r="E61" s="3"/>
      <c r="F61" s="4" t="s">
        <v>17</v>
      </c>
      <c r="G61" s="4">
        <v>3</v>
      </c>
      <c r="H61" s="4">
        <v>0.77942217163552197</v>
      </c>
      <c r="I61" s="4">
        <v>0.17723207975919</v>
      </c>
      <c r="K61" t="str">
        <f t="shared" si="3"/>
        <v>sans</v>
      </c>
      <c r="L61" t="str">
        <f t="shared" si="1"/>
        <v>sans</v>
      </c>
    </row>
    <row r="62" spans="1:12">
      <c r="A62" s="4" t="s">
        <v>27</v>
      </c>
      <c r="B62" s="4">
        <v>5</v>
      </c>
      <c r="C62" s="4">
        <v>0.76802481852603699</v>
      </c>
      <c r="D62" s="4">
        <v>0.16763940504926</v>
      </c>
      <c r="E62" s="3"/>
      <c r="F62" s="4" t="s">
        <v>27</v>
      </c>
      <c r="G62" s="4">
        <v>5</v>
      </c>
      <c r="H62" s="4">
        <v>0.76529144561044604</v>
      </c>
      <c r="I62" s="4">
        <v>0.17107970876095599</v>
      </c>
      <c r="K62" t="str">
        <f t="shared" si="3"/>
        <v>egal</v>
      </c>
      <c r="L62" t="str">
        <f t="shared" si="1"/>
        <v>sans</v>
      </c>
    </row>
    <row r="63" spans="1:12">
      <c r="A63" s="4" t="s">
        <v>53</v>
      </c>
      <c r="B63" s="4">
        <v>15</v>
      </c>
      <c r="C63" s="4">
        <v>0.64799564906351803</v>
      </c>
      <c r="D63" s="4">
        <v>0.229768281587237</v>
      </c>
      <c r="E63" s="3"/>
      <c r="F63" s="4" t="s">
        <v>53</v>
      </c>
      <c r="G63" s="4">
        <v>13</v>
      </c>
      <c r="H63" s="4">
        <v>0.64737736510545196</v>
      </c>
      <c r="I63" s="4">
        <v>0.22928100348675301</v>
      </c>
      <c r="K63" t="str">
        <f t="shared" si="3"/>
        <v>avec</v>
      </c>
      <c r="L63" t="str">
        <f t="shared" si="1"/>
        <v>sans</v>
      </c>
    </row>
    <row r="64" spans="1:12">
      <c r="A64" s="4" t="s">
        <v>25</v>
      </c>
      <c r="B64" s="4">
        <v>7</v>
      </c>
      <c r="C64" s="4">
        <v>0.75661434897854796</v>
      </c>
      <c r="D64" s="4">
        <v>0.18471251211294201</v>
      </c>
      <c r="E64" s="3"/>
      <c r="F64" s="4" t="s">
        <v>25</v>
      </c>
      <c r="G64" s="4">
        <v>4</v>
      </c>
      <c r="H64" s="4">
        <v>0.77102969655279097</v>
      </c>
      <c r="I64" s="4">
        <v>0.17800067739828501</v>
      </c>
      <c r="K64" t="str">
        <f t="shared" si="3"/>
        <v>avec</v>
      </c>
      <c r="L64" t="str">
        <f t="shared" si="1"/>
        <v>avec</v>
      </c>
    </row>
    <row r="65" spans="1:12">
      <c r="A65" s="4" t="s">
        <v>73</v>
      </c>
      <c r="B65" s="4">
        <v>18</v>
      </c>
      <c r="C65" s="4">
        <v>0</v>
      </c>
      <c r="D65" s="4">
        <v>0</v>
      </c>
      <c r="E65" s="3"/>
      <c r="F65" s="4" t="s">
        <v>73</v>
      </c>
      <c r="G65" s="4">
        <v>30</v>
      </c>
      <c r="H65" s="4">
        <v>0</v>
      </c>
      <c r="I65" s="4">
        <v>0</v>
      </c>
      <c r="K65" t="str">
        <f t="shared" si="3"/>
        <v>out</v>
      </c>
      <c r="L65" t="str">
        <f t="shared" si="1"/>
        <v>out</v>
      </c>
    </row>
    <row r="66" spans="1:12">
      <c r="A66" s="4" t="s">
        <v>45</v>
      </c>
      <c r="B66" s="4">
        <v>9</v>
      </c>
      <c r="C66" s="4">
        <v>0.73799275715504897</v>
      </c>
      <c r="D66" s="4">
        <v>0.192225645409553</v>
      </c>
      <c r="E66" s="3"/>
      <c r="F66" s="4" t="s">
        <v>45</v>
      </c>
      <c r="G66" s="4">
        <v>8</v>
      </c>
      <c r="H66" s="4">
        <v>0.73579813871043598</v>
      </c>
      <c r="I66" s="4">
        <v>0.19224698061263901</v>
      </c>
      <c r="K66" t="str">
        <f t="shared" si="3"/>
        <v>avec</v>
      </c>
      <c r="L66" t="str">
        <f t="shared" si="1"/>
        <v>sans</v>
      </c>
    </row>
    <row r="67" spans="1:12">
      <c r="A67" s="4" t="s">
        <v>35</v>
      </c>
      <c r="B67" s="4">
        <v>8</v>
      </c>
      <c r="C67" s="4">
        <v>0.74833351466000797</v>
      </c>
      <c r="D67" s="4">
        <v>0.19654474316360901</v>
      </c>
      <c r="E67" s="3"/>
      <c r="F67" s="4" t="s">
        <v>35</v>
      </c>
      <c r="G67" s="4">
        <v>6</v>
      </c>
      <c r="H67" s="4">
        <v>0.75081330803426405</v>
      </c>
      <c r="I67" s="4">
        <v>0.187853767354001</v>
      </c>
      <c r="K67" t="str">
        <f t="shared" si="3"/>
        <v>avec</v>
      </c>
      <c r="L67" t="str">
        <f t="shared" si="1"/>
        <v>avec</v>
      </c>
    </row>
    <row r="68" spans="1:12">
      <c r="A68" s="4" t="s">
        <v>10</v>
      </c>
      <c r="B68" s="4">
        <v>1</v>
      </c>
      <c r="C68" s="4">
        <v>0.79283272434562202</v>
      </c>
      <c r="D68" s="4">
        <v>0.17692675276120301</v>
      </c>
      <c r="E68" s="3"/>
      <c r="F68" s="4" t="s">
        <v>10</v>
      </c>
      <c r="G68" s="4">
        <v>1</v>
      </c>
      <c r="H68" s="4">
        <v>0.78886294412206903</v>
      </c>
      <c r="I68" s="4">
        <v>0.18232316929496201</v>
      </c>
      <c r="K68" t="str">
        <f t="shared" si="3"/>
        <v>egal</v>
      </c>
      <c r="L68" t="str">
        <f t="shared" si="1"/>
        <v>sans</v>
      </c>
    </row>
    <row r="69" spans="1:12">
      <c r="A69" s="4" t="s">
        <v>12</v>
      </c>
      <c r="B69" s="4">
        <v>3</v>
      </c>
      <c r="C69" s="4">
        <v>0.77916694860674496</v>
      </c>
      <c r="D69" s="4">
        <v>0.17757105957675301</v>
      </c>
      <c r="E69" s="3"/>
      <c r="F69" s="4" t="s">
        <v>12</v>
      </c>
      <c r="G69" s="4">
        <v>2</v>
      </c>
      <c r="H69" s="4">
        <v>0.78424464944949601</v>
      </c>
      <c r="I69" s="4">
        <v>0.172313966645255</v>
      </c>
      <c r="K69" t="str">
        <f t="shared" si="3"/>
        <v>avec</v>
      </c>
      <c r="L69" t="str">
        <f t="shared" si="1"/>
        <v>avec</v>
      </c>
    </row>
    <row r="70" spans="1:12">
      <c r="A70" s="4" t="s">
        <v>71</v>
      </c>
      <c r="B70" s="4">
        <v>18</v>
      </c>
      <c r="C70" s="4">
        <v>0</v>
      </c>
      <c r="D70" s="4">
        <v>0</v>
      </c>
      <c r="E70" s="3"/>
      <c r="F70" s="4" t="s">
        <v>71</v>
      </c>
      <c r="G70" s="4">
        <v>25</v>
      </c>
      <c r="H70" s="4">
        <v>0.142761739469314</v>
      </c>
      <c r="I70" s="4">
        <v>0.31081716399929699</v>
      </c>
      <c r="K70" t="str">
        <f t="shared" si="3"/>
        <v>out</v>
      </c>
      <c r="L70" t="str">
        <f t="shared" si="1"/>
        <v>out</v>
      </c>
    </row>
    <row r="71" spans="1:12">
      <c r="A71" s="4" t="s">
        <v>68</v>
      </c>
      <c r="B71" s="4">
        <v>18</v>
      </c>
      <c r="C71" s="4">
        <v>0</v>
      </c>
      <c r="D71" s="4">
        <v>0</v>
      </c>
      <c r="E71" s="3"/>
      <c r="F71" s="4" t="s">
        <v>68</v>
      </c>
      <c r="G71" s="4">
        <v>21</v>
      </c>
      <c r="H71" s="4">
        <v>0.14653227602997099</v>
      </c>
      <c r="I71" s="4">
        <v>0.31337738190286901</v>
      </c>
      <c r="K71" t="str">
        <f t="shared" si="3"/>
        <v>out</v>
      </c>
      <c r="L71" t="str">
        <f t="shared" si="1"/>
        <v>out</v>
      </c>
    </row>
    <row r="72" spans="1:12">
      <c r="A72" s="4" t="s">
        <v>62</v>
      </c>
      <c r="B72" s="4">
        <v>18</v>
      </c>
      <c r="C72" s="4">
        <v>0</v>
      </c>
      <c r="D72" s="4">
        <v>0</v>
      </c>
      <c r="E72" s="3"/>
      <c r="F72" s="4" t="s">
        <v>62</v>
      </c>
      <c r="G72" s="4">
        <v>27</v>
      </c>
      <c r="H72" s="4">
        <v>0.140395035135991</v>
      </c>
      <c r="I72" s="4">
        <v>0.30106682327397799</v>
      </c>
      <c r="K72" t="str">
        <f t="shared" si="3"/>
        <v>out</v>
      </c>
      <c r="L72" t="str">
        <f t="shared" si="1"/>
        <v>out</v>
      </c>
    </row>
    <row r="73" spans="1:12">
      <c r="A73" s="4" t="s">
        <v>52</v>
      </c>
      <c r="B73" s="4">
        <v>14</v>
      </c>
      <c r="C73" s="4">
        <v>0.68630577207898102</v>
      </c>
      <c r="D73" s="4">
        <v>0.21515825821012399</v>
      </c>
      <c r="E73" s="3"/>
      <c r="F73" s="4" t="s">
        <v>52</v>
      </c>
      <c r="G73" s="4">
        <v>12</v>
      </c>
      <c r="H73" s="4">
        <v>0.67968092669795299</v>
      </c>
      <c r="I73" s="4">
        <v>0.221269085532663</v>
      </c>
      <c r="K73" t="str">
        <f t="shared" si="3"/>
        <v>avec</v>
      </c>
      <c r="L73" t="str">
        <f t="shared" si="1"/>
        <v>sans</v>
      </c>
    </row>
    <row r="76" spans="1:12">
      <c r="C76">
        <f>AVERAGE(C9:C57)</f>
        <v>0.54745263804758715</v>
      </c>
      <c r="H76">
        <f>AVERAGE(H9:H57)</f>
        <v>0.61563548792602674</v>
      </c>
    </row>
    <row r="77" spans="1:12">
      <c r="C77">
        <f>AVERAGEIF(C9:C73,"&lt;&gt;0")</f>
        <v>0.72808175107728423</v>
      </c>
      <c r="H77">
        <f>AVERAGEIF(C9:C73,"&lt;&gt;0",H9:H73)</f>
        <v>0.72523741511549578</v>
      </c>
    </row>
  </sheetData>
  <sortState ref="F9:I73">
    <sortCondition ref="F9:F73"/>
  </sortState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A25" workbookViewId="0">
      <selection activeCell="A24" sqref="A24:XFD24"/>
    </sheetView>
  </sheetViews>
  <sheetFormatPr baseColWidth="10" defaultRowHeight="12" x14ac:dyDescent="0"/>
  <cols>
    <col min="1" max="1" width="24" customWidth="1"/>
  </cols>
  <sheetData>
    <row r="1" spans="1:14">
      <c r="C1" s="5" t="s">
        <v>83</v>
      </c>
      <c r="D1" s="5"/>
      <c r="E1" s="3"/>
      <c r="F1" s="5" t="s">
        <v>87</v>
      </c>
      <c r="G1" s="5"/>
      <c r="I1" s="5" t="s">
        <v>83</v>
      </c>
      <c r="J1" s="5"/>
      <c r="L1" s="5" t="s">
        <v>87</v>
      </c>
      <c r="M1" s="5"/>
    </row>
    <row r="3" spans="1:14">
      <c r="C3" t="s">
        <v>82</v>
      </c>
      <c r="D3" t="s">
        <v>81</v>
      </c>
      <c r="F3" t="s">
        <v>84</v>
      </c>
      <c r="G3" t="s">
        <v>81</v>
      </c>
      <c r="I3" t="s">
        <v>85</v>
      </c>
      <c r="J3" t="s">
        <v>86</v>
      </c>
      <c r="L3" t="s">
        <v>85</v>
      </c>
      <c r="M3" t="s">
        <v>86</v>
      </c>
    </row>
    <row r="5" spans="1:14">
      <c r="A5" t="s">
        <v>60</v>
      </c>
      <c r="B5" t="s">
        <v>80</v>
      </c>
    </row>
    <row r="6" spans="1:14">
      <c r="A6" t="s">
        <v>62</v>
      </c>
      <c r="B6" t="s">
        <v>80</v>
      </c>
    </row>
    <row r="7" spans="1:14">
      <c r="A7" t="s">
        <v>28</v>
      </c>
      <c r="B7" t="s">
        <v>79</v>
      </c>
      <c r="C7">
        <v>0.86234643700000002</v>
      </c>
      <c r="D7">
        <v>0.8605036855036855</v>
      </c>
      <c r="E7" t="str">
        <f t="shared" ref="E7:E69" si="0">IF(OR($B7&lt;&gt;"y",C7=$A$4),"out",IF(C7&gt;D7,"sans",IF(C7=D7,"egal","avec")  ) )</f>
        <v>sans</v>
      </c>
      <c r="F7">
        <v>0.86265808890924001</v>
      </c>
      <c r="G7">
        <v>0.86136826634600683</v>
      </c>
      <c r="H7" t="str">
        <f t="shared" ref="H7:H53" si="1">IF(OR($B7&lt;&gt;"y",F7=$A$4),"out",IF(F7&gt;G7,"sans",IF(F7=G7,"egal","avec")  ) )</f>
        <v>sans</v>
      </c>
      <c r="I7">
        <v>0.65486725663716805</v>
      </c>
      <c r="J7">
        <v>0.6747787610619469</v>
      </c>
      <c r="K7" t="str">
        <f t="shared" ref="K7:K69" si="2">IF(OR($B7&lt;&gt;"y",I7=$A$4),"out",IF(I7&gt;J7,"sans",IF(I7=J7,"egal","avec")  ) )</f>
        <v>avec</v>
      </c>
      <c r="L7">
        <v>0.67231884057971025</v>
      </c>
      <c r="M7">
        <v>0.67676328502415473</v>
      </c>
      <c r="N7" t="str">
        <f t="shared" ref="N7:N69" si="3">IF(OR($B7&lt;&gt;"y",L7=$A$4),"out",IF(L7&gt;M7,"sans",IF(L7=M7,"egal","avec")  ) )</f>
        <v>avec</v>
      </c>
    </row>
    <row r="8" spans="1:14">
      <c r="A8" t="s">
        <v>18</v>
      </c>
      <c r="B8" t="s">
        <v>79</v>
      </c>
      <c r="C8">
        <v>0.86062653600000005</v>
      </c>
      <c r="D8">
        <v>0.86099508599508601</v>
      </c>
      <c r="E8" t="str">
        <f t="shared" si="0"/>
        <v>avec</v>
      </c>
      <c r="F8">
        <v>0.86109174984290104</v>
      </c>
      <c r="G8">
        <v>0.86069245865454014</v>
      </c>
      <c r="H8" t="str">
        <f t="shared" si="1"/>
        <v>sans</v>
      </c>
      <c r="I8">
        <v>0.66592920353982299</v>
      </c>
      <c r="J8">
        <v>0.64601769911504414</v>
      </c>
      <c r="K8" t="str">
        <f t="shared" si="2"/>
        <v>sans</v>
      </c>
      <c r="L8">
        <v>0.66120772946859907</v>
      </c>
      <c r="M8">
        <v>0.63961352657004833</v>
      </c>
      <c r="N8" t="str">
        <f t="shared" si="3"/>
        <v>sans</v>
      </c>
    </row>
    <row r="9" spans="1:14">
      <c r="A9" t="s">
        <v>17</v>
      </c>
      <c r="B9" t="s">
        <v>79</v>
      </c>
      <c r="C9">
        <v>0.84910933700000002</v>
      </c>
      <c r="D9">
        <v>0.84692874692874698</v>
      </c>
      <c r="E9" t="str">
        <f t="shared" si="0"/>
        <v>sans</v>
      </c>
      <c r="F9">
        <v>0.85064989487771203</v>
      </c>
      <c r="G9">
        <v>0.84874574626263288</v>
      </c>
      <c r="H9" t="str">
        <f t="shared" si="1"/>
        <v>sans</v>
      </c>
      <c r="I9">
        <v>0.70353982300884965</v>
      </c>
      <c r="J9">
        <v>0.70132743362831862</v>
      </c>
      <c r="K9" t="str">
        <f t="shared" si="2"/>
        <v>sans</v>
      </c>
      <c r="L9">
        <v>0.67270531400966183</v>
      </c>
      <c r="M9">
        <v>0.68381642512077301</v>
      </c>
      <c r="N9" t="str">
        <f t="shared" si="3"/>
        <v>avec</v>
      </c>
    </row>
    <row r="10" spans="1:14">
      <c r="A10" t="s">
        <v>11</v>
      </c>
      <c r="B10" t="s">
        <v>79</v>
      </c>
      <c r="C10">
        <v>0.86001228500000004</v>
      </c>
      <c r="D10">
        <v>0.86019656019656021</v>
      </c>
      <c r="E10" t="str">
        <f t="shared" si="0"/>
        <v>avec</v>
      </c>
      <c r="F10">
        <v>0.85998620246394197</v>
      </c>
      <c r="G10">
        <v>0.86001691499465527</v>
      </c>
      <c r="H10" t="str">
        <f t="shared" si="1"/>
        <v>avec</v>
      </c>
      <c r="I10">
        <v>0.74557522123893816</v>
      </c>
      <c r="J10">
        <v>0.74778761061946897</v>
      </c>
      <c r="K10" t="str">
        <f t="shared" si="2"/>
        <v>avec</v>
      </c>
      <c r="L10">
        <v>0.74106280193236729</v>
      </c>
      <c r="M10">
        <v>0.74106280193236729</v>
      </c>
      <c r="N10" t="str">
        <f t="shared" si="3"/>
        <v>egal</v>
      </c>
    </row>
    <row r="11" spans="1:14">
      <c r="A11" t="s">
        <v>22</v>
      </c>
      <c r="B11" t="s">
        <v>79</v>
      </c>
      <c r="C11">
        <v>0.84864864900000003</v>
      </c>
      <c r="D11">
        <v>0.8480958230958231</v>
      </c>
      <c r="E11" t="str">
        <f t="shared" si="0"/>
        <v>sans</v>
      </c>
      <c r="F11">
        <v>0.84859214589027299</v>
      </c>
      <c r="G11">
        <v>0.84886855866668576</v>
      </c>
      <c r="H11" t="str">
        <f t="shared" si="1"/>
        <v>avec</v>
      </c>
      <c r="I11">
        <v>0.73008849557522126</v>
      </c>
      <c r="J11">
        <v>0.73451327433628322</v>
      </c>
      <c r="K11" t="str">
        <f t="shared" si="2"/>
        <v>avec</v>
      </c>
      <c r="L11">
        <v>0.73458937198067642</v>
      </c>
      <c r="M11">
        <v>0.73458937198067642</v>
      </c>
      <c r="N11" t="str">
        <f t="shared" si="3"/>
        <v>egal</v>
      </c>
    </row>
    <row r="12" spans="1:14">
      <c r="A12" t="s">
        <v>39</v>
      </c>
      <c r="B12" t="s">
        <v>79</v>
      </c>
      <c r="C12">
        <v>0.83574938600000004</v>
      </c>
      <c r="D12">
        <v>0.83396805896805892</v>
      </c>
      <c r="E12" t="str">
        <f t="shared" si="0"/>
        <v>sans</v>
      </c>
      <c r="F12">
        <v>0.83421925672846797</v>
      </c>
      <c r="G12">
        <v>0.83283720227610303</v>
      </c>
      <c r="H12" t="str">
        <f t="shared" si="1"/>
        <v>sans</v>
      </c>
      <c r="I12">
        <v>0.6415929203539823</v>
      </c>
      <c r="J12">
        <v>0.6415929203539823</v>
      </c>
      <c r="K12" t="str">
        <f t="shared" si="2"/>
        <v>egal</v>
      </c>
      <c r="L12">
        <v>0.61299516908212559</v>
      </c>
      <c r="M12">
        <v>0.61299516908212559</v>
      </c>
      <c r="N12" t="str">
        <f t="shared" si="3"/>
        <v>egal</v>
      </c>
    </row>
    <row r="13" spans="1:14">
      <c r="A13" t="s">
        <v>64</v>
      </c>
      <c r="B13" t="s">
        <v>80</v>
      </c>
      <c r="E13" t="str">
        <f t="shared" si="0"/>
        <v>out</v>
      </c>
      <c r="H13" t="str">
        <f t="shared" si="1"/>
        <v>out</v>
      </c>
      <c r="K13" t="str">
        <f t="shared" si="2"/>
        <v>out</v>
      </c>
      <c r="N13" t="str">
        <f t="shared" si="3"/>
        <v>out</v>
      </c>
    </row>
    <row r="14" spans="1:14">
      <c r="A14" t="s">
        <v>41</v>
      </c>
      <c r="B14" t="s">
        <v>79</v>
      </c>
      <c r="C14">
        <v>0.79284398</v>
      </c>
      <c r="D14">
        <v>0.79379606879606879</v>
      </c>
      <c r="E14" t="str">
        <f t="shared" si="0"/>
        <v>avec</v>
      </c>
      <c r="F14">
        <v>0.79349573287246</v>
      </c>
      <c r="G14">
        <v>0.79315793275341939</v>
      </c>
      <c r="H14" t="str">
        <f t="shared" si="1"/>
        <v>sans</v>
      </c>
      <c r="I14">
        <v>0.57743362831858414</v>
      </c>
      <c r="J14">
        <v>0.60619469026548678</v>
      </c>
      <c r="K14" t="str">
        <f t="shared" si="2"/>
        <v>avec</v>
      </c>
      <c r="L14">
        <v>0.53096618357487924</v>
      </c>
      <c r="M14">
        <v>0.53768115942028993</v>
      </c>
      <c r="N14" t="str">
        <f t="shared" si="3"/>
        <v>avec</v>
      </c>
    </row>
    <row r="15" spans="1:14">
      <c r="A15" t="s">
        <v>31</v>
      </c>
      <c r="B15" t="s">
        <v>79</v>
      </c>
      <c r="C15">
        <v>0.842813268</v>
      </c>
      <c r="D15">
        <v>0.84201474201474202</v>
      </c>
      <c r="E15" t="str">
        <f t="shared" si="0"/>
        <v>sans</v>
      </c>
      <c r="F15">
        <v>0.84435389208953904</v>
      </c>
      <c r="G15">
        <v>0.84423112683398216</v>
      </c>
      <c r="H15" t="str">
        <f t="shared" si="1"/>
        <v>sans</v>
      </c>
      <c r="I15">
        <v>0.73008849557522126</v>
      </c>
      <c r="J15">
        <v>0.75442477876106195</v>
      </c>
      <c r="K15" t="str">
        <f t="shared" si="2"/>
        <v>avec</v>
      </c>
      <c r="L15">
        <v>0.71014492753623182</v>
      </c>
      <c r="M15">
        <v>0.70352657004830932</v>
      </c>
      <c r="N15" t="str">
        <f t="shared" si="3"/>
        <v>sans</v>
      </c>
    </row>
    <row r="16" spans="1:14">
      <c r="A16" t="s">
        <v>65</v>
      </c>
      <c r="B16" t="s">
        <v>80</v>
      </c>
      <c r="E16" t="str">
        <f t="shared" si="0"/>
        <v>out</v>
      </c>
      <c r="H16" t="str">
        <f t="shared" si="1"/>
        <v>out</v>
      </c>
      <c r="K16" t="str">
        <f t="shared" si="2"/>
        <v>out</v>
      </c>
      <c r="N16" t="str">
        <f t="shared" si="3"/>
        <v>out</v>
      </c>
    </row>
    <row r="17" spans="1:14">
      <c r="A17" t="s">
        <v>40</v>
      </c>
      <c r="B17" t="s">
        <v>79</v>
      </c>
      <c r="C17">
        <v>0.84941646199999998</v>
      </c>
      <c r="D17">
        <v>0.84742014742014748</v>
      </c>
      <c r="E17" t="str">
        <f t="shared" si="0"/>
        <v>sans</v>
      </c>
      <c r="F17">
        <v>0.85126440952354399</v>
      </c>
      <c r="G17">
        <v>0.84939096400947789</v>
      </c>
      <c r="H17" t="str">
        <f t="shared" si="1"/>
        <v>sans</v>
      </c>
      <c r="I17">
        <v>0.74557522123893816</v>
      </c>
      <c r="J17">
        <v>0.74557522123893816</v>
      </c>
      <c r="K17" t="str">
        <f t="shared" si="2"/>
        <v>egal</v>
      </c>
      <c r="L17">
        <v>0.73671497584541068</v>
      </c>
      <c r="M17">
        <v>0.73449275362318844</v>
      </c>
      <c r="N17" t="str">
        <f t="shared" si="3"/>
        <v>sans</v>
      </c>
    </row>
    <row r="18" spans="1:14">
      <c r="A18" t="s">
        <v>15</v>
      </c>
      <c r="B18" t="s">
        <v>79</v>
      </c>
      <c r="C18">
        <v>0.85789311999999995</v>
      </c>
      <c r="D18">
        <v>0.85558968058968055</v>
      </c>
      <c r="E18" t="str">
        <f t="shared" si="0"/>
        <v>sans</v>
      </c>
      <c r="F18">
        <v>0.85970970482023601</v>
      </c>
      <c r="G18">
        <v>0.85857353920755819</v>
      </c>
      <c r="H18" t="str">
        <f t="shared" si="1"/>
        <v>sans</v>
      </c>
      <c r="I18">
        <v>0.76548672566371678</v>
      </c>
      <c r="J18">
        <v>0.76327433628318586</v>
      </c>
      <c r="K18" t="str">
        <f t="shared" si="2"/>
        <v>sans</v>
      </c>
      <c r="L18">
        <v>0.72787439613526561</v>
      </c>
      <c r="M18">
        <v>0.73449275362318844</v>
      </c>
      <c r="N18" t="str">
        <f t="shared" si="3"/>
        <v>avec</v>
      </c>
    </row>
    <row r="19" spans="1:14">
      <c r="A19" t="s">
        <v>9</v>
      </c>
      <c r="B19" t="s">
        <v>79</v>
      </c>
      <c r="C19">
        <v>0.862684275</v>
      </c>
      <c r="D19">
        <v>0.85995085995085996</v>
      </c>
      <c r="E19" t="str">
        <f t="shared" si="0"/>
        <v>sans</v>
      </c>
      <c r="F19">
        <v>0.86195173842164896</v>
      </c>
      <c r="G19">
        <v>0.86265815491713571</v>
      </c>
      <c r="H19" t="str">
        <f t="shared" si="1"/>
        <v>avec</v>
      </c>
      <c r="I19">
        <v>0.71902654867256643</v>
      </c>
      <c r="J19">
        <v>0.69690265486725667</v>
      </c>
      <c r="K19" t="str">
        <f t="shared" si="2"/>
        <v>sans</v>
      </c>
      <c r="L19">
        <v>0.67937198067632854</v>
      </c>
      <c r="M19">
        <v>0.67487922705314018</v>
      </c>
      <c r="N19" t="str">
        <f t="shared" si="3"/>
        <v>sans</v>
      </c>
    </row>
    <row r="20" spans="1:14">
      <c r="A20" t="s">
        <v>58</v>
      </c>
      <c r="B20" t="s">
        <v>80</v>
      </c>
      <c r="E20" t="str">
        <f t="shared" si="0"/>
        <v>out</v>
      </c>
      <c r="H20" t="str">
        <f t="shared" si="1"/>
        <v>out</v>
      </c>
      <c r="K20" t="str">
        <f t="shared" si="2"/>
        <v>out</v>
      </c>
      <c r="N20" t="str">
        <f t="shared" si="3"/>
        <v>out</v>
      </c>
    </row>
    <row r="21" spans="1:14">
      <c r="A21" t="s">
        <v>13</v>
      </c>
      <c r="B21" t="s">
        <v>79</v>
      </c>
      <c r="C21">
        <v>0.84754299799999999</v>
      </c>
      <c r="D21">
        <v>0.84536240786240779</v>
      </c>
      <c r="E21" t="str">
        <f t="shared" si="0"/>
        <v>sans</v>
      </c>
      <c r="F21">
        <v>0.84659580310486005</v>
      </c>
      <c r="G21">
        <v>0.84668800670489353</v>
      </c>
      <c r="H21" t="str">
        <f t="shared" si="1"/>
        <v>avec</v>
      </c>
      <c r="I21">
        <v>0.75</v>
      </c>
      <c r="J21">
        <v>0.75</v>
      </c>
      <c r="K21" t="str">
        <f t="shared" si="2"/>
        <v>egal</v>
      </c>
      <c r="L21">
        <v>0.72120772946859912</v>
      </c>
      <c r="M21">
        <v>0.73212560386473435</v>
      </c>
      <c r="N21" t="str">
        <f t="shared" si="3"/>
        <v>avec</v>
      </c>
    </row>
    <row r="22" spans="1:14">
      <c r="A22" t="s">
        <v>47</v>
      </c>
      <c r="B22" t="s">
        <v>79</v>
      </c>
      <c r="C22">
        <v>0.79914004900000002</v>
      </c>
      <c r="D22">
        <v>0.7991400491400491</v>
      </c>
      <c r="E22" t="str">
        <f t="shared" si="0"/>
        <v>avec</v>
      </c>
      <c r="F22">
        <v>0.782777219958675</v>
      </c>
      <c r="G22">
        <v>0.78277721995867522</v>
      </c>
      <c r="H22" t="str">
        <f t="shared" si="1"/>
        <v>egal</v>
      </c>
      <c r="I22">
        <v>0.58407079646017701</v>
      </c>
      <c r="J22">
        <v>0.57964601769911506</v>
      </c>
      <c r="K22" t="str">
        <f t="shared" si="2"/>
        <v>sans</v>
      </c>
      <c r="L22">
        <v>0.55101449275362313</v>
      </c>
      <c r="M22">
        <v>0.55536231884057974</v>
      </c>
      <c r="N22" t="str">
        <f t="shared" si="3"/>
        <v>avec</v>
      </c>
    </row>
    <row r="23" spans="1:14">
      <c r="A23" t="s">
        <v>66</v>
      </c>
      <c r="B23" t="s">
        <v>80</v>
      </c>
      <c r="E23" t="str">
        <f t="shared" si="0"/>
        <v>out</v>
      </c>
      <c r="H23" t="str">
        <f t="shared" si="1"/>
        <v>out</v>
      </c>
      <c r="K23" t="str">
        <f t="shared" si="2"/>
        <v>out</v>
      </c>
      <c r="N23" t="str">
        <f t="shared" si="3"/>
        <v>out</v>
      </c>
    </row>
    <row r="24" spans="1:14">
      <c r="A24" t="s">
        <v>24</v>
      </c>
      <c r="B24" t="s">
        <v>79</v>
      </c>
      <c r="C24">
        <v>0.850153563</v>
      </c>
      <c r="D24">
        <v>0.84754299754299756</v>
      </c>
      <c r="E24" t="str">
        <f t="shared" si="0"/>
        <v>sans</v>
      </c>
      <c r="F24">
        <v>0.85279950799600801</v>
      </c>
      <c r="G24">
        <v>0.84929854352636058</v>
      </c>
      <c r="H24" t="str">
        <f t="shared" si="1"/>
        <v>sans</v>
      </c>
      <c r="I24">
        <v>0.75663716814159288</v>
      </c>
      <c r="J24">
        <v>0.75</v>
      </c>
      <c r="K24" t="str">
        <f t="shared" si="2"/>
        <v>sans</v>
      </c>
      <c r="L24">
        <v>0.73676328502415456</v>
      </c>
      <c r="M24">
        <v>0.73222222222222222</v>
      </c>
      <c r="N24" t="str">
        <f t="shared" si="3"/>
        <v>sans</v>
      </c>
    </row>
    <row r="25" spans="1:14">
      <c r="A25" t="s">
        <v>54</v>
      </c>
      <c r="B25" t="s">
        <v>79</v>
      </c>
      <c r="D25">
        <v>0.84548525798525787</v>
      </c>
      <c r="E25" t="str">
        <f t="shared" si="0"/>
        <v>out</v>
      </c>
      <c r="G25">
        <v>0.84711792555667276</v>
      </c>
      <c r="H25" t="str">
        <f t="shared" si="1"/>
        <v>out</v>
      </c>
      <c r="J25">
        <v>0.76991150442477874</v>
      </c>
      <c r="K25" t="str">
        <f t="shared" si="2"/>
        <v>out</v>
      </c>
      <c r="M25">
        <v>0.72545893719806764</v>
      </c>
      <c r="N25" t="str">
        <f t="shared" si="3"/>
        <v>out</v>
      </c>
    </row>
    <row r="26" spans="1:14">
      <c r="A26" t="s">
        <v>14</v>
      </c>
      <c r="B26" t="s">
        <v>79</v>
      </c>
      <c r="C26">
        <v>0.86296068800000003</v>
      </c>
      <c r="D26">
        <v>0.86283783783783774</v>
      </c>
      <c r="E26" t="str">
        <f t="shared" si="0"/>
        <v>sans</v>
      </c>
      <c r="F26">
        <v>0.86278082587569804</v>
      </c>
      <c r="G26">
        <v>0.86228946310309529</v>
      </c>
      <c r="H26" t="str">
        <f t="shared" si="1"/>
        <v>sans</v>
      </c>
      <c r="I26">
        <v>0.69026548672566368</v>
      </c>
      <c r="J26">
        <v>0.70796460176991149</v>
      </c>
      <c r="K26" t="str">
        <f t="shared" si="2"/>
        <v>avec</v>
      </c>
      <c r="L26">
        <v>0.66188405797101457</v>
      </c>
      <c r="M26">
        <v>0.67502415458937193</v>
      </c>
      <c r="N26" t="str">
        <f t="shared" si="3"/>
        <v>avec</v>
      </c>
    </row>
    <row r="27" spans="1:14">
      <c r="A27" t="s">
        <v>12</v>
      </c>
      <c r="B27" t="s">
        <v>79</v>
      </c>
      <c r="C27">
        <v>0.84259828000000003</v>
      </c>
      <c r="D27">
        <v>0.84302825552825555</v>
      </c>
      <c r="E27" t="str">
        <f t="shared" si="0"/>
        <v>avec</v>
      </c>
      <c r="F27">
        <v>0.845736003120099</v>
      </c>
      <c r="G27">
        <v>0.8447226216223761</v>
      </c>
      <c r="H27" t="str">
        <f t="shared" si="1"/>
        <v>sans</v>
      </c>
      <c r="I27">
        <v>0.68584070796460184</v>
      </c>
      <c r="J27">
        <v>0.70132743362831862</v>
      </c>
      <c r="K27" t="str">
        <f t="shared" si="2"/>
        <v>avec</v>
      </c>
      <c r="L27">
        <v>0.68594202898550727</v>
      </c>
      <c r="M27">
        <v>0.67043478260869571</v>
      </c>
      <c r="N27" t="str">
        <f t="shared" si="3"/>
        <v>sans</v>
      </c>
    </row>
    <row r="28" spans="1:14">
      <c r="A28" t="s">
        <v>10</v>
      </c>
      <c r="B28" t="s">
        <v>79</v>
      </c>
      <c r="C28">
        <v>0.863759214</v>
      </c>
      <c r="D28">
        <v>0.86385135135135127</v>
      </c>
      <c r="E28" t="str">
        <f t="shared" si="0"/>
        <v>avec</v>
      </c>
      <c r="F28">
        <v>0.86640487621067896</v>
      </c>
      <c r="G28">
        <v>0.8664356453195875</v>
      </c>
      <c r="H28" t="str">
        <f t="shared" si="1"/>
        <v>avec</v>
      </c>
      <c r="I28">
        <v>0.74115044247787609</v>
      </c>
      <c r="J28">
        <v>0.76106194690265483</v>
      </c>
      <c r="K28" t="str">
        <f t="shared" si="2"/>
        <v>avec</v>
      </c>
      <c r="L28">
        <v>0.74115942028985504</v>
      </c>
      <c r="M28">
        <v>0.7413043478260869</v>
      </c>
      <c r="N28" t="str">
        <f t="shared" si="3"/>
        <v>avec</v>
      </c>
    </row>
    <row r="29" spans="1:14">
      <c r="A29" t="s">
        <v>25</v>
      </c>
      <c r="B29" t="s">
        <v>79</v>
      </c>
      <c r="C29">
        <v>0.83946560199999998</v>
      </c>
      <c r="D29">
        <v>0.83694717444717437</v>
      </c>
      <c r="E29" t="str">
        <f t="shared" si="0"/>
        <v>sans</v>
      </c>
      <c r="F29">
        <v>0.83944006633982104</v>
      </c>
      <c r="G29">
        <v>0.83732103373644673</v>
      </c>
      <c r="H29" t="str">
        <f t="shared" si="1"/>
        <v>sans</v>
      </c>
      <c r="I29">
        <v>0.68584070796460173</v>
      </c>
      <c r="J29">
        <v>0.67699115044247793</v>
      </c>
      <c r="K29" t="str">
        <f t="shared" si="2"/>
        <v>sans</v>
      </c>
      <c r="L29">
        <v>0.67043478260869571</v>
      </c>
      <c r="M29">
        <v>0.68594202898550727</v>
      </c>
      <c r="N29" t="str">
        <f t="shared" si="3"/>
        <v>avec</v>
      </c>
    </row>
    <row r="30" spans="1:14">
      <c r="A30" t="s">
        <v>67</v>
      </c>
      <c r="B30" t="s">
        <v>80</v>
      </c>
      <c r="E30" t="str">
        <f t="shared" si="0"/>
        <v>out</v>
      </c>
      <c r="H30" t="str">
        <f t="shared" si="1"/>
        <v>out</v>
      </c>
      <c r="K30" t="str">
        <f t="shared" si="2"/>
        <v>out</v>
      </c>
      <c r="N30" t="str">
        <f t="shared" si="3"/>
        <v>out</v>
      </c>
    </row>
    <row r="31" spans="1:14">
      <c r="A31" t="s">
        <v>69</v>
      </c>
      <c r="B31" t="s">
        <v>80</v>
      </c>
      <c r="E31" t="str">
        <f t="shared" si="0"/>
        <v>out</v>
      </c>
      <c r="H31" t="str">
        <f t="shared" si="1"/>
        <v>out</v>
      </c>
      <c r="K31" t="str">
        <f t="shared" si="2"/>
        <v>out</v>
      </c>
      <c r="N31" t="str">
        <f t="shared" si="3"/>
        <v>out</v>
      </c>
    </row>
    <row r="32" spans="1:14">
      <c r="A32" t="s">
        <v>68</v>
      </c>
      <c r="B32" t="s">
        <v>80</v>
      </c>
      <c r="E32" t="str">
        <f t="shared" si="0"/>
        <v>out</v>
      </c>
      <c r="H32" t="str">
        <f t="shared" si="1"/>
        <v>out</v>
      </c>
      <c r="K32" t="str">
        <f t="shared" si="2"/>
        <v>out</v>
      </c>
      <c r="N32" t="str">
        <f t="shared" si="3"/>
        <v>out</v>
      </c>
    </row>
    <row r="33" spans="1:14">
      <c r="A33" t="s">
        <v>27</v>
      </c>
      <c r="B33" t="s">
        <v>79</v>
      </c>
      <c r="C33">
        <v>0.85426904199999998</v>
      </c>
      <c r="D33">
        <v>0.85356265356265348</v>
      </c>
      <c r="E33" t="str">
        <f t="shared" si="0"/>
        <v>sans</v>
      </c>
      <c r="F33">
        <v>0.85427390749389498</v>
      </c>
      <c r="G33">
        <v>0.8541509064958559</v>
      </c>
      <c r="H33" t="str">
        <f t="shared" si="1"/>
        <v>sans</v>
      </c>
      <c r="I33">
        <v>0.71238938053097334</v>
      </c>
      <c r="J33">
        <v>0.71238938053097356</v>
      </c>
      <c r="K33" t="str">
        <f t="shared" si="2"/>
        <v>avec</v>
      </c>
      <c r="L33">
        <v>0.70782608695652172</v>
      </c>
      <c r="M33">
        <v>0.67932367149758455</v>
      </c>
      <c r="N33" t="str">
        <f t="shared" si="3"/>
        <v>sans</v>
      </c>
    </row>
    <row r="34" spans="1:14">
      <c r="A34" t="s">
        <v>33</v>
      </c>
      <c r="B34" t="s">
        <v>79</v>
      </c>
      <c r="C34">
        <v>0.84960073700000005</v>
      </c>
      <c r="D34">
        <v>0.84554668304668312</v>
      </c>
      <c r="E34" t="str">
        <f t="shared" si="0"/>
        <v>sans</v>
      </c>
      <c r="F34">
        <v>0.85276900291867996</v>
      </c>
      <c r="G34">
        <v>0.84862278298339078</v>
      </c>
      <c r="H34" t="str">
        <f t="shared" si="1"/>
        <v>sans</v>
      </c>
      <c r="I34">
        <v>0.6747787610619469</v>
      </c>
      <c r="J34">
        <v>0.62610619469026552</v>
      </c>
      <c r="K34" t="str">
        <f t="shared" si="2"/>
        <v>sans</v>
      </c>
      <c r="L34">
        <v>0.64555555555555555</v>
      </c>
      <c r="M34">
        <v>0.63898550724637693</v>
      </c>
      <c r="N34" t="str">
        <f t="shared" si="3"/>
        <v>sans</v>
      </c>
    </row>
    <row r="35" spans="1:14">
      <c r="A35" t="s">
        <v>23</v>
      </c>
      <c r="B35" t="s">
        <v>79</v>
      </c>
      <c r="C35">
        <v>0.86425061400000003</v>
      </c>
      <c r="D35">
        <v>0.8632371007371008</v>
      </c>
      <c r="E35" t="str">
        <f t="shared" si="0"/>
        <v>sans</v>
      </c>
      <c r="F35">
        <v>0.86367157413365603</v>
      </c>
      <c r="G35">
        <v>0.86379454684259716</v>
      </c>
      <c r="H35" t="str">
        <f t="shared" si="1"/>
        <v>avec</v>
      </c>
      <c r="I35">
        <v>0.73008849557522126</v>
      </c>
      <c r="J35">
        <v>0.73893805309734517</v>
      </c>
      <c r="K35" t="str">
        <f t="shared" si="2"/>
        <v>avec</v>
      </c>
      <c r="L35">
        <v>0.70328502415458938</v>
      </c>
      <c r="M35">
        <v>0.69671497584541064</v>
      </c>
      <c r="N35" t="str">
        <f t="shared" si="3"/>
        <v>sans</v>
      </c>
    </row>
    <row r="36" spans="1:14">
      <c r="A36" t="s">
        <v>35</v>
      </c>
      <c r="B36" t="s">
        <v>79</v>
      </c>
      <c r="C36">
        <v>0.82315724800000001</v>
      </c>
      <c r="D36">
        <v>0.8282862407862408</v>
      </c>
      <c r="E36" t="str">
        <f t="shared" si="0"/>
        <v>avec</v>
      </c>
      <c r="F36">
        <v>0.82565043237057401</v>
      </c>
      <c r="G36">
        <v>0.8302882696803483</v>
      </c>
      <c r="H36" t="str">
        <f t="shared" si="1"/>
        <v>avec</v>
      </c>
      <c r="I36">
        <v>0.68584070796460161</v>
      </c>
      <c r="J36">
        <v>0.69469026548672563</v>
      </c>
      <c r="K36" t="str">
        <f t="shared" si="2"/>
        <v>avec</v>
      </c>
      <c r="L36">
        <v>0.6697584541062801</v>
      </c>
      <c r="M36">
        <v>0.69425120772946858</v>
      </c>
      <c r="N36" t="str">
        <f t="shared" si="3"/>
        <v>avec</v>
      </c>
    </row>
    <row r="37" spans="1:14">
      <c r="A37" t="s">
        <v>30</v>
      </c>
      <c r="B37" t="s">
        <v>79</v>
      </c>
      <c r="C37">
        <v>0.85307125299999997</v>
      </c>
      <c r="D37">
        <v>0.85307125307125309</v>
      </c>
      <c r="E37" t="str">
        <f t="shared" si="0"/>
        <v>avec</v>
      </c>
      <c r="F37">
        <v>0.85442746071775799</v>
      </c>
      <c r="G37">
        <v>0.85442746071775844</v>
      </c>
      <c r="H37" t="str">
        <f t="shared" si="1"/>
        <v>egal</v>
      </c>
      <c r="I37">
        <v>0.69026548672566368</v>
      </c>
      <c r="J37">
        <v>0.69469026548672574</v>
      </c>
      <c r="K37" t="str">
        <f t="shared" si="2"/>
        <v>avec</v>
      </c>
      <c r="L37">
        <v>0.67028985507246375</v>
      </c>
      <c r="M37">
        <v>0.67695652173913046</v>
      </c>
      <c r="N37" t="str">
        <f t="shared" si="3"/>
        <v>avec</v>
      </c>
    </row>
    <row r="38" spans="1:14">
      <c r="A38" t="s">
        <v>51</v>
      </c>
      <c r="B38" t="s">
        <v>79</v>
      </c>
      <c r="C38">
        <v>0.76744471700000005</v>
      </c>
      <c r="D38">
        <v>0.76744471744471743</v>
      </c>
      <c r="E38" t="str">
        <f t="shared" si="0"/>
        <v>avec</v>
      </c>
      <c r="F38">
        <v>0.76499465524642096</v>
      </c>
      <c r="G38">
        <v>0.76499465524642063</v>
      </c>
      <c r="H38" t="str">
        <f t="shared" si="1"/>
        <v>egal</v>
      </c>
      <c r="I38">
        <v>0.57743362831858414</v>
      </c>
      <c r="J38">
        <v>0.55309734513274333</v>
      </c>
      <c r="K38" t="str">
        <f t="shared" si="2"/>
        <v>sans</v>
      </c>
      <c r="L38">
        <v>0.52657004830917875</v>
      </c>
      <c r="M38">
        <v>0.53101449275362322</v>
      </c>
      <c r="N38" t="str">
        <f t="shared" si="3"/>
        <v>avec</v>
      </c>
    </row>
    <row r="39" spans="1:14">
      <c r="A39" t="s">
        <v>37</v>
      </c>
      <c r="B39" t="s">
        <v>79</v>
      </c>
      <c r="C39">
        <v>0.75921375899999999</v>
      </c>
      <c r="D39">
        <v>0.75921375921375922</v>
      </c>
      <c r="E39" t="str">
        <f t="shared" si="0"/>
        <v>avec</v>
      </c>
      <c r="F39">
        <v>0.75919068473950302</v>
      </c>
      <c r="G39">
        <v>0.75919068473950269</v>
      </c>
      <c r="H39" t="str">
        <f t="shared" si="1"/>
        <v>egal</v>
      </c>
      <c r="I39">
        <v>0.71902654867256632</v>
      </c>
      <c r="J39">
        <v>0.7168141592920354</v>
      </c>
      <c r="K39" t="str">
        <f t="shared" si="2"/>
        <v>sans</v>
      </c>
      <c r="L39">
        <v>0.67719806763285029</v>
      </c>
      <c r="M39">
        <v>0.67719806763285029</v>
      </c>
      <c r="N39" t="str">
        <f t="shared" si="3"/>
        <v>egal</v>
      </c>
    </row>
    <row r="40" spans="1:14">
      <c r="A40" t="s">
        <v>55</v>
      </c>
      <c r="B40" t="s">
        <v>79</v>
      </c>
      <c r="C40">
        <v>0.84960073700000005</v>
      </c>
      <c r="D40">
        <v>0.84686732186732183</v>
      </c>
      <c r="E40" t="str">
        <f t="shared" si="0"/>
        <v>sans</v>
      </c>
      <c r="F40">
        <v>0.844261735638002</v>
      </c>
      <c r="G40">
        <v>0.84484568862831055</v>
      </c>
      <c r="H40" t="str">
        <f t="shared" si="1"/>
        <v>avec</v>
      </c>
      <c r="I40">
        <v>0.58407079646017701</v>
      </c>
      <c r="J40">
        <v>0.58407079646017701</v>
      </c>
      <c r="K40" t="str">
        <f t="shared" si="2"/>
        <v>egal</v>
      </c>
      <c r="L40">
        <v>0.54217391304347828</v>
      </c>
      <c r="M40">
        <v>0.54217391304347828</v>
      </c>
      <c r="N40" t="str">
        <f t="shared" si="3"/>
        <v>egal</v>
      </c>
    </row>
    <row r="41" spans="1:14">
      <c r="A41" t="s">
        <v>44</v>
      </c>
      <c r="B41" t="s">
        <v>79</v>
      </c>
      <c r="C41">
        <v>0.83888206399999998</v>
      </c>
      <c r="D41">
        <v>0.83888206388206388</v>
      </c>
      <c r="E41" t="str">
        <f t="shared" si="0"/>
        <v>sans</v>
      </c>
      <c r="F41">
        <v>0.84023866757594101</v>
      </c>
      <c r="G41">
        <v>0.84023866757594112</v>
      </c>
      <c r="H41" t="str">
        <f t="shared" si="1"/>
        <v>egal</v>
      </c>
      <c r="I41">
        <v>0.58407079646017701</v>
      </c>
      <c r="J41">
        <v>0.57964601769911506</v>
      </c>
      <c r="K41" t="str">
        <f t="shared" si="2"/>
        <v>sans</v>
      </c>
      <c r="L41">
        <v>0.55536231884057974</v>
      </c>
      <c r="M41">
        <v>0.55758454106280197</v>
      </c>
      <c r="N41" t="str">
        <f t="shared" si="3"/>
        <v>avec</v>
      </c>
    </row>
    <row r="42" spans="1:14">
      <c r="A42" t="s">
        <v>26</v>
      </c>
      <c r="B42" t="s">
        <v>79</v>
      </c>
      <c r="C42">
        <v>0.83396805900000004</v>
      </c>
      <c r="D42">
        <v>0.83123464373464373</v>
      </c>
      <c r="E42" t="str">
        <f t="shared" si="0"/>
        <v>sans</v>
      </c>
      <c r="F42">
        <v>0.83369688910447304</v>
      </c>
      <c r="G42">
        <v>0.83443384839608359</v>
      </c>
      <c r="H42" t="str">
        <f t="shared" si="1"/>
        <v>avec</v>
      </c>
      <c r="I42">
        <v>0.72123893805309724</v>
      </c>
      <c r="J42">
        <v>0.72787610619469023</v>
      </c>
      <c r="K42" t="str">
        <f t="shared" si="2"/>
        <v>avec</v>
      </c>
      <c r="L42">
        <v>0.7189371980676329</v>
      </c>
      <c r="M42">
        <v>0.71468599033816438</v>
      </c>
      <c r="N42" t="str">
        <f t="shared" si="3"/>
        <v>sans</v>
      </c>
    </row>
    <row r="43" spans="1:14">
      <c r="A43" t="s">
        <v>20</v>
      </c>
      <c r="B43" t="s">
        <v>79</v>
      </c>
      <c r="C43">
        <v>0.85426904199999998</v>
      </c>
      <c r="D43">
        <v>0.85411547911547914</v>
      </c>
      <c r="E43" t="str">
        <f t="shared" si="0"/>
        <v>sans</v>
      </c>
      <c r="F43">
        <v>0.85599375263560096</v>
      </c>
      <c r="G43">
        <v>0.85599376206530042</v>
      </c>
      <c r="H43" t="str">
        <f t="shared" si="1"/>
        <v>avec</v>
      </c>
      <c r="I43">
        <v>0.70132743362831862</v>
      </c>
      <c r="J43">
        <v>0.71460176991150437</v>
      </c>
      <c r="K43" t="str">
        <f t="shared" si="2"/>
        <v>avec</v>
      </c>
      <c r="L43">
        <v>0.68811594202898552</v>
      </c>
      <c r="M43">
        <v>0.70357487922705308</v>
      </c>
      <c r="N43" t="str">
        <f t="shared" si="3"/>
        <v>avec</v>
      </c>
    </row>
    <row r="44" spans="1:14">
      <c r="A44" t="s">
        <v>34</v>
      </c>
      <c r="B44" t="s">
        <v>79</v>
      </c>
      <c r="C44">
        <v>0.83596437300000004</v>
      </c>
      <c r="D44">
        <v>0.83449017199017195</v>
      </c>
      <c r="E44" t="str">
        <f t="shared" si="0"/>
        <v>sans</v>
      </c>
      <c r="F44">
        <v>0.83418854419775501</v>
      </c>
      <c r="G44">
        <v>0.83305218056139141</v>
      </c>
      <c r="H44" t="str">
        <f t="shared" si="1"/>
        <v>sans</v>
      </c>
      <c r="I44">
        <v>0.65486725663716816</v>
      </c>
      <c r="J44">
        <v>0.66371681415929207</v>
      </c>
      <c r="K44" t="str">
        <f t="shared" si="2"/>
        <v>avec</v>
      </c>
      <c r="L44">
        <v>0.63294685990338162</v>
      </c>
      <c r="M44">
        <v>0.63516908212560375</v>
      </c>
      <c r="N44" t="str">
        <f t="shared" si="3"/>
        <v>avec</v>
      </c>
    </row>
    <row r="45" spans="1:14">
      <c r="A45" t="s">
        <v>19</v>
      </c>
      <c r="B45" t="s">
        <v>79</v>
      </c>
      <c r="C45">
        <v>0.85156633900000001</v>
      </c>
      <c r="D45">
        <v>0.8500307125307125</v>
      </c>
      <c r="E45" t="str">
        <f t="shared" si="0"/>
        <v>sans</v>
      </c>
      <c r="F45">
        <v>0.85617790523378501</v>
      </c>
      <c r="G45">
        <v>0.8513562359356035</v>
      </c>
      <c r="H45" t="str">
        <f t="shared" si="1"/>
        <v>sans</v>
      </c>
      <c r="I45">
        <v>0.75221238938053103</v>
      </c>
      <c r="J45">
        <v>0.74778761061946897</v>
      </c>
      <c r="K45" t="str">
        <f t="shared" si="2"/>
        <v>sans</v>
      </c>
      <c r="L45">
        <v>0.73454106280193243</v>
      </c>
      <c r="M45">
        <v>0.73893719806763292</v>
      </c>
      <c r="N45" t="str">
        <f t="shared" si="3"/>
        <v>avec</v>
      </c>
    </row>
    <row r="46" spans="1:14">
      <c r="A46" t="s">
        <v>48</v>
      </c>
      <c r="B46" t="s">
        <v>79</v>
      </c>
      <c r="C46">
        <v>0.83835995100000005</v>
      </c>
      <c r="D46">
        <v>0.83390663390663389</v>
      </c>
      <c r="E46" t="str">
        <f t="shared" si="0"/>
        <v>sans</v>
      </c>
      <c r="F46">
        <v>0.83762808360597696</v>
      </c>
      <c r="G46">
        <v>0.83243775078285365</v>
      </c>
      <c r="H46" t="str">
        <f t="shared" si="1"/>
        <v>sans</v>
      </c>
      <c r="I46">
        <v>0.68584070796460184</v>
      </c>
      <c r="J46">
        <v>0.67256637168141586</v>
      </c>
      <c r="K46" t="str">
        <f t="shared" si="2"/>
        <v>sans</v>
      </c>
      <c r="L46">
        <v>0.65067632850241552</v>
      </c>
      <c r="M46">
        <v>0.67492753623188417</v>
      </c>
      <c r="N46" t="str">
        <f t="shared" si="3"/>
        <v>avec</v>
      </c>
    </row>
    <row r="47" spans="1:14">
      <c r="A47" t="s">
        <v>43</v>
      </c>
      <c r="B47" t="s">
        <v>79</v>
      </c>
      <c r="C47">
        <v>0.85104422599999996</v>
      </c>
      <c r="D47">
        <v>0.8480958230958231</v>
      </c>
      <c r="E47" t="str">
        <f t="shared" si="0"/>
        <v>sans</v>
      </c>
      <c r="F47">
        <v>0.84936012889267398</v>
      </c>
      <c r="G47">
        <v>0.85123357440673997</v>
      </c>
      <c r="H47" t="str">
        <f t="shared" si="1"/>
        <v>avec</v>
      </c>
      <c r="I47">
        <v>0.72345132743362828</v>
      </c>
      <c r="J47">
        <v>0.72123893805309724</v>
      </c>
      <c r="K47" t="str">
        <f t="shared" si="2"/>
        <v>sans</v>
      </c>
      <c r="L47">
        <v>0.70342995169082134</v>
      </c>
      <c r="M47">
        <v>0.70565217391304347</v>
      </c>
      <c r="N47" t="str">
        <f t="shared" si="3"/>
        <v>avec</v>
      </c>
    </row>
    <row r="48" spans="1:14">
      <c r="A48" t="s">
        <v>49</v>
      </c>
      <c r="B48" t="s">
        <v>79</v>
      </c>
      <c r="C48">
        <v>0.75921375899999999</v>
      </c>
      <c r="D48">
        <v>0.75921375921375922</v>
      </c>
      <c r="E48" t="str">
        <f t="shared" si="0"/>
        <v>avec</v>
      </c>
      <c r="F48">
        <v>0.75919068473950302</v>
      </c>
      <c r="G48">
        <v>0.75919068473950269</v>
      </c>
      <c r="H48" t="str">
        <f t="shared" si="1"/>
        <v>egal</v>
      </c>
      <c r="I48">
        <v>0.60176991150442471</v>
      </c>
      <c r="J48">
        <v>0.61061946902654862</v>
      </c>
      <c r="K48" t="str">
        <f t="shared" si="2"/>
        <v>avec</v>
      </c>
      <c r="L48">
        <v>0.55748792270531411</v>
      </c>
      <c r="M48">
        <v>0.55304347826086964</v>
      </c>
      <c r="N48" t="str">
        <f t="shared" si="3"/>
        <v>sans</v>
      </c>
    </row>
    <row r="49" spans="1:14">
      <c r="A49" t="s">
        <v>21</v>
      </c>
      <c r="B49" t="s">
        <v>79</v>
      </c>
      <c r="C49">
        <v>0.85562039300000003</v>
      </c>
      <c r="D49">
        <v>0.85549754299754288</v>
      </c>
      <c r="E49" t="str">
        <f t="shared" si="0"/>
        <v>sans</v>
      </c>
      <c r="F49">
        <v>0.85722218785620696</v>
      </c>
      <c r="G49">
        <v>0.857283612917632</v>
      </c>
      <c r="H49" t="str">
        <f t="shared" si="1"/>
        <v>avec</v>
      </c>
      <c r="I49">
        <v>0.63495575221238942</v>
      </c>
      <c r="J49">
        <v>0.63938053097345127</v>
      </c>
      <c r="K49" t="str">
        <f t="shared" si="2"/>
        <v>avec</v>
      </c>
      <c r="L49">
        <v>0.59729468599033819</v>
      </c>
      <c r="M49">
        <v>0.59072463768115946</v>
      </c>
      <c r="N49" t="str">
        <f t="shared" si="3"/>
        <v>sans</v>
      </c>
    </row>
    <row r="50" spans="1:14">
      <c r="A50" t="s">
        <v>59</v>
      </c>
      <c r="B50" t="s">
        <v>79</v>
      </c>
      <c r="D50">
        <v>0.31937960687960687</v>
      </c>
      <c r="E50" t="str">
        <f t="shared" si="0"/>
        <v>out</v>
      </c>
      <c r="G50">
        <v>0.32456117951205454</v>
      </c>
      <c r="H50" t="str">
        <f t="shared" si="1"/>
        <v>out</v>
      </c>
      <c r="J50">
        <v>0.64823008849557517</v>
      </c>
      <c r="K50" t="str">
        <f t="shared" si="2"/>
        <v>out</v>
      </c>
      <c r="M50">
        <v>0.60193236714975851</v>
      </c>
      <c r="N50" t="str">
        <f t="shared" si="3"/>
        <v>out</v>
      </c>
    </row>
    <row r="51" spans="1:14">
      <c r="A51" t="s">
        <v>38</v>
      </c>
      <c r="B51" t="s">
        <v>79</v>
      </c>
      <c r="C51">
        <v>0.83507370999999997</v>
      </c>
      <c r="D51">
        <v>0.83369164619164615</v>
      </c>
      <c r="E51" t="str">
        <f t="shared" si="0"/>
        <v>sans</v>
      </c>
      <c r="F51">
        <v>0.83305223713958698</v>
      </c>
      <c r="G51">
        <v>0.83182375477048487</v>
      </c>
      <c r="H51" t="str">
        <f t="shared" si="1"/>
        <v>sans</v>
      </c>
      <c r="I51">
        <v>0.64380530973451322</v>
      </c>
      <c r="J51">
        <v>0.63716814159292035</v>
      </c>
      <c r="K51" t="str">
        <f t="shared" si="2"/>
        <v>sans</v>
      </c>
      <c r="L51">
        <v>0.65067632850241552</v>
      </c>
      <c r="M51">
        <v>0.64840579710144941</v>
      </c>
      <c r="N51" t="str">
        <f t="shared" si="3"/>
        <v>sans</v>
      </c>
    </row>
    <row r="52" spans="1:14">
      <c r="A52" t="s">
        <v>16</v>
      </c>
      <c r="B52" t="s">
        <v>79</v>
      </c>
      <c r="C52">
        <v>0.85850737099999996</v>
      </c>
      <c r="D52">
        <v>0.85546683046683047</v>
      </c>
      <c r="E52" t="str">
        <f t="shared" si="0"/>
        <v>sans</v>
      </c>
      <c r="F52">
        <v>0.86124539736375805</v>
      </c>
      <c r="G52">
        <v>0.85927977653875709</v>
      </c>
      <c r="H52" t="str">
        <f t="shared" si="1"/>
        <v>sans</v>
      </c>
      <c r="I52">
        <v>0.74336283185840712</v>
      </c>
      <c r="J52">
        <v>0.75884955752212391</v>
      </c>
      <c r="K52" t="str">
        <f t="shared" si="2"/>
        <v>avec</v>
      </c>
      <c r="L52">
        <v>0.73888888888888893</v>
      </c>
      <c r="M52">
        <v>0.74115942028985515</v>
      </c>
      <c r="N52" t="str">
        <f t="shared" si="3"/>
        <v>avec</v>
      </c>
    </row>
    <row r="53" spans="1:14">
      <c r="A53" t="s">
        <v>36</v>
      </c>
      <c r="B53" t="s">
        <v>79</v>
      </c>
      <c r="C53">
        <v>0.84284398000000005</v>
      </c>
      <c r="D53">
        <v>0.83961916461916464</v>
      </c>
      <c r="E53" t="str">
        <f t="shared" si="0"/>
        <v>sans</v>
      </c>
      <c r="F53">
        <v>0.84662664765136397</v>
      </c>
      <c r="G53">
        <v>0.84269584919723095</v>
      </c>
      <c r="H53" t="str">
        <f t="shared" si="1"/>
        <v>sans</v>
      </c>
      <c r="I53">
        <v>0.6747787610619469</v>
      </c>
      <c r="J53">
        <v>0.68141592920353977</v>
      </c>
      <c r="K53" t="str">
        <f t="shared" si="2"/>
        <v>avec</v>
      </c>
      <c r="L53">
        <v>0.6550724637681159</v>
      </c>
      <c r="M53">
        <v>0.66391304347826074</v>
      </c>
      <c r="N53" t="str">
        <f t="shared" si="3"/>
        <v>avec</v>
      </c>
    </row>
    <row r="54" spans="1:14">
      <c r="A54" t="s">
        <v>63</v>
      </c>
      <c r="B54" t="s">
        <v>79</v>
      </c>
      <c r="D54">
        <v>0.57711916461916457</v>
      </c>
      <c r="E54" t="str">
        <f t="shared" si="0"/>
        <v>out</v>
      </c>
      <c r="G54">
        <v>0.72184623705962359</v>
      </c>
      <c r="H54" t="str">
        <f>IF(OR($B54&lt;&gt;"y",F54=$A$4),"out",IF(F54&gt;G54,"sans",IF(F54=G54,"egal","avec")  ) )</f>
        <v>out</v>
      </c>
      <c r="J54">
        <v>0.50442477876106195</v>
      </c>
      <c r="K54" t="str">
        <f t="shared" si="2"/>
        <v>out</v>
      </c>
      <c r="M54">
        <v>0.57536231884057965</v>
      </c>
      <c r="N54" t="str">
        <f t="shared" si="3"/>
        <v>out</v>
      </c>
    </row>
    <row r="55" spans="1:14">
      <c r="A55" t="s">
        <v>32</v>
      </c>
      <c r="B55" t="s">
        <v>79</v>
      </c>
      <c r="C55">
        <v>0.86234643700000002</v>
      </c>
      <c r="D55">
        <v>0.8605036855036855</v>
      </c>
      <c r="E55" t="str">
        <f t="shared" si="0"/>
        <v>sans</v>
      </c>
      <c r="F55">
        <v>0.86265808890924001</v>
      </c>
      <c r="G55">
        <v>0.86136826634600683</v>
      </c>
      <c r="H55" t="str">
        <f t="shared" ref="H55:H69" si="4">IF(OR($B55&lt;&gt;"y",F55=$A$4),"out",IF(F55&gt;G55,"sans",IF(F55=G55,"egal","avec")  ) )</f>
        <v>sans</v>
      </c>
      <c r="I55">
        <v>0.55752212389380529</v>
      </c>
      <c r="J55">
        <v>0.53982300884955758</v>
      </c>
      <c r="K55" t="str">
        <f t="shared" si="2"/>
        <v>sans</v>
      </c>
      <c r="L55">
        <v>0.55512077294685991</v>
      </c>
      <c r="M55">
        <v>0.5839130434782609</v>
      </c>
      <c r="N55" t="str">
        <f t="shared" si="3"/>
        <v>avec</v>
      </c>
    </row>
    <row r="56" spans="1:14">
      <c r="A56" t="s">
        <v>61</v>
      </c>
      <c r="B56" t="s">
        <v>79</v>
      </c>
      <c r="D56">
        <v>0.2740786240786241</v>
      </c>
      <c r="E56" t="str">
        <f t="shared" si="0"/>
        <v>out</v>
      </c>
      <c r="G56">
        <v>0.27311795460014682</v>
      </c>
      <c r="H56" t="str">
        <f t="shared" si="4"/>
        <v>out</v>
      </c>
      <c r="J56">
        <v>0.63053097345132747</v>
      </c>
      <c r="K56" t="str">
        <f t="shared" si="2"/>
        <v>out</v>
      </c>
      <c r="M56">
        <v>0.63526570048309172</v>
      </c>
      <c r="N56" t="str">
        <f t="shared" si="3"/>
        <v>out</v>
      </c>
    </row>
    <row r="57" spans="1:14">
      <c r="A57" t="s">
        <v>72</v>
      </c>
      <c r="B57" t="s">
        <v>80</v>
      </c>
      <c r="E57" t="str">
        <f t="shared" si="0"/>
        <v>out</v>
      </c>
      <c r="H57" t="str">
        <f t="shared" si="4"/>
        <v>out</v>
      </c>
      <c r="K57" t="str">
        <f t="shared" si="2"/>
        <v>out</v>
      </c>
      <c r="N57" t="str">
        <f t="shared" si="3"/>
        <v>out</v>
      </c>
    </row>
    <row r="58" spans="1:14">
      <c r="A58" t="s">
        <v>73</v>
      </c>
      <c r="B58" t="s">
        <v>80</v>
      </c>
      <c r="E58" t="str">
        <f t="shared" si="0"/>
        <v>out</v>
      </c>
      <c r="H58" t="str">
        <f t="shared" si="4"/>
        <v>out</v>
      </c>
      <c r="K58" t="str">
        <f t="shared" si="2"/>
        <v>out</v>
      </c>
      <c r="N58" t="str">
        <f t="shared" si="3"/>
        <v>out</v>
      </c>
    </row>
    <row r="59" spans="1:14">
      <c r="A59" t="s">
        <v>53</v>
      </c>
      <c r="B59" t="s">
        <v>79</v>
      </c>
      <c r="C59">
        <v>0.79136977900000005</v>
      </c>
      <c r="D59">
        <v>0.78633292383292375</v>
      </c>
      <c r="E59" t="str">
        <f t="shared" si="0"/>
        <v>sans</v>
      </c>
      <c r="F59">
        <v>0.790854049754111</v>
      </c>
      <c r="G59">
        <v>0.77936816676838172</v>
      </c>
      <c r="H59" t="str">
        <f t="shared" si="4"/>
        <v>sans</v>
      </c>
      <c r="I59">
        <v>0.54867256637168149</v>
      </c>
      <c r="J59">
        <v>0.52212389380530977</v>
      </c>
      <c r="K59" t="str">
        <f t="shared" si="2"/>
        <v>sans</v>
      </c>
      <c r="L59">
        <v>0.51342995169082128</v>
      </c>
      <c r="M59">
        <v>0.51144927536231877</v>
      </c>
      <c r="N59" t="str">
        <f t="shared" si="3"/>
        <v>sans</v>
      </c>
    </row>
    <row r="60" spans="1:14">
      <c r="A60" t="s">
        <v>45</v>
      </c>
      <c r="B60" t="s">
        <v>79</v>
      </c>
      <c r="C60">
        <v>0.84527026999999999</v>
      </c>
      <c r="D60">
        <v>0.84336609336609336</v>
      </c>
      <c r="E60" t="str">
        <f t="shared" si="0"/>
        <v>sans</v>
      </c>
      <c r="F60">
        <v>0.84644251391257797</v>
      </c>
      <c r="G60">
        <v>0.84453835586780013</v>
      </c>
      <c r="H60" t="str">
        <f t="shared" si="4"/>
        <v>sans</v>
      </c>
      <c r="I60">
        <v>0.6991150442477877</v>
      </c>
      <c r="J60">
        <v>0.69690265486725678</v>
      </c>
      <c r="K60" t="str">
        <f t="shared" si="2"/>
        <v>sans</v>
      </c>
      <c r="L60">
        <v>0.67487922705314007</v>
      </c>
      <c r="M60">
        <v>0.67265700483091784</v>
      </c>
      <c r="N60" t="str">
        <f t="shared" si="3"/>
        <v>sans</v>
      </c>
    </row>
    <row r="61" spans="1:14">
      <c r="A61" t="s">
        <v>50</v>
      </c>
      <c r="B61" t="s">
        <v>79</v>
      </c>
      <c r="C61">
        <v>0.75921375899999999</v>
      </c>
      <c r="D61">
        <v>0.75921375921375922</v>
      </c>
      <c r="E61" t="str">
        <f t="shared" si="0"/>
        <v>avec</v>
      </c>
      <c r="F61">
        <v>0.75919068473950302</v>
      </c>
      <c r="G61">
        <v>0.75919068473950269</v>
      </c>
      <c r="H61" t="str">
        <f t="shared" si="4"/>
        <v>egal</v>
      </c>
      <c r="I61">
        <v>0.58407079646017701</v>
      </c>
      <c r="J61">
        <v>0.57964601769911506</v>
      </c>
      <c r="K61" t="str">
        <f t="shared" si="2"/>
        <v>sans</v>
      </c>
      <c r="L61">
        <v>0.55536231884057974</v>
      </c>
      <c r="M61">
        <v>0.55758454106280197</v>
      </c>
      <c r="N61" t="str">
        <f t="shared" si="3"/>
        <v>avec</v>
      </c>
    </row>
    <row r="62" spans="1:14">
      <c r="A62" t="s">
        <v>57</v>
      </c>
      <c r="B62" t="s">
        <v>80</v>
      </c>
      <c r="E62" t="str">
        <f t="shared" si="0"/>
        <v>out</v>
      </c>
      <c r="H62" t="str">
        <f t="shared" si="4"/>
        <v>out</v>
      </c>
      <c r="K62" t="str">
        <f t="shared" si="2"/>
        <v>out</v>
      </c>
      <c r="N62" t="str">
        <f t="shared" si="3"/>
        <v>out</v>
      </c>
    </row>
    <row r="63" spans="1:14">
      <c r="A63" t="s">
        <v>42</v>
      </c>
      <c r="B63" t="s">
        <v>79</v>
      </c>
      <c r="C63">
        <v>0.75921375899999999</v>
      </c>
      <c r="D63">
        <v>0.75921375921375922</v>
      </c>
      <c r="E63" t="str">
        <f t="shared" si="0"/>
        <v>avec</v>
      </c>
      <c r="F63">
        <v>0.75919068473950302</v>
      </c>
      <c r="G63">
        <v>0.75919068473950269</v>
      </c>
      <c r="H63" t="str">
        <f t="shared" si="4"/>
        <v>egal</v>
      </c>
      <c r="I63">
        <v>0.6084070796460177</v>
      </c>
      <c r="J63">
        <v>0.59513274336283184</v>
      </c>
      <c r="K63" t="str">
        <f t="shared" si="2"/>
        <v>sans</v>
      </c>
      <c r="L63">
        <v>0.57956521739130429</v>
      </c>
      <c r="M63">
        <v>0.56193236714975847</v>
      </c>
      <c r="N63" t="str">
        <f t="shared" si="3"/>
        <v>sans</v>
      </c>
    </row>
    <row r="64" spans="1:14">
      <c r="A64" t="s">
        <v>29</v>
      </c>
      <c r="B64" t="s">
        <v>79</v>
      </c>
      <c r="C64">
        <v>0.759244472</v>
      </c>
      <c r="D64">
        <v>0.75924447174447174</v>
      </c>
      <c r="E64" t="str">
        <f t="shared" si="0"/>
        <v>sans</v>
      </c>
      <c r="F64">
        <v>0.75922139727021498</v>
      </c>
      <c r="G64">
        <v>0.75919068473950269</v>
      </c>
      <c r="H64" t="str">
        <f t="shared" si="4"/>
        <v>sans</v>
      </c>
      <c r="I64">
        <v>0.62831858407079644</v>
      </c>
      <c r="J64">
        <v>0.62168141592920345</v>
      </c>
      <c r="K64" t="str">
        <f t="shared" si="2"/>
        <v>sans</v>
      </c>
      <c r="L64">
        <v>0.57082125603864742</v>
      </c>
      <c r="M64">
        <v>0.55971014492753635</v>
      </c>
      <c r="N64" t="str">
        <f t="shared" si="3"/>
        <v>sans</v>
      </c>
    </row>
    <row r="65" spans="1:14">
      <c r="A65" t="s">
        <v>56</v>
      </c>
      <c r="B65" t="s">
        <v>79</v>
      </c>
      <c r="C65">
        <v>0.86827395600000001</v>
      </c>
      <c r="D65">
        <v>0.86640049140049147</v>
      </c>
      <c r="E65" t="str">
        <f t="shared" si="0"/>
        <v>sans</v>
      </c>
      <c r="F65">
        <v>0.86827830286534602</v>
      </c>
      <c r="G65">
        <v>0.86846248375262802</v>
      </c>
      <c r="H65" t="str">
        <f t="shared" si="4"/>
        <v>avec</v>
      </c>
      <c r="K65" t="str">
        <f t="shared" si="2"/>
        <v>out</v>
      </c>
      <c r="N65" t="str">
        <f t="shared" si="3"/>
        <v>out</v>
      </c>
    </row>
    <row r="66" spans="1:14">
      <c r="A66" t="s">
        <v>70</v>
      </c>
      <c r="B66" t="s">
        <v>80</v>
      </c>
      <c r="E66" t="str">
        <f t="shared" si="0"/>
        <v>out</v>
      </c>
      <c r="H66" t="str">
        <f t="shared" si="4"/>
        <v>out</v>
      </c>
      <c r="K66" t="str">
        <f t="shared" si="2"/>
        <v>out</v>
      </c>
      <c r="N66" t="str">
        <f t="shared" si="3"/>
        <v>out</v>
      </c>
    </row>
    <row r="67" spans="1:14">
      <c r="A67" t="s">
        <v>46</v>
      </c>
      <c r="B67" t="s">
        <v>79</v>
      </c>
      <c r="C67">
        <v>0.79284398</v>
      </c>
      <c r="D67">
        <v>0.79379606879606879</v>
      </c>
      <c r="E67" t="str">
        <f t="shared" si="0"/>
        <v>avec</v>
      </c>
      <c r="F67">
        <v>0.79355715793388504</v>
      </c>
      <c r="G67">
        <v>0.79321935781484432</v>
      </c>
      <c r="H67" t="str">
        <f t="shared" si="4"/>
        <v>sans</v>
      </c>
      <c r="I67">
        <v>0.57743362831858414</v>
      </c>
      <c r="J67">
        <v>0.60619469026548678</v>
      </c>
      <c r="K67" t="str">
        <f t="shared" si="2"/>
        <v>avec</v>
      </c>
      <c r="L67">
        <v>0.53096618357487924</v>
      </c>
      <c r="M67">
        <v>0.53768115942028993</v>
      </c>
      <c r="N67" t="str">
        <f t="shared" si="3"/>
        <v>avec</v>
      </c>
    </row>
    <row r="68" spans="1:14">
      <c r="A68" t="s">
        <v>71</v>
      </c>
      <c r="B68" t="s">
        <v>80</v>
      </c>
      <c r="E68" t="str">
        <f t="shared" si="0"/>
        <v>out</v>
      </c>
      <c r="H68" t="str">
        <f t="shared" si="4"/>
        <v>out</v>
      </c>
      <c r="K68" t="str">
        <f t="shared" si="2"/>
        <v>out</v>
      </c>
      <c r="N68" t="str">
        <f t="shared" si="3"/>
        <v>out</v>
      </c>
    </row>
    <row r="69" spans="1:14">
      <c r="A69" t="s">
        <v>52</v>
      </c>
      <c r="B69" t="s">
        <v>79</v>
      </c>
      <c r="C69">
        <v>0.75171990200000005</v>
      </c>
      <c r="D69">
        <v>0.7533783783783784</v>
      </c>
      <c r="E69" t="str">
        <f t="shared" si="0"/>
        <v>avec</v>
      </c>
      <c r="F69">
        <v>0.75025335716155495</v>
      </c>
      <c r="G69">
        <v>0.75169682724564524</v>
      </c>
      <c r="H69" t="str">
        <f t="shared" si="4"/>
        <v>avec</v>
      </c>
      <c r="I69">
        <v>0.42699115044247787</v>
      </c>
      <c r="J69">
        <v>0.42035398230088494</v>
      </c>
      <c r="K69" t="str">
        <f t="shared" si="2"/>
        <v>sans</v>
      </c>
      <c r="L69">
        <v>0.46903381642512088</v>
      </c>
      <c r="M69">
        <v>0.47120772946859912</v>
      </c>
      <c r="N69" t="str">
        <f t="shared" si="3"/>
        <v>avec</v>
      </c>
    </row>
    <row r="71" spans="1:14">
      <c r="D71" t="s">
        <v>74</v>
      </c>
      <c r="G71" t="s">
        <v>74</v>
      </c>
      <c r="J71" t="s">
        <v>74</v>
      </c>
      <c r="M71" t="s">
        <v>74</v>
      </c>
    </row>
    <row r="72" spans="1:14">
      <c r="D72" t="s">
        <v>75</v>
      </c>
      <c r="E72">
        <f>COUNTIF($E$5:$E$69,$D72)</f>
        <v>0</v>
      </c>
      <c r="G72" t="s">
        <v>75</v>
      </c>
      <c r="H72">
        <f>COUNTIF(H$5:$H$69,G72)</f>
        <v>8</v>
      </c>
      <c r="J72" t="s">
        <v>75</v>
      </c>
      <c r="K72">
        <f>COUNTIF(K$5:K$69,J72)</f>
        <v>4</v>
      </c>
      <c r="M72" t="s">
        <v>75</v>
      </c>
      <c r="N72">
        <f t="shared" ref="N72:N75" si="5">COUNTIF(N$5:N$69,M72)</f>
        <v>5</v>
      </c>
    </row>
    <row r="73" spans="1:14">
      <c r="D73" t="s">
        <v>77</v>
      </c>
      <c r="E73">
        <f>COUNTIF($E$5:$E$69,$D73)</f>
        <v>32</v>
      </c>
      <c r="G73" t="s">
        <v>77</v>
      </c>
      <c r="H73">
        <f>COUNTIF(H$5:$H$69,G73)</f>
        <v>25</v>
      </c>
      <c r="J73" t="s">
        <v>77</v>
      </c>
      <c r="K73">
        <f t="shared" ref="K73:K75" si="6">COUNTIF(K$5:K$69,J73)</f>
        <v>22</v>
      </c>
      <c r="M73" t="s">
        <v>77</v>
      </c>
      <c r="N73">
        <f t="shared" si="5"/>
        <v>17</v>
      </c>
    </row>
    <row r="74" spans="1:14">
      <c r="D74" t="s">
        <v>76</v>
      </c>
      <c r="E74">
        <f>COUNTIF($E$5:$E$69,$D74)</f>
        <v>15</v>
      </c>
      <c r="G74" t="s">
        <v>76</v>
      </c>
      <c r="H74">
        <f>COUNTIF(H$5:$H$69,G74)</f>
        <v>14</v>
      </c>
      <c r="J74" t="s">
        <v>76</v>
      </c>
      <c r="K74">
        <f t="shared" si="6"/>
        <v>20</v>
      </c>
      <c r="M74" t="s">
        <v>76</v>
      </c>
      <c r="N74">
        <f t="shared" si="5"/>
        <v>24</v>
      </c>
    </row>
    <row r="75" spans="1:14">
      <c r="D75" t="s">
        <v>78</v>
      </c>
      <c r="E75">
        <f>COUNTIF($E$5:$E$69,$D75)</f>
        <v>16</v>
      </c>
      <c r="G75" t="s">
        <v>78</v>
      </c>
      <c r="H75">
        <f>COUNTIF(H$5:$H$69,G75)</f>
        <v>16</v>
      </c>
      <c r="J75" t="s">
        <v>78</v>
      </c>
      <c r="K75">
        <f t="shared" si="6"/>
        <v>17</v>
      </c>
      <c r="M75" t="s">
        <v>78</v>
      </c>
      <c r="N75">
        <f t="shared" si="5"/>
        <v>17</v>
      </c>
    </row>
    <row r="77" spans="1:14">
      <c r="E77">
        <f>SUM(E72:E74)</f>
        <v>47</v>
      </c>
      <c r="H77">
        <f>SUM(H72:H74)</f>
        <v>47</v>
      </c>
      <c r="K77">
        <f>SUM(K72:K74)</f>
        <v>46</v>
      </c>
      <c r="N77">
        <f>SUM(N72:N74)</f>
        <v>46</v>
      </c>
    </row>
  </sheetData>
  <mergeCells count="4">
    <mergeCell ref="C1:D1"/>
    <mergeCell ref="F1:G1"/>
    <mergeCell ref="I1:J1"/>
    <mergeCell ref="L1: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Avg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Mireille Blay-Fornarino</cp:lastModifiedBy>
  <cp:revision>6</cp:revision>
  <dcterms:created xsi:type="dcterms:W3CDTF">2016-08-08T08:00:12Z</dcterms:created>
  <dcterms:modified xsi:type="dcterms:W3CDTF">2016-10-13T07:45:26Z</dcterms:modified>
  <dc:language>es-ES</dc:language>
</cp:coreProperties>
</file>