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240" yWindow="240" windowWidth="41520" windowHeight="22460" tabRatio="986"/>
  </bookViews>
  <sheets>
    <sheet name="Avg" sheetId="1" r:id="rId1"/>
  </sheets>
  <calcPr calcId="140001" refMode="R1C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3" i="1" l="1"/>
  <c r="P12" i="1"/>
  <c r="P11" i="1"/>
  <c r="P10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C77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O1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O13" i="1"/>
  <c r="O12" i="1"/>
  <c r="O11" i="1"/>
  <c r="O10" i="1"/>
  <c r="H76" i="1"/>
  <c r="C76" i="1"/>
</calcChain>
</file>

<file path=xl/sharedStrings.xml><?xml version="1.0" encoding="utf-8"?>
<sst xmlns="http://schemas.openxmlformats.org/spreadsheetml/2006/main" count="154" uniqueCount="82">
  <si>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</si>
  <si>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</si>
  <si>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</si>
  <si>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</si>
  <si>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</si>
  <si>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</si>
  <si>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</si>
  <si>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</si>
  <si>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</si>
  <si>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</si>
  <si>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</si>
  <si>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</si>
  <si>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</si>
  <si>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</si>
  <si>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</si>
  <si>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</si>
  <si>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</si>
  <si>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</si>
  <si>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</si>
  <si>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</si>
  <si>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</si>
  <si>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</si>
  <si>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</si>
  <si>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</si>
  <si>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</si>
  <si>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</si>
  <si>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</si>
  <si>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</si>
  <si>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</si>
  <si>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</si>
  <si>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</si>
  <si>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</si>
  <si>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</si>
  <si>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</si>
  <si>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</si>
  <si>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</si>
  <si>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</si>
  <si>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</si>
  <si>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</si>
  <si>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</si>
  <si>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</si>
  <si>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</si>
  <si>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</si>
  <si>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</si>
  <si>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</si>
  <si>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</si>
  <si>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</si>
  <si>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</si>
  <si>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</si>
  <si>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</si>
  <si>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</si>
  <si>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</si>
  <si>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</si>
  <si>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</si>
  <si>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</si>
  <si>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</si>
  <si>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</si>
  <si>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MultiboostAB JRip</t>
  </si>
  <si>
    <t>Bagging OneR</t>
  </si>
  <si>
    <t>NNge</t>
  </si>
  <si>
    <t>Logistic Regression</t>
  </si>
  <si>
    <t>Hyper Pipes</t>
  </si>
  <si>
    <t>Svm</t>
  </si>
  <si>
    <t>Bagging Hyper Pipes</t>
  </si>
  <si>
    <t>Bayesian Network</t>
  </si>
  <si>
    <t>Multillayer Perceptron</t>
  </si>
  <si>
    <t>MultiboostAB OneR</t>
  </si>
  <si>
    <t>Classification via Clustering: KMeans</t>
  </si>
  <si>
    <t>Smo</t>
  </si>
  <si>
    <t>Classification via Clustering: FarthestFirst</t>
  </si>
  <si>
    <t>Simple Logistic</t>
  </si>
  <si>
    <t>Dagging SMO</t>
  </si>
  <si>
    <t>Classification ViaRegression, M5P</t>
  </si>
  <si>
    <t>RBF Network</t>
  </si>
  <si>
    <t>Pourcentages</t>
  </si>
  <si>
    <t>egal</t>
  </si>
  <si>
    <t>sans</t>
  </si>
  <si>
    <t>avec</t>
  </si>
  <si>
    <t>out</t>
  </si>
  <si>
    <t>diff de rang</t>
  </si>
  <si>
    <t>rang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</si>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</sst>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workbookViewId="0">
      <selection activeCell="A40" sqref="A40:XFD40"/>
    </sheetView>
  </sheetViews>
  <sheetFormatPr baseColWidth="10" defaultColWidth="8.83203125" defaultRowHeight="12" x14ac:dyDescent="0"/>
  <cols>
    <col min="1" max="1" width="24.5" customWidth="1"/>
    <col min="3" max="3" width="29.33203125" customWidth="1"/>
    <col min="6" max="6" width="18.83203125" customWidth="1"/>
  </cols>
  <sheetData>
    <row r="1" spans="1:16" ht="13">
      <c r="A1" s="1" t="s">
        <v>0</v>
      </c>
      <c r="F1" s="1" t="s">
        <v>1</v>
      </c>
    </row>
    <row r="2" spans="1:16" ht="13">
      <c r="A2" s="1"/>
      <c r="F2" s="1"/>
    </row>
    <row r="3" spans="1:16" ht="13">
      <c r="A3" s="1" t="s">
        <v>2</v>
      </c>
      <c r="F3" s="1" t="s">
        <v>2</v>
      </c>
    </row>
    <row r="5" spans="1:16" ht="13">
      <c r="A5" s="1" t="s">
        <v>3</v>
      </c>
      <c r="F5" s="1" t="s">
        <v>4</v>
      </c>
    </row>
    <row r="7" spans="1:16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K7" s="2" t="s">
        <v>80</v>
      </c>
      <c r="L7" s="2" t="s">
        <v>81</v>
      </c>
      <c r="M7" s="2" t="s">
        <v>79</v>
      </c>
    </row>
    <row r="8" spans="1:16">
      <c r="A8" s="3"/>
      <c r="B8" s="3"/>
      <c r="C8" s="3"/>
      <c r="D8" s="3"/>
      <c r="E8" s="3"/>
      <c r="F8" s="3"/>
      <c r="G8" s="3"/>
      <c r="H8" s="3"/>
      <c r="I8" s="3"/>
    </row>
    <row r="9" spans="1:16">
      <c r="A9" s="4" t="s">
        <v>50</v>
      </c>
      <c r="B9" s="4">
        <v>11</v>
      </c>
      <c r="C9" s="4">
        <v>0.66636440862204105</v>
      </c>
      <c r="D9" s="4">
        <v>0.230108124895853</v>
      </c>
      <c r="E9" s="3"/>
      <c r="F9" s="4" t="s">
        <v>50</v>
      </c>
      <c r="G9" s="4">
        <v>10</v>
      </c>
      <c r="H9" s="4">
        <v>0.66370959741528401</v>
      </c>
      <c r="I9" s="4">
        <v>0.23256068917703401</v>
      </c>
      <c r="K9" t="str">
        <f t="shared" ref="K9:K72" si="0">IF(C9=0,"out",IF(G9&gt;B9,"sans",IF(G9=B9,"egal","avec")))</f>
        <v>avec</v>
      </c>
      <c r="L9" t="str">
        <f>IF(C9=0,"out",IF(H9&lt;C9,"sans",IF(H9=C9,"egal","avec")))</f>
        <v>sans</v>
      </c>
      <c r="M9">
        <f>G9-B9</f>
        <v>-1</v>
      </c>
      <c r="N9" t="s">
        <v>74</v>
      </c>
      <c r="O9" t="s">
        <v>80</v>
      </c>
      <c r="P9" t="s">
        <v>81</v>
      </c>
    </row>
    <row r="10" spans="1:16">
      <c r="A10" s="4" t="s">
        <v>20</v>
      </c>
      <c r="B10" s="4">
        <v>6</v>
      </c>
      <c r="C10" s="4">
        <v>0.71896986129770002</v>
      </c>
      <c r="D10" s="4">
        <v>0.21309660117767201</v>
      </c>
      <c r="E10" s="3"/>
      <c r="F10" s="4" t="s">
        <v>20</v>
      </c>
      <c r="G10" s="4">
        <v>5</v>
      </c>
      <c r="H10" s="4">
        <v>0.72649151155886604</v>
      </c>
      <c r="I10" s="4">
        <v>0.20544171580193901</v>
      </c>
      <c r="K10" t="str">
        <f t="shared" si="0"/>
        <v>avec</v>
      </c>
      <c r="L10" t="str">
        <f t="shared" ref="L10:L73" si="1">IF(C10=0,"out",IF(H10&lt;C10,"sans",IF(H10=C10,"egal","avec")))</f>
        <v>avec</v>
      </c>
      <c r="M10">
        <f t="shared" ref="M10:M73" si="2">G10-B10</f>
        <v>-1</v>
      </c>
      <c r="N10" t="s">
        <v>75</v>
      </c>
      <c r="O10">
        <f>COUNTIF($K$9:$K$73,$N10)</f>
        <v>19</v>
      </c>
      <c r="P10">
        <f>COUNTIF($L$9:$L$73,$N10)</f>
        <v>0</v>
      </c>
    </row>
    <row r="11" spans="1:16">
      <c r="A11" s="4" t="s">
        <v>16</v>
      </c>
      <c r="B11" s="4">
        <v>2</v>
      </c>
      <c r="C11" s="4">
        <v>0.73094213294533605</v>
      </c>
      <c r="D11" s="4">
        <v>0.21072471398494599</v>
      </c>
      <c r="E11" s="3"/>
      <c r="F11" s="4" t="s">
        <v>16</v>
      </c>
      <c r="G11" s="4">
        <v>4</v>
      </c>
      <c r="H11" s="4">
        <v>0.73030865254002797</v>
      </c>
      <c r="I11" s="4">
        <v>0.20932193763274501</v>
      </c>
      <c r="K11" t="str">
        <f t="shared" si="0"/>
        <v>sans</v>
      </c>
      <c r="L11" t="str">
        <f t="shared" si="1"/>
        <v>sans</v>
      </c>
      <c r="M11">
        <f t="shared" si="2"/>
        <v>2</v>
      </c>
      <c r="N11" t="s">
        <v>76</v>
      </c>
      <c r="O11">
        <f>COUNTIF($K$9:$K$73,$N11)</f>
        <v>16</v>
      </c>
      <c r="P11">
        <f t="shared" ref="P11:P13" si="3">COUNTIF($L$9:$L$73,$N11)</f>
        <v>22</v>
      </c>
    </row>
    <row r="12" spans="1:16">
      <c r="A12" s="4" t="s">
        <v>46</v>
      </c>
      <c r="B12" s="4">
        <v>11</v>
      </c>
      <c r="C12" s="4">
        <v>0.67372371402938402</v>
      </c>
      <c r="D12" s="4">
        <v>0.21081977449059799</v>
      </c>
      <c r="E12" s="3"/>
      <c r="F12" s="4" t="s">
        <v>46</v>
      </c>
      <c r="G12" s="4">
        <v>10</v>
      </c>
      <c r="H12" s="4">
        <v>0.668599288458396</v>
      </c>
      <c r="I12" s="4">
        <v>0.212326088147586</v>
      </c>
      <c r="K12" t="str">
        <f t="shared" si="0"/>
        <v>avec</v>
      </c>
      <c r="L12" t="str">
        <f t="shared" si="1"/>
        <v>sans</v>
      </c>
      <c r="M12">
        <f t="shared" si="2"/>
        <v>-1</v>
      </c>
      <c r="N12" t="s">
        <v>77</v>
      </c>
      <c r="O12">
        <f>COUNTIF($K$9:$K$73,$N12)</f>
        <v>14</v>
      </c>
      <c r="P12">
        <f t="shared" si="3"/>
        <v>27</v>
      </c>
    </row>
    <row r="13" spans="1:16">
      <c r="A13" s="4" t="s">
        <v>30</v>
      </c>
      <c r="B13" s="4">
        <v>7</v>
      </c>
      <c r="C13" s="4">
        <v>0.71070782586662395</v>
      </c>
      <c r="D13" s="4">
        <v>0.21828904156038501</v>
      </c>
      <c r="E13" s="3"/>
      <c r="F13" s="4" t="s">
        <v>30</v>
      </c>
      <c r="G13" s="4">
        <v>6</v>
      </c>
      <c r="H13" s="4">
        <v>0.71539421442975504</v>
      </c>
      <c r="I13" s="4">
        <v>0.21178935619425099</v>
      </c>
      <c r="K13" t="str">
        <f t="shared" si="0"/>
        <v>avec</v>
      </c>
      <c r="L13" t="str">
        <f t="shared" si="1"/>
        <v>avec</v>
      </c>
      <c r="M13">
        <f t="shared" si="2"/>
        <v>-1</v>
      </c>
      <c r="N13" t="s">
        <v>78</v>
      </c>
      <c r="O13">
        <f>COUNTIF($K$9:$K$73,$N13)</f>
        <v>16</v>
      </c>
      <c r="P13">
        <f t="shared" si="3"/>
        <v>16</v>
      </c>
    </row>
    <row r="14" spans="1:16">
      <c r="A14" s="4" t="s">
        <v>63</v>
      </c>
      <c r="B14" s="4">
        <v>17</v>
      </c>
      <c r="C14" s="4">
        <v>0</v>
      </c>
      <c r="D14" s="4">
        <v>0</v>
      </c>
      <c r="E14" s="3"/>
      <c r="F14" s="4" t="s">
        <v>63</v>
      </c>
      <c r="G14" s="4">
        <v>17</v>
      </c>
      <c r="H14" s="4">
        <v>0.31831606510382199</v>
      </c>
      <c r="I14" s="4">
        <v>0.35899887443045297</v>
      </c>
      <c r="K14" t="str">
        <f t="shared" si="0"/>
        <v>out</v>
      </c>
      <c r="L14" t="str">
        <f t="shared" si="1"/>
        <v>out</v>
      </c>
      <c r="M14">
        <f t="shared" si="2"/>
        <v>0</v>
      </c>
    </row>
    <row r="15" spans="1:16">
      <c r="A15" s="4" t="s">
        <v>12</v>
      </c>
      <c r="B15" s="4">
        <v>1</v>
      </c>
      <c r="C15" s="4">
        <v>0.73502307761155805</v>
      </c>
      <c r="D15" s="4">
        <v>0.21696530952214901</v>
      </c>
      <c r="E15" s="3"/>
      <c r="F15" s="4" t="s">
        <v>12</v>
      </c>
      <c r="G15" s="4">
        <v>1</v>
      </c>
      <c r="H15" s="4">
        <v>0.73798964760132302</v>
      </c>
      <c r="I15" s="4">
        <v>0.212587691242305</v>
      </c>
      <c r="K15" t="str">
        <f t="shared" si="0"/>
        <v>egal</v>
      </c>
      <c r="L15" t="str">
        <f t="shared" si="1"/>
        <v>avec</v>
      </c>
      <c r="M15">
        <f t="shared" si="2"/>
        <v>0</v>
      </c>
    </row>
    <row r="16" spans="1:16">
      <c r="A16" s="4" t="s">
        <v>19</v>
      </c>
      <c r="B16" s="4">
        <v>3</v>
      </c>
      <c r="C16" s="4">
        <v>0.72765769558955695</v>
      </c>
      <c r="D16" s="4">
        <v>0.21963051828496899</v>
      </c>
      <c r="E16" s="3"/>
      <c r="F16" s="4" t="s">
        <v>19</v>
      </c>
      <c r="G16" s="4">
        <v>5</v>
      </c>
      <c r="H16" s="4">
        <v>0.72054087755899499</v>
      </c>
      <c r="I16" s="4">
        <v>0.225174734900215</v>
      </c>
      <c r="K16" t="str">
        <f t="shared" si="0"/>
        <v>sans</v>
      </c>
      <c r="L16" t="str">
        <f t="shared" si="1"/>
        <v>sans</v>
      </c>
      <c r="M16">
        <f t="shared" si="2"/>
        <v>2</v>
      </c>
      <c r="O16">
        <f>SUM(O10:O12)</f>
        <v>49</v>
      </c>
    </row>
    <row r="17" spans="1:13">
      <c r="A17" s="4" t="s">
        <v>41</v>
      </c>
      <c r="B17" s="4">
        <v>9</v>
      </c>
      <c r="C17" s="4">
        <v>0.69416766811519603</v>
      </c>
      <c r="D17" s="4">
        <v>0.22482496956890299</v>
      </c>
      <c r="E17" s="3"/>
      <c r="F17" s="4" t="s">
        <v>41</v>
      </c>
      <c r="G17" s="4">
        <v>9</v>
      </c>
      <c r="H17" s="4">
        <v>0.68889920352141798</v>
      </c>
      <c r="I17" s="4">
        <v>0.22249015542664399</v>
      </c>
      <c r="K17" t="str">
        <f t="shared" si="0"/>
        <v>egal</v>
      </c>
      <c r="L17" t="str">
        <f t="shared" si="1"/>
        <v>sans</v>
      </c>
      <c r="M17">
        <f t="shared" si="2"/>
        <v>0</v>
      </c>
    </row>
    <row r="18" spans="1:13">
      <c r="A18" s="4" t="s">
        <v>40</v>
      </c>
      <c r="B18" s="4">
        <v>8</v>
      </c>
      <c r="C18" s="4">
        <v>0.69590524930270603</v>
      </c>
      <c r="D18" s="4">
        <v>0.196169164416548</v>
      </c>
      <c r="E18" s="3"/>
      <c r="F18" s="4" t="s">
        <v>40</v>
      </c>
      <c r="G18" s="4">
        <v>9</v>
      </c>
      <c r="H18" s="4">
        <v>0.69213313000211596</v>
      </c>
      <c r="I18" s="4">
        <v>0.19784398642263901</v>
      </c>
      <c r="K18" t="str">
        <f t="shared" si="0"/>
        <v>sans</v>
      </c>
      <c r="L18" t="str">
        <f t="shared" si="1"/>
        <v>sans</v>
      </c>
      <c r="M18">
        <f t="shared" si="2"/>
        <v>1</v>
      </c>
    </row>
    <row r="19" spans="1:13">
      <c r="A19" s="4" t="s">
        <v>11</v>
      </c>
      <c r="B19" s="4">
        <v>1</v>
      </c>
      <c r="C19" s="4">
        <v>0.73760257056885203</v>
      </c>
      <c r="D19" s="4">
        <v>0.21800664787530299</v>
      </c>
      <c r="E19" s="3"/>
      <c r="F19" s="4" t="s">
        <v>11</v>
      </c>
      <c r="G19" s="4">
        <v>1</v>
      </c>
      <c r="H19" s="4">
        <v>0.74118797196257102</v>
      </c>
      <c r="I19" s="4">
        <v>0.213541194701385</v>
      </c>
      <c r="K19" t="str">
        <f t="shared" si="0"/>
        <v>egal</v>
      </c>
      <c r="L19" t="str">
        <f t="shared" si="1"/>
        <v>avec</v>
      </c>
      <c r="M19">
        <f t="shared" si="2"/>
        <v>0</v>
      </c>
    </row>
    <row r="20" spans="1:13">
      <c r="A20" s="4" t="s">
        <v>58</v>
      </c>
      <c r="B20" s="4">
        <v>16</v>
      </c>
      <c r="C20" s="4">
        <v>8.1266737138830203E-2</v>
      </c>
      <c r="D20" s="4">
        <v>0.23088359886617901</v>
      </c>
      <c r="E20" s="3"/>
      <c r="F20" s="4" t="s">
        <v>58</v>
      </c>
      <c r="G20" s="4">
        <v>21</v>
      </c>
      <c r="H20" s="4">
        <v>0.15266507007914201</v>
      </c>
      <c r="I20" s="4">
        <v>0.29051001831594703</v>
      </c>
      <c r="K20" t="str">
        <f t="shared" si="0"/>
        <v>sans</v>
      </c>
      <c r="L20" t="str">
        <f t="shared" si="1"/>
        <v>avec</v>
      </c>
      <c r="M20">
        <f t="shared" si="2"/>
        <v>5</v>
      </c>
    </row>
    <row r="21" spans="1:13">
      <c r="A21" s="4" t="s">
        <v>13</v>
      </c>
      <c r="B21" s="4">
        <v>1</v>
      </c>
      <c r="C21" s="4">
        <v>0.73686497242424998</v>
      </c>
      <c r="D21" s="4">
        <v>0.22689945028056999</v>
      </c>
      <c r="E21" s="3"/>
      <c r="F21" s="4" t="s">
        <v>13</v>
      </c>
      <c r="G21" s="4">
        <v>3</v>
      </c>
      <c r="H21" s="4">
        <v>0.73168253825640805</v>
      </c>
      <c r="I21" s="4">
        <v>0.22321380424732301</v>
      </c>
      <c r="K21" t="str">
        <f t="shared" si="0"/>
        <v>sans</v>
      </c>
      <c r="L21" t="str">
        <f t="shared" si="1"/>
        <v>sans</v>
      </c>
      <c r="M21">
        <f t="shared" si="2"/>
        <v>2</v>
      </c>
    </row>
    <row r="22" spans="1:13">
      <c r="A22" s="4" t="s">
        <v>28</v>
      </c>
      <c r="B22" s="4">
        <v>7</v>
      </c>
      <c r="C22" s="4">
        <v>0.71226486927663302</v>
      </c>
      <c r="D22" s="4">
        <v>0.213302040226932</v>
      </c>
      <c r="E22" s="3"/>
      <c r="F22" s="4" t="s">
        <v>28</v>
      </c>
      <c r="G22" s="4">
        <v>6</v>
      </c>
      <c r="H22" s="4">
        <v>0.71794114778991303</v>
      </c>
      <c r="I22" s="4">
        <v>0.21345795987928301</v>
      </c>
      <c r="K22" t="str">
        <f t="shared" si="0"/>
        <v>avec</v>
      </c>
      <c r="L22" t="str">
        <f t="shared" si="1"/>
        <v>avec</v>
      </c>
      <c r="M22">
        <f t="shared" si="2"/>
        <v>-1</v>
      </c>
    </row>
    <row r="23" spans="1:13">
      <c r="A23" s="4" t="s">
        <v>38</v>
      </c>
      <c r="B23" s="4">
        <v>8</v>
      </c>
      <c r="C23" s="4">
        <v>0.69512389719921497</v>
      </c>
      <c r="D23" s="4">
        <v>0.244877500786778</v>
      </c>
      <c r="E23" s="3"/>
      <c r="F23" s="4" t="s">
        <v>38</v>
      </c>
      <c r="G23" s="4">
        <v>8</v>
      </c>
      <c r="H23" s="4">
        <v>0.69697672413095801</v>
      </c>
      <c r="I23" s="4">
        <v>0.24615069977916701</v>
      </c>
      <c r="K23" t="str">
        <f t="shared" si="0"/>
        <v>egal</v>
      </c>
      <c r="L23" t="str">
        <f t="shared" si="1"/>
        <v>avec</v>
      </c>
      <c r="M23">
        <f t="shared" si="2"/>
        <v>0</v>
      </c>
    </row>
    <row r="24" spans="1:13" s="7" customFormat="1">
      <c r="A24" s="5" t="s">
        <v>64</v>
      </c>
      <c r="B24" s="5">
        <v>17</v>
      </c>
      <c r="C24" s="5">
        <v>0</v>
      </c>
      <c r="D24" s="5">
        <v>0</v>
      </c>
      <c r="E24" s="6"/>
      <c r="F24" s="5" t="s">
        <v>64</v>
      </c>
      <c r="G24" s="5">
        <v>18</v>
      </c>
      <c r="H24" s="5">
        <v>0.168382167112929</v>
      </c>
      <c r="I24" s="5">
        <v>0.30883876520433901</v>
      </c>
      <c r="K24" s="7" t="str">
        <f t="shared" si="0"/>
        <v>out</v>
      </c>
      <c r="L24" s="7" t="str">
        <f t="shared" si="1"/>
        <v>out</v>
      </c>
      <c r="M24" s="7">
        <f t="shared" si="2"/>
        <v>1</v>
      </c>
    </row>
    <row r="25" spans="1:13" s="7" customFormat="1">
      <c r="A25" s="5" t="s">
        <v>69</v>
      </c>
      <c r="B25" s="5">
        <v>17</v>
      </c>
      <c r="C25" s="5">
        <v>0</v>
      </c>
      <c r="D25" s="5">
        <v>0</v>
      </c>
      <c r="E25" s="6"/>
      <c r="F25" s="5" t="s">
        <v>69</v>
      </c>
      <c r="G25" s="5">
        <v>29</v>
      </c>
      <c r="H25" s="5">
        <v>0.120315499229963</v>
      </c>
      <c r="I25" s="5">
        <v>0.26200576925649399</v>
      </c>
      <c r="K25" s="7" t="str">
        <f t="shared" si="0"/>
        <v>out</v>
      </c>
      <c r="L25" s="7" t="str">
        <f t="shared" si="1"/>
        <v>out</v>
      </c>
      <c r="M25" s="7">
        <f t="shared" si="2"/>
        <v>12</v>
      </c>
    </row>
    <row r="26" spans="1:13" s="7" customFormat="1">
      <c r="A26" s="5" t="s">
        <v>67</v>
      </c>
      <c r="B26" s="5">
        <v>17</v>
      </c>
      <c r="C26" s="5">
        <v>0</v>
      </c>
      <c r="D26" s="5">
        <v>0</v>
      </c>
      <c r="E26" s="6"/>
      <c r="F26" s="5" t="s">
        <v>67</v>
      </c>
      <c r="G26" s="5">
        <v>30</v>
      </c>
      <c r="H26" s="5">
        <v>9.3189327353440002E-2</v>
      </c>
      <c r="I26" s="5">
        <v>0.203682790072649</v>
      </c>
      <c r="K26" s="7" t="str">
        <f t="shared" si="0"/>
        <v>out</v>
      </c>
      <c r="L26" s="7" t="str">
        <f t="shared" si="1"/>
        <v>out</v>
      </c>
      <c r="M26" s="7">
        <f t="shared" si="2"/>
        <v>13</v>
      </c>
    </row>
    <row r="27" spans="1:13" s="7" customFormat="1">
      <c r="A27" s="5" t="s">
        <v>72</v>
      </c>
      <c r="B27" s="5">
        <v>17</v>
      </c>
      <c r="C27" s="5">
        <v>0</v>
      </c>
      <c r="D27" s="5">
        <v>0</v>
      </c>
      <c r="E27" s="6"/>
      <c r="F27" s="5" t="s">
        <v>72</v>
      </c>
      <c r="G27" s="5">
        <v>27</v>
      </c>
      <c r="H27" s="5">
        <v>0.13904895484664301</v>
      </c>
      <c r="I27" s="5">
        <v>0.30226265307069899</v>
      </c>
      <c r="K27" s="7" t="str">
        <f t="shared" si="0"/>
        <v>out</v>
      </c>
      <c r="L27" s="7" t="str">
        <f t="shared" si="1"/>
        <v>out</v>
      </c>
      <c r="M27" s="7">
        <f t="shared" si="2"/>
        <v>10</v>
      </c>
    </row>
    <row r="28" spans="1:13">
      <c r="A28" s="4" t="s">
        <v>52</v>
      </c>
      <c r="B28" s="4">
        <v>12</v>
      </c>
      <c r="C28" s="4">
        <v>0.650194750197579</v>
      </c>
      <c r="D28" s="4">
        <v>0.23957839762545999</v>
      </c>
      <c r="E28" s="3"/>
      <c r="F28" s="4" t="s">
        <v>52</v>
      </c>
      <c r="G28" s="4">
        <v>11</v>
      </c>
      <c r="H28" s="4">
        <v>0.65514173966282996</v>
      </c>
      <c r="I28" s="4">
        <v>0.24029073600572101</v>
      </c>
      <c r="K28" t="str">
        <f t="shared" si="0"/>
        <v>avec</v>
      </c>
      <c r="L28" t="str">
        <f t="shared" si="1"/>
        <v>avec</v>
      </c>
      <c r="M28">
        <f t="shared" si="2"/>
        <v>-1</v>
      </c>
    </row>
    <row r="29" spans="1:13" s="7" customFormat="1">
      <c r="A29" s="5" t="s">
        <v>71</v>
      </c>
      <c r="B29" s="5">
        <v>17</v>
      </c>
      <c r="C29" s="5">
        <v>0</v>
      </c>
      <c r="D29" s="5">
        <v>0</v>
      </c>
      <c r="E29" s="6"/>
      <c r="F29" s="5" t="s">
        <v>71</v>
      </c>
      <c r="G29" s="5">
        <v>26</v>
      </c>
      <c r="H29" s="5">
        <v>0.13953269769809301</v>
      </c>
      <c r="I29" s="5">
        <v>0.30383626078347498</v>
      </c>
      <c r="K29" s="7" t="str">
        <f t="shared" si="0"/>
        <v>out</v>
      </c>
      <c r="L29" s="7" t="str">
        <f t="shared" si="1"/>
        <v>out</v>
      </c>
      <c r="M29" s="7">
        <f t="shared" si="2"/>
        <v>9</v>
      </c>
    </row>
    <row r="30" spans="1:13">
      <c r="A30" s="4" t="s">
        <v>49</v>
      </c>
      <c r="B30" s="4">
        <v>12</v>
      </c>
      <c r="C30" s="4">
        <v>0.66200681553223395</v>
      </c>
      <c r="D30" s="4">
        <v>0.22583038798258001</v>
      </c>
      <c r="E30" s="3"/>
      <c r="F30" s="4" t="s">
        <v>49</v>
      </c>
      <c r="G30" s="4">
        <v>10</v>
      </c>
      <c r="H30" s="4">
        <v>0.66618381420842798</v>
      </c>
      <c r="I30" s="4">
        <v>0.23033661149048801</v>
      </c>
      <c r="K30" t="str">
        <f t="shared" si="0"/>
        <v>avec</v>
      </c>
      <c r="L30" t="str">
        <f t="shared" si="1"/>
        <v>avec</v>
      </c>
      <c r="M30">
        <f t="shared" si="2"/>
        <v>-2</v>
      </c>
    </row>
    <row r="31" spans="1:13">
      <c r="A31" s="4" t="s">
        <v>33</v>
      </c>
      <c r="B31" s="4">
        <v>8</v>
      </c>
      <c r="C31" s="4">
        <v>0.70434899736576095</v>
      </c>
      <c r="D31" s="4">
        <v>0.22363136552477</v>
      </c>
      <c r="E31" s="3"/>
      <c r="F31" s="4" t="s">
        <v>33</v>
      </c>
      <c r="G31" s="4">
        <v>8</v>
      </c>
      <c r="H31" s="4">
        <v>0.70725091371218596</v>
      </c>
      <c r="I31" s="4">
        <v>0.22738827788124499</v>
      </c>
      <c r="K31" t="str">
        <f t="shared" si="0"/>
        <v>egal</v>
      </c>
      <c r="L31" t="str">
        <f t="shared" si="1"/>
        <v>avec</v>
      </c>
      <c r="M31">
        <f t="shared" si="2"/>
        <v>0</v>
      </c>
    </row>
    <row r="32" spans="1:13">
      <c r="A32" s="4" t="s">
        <v>53</v>
      </c>
      <c r="B32" s="4">
        <v>12</v>
      </c>
      <c r="C32" s="4">
        <v>0.62559366050127196</v>
      </c>
      <c r="D32" s="4">
        <v>0.31947696840956302</v>
      </c>
      <c r="E32" s="3"/>
      <c r="F32" s="4" t="s">
        <v>53</v>
      </c>
      <c r="G32" s="4">
        <v>12</v>
      </c>
      <c r="H32" s="4">
        <v>0.62296128895176195</v>
      </c>
      <c r="I32" s="4">
        <v>0.31710125026841401</v>
      </c>
      <c r="K32" t="str">
        <f t="shared" si="0"/>
        <v>egal</v>
      </c>
      <c r="L32" t="str">
        <f t="shared" si="1"/>
        <v>sans</v>
      </c>
      <c r="M32">
        <f t="shared" si="2"/>
        <v>0</v>
      </c>
    </row>
    <row r="33" spans="1:13">
      <c r="A33" s="4" t="s">
        <v>23</v>
      </c>
      <c r="B33" s="4">
        <v>5</v>
      </c>
      <c r="C33" s="4">
        <v>0.71991317689013301</v>
      </c>
      <c r="D33" s="4">
        <v>0.23103863568420699</v>
      </c>
      <c r="E33" s="3"/>
      <c r="F33" s="4" t="s">
        <v>23</v>
      </c>
      <c r="G33" s="4">
        <v>5</v>
      </c>
      <c r="H33" s="4">
        <v>0.72365359454441602</v>
      </c>
      <c r="I33" s="4">
        <v>0.22463935522569001</v>
      </c>
      <c r="K33" t="str">
        <f t="shared" si="0"/>
        <v>egal</v>
      </c>
      <c r="L33" t="str">
        <f t="shared" si="1"/>
        <v>avec</v>
      </c>
      <c r="M33">
        <f t="shared" si="2"/>
        <v>0</v>
      </c>
    </row>
    <row r="34" spans="1:13" s="7" customFormat="1">
      <c r="A34" s="5" t="s">
        <v>61</v>
      </c>
      <c r="B34" s="5">
        <v>17</v>
      </c>
      <c r="C34" s="5">
        <v>0</v>
      </c>
      <c r="D34" s="5">
        <v>0</v>
      </c>
      <c r="E34" s="6"/>
      <c r="F34" s="5" t="s">
        <v>61</v>
      </c>
      <c r="G34" s="5">
        <v>17</v>
      </c>
      <c r="H34" s="5">
        <v>0.31888849627128801</v>
      </c>
      <c r="I34" s="5">
        <v>0.35625400016833503</v>
      </c>
      <c r="K34" s="7" t="str">
        <f t="shared" si="0"/>
        <v>out</v>
      </c>
      <c r="L34" s="7" t="str">
        <f t="shared" si="1"/>
        <v>out</v>
      </c>
      <c r="M34" s="7">
        <f t="shared" si="2"/>
        <v>0</v>
      </c>
    </row>
    <row r="35" spans="1:13">
      <c r="A35" s="4" t="s">
        <v>39</v>
      </c>
      <c r="B35" s="4">
        <v>9</v>
      </c>
      <c r="C35" s="4">
        <v>0.69118029655533597</v>
      </c>
      <c r="D35" s="4">
        <v>0.21699838734253199</v>
      </c>
      <c r="E35" s="3"/>
      <c r="F35" s="4" t="s">
        <v>39</v>
      </c>
      <c r="G35" s="4">
        <v>9</v>
      </c>
      <c r="H35" s="4">
        <v>0.69622956298807703</v>
      </c>
      <c r="I35" s="4">
        <v>0.204990733956461</v>
      </c>
      <c r="K35" t="str">
        <f t="shared" si="0"/>
        <v>egal</v>
      </c>
      <c r="L35" t="str">
        <f t="shared" si="1"/>
        <v>avec</v>
      </c>
      <c r="M35">
        <f t="shared" si="2"/>
        <v>0</v>
      </c>
    </row>
    <row r="36" spans="1:13">
      <c r="A36" s="4" t="s">
        <v>35</v>
      </c>
      <c r="B36" s="4">
        <v>8</v>
      </c>
      <c r="C36" s="4">
        <v>0.69718525842921797</v>
      </c>
      <c r="D36" s="4">
        <v>0.21548352830079401</v>
      </c>
      <c r="E36" s="3"/>
      <c r="F36" s="4" t="s">
        <v>35</v>
      </c>
      <c r="G36" s="4">
        <v>8</v>
      </c>
      <c r="H36" s="4">
        <v>0.70534795208958501</v>
      </c>
      <c r="I36" s="4">
        <v>0.20360146905422299</v>
      </c>
      <c r="K36" t="str">
        <f t="shared" si="0"/>
        <v>egal</v>
      </c>
      <c r="L36" t="str">
        <f t="shared" si="1"/>
        <v>avec</v>
      </c>
      <c r="M36">
        <f t="shared" si="2"/>
        <v>0</v>
      </c>
    </row>
    <row r="37" spans="1:13">
      <c r="A37" s="4" t="s">
        <v>21</v>
      </c>
      <c r="B37" s="4">
        <v>5</v>
      </c>
      <c r="C37" s="4">
        <v>0.71993950759136505</v>
      </c>
      <c r="D37" s="4">
        <v>0.21491775197781399</v>
      </c>
      <c r="E37" s="3"/>
      <c r="F37" s="4" t="s">
        <v>21</v>
      </c>
      <c r="G37" s="4">
        <v>5</v>
      </c>
      <c r="H37" s="4">
        <v>0.72528484824633599</v>
      </c>
      <c r="I37" s="4">
        <v>0.21099113098910999</v>
      </c>
      <c r="K37" t="str">
        <f t="shared" si="0"/>
        <v>egal</v>
      </c>
      <c r="L37" t="str">
        <f t="shared" si="1"/>
        <v>avec</v>
      </c>
      <c r="M37">
        <f t="shared" si="2"/>
        <v>0</v>
      </c>
    </row>
    <row r="38" spans="1:13">
      <c r="A38" s="4" t="s">
        <v>29</v>
      </c>
      <c r="B38" s="4">
        <v>7</v>
      </c>
      <c r="C38" s="4">
        <v>0.71190600527921799</v>
      </c>
      <c r="D38" s="4">
        <v>0.21313823695013601</v>
      </c>
      <c r="E38" s="3"/>
      <c r="F38" s="4" t="s">
        <v>29</v>
      </c>
      <c r="G38" s="4">
        <v>6</v>
      </c>
      <c r="H38" s="4">
        <v>0.71723595961781605</v>
      </c>
      <c r="I38" s="4">
        <v>0.209293498008333</v>
      </c>
      <c r="K38" t="str">
        <f t="shared" si="0"/>
        <v>avec</v>
      </c>
      <c r="L38" t="str">
        <f t="shared" si="1"/>
        <v>avec</v>
      </c>
      <c r="M38">
        <f t="shared" si="2"/>
        <v>-1</v>
      </c>
    </row>
    <row r="39" spans="1:13">
      <c r="A39" s="4" t="s">
        <v>14</v>
      </c>
      <c r="B39" s="4">
        <v>3</v>
      </c>
      <c r="C39" s="4">
        <v>0.72934868742449399</v>
      </c>
      <c r="D39" s="4">
        <v>0.22634388418041601</v>
      </c>
      <c r="E39" s="3"/>
      <c r="F39" s="4" t="s">
        <v>14</v>
      </c>
      <c r="G39" s="4">
        <v>2</v>
      </c>
      <c r="H39" s="4">
        <v>0.73325870371892699</v>
      </c>
      <c r="I39" s="4">
        <v>0.22293503373624901</v>
      </c>
      <c r="K39" t="str">
        <f t="shared" si="0"/>
        <v>avec</v>
      </c>
      <c r="L39" t="str">
        <f t="shared" si="1"/>
        <v>avec</v>
      </c>
      <c r="M39">
        <f t="shared" si="2"/>
        <v>-1</v>
      </c>
    </row>
    <row r="40" spans="1:13" s="7" customFormat="1">
      <c r="A40" s="5" t="s">
        <v>60</v>
      </c>
      <c r="B40" s="5">
        <v>17</v>
      </c>
      <c r="C40" s="5">
        <v>0</v>
      </c>
      <c r="D40" s="5">
        <v>0</v>
      </c>
      <c r="E40" s="6"/>
      <c r="F40" s="5" t="s">
        <v>60</v>
      </c>
      <c r="G40" s="5">
        <v>24</v>
      </c>
      <c r="H40" s="5">
        <v>0.14173142731777899</v>
      </c>
      <c r="I40" s="5">
        <v>0.30508344675035498</v>
      </c>
      <c r="K40" s="7" t="str">
        <f t="shared" si="0"/>
        <v>out</v>
      </c>
      <c r="L40" s="7" t="str">
        <f t="shared" si="1"/>
        <v>out</v>
      </c>
      <c r="M40" s="7">
        <f t="shared" si="2"/>
        <v>7</v>
      </c>
    </row>
    <row r="41" spans="1:13">
      <c r="A41" s="4" t="s">
        <v>32</v>
      </c>
      <c r="B41" s="4">
        <v>7</v>
      </c>
      <c r="C41" s="4">
        <v>0.70767053588309703</v>
      </c>
      <c r="D41" s="4">
        <v>0.19421812962431301</v>
      </c>
      <c r="E41" s="3"/>
      <c r="F41" s="4" t="s">
        <v>32</v>
      </c>
      <c r="G41" s="4">
        <v>8</v>
      </c>
      <c r="H41" s="4">
        <v>0.71010313788372104</v>
      </c>
      <c r="I41" s="4">
        <v>0.193974230610585</v>
      </c>
      <c r="K41" t="str">
        <f t="shared" si="0"/>
        <v>sans</v>
      </c>
      <c r="L41" t="str">
        <f t="shared" si="1"/>
        <v>avec</v>
      </c>
      <c r="M41">
        <f t="shared" si="2"/>
        <v>1</v>
      </c>
    </row>
    <row r="42" spans="1:13">
      <c r="A42" s="4" t="s">
        <v>43</v>
      </c>
      <c r="B42" s="4">
        <v>10</v>
      </c>
      <c r="C42" s="4">
        <v>0.68204824201005998</v>
      </c>
      <c r="D42" s="4">
        <v>0.229442977228975</v>
      </c>
      <c r="E42" s="3"/>
      <c r="F42" s="4" t="s">
        <v>43</v>
      </c>
      <c r="G42" s="4">
        <v>9</v>
      </c>
      <c r="H42" s="4">
        <v>0.68512991858755801</v>
      </c>
      <c r="I42" s="4">
        <v>0.22077960250321499</v>
      </c>
      <c r="K42" t="str">
        <f t="shared" si="0"/>
        <v>avec</v>
      </c>
      <c r="L42" t="str">
        <f t="shared" si="1"/>
        <v>avec</v>
      </c>
      <c r="M42">
        <f t="shared" si="2"/>
        <v>-1</v>
      </c>
    </row>
    <row r="43" spans="1:13">
      <c r="A43" s="4" t="s">
        <v>47</v>
      </c>
      <c r="B43" s="4">
        <v>11</v>
      </c>
      <c r="C43" s="4">
        <v>0.667805213497076</v>
      </c>
      <c r="D43" s="4">
        <v>0.22075876997409999</v>
      </c>
      <c r="E43" s="3"/>
      <c r="F43" s="4" t="s">
        <v>47</v>
      </c>
      <c r="G43" s="4">
        <v>10</v>
      </c>
      <c r="H43" s="4">
        <v>0.66790984097337902</v>
      </c>
      <c r="I43" s="4">
        <v>0.224038125865894</v>
      </c>
      <c r="K43" t="str">
        <f t="shared" si="0"/>
        <v>avec</v>
      </c>
      <c r="L43" t="str">
        <f t="shared" si="1"/>
        <v>avec</v>
      </c>
      <c r="M43">
        <f t="shared" si="2"/>
        <v>-1</v>
      </c>
    </row>
    <row r="44" spans="1:13">
      <c r="A44" s="4" t="s">
        <v>17</v>
      </c>
      <c r="B44" s="4">
        <v>4</v>
      </c>
      <c r="C44" s="4">
        <v>0.72534401089167999</v>
      </c>
      <c r="D44" s="4">
        <v>0.21930021770001901</v>
      </c>
      <c r="E44" s="3"/>
      <c r="F44" s="4" t="s">
        <v>17</v>
      </c>
      <c r="G44" s="4">
        <v>4</v>
      </c>
      <c r="H44" s="4">
        <v>0.73038187444598501</v>
      </c>
      <c r="I44" s="4">
        <v>0.217135850906649</v>
      </c>
      <c r="K44" t="str">
        <f t="shared" si="0"/>
        <v>egal</v>
      </c>
      <c r="L44" t="str">
        <f t="shared" si="1"/>
        <v>avec</v>
      </c>
      <c r="M44">
        <f t="shared" si="2"/>
        <v>0</v>
      </c>
    </row>
    <row r="45" spans="1:13" s="7" customFormat="1">
      <c r="A45" s="5" t="s">
        <v>57</v>
      </c>
      <c r="B45" s="5">
        <v>17</v>
      </c>
      <c r="C45" s="5">
        <v>0</v>
      </c>
      <c r="D45" s="5">
        <v>0</v>
      </c>
      <c r="E45" s="6"/>
      <c r="F45" s="5" t="s">
        <v>57</v>
      </c>
      <c r="G45" s="5">
        <v>15</v>
      </c>
      <c r="H45" s="5">
        <v>0.39355350216822199</v>
      </c>
      <c r="I45" s="5">
        <v>0.41557279708911399</v>
      </c>
      <c r="K45" s="7" t="str">
        <f t="shared" si="0"/>
        <v>out</v>
      </c>
      <c r="L45" t="str">
        <f t="shared" si="1"/>
        <v>out</v>
      </c>
      <c r="M45" s="7">
        <f t="shared" si="2"/>
        <v>-2</v>
      </c>
    </row>
    <row r="46" spans="1:13">
      <c r="A46" s="4" t="s">
        <v>15</v>
      </c>
      <c r="B46" s="4">
        <v>2</v>
      </c>
      <c r="C46" s="4">
        <v>0.73218686970518598</v>
      </c>
      <c r="D46" s="4">
        <v>0.213173671823643</v>
      </c>
      <c r="E46" s="3"/>
      <c r="F46" s="4" t="s">
        <v>15</v>
      </c>
      <c r="G46" s="4">
        <v>5</v>
      </c>
      <c r="H46" s="4">
        <v>0.72064932097740297</v>
      </c>
      <c r="I46" s="4">
        <v>0.219032456848157</v>
      </c>
      <c r="K46" t="str">
        <f t="shared" si="0"/>
        <v>sans</v>
      </c>
      <c r="L46" t="str">
        <f t="shared" si="1"/>
        <v>sans</v>
      </c>
      <c r="M46">
        <f t="shared" si="2"/>
        <v>3</v>
      </c>
    </row>
    <row r="47" spans="1:13">
      <c r="A47" s="4" t="s">
        <v>66</v>
      </c>
      <c r="B47" s="4">
        <v>17</v>
      </c>
      <c r="C47" s="4">
        <v>0</v>
      </c>
      <c r="D47" s="4">
        <v>0</v>
      </c>
      <c r="E47" s="3"/>
      <c r="F47" s="4" t="s">
        <v>66</v>
      </c>
      <c r="G47" s="4">
        <v>20</v>
      </c>
      <c r="H47" s="4">
        <v>0.156025770681222</v>
      </c>
      <c r="I47" s="4">
        <v>0.29473327598035298</v>
      </c>
      <c r="K47" t="str">
        <f t="shared" si="0"/>
        <v>out</v>
      </c>
      <c r="L47" t="str">
        <f t="shared" si="1"/>
        <v>out</v>
      </c>
      <c r="M47">
        <f t="shared" si="2"/>
        <v>3</v>
      </c>
    </row>
    <row r="48" spans="1:13">
      <c r="A48" s="4" t="s">
        <v>22</v>
      </c>
      <c r="B48" s="4">
        <v>4</v>
      </c>
      <c r="C48" s="4">
        <v>0.72468899044202395</v>
      </c>
      <c r="D48" s="4">
        <v>0.223258794674212</v>
      </c>
      <c r="E48" s="3"/>
      <c r="F48" s="4" t="s">
        <v>22</v>
      </c>
      <c r="G48" s="4">
        <v>5</v>
      </c>
      <c r="H48" s="4">
        <v>0.72336548030832004</v>
      </c>
      <c r="I48" s="4">
        <v>0.22809304850599599</v>
      </c>
      <c r="K48" t="str">
        <f t="shared" si="0"/>
        <v>sans</v>
      </c>
      <c r="L48" t="str">
        <f t="shared" si="1"/>
        <v>sans</v>
      </c>
      <c r="M48">
        <f t="shared" si="2"/>
        <v>1</v>
      </c>
    </row>
    <row r="49" spans="1:13">
      <c r="A49" s="4" t="s">
        <v>34</v>
      </c>
      <c r="B49" s="4">
        <v>8</v>
      </c>
      <c r="C49" s="4">
        <v>0.70137602647556496</v>
      </c>
      <c r="D49" s="4">
        <v>0.19380315708715601</v>
      </c>
      <c r="E49" s="3"/>
      <c r="F49" s="4" t="s">
        <v>34</v>
      </c>
      <c r="G49" s="4">
        <v>9</v>
      </c>
      <c r="H49" s="4">
        <v>0.69069386686037704</v>
      </c>
      <c r="I49" s="4">
        <v>0.19866298488822601</v>
      </c>
      <c r="K49" t="str">
        <f t="shared" si="0"/>
        <v>sans</v>
      </c>
      <c r="L49" t="str">
        <f t="shared" si="1"/>
        <v>sans</v>
      </c>
      <c r="M49">
        <f t="shared" si="2"/>
        <v>1</v>
      </c>
    </row>
    <row r="50" spans="1:13">
      <c r="A50" s="4" t="s">
        <v>10</v>
      </c>
      <c r="B50" s="4">
        <v>1</v>
      </c>
      <c r="C50" s="4">
        <v>0.73835289645493496</v>
      </c>
      <c r="D50" s="4">
        <v>0.21488214657218499</v>
      </c>
      <c r="E50" s="3"/>
      <c r="F50" s="4" t="s">
        <v>10</v>
      </c>
      <c r="G50" s="4">
        <v>2</v>
      </c>
      <c r="H50" s="4">
        <v>0.73595202153204897</v>
      </c>
      <c r="I50" s="4">
        <v>0.213203716833993</v>
      </c>
      <c r="K50" t="str">
        <f t="shared" si="0"/>
        <v>sans</v>
      </c>
      <c r="L50" t="str">
        <f t="shared" si="1"/>
        <v>sans</v>
      </c>
      <c r="M50">
        <f t="shared" si="2"/>
        <v>1</v>
      </c>
    </row>
    <row r="51" spans="1:13">
      <c r="A51" s="4" t="s">
        <v>45</v>
      </c>
      <c r="B51" s="4">
        <v>11</v>
      </c>
      <c r="C51" s="4">
        <v>0.66934138711865099</v>
      </c>
      <c r="D51" s="4">
        <v>0.247644190802988</v>
      </c>
      <c r="E51" s="3"/>
      <c r="F51" s="4" t="s">
        <v>45</v>
      </c>
      <c r="G51" s="4">
        <v>10</v>
      </c>
      <c r="H51" s="4">
        <v>0.67347775748954997</v>
      </c>
      <c r="I51" s="4">
        <v>0.24106011969410901</v>
      </c>
      <c r="K51" t="str">
        <f t="shared" si="0"/>
        <v>avec</v>
      </c>
      <c r="L51" t="str">
        <f t="shared" si="1"/>
        <v>avec</v>
      </c>
      <c r="M51">
        <f t="shared" si="2"/>
        <v>-1</v>
      </c>
    </row>
    <row r="52" spans="1:13">
      <c r="A52" s="4" t="s">
        <v>44</v>
      </c>
      <c r="B52" s="4">
        <v>10</v>
      </c>
      <c r="C52" s="4">
        <v>0.67377296382864604</v>
      </c>
      <c r="D52" s="4">
        <v>0.26278016514415797</v>
      </c>
      <c r="E52" s="3"/>
      <c r="F52" s="4" t="s">
        <v>44</v>
      </c>
      <c r="G52" s="4">
        <v>10</v>
      </c>
      <c r="H52" s="4">
        <v>0.67171934197724004</v>
      </c>
      <c r="I52" s="4">
        <v>0.26713998481967199</v>
      </c>
      <c r="K52" t="str">
        <f t="shared" si="0"/>
        <v>egal</v>
      </c>
      <c r="L52" t="str">
        <f t="shared" si="1"/>
        <v>sans</v>
      </c>
      <c r="M52">
        <f t="shared" si="2"/>
        <v>0</v>
      </c>
    </row>
    <row r="53" spans="1:13" s="7" customFormat="1">
      <c r="A53" s="5" t="s">
        <v>65</v>
      </c>
      <c r="B53" s="5">
        <v>17</v>
      </c>
      <c r="C53" s="5">
        <v>0</v>
      </c>
      <c r="D53" s="5">
        <v>0</v>
      </c>
      <c r="E53" s="6"/>
      <c r="F53" s="5" t="s">
        <v>65</v>
      </c>
      <c r="G53" s="5">
        <v>25</v>
      </c>
      <c r="H53" s="5">
        <v>0.14090700615840199</v>
      </c>
      <c r="I53" s="5">
        <v>0.301844135384079</v>
      </c>
      <c r="K53" s="7" t="str">
        <f t="shared" si="0"/>
        <v>out</v>
      </c>
      <c r="L53" s="7" t="str">
        <f t="shared" si="1"/>
        <v>out</v>
      </c>
      <c r="M53" s="7">
        <f t="shared" si="2"/>
        <v>8</v>
      </c>
    </row>
    <row r="54" spans="1:13">
      <c r="A54" s="4" t="s">
        <v>42</v>
      </c>
      <c r="B54" s="4">
        <v>9</v>
      </c>
      <c r="C54" s="4">
        <v>0.69108745347202505</v>
      </c>
      <c r="D54" s="4">
        <v>0.184314090211847</v>
      </c>
      <c r="E54" s="3"/>
      <c r="F54" s="4" t="s">
        <v>42</v>
      </c>
      <c r="G54" s="4">
        <v>10</v>
      </c>
      <c r="H54" s="4">
        <v>0.68173473681809604</v>
      </c>
      <c r="I54" s="4">
        <v>0.188076057301021</v>
      </c>
      <c r="K54" t="str">
        <f t="shared" si="0"/>
        <v>sans</v>
      </c>
      <c r="L54" t="str">
        <f t="shared" si="1"/>
        <v>sans</v>
      </c>
      <c r="M54">
        <f t="shared" si="2"/>
        <v>1</v>
      </c>
    </row>
    <row r="55" spans="1:13">
      <c r="A55" s="4" t="s">
        <v>26</v>
      </c>
      <c r="B55" s="4">
        <v>5</v>
      </c>
      <c r="C55" s="4">
        <v>0.71900120348244601</v>
      </c>
      <c r="D55" s="4">
        <v>0.20714168991537099</v>
      </c>
      <c r="E55" s="3"/>
      <c r="F55" s="4" t="s">
        <v>26</v>
      </c>
      <c r="G55" s="4">
        <v>8</v>
      </c>
      <c r="H55" s="4">
        <v>0.71094312987572394</v>
      </c>
      <c r="I55" s="4">
        <v>0.21068793815717099</v>
      </c>
      <c r="K55" t="str">
        <f t="shared" si="0"/>
        <v>sans</v>
      </c>
      <c r="L55" t="str">
        <f t="shared" si="1"/>
        <v>sans</v>
      </c>
      <c r="M55">
        <f t="shared" si="2"/>
        <v>3</v>
      </c>
    </row>
    <row r="56" spans="1:13" s="7" customFormat="1">
      <c r="A56" s="5" t="s">
        <v>59</v>
      </c>
      <c r="B56" s="5">
        <v>17</v>
      </c>
      <c r="C56" s="5">
        <v>0</v>
      </c>
      <c r="D56" s="5">
        <v>0</v>
      </c>
      <c r="E56" s="6"/>
      <c r="F56" s="5" t="s">
        <v>59</v>
      </c>
      <c r="G56" s="5">
        <v>16</v>
      </c>
      <c r="H56" s="5">
        <v>0.345950360496591</v>
      </c>
      <c r="I56" s="5">
        <v>0.376877537002068</v>
      </c>
      <c r="K56" s="7" t="str">
        <f t="shared" si="0"/>
        <v>out</v>
      </c>
      <c r="L56" s="7" t="str">
        <f t="shared" si="1"/>
        <v>out</v>
      </c>
      <c r="M56" s="7">
        <f t="shared" si="2"/>
        <v>-1</v>
      </c>
    </row>
    <row r="57" spans="1:13">
      <c r="A57" s="4" t="s">
        <v>56</v>
      </c>
      <c r="B57" s="4">
        <v>15</v>
      </c>
      <c r="C57" s="4">
        <v>8.9919935792028796E-2</v>
      </c>
      <c r="D57" s="4">
        <v>0.256117124407713</v>
      </c>
      <c r="E57" s="3"/>
      <c r="F57" s="4" t="s">
        <v>56</v>
      </c>
      <c r="G57" s="4">
        <v>19</v>
      </c>
      <c r="H57" s="4">
        <v>0.15941276044752201</v>
      </c>
      <c r="I57" s="4">
        <v>0.30558851371626899</v>
      </c>
      <c r="K57" t="str">
        <f t="shared" si="0"/>
        <v>sans</v>
      </c>
      <c r="L57" t="str">
        <f t="shared" si="1"/>
        <v>avec</v>
      </c>
      <c r="M57">
        <f t="shared" si="2"/>
        <v>4</v>
      </c>
    </row>
    <row r="58" spans="1:13">
      <c r="A58" s="4" t="s">
        <v>27</v>
      </c>
      <c r="B58" s="4">
        <v>5</v>
      </c>
      <c r="C58" s="4">
        <v>0.71897024821228706</v>
      </c>
      <c r="D58" s="4">
        <v>0.20858155331610201</v>
      </c>
      <c r="E58" s="3"/>
      <c r="F58" s="4" t="s">
        <v>27</v>
      </c>
      <c r="G58" s="4">
        <v>5</v>
      </c>
      <c r="H58" s="4">
        <v>0.72063184729495</v>
      </c>
      <c r="I58" s="4">
        <v>0.21040938865123901</v>
      </c>
      <c r="K58" t="str">
        <f t="shared" si="0"/>
        <v>egal</v>
      </c>
      <c r="L58" t="str">
        <f t="shared" si="1"/>
        <v>avec</v>
      </c>
      <c r="M58">
        <f t="shared" si="2"/>
        <v>0</v>
      </c>
    </row>
    <row r="59" spans="1:13">
      <c r="A59" s="4" t="s">
        <v>24</v>
      </c>
      <c r="B59" s="4">
        <v>5</v>
      </c>
      <c r="C59" s="4">
        <v>0.72184797383867205</v>
      </c>
      <c r="D59" s="4">
        <v>0.22069821187096</v>
      </c>
      <c r="E59" s="3"/>
      <c r="F59" s="4" t="s">
        <v>24</v>
      </c>
      <c r="G59" s="4">
        <v>6</v>
      </c>
      <c r="H59" s="4">
        <v>0.71625769030671904</v>
      </c>
      <c r="I59" s="4">
        <v>0.22508233326941501</v>
      </c>
      <c r="K59" t="str">
        <f t="shared" si="0"/>
        <v>sans</v>
      </c>
      <c r="L59" t="str">
        <f t="shared" si="1"/>
        <v>sans</v>
      </c>
      <c r="M59">
        <f t="shared" si="2"/>
        <v>1</v>
      </c>
    </row>
    <row r="60" spans="1:13">
      <c r="A60" s="4" t="s">
        <v>55</v>
      </c>
      <c r="B60" s="4">
        <v>14</v>
      </c>
      <c r="C60" s="4">
        <v>0.59720299537563704</v>
      </c>
      <c r="D60" s="4">
        <v>0.229035247392507</v>
      </c>
      <c r="E60" s="3"/>
      <c r="F60" s="4" t="s">
        <v>55</v>
      </c>
      <c r="G60" s="4">
        <v>14</v>
      </c>
      <c r="H60" s="4">
        <v>0.59710749270001995</v>
      </c>
      <c r="I60" s="4">
        <v>0.228861779799194</v>
      </c>
      <c r="K60" t="str">
        <f t="shared" si="0"/>
        <v>egal</v>
      </c>
      <c r="L60" t="str">
        <f t="shared" si="1"/>
        <v>sans</v>
      </c>
      <c r="M60">
        <f t="shared" si="2"/>
        <v>0</v>
      </c>
    </row>
    <row r="61" spans="1:13">
      <c r="A61" s="4" t="s">
        <v>25</v>
      </c>
      <c r="B61" s="4">
        <v>6</v>
      </c>
      <c r="C61" s="4">
        <v>0.71600438699483804</v>
      </c>
      <c r="D61" s="4">
        <v>0.228005533795128</v>
      </c>
      <c r="E61" s="3"/>
      <c r="F61" s="4" t="s">
        <v>25</v>
      </c>
      <c r="G61" s="4">
        <v>5</v>
      </c>
      <c r="H61" s="4">
        <v>0.72159855896740399</v>
      </c>
      <c r="I61" s="4">
        <v>0.22529689876158501</v>
      </c>
      <c r="K61" t="str">
        <f t="shared" si="0"/>
        <v>avec</v>
      </c>
      <c r="L61" t="str">
        <f t="shared" si="1"/>
        <v>avec</v>
      </c>
      <c r="M61">
        <f t="shared" si="2"/>
        <v>-1</v>
      </c>
    </row>
    <row r="62" spans="1:13">
      <c r="A62" s="4" t="s">
        <v>36</v>
      </c>
      <c r="B62" s="4">
        <v>8</v>
      </c>
      <c r="C62" s="4">
        <v>0.69913532728832095</v>
      </c>
      <c r="D62" s="4">
        <v>0.240603482038802</v>
      </c>
      <c r="E62" s="3"/>
      <c r="F62" s="4" t="s">
        <v>36</v>
      </c>
      <c r="G62" s="4">
        <v>9</v>
      </c>
      <c r="H62" s="4">
        <v>0.69376937159780405</v>
      </c>
      <c r="I62" s="4">
        <v>0.25447299435488202</v>
      </c>
      <c r="K62" t="str">
        <f t="shared" si="0"/>
        <v>sans</v>
      </c>
      <c r="L62" t="str">
        <f t="shared" si="1"/>
        <v>sans</v>
      </c>
      <c r="M62">
        <f t="shared" si="2"/>
        <v>1</v>
      </c>
    </row>
    <row r="63" spans="1:13">
      <c r="A63" s="4" t="s">
        <v>54</v>
      </c>
      <c r="B63" s="4">
        <v>13</v>
      </c>
      <c r="C63" s="4">
        <v>0.618739866469876</v>
      </c>
      <c r="D63" s="4">
        <v>0.232409893294759</v>
      </c>
      <c r="E63" s="3"/>
      <c r="F63" s="4" t="s">
        <v>54</v>
      </c>
      <c r="G63" s="4">
        <v>13</v>
      </c>
      <c r="H63" s="4">
        <v>0.61533549953792899</v>
      </c>
      <c r="I63" s="4">
        <v>0.23376053653777901</v>
      </c>
      <c r="K63" t="str">
        <f t="shared" si="0"/>
        <v>egal</v>
      </c>
      <c r="L63" t="str">
        <f t="shared" si="1"/>
        <v>sans</v>
      </c>
      <c r="M63">
        <f t="shared" si="2"/>
        <v>0</v>
      </c>
    </row>
    <row r="64" spans="1:13">
      <c r="A64" s="4" t="s">
        <v>31</v>
      </c>
      <c r="B64" s="4">
        <v>7</v>
      </c>
      <c r="C64" s="4">
        <v>0.70617241608849601</v>
      </c>
      <c r="D64" s="4">
        <v>0.217441937161722</v>
      </c>
      <c r="E64" s="3"/>
      <c r="F64" s="4" t="s">
        <v>31</v>
      </c>
      <c r="G64" s="4">
        <v>7</v>
      </c>
      <c r="H64" s="4">
        <v>0.71494288833730602</v>
      </c>
      <c r="I64" s="4">
        <v>0.21576890734024601</v>
      </c>
      <c r="K64" t="str">
        <f t="shared" si="0"/>
        <v>egal</v>
      </c>
      <c r="L64" t="str">
        <f t="shared" si="1"/>
        <v>avec</v>
      </c>
      <c r="M64">
        <f t="shared" si="2"/>
        <v>0</v>
      </c>
    </row>
    <row r="65" spans="1:13" s="7" customFormat="1">
      <c r="A65" s="5" t="s">
        <v>73</v>
      </c>
      <c r="B65" s="5">
        <v>17</v>
      </c>
      <c r="C65" s="5">
        <v>0</v>
      </c>
      <c r="D65" s="5">
        <v>0</v>
      </c>
      <c r="E65" s="6"/>
      <c r="F65" s="5" t="s">
        <v>73</v>
      </c>
      <c r="G65" s="5">
        <v>31</v>
      </c>
      <c r="H65" s="5">
        <v>0</v>
      </c>
      <c r="I65" s="5">
        <v>0</v>
      </c>
      <c r="K65" s="7" t="str">
        <f t="shared" si="0"/>
        <v>out</v>
      </c>
      <c r="L65" s="7" t="str">
        <f t="shared" si="1"/>
        <v>out</v>
      </c>
      <c r="M65" s="7">
        <f t="shared" si="2"/>
        <v>14</v>
      </c>
    </row>
    <row r="66" spans="1:13">
      <c r="A66" s="4" t="s">
        <v>48</v>
      </c>
      <c r="B66" s="4">
        <v>11</v>
      </c>
      <c r="C66" s="4">
        <v>0.66742353454789305</v>
      </c>
      <c r="D66" s="4">
        <v>0.26888773581632203</v>
      </c>
      <c r="E66" s="3"/>
      <c r="F66" s="4" t="s">
        <v>48</v>
      </c>
      <c r="G66" s="4">
        <v>10</v>
      </c>
      <c r="H66" s="4">
        <v>0.66386578867135804</v>
      </c>
      <c r="I66" s="4">
        <v>0.27178418010571398</v>
      </c>
      <c r="K66" t="str">
        <f t="shared" si="0"/>
        <v>avec</v>
      </c>
      <c r="L66" t="str">
        <f t="shared" si="1"/>
        <v>sans</v>
      </c>
      <c r="M66">
        <f t="shared" si="2"/>
        <v>-1</v>
      </c>
    </row>
    <row r="67" spans="1:13">
      <c r="A67" s="4" t="s">
        <v>37</v>
      </c>
      <c r="B67" s="4">
        <v>8</v>
      </c>
      <c r="C67" s="4">
        <v>0.69859279195814095</v>
      </c>
      <c r="D67" s="4">
        <v>0.22930505532152001</v>
      </c>
      <c r="E67" s="3"/>
      <c r="F67" s="4" t="s">
        <v>37</v>
      </c>
      <c r="G67" s="4">
        <v>8</v>
      </c>
      <c r="H67" s="4">
        <v>0.70311939936248902</v>
      </c>
      <c r="I67" s="4">
        <v>0.22647030624869599</v>
      </c>
      <c r="K67" t="str">
        <f t="shared" si="0"/>
        <v>egal</v>
      </c>
      <c r="L67" t="str">
        <f t="shared" si="1"/>
        <v>avec</v>
      </c>
      <c r="M67">
        <f t="shared" si="2"/>
        <v>0</v>
      </c>
    </row>
    <row r="68" spans="1:13">
      <c r="A68" s="4" t="s">
        <v>9</v>
      </c>
      <c r="B68" s="4">
        <v>1</v>
      </c>
      <c r="C68" s="4">
        <v>0.73878477611079696</v>
      </c>
      <c r="D68" s="4">
        <v>0.20852133221204799</v>
      </c>
      <c r="E68" s="3"/>
      <c r="F68" s="4" t="s">
        <v>9</v>
      </c>
      <c r="G68" s="4">
        <v>1</v>
      </c>
      <c r="H68" s="4">
        <v>0.741422516274584</v>
      </c>
      <c r="I68" s="4">
        <v>0.20403064708174801</v>
      </c>
      <c r="K68" t="str">
        <f t="shared" si="0"/>
        <v>egal</v>
      </c>
      <c r="L68" t="str">
        <f t="shared" si="1"/>
        <v>avec</v>
      </c>
      <c r="M68">
        <f t="shared" si="2"/>
        <v>0</v>
      </c>
    </row>
    <row r="69" spans="1:13">
      <c r="A69" s="4" t="s">
        <v>18</v>
      </c>
      <c r="B69" s="4">
        <v>3</v>
      </c>
      <c r="C69" s="4">
        <v>0.73083182907973399</v>
      </c>
      <c r="D69" s="4">
        <v>0.21374393111269699</v>
      </c>
      <c r="E69" s="3"/>
      <c r="F69" s="4" t="s">
        <v>18</v>
      </c>
      <c r="G69" s="4">
        <v>4</v>
      </c>
      <c r="H69" s="4">
        <v>0.72847776811722498</v>
      </c>
      <c r="I69" s="4">
        <v>0.21189385797475399</v>
      </c>
      <c r="K69" t="str">
        <f t="shared" si="0"/>
        <v>sans</v>
      </c>
      <c r="L69" t="str">
        <f t="shared" si="1"/>
        <v>sans</v>
      </c>
      <c r="M69">
        <f t="shared" si="2"/>
        <v>1</v>
      </c>
    </row>
    <row r="70" spans="1:13">
      <c r="A70" s="4" t="s">
        <v>70</v>
      </c>
      <c r="B70" s="4">
        <v>17</v>
      </c>
      <c r="C70" s="4">
        <v>0</v>
      </c>
      <c r="D70" s="4">
        <v>0</v>
      </c>
      <c r="E70" s="3"/>
      <c r="F70" s="4" t="s">
        <v>70</v>
      </c>
      <c r="G70" s="4">
        <v>23</v>
      </c>
      <c r="H70" s="4">
        <v>0.14300722798048701</v>
      </c>
      <c r="I70" s="4">
        <v>0.30879098961290002</v>
      </c>
      <c r="K70" t="str">
        <f t="shared" si="0"/>
        <v>out</v>
      </c>
      <c r="L70" t="str">
        <f t="shared" si="1"/>
        <v>out</v>
      </c>
      <c r="M70">
        <f t="shared" si="2"/>
        <v>6</v>
      </c>
    </row>
    <row r="71" spans="1:13">
      <c r="A71" s="4" t="s">
        <v>68</v>
      </c>
      <c r="B71" s="4">
        <v>17</v>
      </c>
      <c r="C71" s="4">
        <v>0</v>
      </c>
      <c r="D71" s="4">
        <v>0</v>
      </c>
      <c r="E71" s="3"/>
      <c r="F71" s="4" t="s">
        <v>68</v>
      </c>
      <c r="G71" s="4">
        <v>22</v>
      </c>
      <c r="H71" s="4">
        <v>0.14326769575474699</v>
      </c>
      <c r="I71" s="4">
        <v>0.30773419886929199</v>
      </c>
      <c r="K71" t="str">
        <f t="shared" si="0"/>
        <v>out</v>
      </c>
      <c r="L71" t="str">
        <f t="shared" si="1"/>
        <v>out</v>
      </c>
      <c r="M71">
        <f t="shared" si="2"/>
        <v>5</v>
      </c>
    </row>
    <row r="72" spans="1:13">
      <c r="A72" s="4" t="s">
        <v>62</v>
      </c>
      <c r="B72" s="4">
        <v>17</v>
      </c>
      <c r="C72" s="4">
        <v>0</v>
      </c>
      <c r="D72" s="4">
        <v>0</v>
      </c>
      <c r="E72" s="3"/>
      <c r="F72" s="4" t="s">
        <v>62</v>
      </c>
      <c r="G72" s="4">
        <v>28</v>
      </c>
      <c r="H72" s="4">
        <v>0.13496584906092601</v>
      </c>
      <c r="I72" s="4">
        <v>0.29116143262343303</v>
      </c>
      <c r="K72" t="str">
        <f t="shared" si="0"/>
        <v>out</v>
      </c>
      <c r="L72" t="str">
        <f t="shared" si="1"/>
        <v>out</v>
      </c>
      <c r="M72">
        <f t="shared" si="2"/>
        <v>11</v>
      </c>
    </row>
    <row r="73" spans="1:13">
      <c r="A73" s="4" t="s">
        <v>51</v>
      </c>
      <c r="B73" s="4">
        <v>12</v>
      </c>
      <c r="C73" s="4">
        <v>0.66163075512041003</v>
      </c>
      <c r="D73" s="4">
        <v>0.209908972943083</v>
      </c>
      <c r="E73" s="3"/>
      <c r="F73" s="4" t="s">
        <v>51</v>
      </c>
      <c r="G73" s="4">
        <v>12</v>
      </c>
      <c r="H73" s="4">
        <v>0.65339275666812802</v>
      </c>
      <c r="I73" s="4">
        <v>0.21353220121667499</v>
      </c>
      <c r="K73" t="str">
        <f t="shared" ref="K73" si="4">IF(C73=0,"out",IF(G73&gt;B73,"sans",IF(G73=B73,"egal","avec")))</f>
        <v>egal</v>
      </c>
      <c r="L73" t="str">
        <f t="shared" si="1"/>
        <v>sans</v>
      </c>
      <c r="M73">
        <f t="shared" si="2"/>
        <v>0</v>
      </c>
    </row>
    <row r="76" spans="1:13">
      <c r="C76">
        <f>AVERAGEIF(C9:C73,"&gt;0", C9:C73)</f>
        <v>0.67400274420189832</v>
      </c>
      <c r="H76">
        <f>AVERAGEIF(G9:G73,"&lt;17", H9:H73)</f>
        <v>0.68563038267748</v>
      </c>
    </row>
    <row r="77" spans="1:13">
      <c r="C77">
        <f>AVERAGEIF(C9:C73,"&lt;&gt;0")</f>
        <v>0.67400274420189832</v>
      </c>
    </row>
  </sheetData>
  <sortState ref="F9:I73">
    <sortCondition ref="F9:F73"/>
  </sortState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Mireille Blay-Fornarino</cp:lastModifiedBy>
  <cp:revision>7</cp:revision>
  <dcterms:created xsi:type="dcterms:W3CDTF">2016-08-08T08:00:12Z</dcterms:created>
  <dcterms:modified xsi:type="dcterms:W3CDTF">2016-10-17T12:53:27Z</dcterms:modified>
  <dc:language>es-ES</dc:language>
</cp:coreProperties>
</file>