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26"/>
  <workbookPr autoCompressPictures="0"/>
  <bookViews>
    <workbookView xWindow="2400" yWindow="280" windowWidth="43380" windowHeight="24960" tabRatio="986"/>
  </bookViews>
  <sheets>
    <sheet name="Avg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D63" i="1"/>
  <c r="D64" i="1"/>
  <c r="D6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B63" i="1"/>
  <c r="B64" i="1"/>
  <c r="B6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8" i="1"/>
  <c r="N57" i="1"/>
  <c r="I58" i="1"/>
  <c r="H58" i="1"/>
  <c r="D58" i="1"/>
  <c r="C58" i="1"/>
  <c r="O51" i="1"/>
  <c r="O15" i="1"/>
  <c r="O9" i="1"/>
  <c r="O34" i="1"/>
  <c r="O48" i="1"/>
  <c r="O28" i="1"/>
  <c r="O52" i="1"/>
  <c r="O40" i="1"/>
  <c r="O23" i="1"/>
  <c r="O53" i="1"/>
  <c r="O27" i="1"/>
  <c r="O22" i="1"/>
  <c r="O54" i="1"/>
  <c r="O33" i="1"/>
  <c r="O47" i="1"/>
  <c r="O46" i="1"/>
  <c r="O45" i="1"/>
  <c r="O11" i="1"/>
  <c r="O39" i="1"/>
  <c r="O21" i="1"/>
  <c r="O20" i="1"/>
  <c r="O14" i="1"/>
  <c r="O44" i="1"/>
  <c r="O38" i="1"/>
  <c r="O32" i="1"/>
  <c r="O10" i="1"/>
  <c r="O26" i="1"/>
  <c r="O19" i="1"/>
  <c r="O31" i="1"/>
  <c r="O37" i="1"/>
  <c r="O18" i="1"/>
  <c r="O50" i="1"/>
  <c r="O30" i="1"/>
  <c r="O43" i="1"/>
  <c r="O49" i="1"/>
  <c r="O29" i="1"/>
  <c r="O25" i="1"/>
  <c r="O12" i="1"/>
  <c r="O55" i="1"/>
  <c r="O8" i="1"/>
  <c r="O36" i="1"/>
  <c r="O35" i="1"/>
  <c r="O17" i="1"/>
  <c r="O7" i="1"/>
  <c r="O24" i="1"/>
  <c r="O42" i="1"/>
  <c r="O13" i="1"/>
  <c r="O16" i="1"/>
  <c r="O41" i="1"/>
</calcChain>
</file>

<file path=xl/sharedStrings.xml><?xml version="1.0" encoding="utf-8"?>
<sst xmlns="http://schemas.openxmlformats.org/spreadsheetml/2006/main" count="125" uniqueCount="70">
  <si>
    <t>Ranking: 30 datasets with Missing Values</t>
  </si>
  <si>
    <t>Ranking: 30 datasets replaced Missing Values</t>
  </si>
  <si>
    <t>10-Fold Cross Validation</t>
  </si>
  <si>
    <r>
      <rPr>
        <b/>
        <sz val="11"/>
        <rFont val="Arial"/>
        <family val="2"/>
        <charset val="1"/>
      </rPr>
      <t xml:space="preserve">Pre-Processing: </t>
    </r>
    <r>
      <rPr>
        <sz val="11"/>
        <rFont val="Arial"/>
        <family val="2"/>
        <charset val="1"/>
      </rPr>
      <t>p0</t>
    </r>
  </si>
  <si>
    <r>
      <rPr>
        <b/>
        <sz val="11"/>
        <rFont val="Arial"/>
        <family val="2"/>
        <charset val="1"/>
      </rPr>
      <t xml:space="preserve">Pre-Processing: </t>
    </r>
    <r>
      <rPr>
        <sz val="11"/>
        <rFont val="Arial"/>
        <family val="2"/>
        <charset val="1"/>
      </rPr>
      <t>p2</t>
    </r>
  </si>
  <si>
    <t>Algorithm</t>
  </si>
  <si>
    <t>Rank</t>
  </si>
  <si>
    <t>Avg Accuracy</t>
  </si>
  <si>
    <t>St.Dev. Accuracy</t>
  </si>
  <si>
    <t>RotationForest J48</t>
  </si>
  <si>
    <t>MultiboostAB, PART</t>
  </si>
  <si>
    <t>Bagging NBTree</t>
  </si>
  <si>
    <t>Bagging J48</t>
  </si>
  <si>
    <t>Bagging PART</t>
  </si>
  <si>
    <t>Logistic Model Tree</t>
  </si>
  <si>
    <t>MultiboostAB NBTree</t>
  </si>
  <si>
    <t>Alternating Decision Tree</t>
  </si>
  <si>
    <t>MultiboostAB J48</t>
  </si>
  <si>
    <t>RotationForest RandomTree</t>
  </si>
  <si>
    <t>Bagging JRip</t>
  </si>
  <si>
    <t>AdaboostM1, J48</t>
  </si>
  <si>
    <t>J48</t>
  </si>
  <si>
    <t>MultiboostAB, Decision Table</t>
  </si>
  <si>
    <t>DTNB</t>
  </si>
  <si>
    <t>PART</t>
  </si>
  <si>
    <t>Random Forest</t>
  </si>
  <si>
    <t>NBTree</t>
  </si>
  <si>
    <t>OrdinalClassClassifier J48</t>
  </si>
  <si>
    <t>Bagging RandomTree</t>
  </si>
  <si>
    <t>JRip</t>
  </si>
  <si>
    <t>Bagging Decision Table</t>
  </si>
  <si>
    <t>RandomComittee RandomTree</t>
  </si>
  <si>
    <t>LogitBoost Decision Stump</t>
  </si>
  <si>
    <t>Decision Table</t>
  </si>
  <si>
    <t>MultiboostAB, Naive Bayes</t>
  </si>
  <si>
    <t>IBk</t>
  </si>
  <si>
    <t>Random Subspaces of RepTree</t>
  </si>
  <si>
    <t>Ridor</t>
  </si>
  <si>
    <t>Bagging RepTree</t>
  </si>
  <si>
    <t>IB1</t>
  </si>
  <si>
    <t>Bagging Naive Bayes</t>
  </si>
  <si>
    <t>Bagging LWL</t>
  </si>
  <si>
    <t>Naive Bayes</t>
  </si>
  <si>
    <t>LWL</t>
  </si>
  <si>
    <t>MultiboostAB, RepTree</t>
  </si>
  <si>
    <t>MultiboostAB, RandomTree</t>
  </si>
  <si>
    <t>Bagging Decision Stump</t>
  </si>
  <si>
    <t>MultiboostAB DecisionStump</t>
  </si>
  <si>
    <t>Rep Tree</t>
  </si>
  <si>
    <t>Decision Stump</t>
  </si>
  <si>
    <t>AdaboostM1, Decision Stumps</t>
  </si>
  <si>
    <t>VFI</t>
  </si>
  <si>
    <t>Conjunctive Rule</t>
  </si>
  <si>
    <t>Decorate</t>
  </si>
  <si>
    <t>Random Tree</t>
  </si>
  <si>
    <t>Raced Incremental Logit Boost, Decision Stumps</t>
  </si>
  <si>
    <t>OneR</t>
  </si>
  <si>
    <t>Bagging OneR</t>
  </si>
  <si>
    <t>Compare rank</t>
  </si>
  <si>
    <t>Compare accuracy</t>
  </si>
  <si>
    <t>Average</t>
  </si>
  <si>
    <t>rank Comparison</t>
  </si>
  <si>
    <t>Accuracy Comparison</t>
  </si>
  <si>
    <t>rank difference</t>
  </si>
  <si>
    <t>without</t>
  </si>
  <si>
    <t>with</t>
  </si>
  <si>
    <t>same</t>
  </si>
  <si>
    <t>better with pp</t>
  </si>
  <si>
    <t>better without pp</t>
  </si>
  <si>
    <t>accuracy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</si>
</sst>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0"/>
      <name val="Arial"/>
      <family val="2"/>
      <charset val="1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0" fillId="0" borderId="0" xfId="0" applyFill="1"/>
    <xf numFmtId="0" fontId="3" fillId="3" borderId="0" xfId="0" applyFont="1" applyFill="1"/>
    <xf numFmtId="0" fontId="6" fillId="0" borderId="0" xfId="0" applyFont="1"/>
    <xf numFmtId="0" fontId="0" fillId="4" borderId="1" xfId="0" applyFill="1" applyBorder="1"/>
    <xf numFmtId="0" fontId="6" fillId="4" borderId="1" xfId="0" applyFont="1" applyFill="1" applyBorder="1"/>
    <xf numFmtId="0" fontId="6" fillId="4" borderId="0" xfId="0" applyFont="1" applyFill="1"/>
    <xf numFmtId="0" fontId="6" fillId="5" borderId="0" xfId="0" applyFont="1" applyFill="1"/>
    <xf numFmtId="0" fontId="0" fillId="0" borderId="0" xfId="0" applyFill="1" applyBorder="1"/>
    <xf numFmtId="0" fontId="7" fillId="0" borderId="0" xfId="0" applyFont="1" applyFill="1" applyBorder="1"/>
    <xf numFmtId="0" fontId="8" fillId="0" borderId="3" xfId="0" applyFont="1" applyBorder="1"/>
    <xf numFmtId="0" fontId="0" fillId="3" borderId="2" xfId="0" applyFill="1" applyBorder="1" applyAlignment="1">
      <alignment horizontal="left"/>
    </xf>
    <xf numFmtId="0" fontId="3" fillId="0" borderId="0" xfId="0" applyFont="1" applyFill="1"/>
    <xf numFmtId="0" fontId="0" fillId="4" borderId="0" xfId="0" applyFill="1"/>
    <xf numFmtId="0" fontId="8" fillId="3" borderId="5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</cellXfs>
  <cellStyles count="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Rank without missing values</c:v>
          </c:tx>
          <c:marker>
            <c:symbol val="none"/>
          </c:marker>
          <c:cat>
            <c:strRef>
              <c:f>Avg!$A$7:$A$55</c:f>
              <c:strCache>
                <c:ptCount val="49"/>
                <c:pt idx="0">
                  <c:v>Bagging J48</c:v>
                </c:pt>
                <c:pt idx="1">
                  <c:v>Bagging NBTree</c:v>
                </c:pt>
                <c:pt idx="2">
                  <c:v>RotationForest J48</c:v>
                </c:pt>
                <c:pt idx="3">
                  <c:v>Logistic Model Tree</c:v>
                </c:pt>
                <c:pt idx="4">
                  <c:v>MultiboostAB, PART</c:v>
                </c:pt>
                <c:pt idx="5">
                  <c:v>Bagging PART</c:v>
                </c:pt>
                <c:pt idx="6">
                  <c:v>Alternating Decision Tree</c:v>
                </c:pt>
                <c:pt idx="7">
                  <c:v>MultiboostAB J48</c:v>
                </c:pt>
                <c:pt idx="8">
                  <c:v>RotationForest RandomTree</c:v>
                </c:pt>
                <c:pt idx="9">
                  <c:v>AdaboostM1, J48</c:v>
                </c:pt>
                <c:pt idx="10">
                  <c:v>Bagging JRip</c:v>
                </c:pt>
                <c:pt idx="11">
                  <c:v>DTNB</c:v>
                </c:pt>
                <c:pt idx="12">
                  <c:v>J48</c:v>
                </c:pt>
                <c:pt idx="13">
                  <c:v>MultiboostAB NBTree</c:v>
                </c:pt>
                <c:pt idx="14">
                  <c:v>MultiboostAB, Decision Table</c:v>
                </c:pt>
                <c:pt idx="15">
                  <c:v>OrdinalClassClassifier J48</c:v>
                </c:pt>
                <c:pt idx="16">
                  <c:v>Random Forest</c:v>
                </c:pt>
                <c:pt idx="17">
                  <c:v>Bagging Decision Table</c:v>
                </c:pt>
                <c:pt idx="18">
                  <c:v>Bagging RandomTree</c:v>
                </c:pt>
                <c:pt idx="19">
                  <c:v>JRip</c:v>
                </c:pt>
                <c:pt idx="20">
                  <c:v>PART</c:v>
                </c:pt>
                <c:pt idx="21">
                  <c:v>RandomComittee RandomTree</c:v>
                </c:pt>
                <c:pt idx="22">
                  <c:v>Bagging RepTree</c:v>
                </c:pt>
                <c:pt idx="23">
                  <c:v>Decision Table</c:v>
                </c:pt>
                <c:pt idx="24">
                  <c:v>IBk</c:v>
                </c:pt>
                <c:pt idx="25">
                  <c:v>LogitBoost Decision Stump</c:v>
                </c:pt>
                <c:pt idx="26">
                  <c:v>NBTree</c:v>
                </c:pt>
                <c:pt idx="27">
                  <c:v>Ridor</c:v>
                </c:pt>
                <c:pt idx="28">
                  <c:v>Bagging LWL</c:v>
                </c:pt>
                <c:pt idx="29">
                  <c:v>Bagging Naive Bayes</c:v>
                </c:pt>
                <c:pt idx="30">
                  <c:v>IB1</c:v>
                </c:pt>
                <c:pt idx="31">
                  <c:v>LWL</c:v>
                </c:pt>
                <c:pt idx="32">
                  <c:v>MultiboostAB, Naive Bayes</c:v>
                </c:pt>
                <c:pt idx="33">
                  <c:v>Random Subspaces of RepTree</c:v>
                </c:pt>
                <c:pt idx="34">
                  <c:v>AdaboostM1, Decision Stumps</c:v>
                </c:pt>
                <c:pt idx="35">
                  <c:v>Bagging Decision Stump</c:v>
                </c:pt>
                <c:pt idx="36">
                  <c:v>Decision Stump</c:v>
                </c:pt>
                <c:pt idx="37">
                  <c:v>MultiboostAB DecisionStump</c:v>
                </c:pt>
                <c:pt idx="38">
                  <c:v>MultiboostAB, RandomTree</c:v>
                </c:pt>
                <c:pt idx="39">
                  <c:v>MultiboostAB, RepTree</c:v>
                </c:pt>
                <c:pt idx="40">
                  <c:v>Naive Bayes</c:v>
                </c:pt>
                <c:pt idx="41">
                  <c:v>Rep Tree</c:v>
                </c:pt>
                <c:pt idx="42">
                  <c:v>Conjunctive Rule</c:v>
                </c:pt>
                <c:pt idx="43">
                  <c:v>Decorate</c:v>
                </c:pt>
                <c:pt idx="44">
                  <c:v>VFI</c:v>
                </c:pt>
                <c:pt idx="45">
                  <c:v>Random Tree</c:v>
                </c:pt>
                <c:pt idx="46">
                  <c:v>Raced Incremental Logit Boost, Decision Stumps</c:v>
                </c:pt>
                <c:pt idx="47">
                  <c:v>OneR</c:v>
                </c:pt>
                <c:pt idx="48">
                  <c:v>Bagging OneR</c:v>
                </c:pt>
              </c:strCache>
            </c:strRef>
          </c:cat>
          <c:val>
            <c:numRef>
              <c:f>Avg!$G$7:$G$55</c:f>
              <c:numCache>
                <c:formatCode>General</c:formatCode>
                <c:ptCount val="4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7.0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11.0</c:v>
                </c:pt>
                <c:pt idx="43">
                  <c:v>12.0</c:v>
                </c:pt>
                <c:pt idx="44">
                  <c:v>12.0</c:v>
                </c:pt>
                <c:pt idx="45">
                  <c:v>13.0</c:v>
                </c:pt>
                <c:pt idx="46">
                  <c:v>14.0</c:v>
                </c:pt>
                <c:pt idx="47">
                  <c:v>15.0</c:v>
                </c:pt>
                <c:pt idx="48">
                  <c:v>16.0</c:v>
                </c:pt>
              </c:numCache>
            </c:numRef>
          </c:val>
          <c:smooth val="0"/>
        </c:ser>
        <c:ser>
          <c:idx val="1"/>
          <c:order val="1"/>
          <c:tx>
            <c:v>Rank with missing values</c:v>
          </c:tx>
          <c:marker>
            <c:symbol val="none"/>
          </c:marker>
          <c:cat>
            <c:strRef>
              <c:f>Avg!$A$7:$A$55</c:f>
              <c:strCache>
                <c:ptCount val="49"/>
                <c:pt idx="0">
                  <c:v>Bagging J48</c:v>
                </c:pt>
                <c:pt idx="1">
                  <c:v>Bagging NBTree</c:v>
                </c:pt>
                <c:pt idx="2">
                  <c:v>RotationForest J48</c:v>
                </c:pt>
                <c:pt idx="3">
                  <c:v>Logistic Model Tree</c:v>
                </c:pt>
                <c:pt idx="4">
                  <c:v>MultiboostAB, PART</c:v>
                </c:pt>
                <c:pt idx="5">
                  <c:v>Bagging PART</c:v>
                </c:pt>
                <c:pt idx="6">
                  <c:v>Alternating Decision Tree</c:v>
                </c:pt>
                <c:pt idx="7">
                  <c:v>MultiboostAB J48</c:v>
                </c:pt>
                <c:pt idx="8">
                  <c:v>RotationForest RandomTree</c:v>
                </c:pt>
                <c:pt idx="9">
                  <c:v>AdaboostM1, J48</c:v>
                </c:pt>
                <c:pt idx="10">
                  <c:v>Bagging JRip</c:v>
                </c:pt>
                <c:pt idx="11">
                  <c:v>DTNB</c:v>
                </c:pt>
                <c:pt idx="12">
                  <c:v>J48</c:v>
                </c:pt>
                <c:pt idx="13">
                  <c:v>MultiboostAB NBTree</c:v>
                </c:pt>
                <c:pt idx="14">
                  <c:v>MultiboostAB, Decision Table</c:v>
                </c:pt>
                <c:pt idx="15">
                  <c:v>OrdinalClassClassifier J48</c:v>
                </c:pt>
                <c:pt idx="16">
                  <c:v>Random Forest</c:v>
                </c:pt>
                <c:pt idx="17">
                  <c:v>Bagging Decision Table</c:v>
                </c:pt>
                <c:pt idx="18">
                  <c:v>Bagging RandomTree</c:v>
                </c:pt>
                <c:pt idx="19">
                  <c:v>JRip</c:v>
                </c:pt>
                <c:pt idx="20">
                  <c:v>PART</c:v>
                </c:pt>
                <c:pt idx="21">
                  <c:v>RandomComittee RandomTree</c:v>
                </c:pt>
                <c:pt idx="22">
                  <c:v>Bagging RepTree</c:v>
                </c:pt>
                <c:pt idx="23">
                  <c:v>Decision Table</c:v>
                </c:pt>
                <c:pt idx="24">
                  <c:v>IBk</c:v>
                </c:pt>
                <c:pt idx="25">
                  <c:v>LogitBoost Decision Stump</c:v>
                </c:pt>
                <c:pt idx="26">
                  <c:v>NBTree</c:v>
                </c:pt>
                <c:pt idx="27">
                  <c:v>Ridor</c:v>
                </c:pt>
                <c:pt idx="28">
                  <c:v>Bagging LWL</c:v>
                </c:pt>
                <c:pt idx="29">
                  <c:v>Bagging Naive Bayes</c:v>
                </c:pt>
                <c:pt idx="30">
                  <c:v>IB1</c:v>
                </c:pt>
                <c:pt idx="31">
                  <c:v>LWL</c:v>
                </c:pt>
                <c:pt idx="32">
                  <c:v>MultiboostAB, Naive Bayes</c:v>
                </c:pt>
                <c:pt idx="33">
                  <c:v>Random Subspaces of RepTree</c:v>
                </c:pt>
                <c:pt idx="34">
                  <c:v>AdaboostM1, Decision Stumps</c:v>
                </c:pt>
                <c:pt idx="35">
                  <c:v>Bagging Decision Stump</c:v>
                </c:pt>
                <c:pt idx="36">
                  <c:v>Decision Stump</c:v>
                </c:pt>
                <c:pt idx="37">
                  <c:v>MultiboostAB DecisionStump</c:v>
                </c:pt>
                <c:pt idx="38">
                  <c:v>MultiboostAB, RandomTree</c:v>
                </c:pt>
                <c:pt idx="39">
                  <c:v>MultiboostAB, RepTree</c:v>
                </c:pt>
                <c:pt idx="40">
                  <c:v>Naive Bayes</c:v>
                </c:pt>
                <c:pt idx="41">
                  <c:v>Rep Tree</c:v>
                </c:pt>
                <c:pt idx="42">
                  <c:v>Conjunctive Rule</c:v>
                </c:pt>
                <c:pt idx="43">
                  <c:v>Decorate</c:v>
                </c:pt>
                <c:pt idx="44">
                  <c:v>VFI</c:v>
                </c:pt>
                <c:pt idx="45">
                  <c:v>Random Tree</c:v>
                </c:pt>
                <c:pt idx="46">
                  <c:v>Raced Incremental Logit Boost, Decision Stumps</c:v>
                </c:pt>
                <c:pt idx="47">
                  <c:v>OneR</c:v>
                </c:pt>
                <c:pt idx="48">
                  <c:v>Bagging OneR</c:v>
                </c:pt>
              </c:strCache>
            </c:strRef>
          </c:cat>
          <c:val>
            <c:numRef>
              <c:f>Avg!$B$7:$B$55</c:f>
              <c:numCache>
                <c:formatCode>General</c:formatCode>
                <c:ptCount val="4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4.0</c:v>
                </c:pt>
                <c:pt idx="8">
                  <c:v>3.0</c:v>
                </c:pt>
                <c:pt idx="9">
                  <c:v>6.0</c:v>
                </c:pt>
                <c:pt idx="10">
                  <c:v>3.0</c:v>
                </c:pt>
                <c:pt idx="11">
                  <c:v>5.0</c:v>
                </c:pt>
                <c:pt idx="12">
                  <c:v>5.0</c:v>
                </c:pt>
                <c:pt idx="13">
                  <c:v>2.0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5.0</c:v>
                </c:pt>
                <c:pt idx="21">
                  <c:v>7.0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7.0</c:v>
                </c:pt>
                <c:pt idx="26">
                  <c:v>5.0</c:v>
                </c:pt>
                <c:pt idx="27">
                  <c:v>8.0</c:v>
                </c:pt>
                <c:pt idx="28">
                  <c:v>9.0</c:v>
                </c:pt>
                <c:pt idx="29">
                  <c:v>8.0</c:v>
                </c:pt>
                <c:pt idx="30">
                  <c:v>9.0</c:v>
                </c:pt>
                <c:pt idx="31">
                  <c:v>10.0</c:v>
                </c:pt>
                <c:pt idx="32">
                  <c:v>8.0</c:v>
                </c:pt>
                <c:pt idx="33">
                  <c:v>8.0</c:v>
                </c:pt>
                <c:pt idx="34">
                  <c:v>11.0</c:v>
                </c:pt>
                <c:pt idx="35">
                  <c:v>11.0</c:v>
                </c:pt>
                <c:pt idx="36">
                  <c:v>12.0</c:v>
                </c:pt>
                <c:pt idx="37">
                  <c:v>11.0</c:v>
                </c:pt>
                <c:pt idx="38">
                  <c:v>11.0</c:v>
                </c:pt>
                <c:pt idx="39">
                  <c:v>10.0</c:v>
                </c:pt>
                <c:pt idx="40">
                  <c:v>9.0</c:v>
                </c:pt>
                <c:pt idx="41">
                  <c:v>11.0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13.0</c:v>
                </c:pt>
                <c:pt idx="46">
                  <c:v>14.0</c:v>
                </c:pt>
                <c:pt idx="47">
                  <c:v>15.0</c:v>
                </c:pt>
                <c:pt idx="48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320120"/>
        <c:axId val="-2096006872"/>
      </c:lineChart>
      <c:catAx>
        <c:axId val="-2094320120"/>
        <c:scaling>
          <c:orientation val="minMax"/>
        </c:scaling>
        <c:delete val="0"/>
        <c:axPos val="t"/>
        <c:majorTickMark val="out"/>
        <c:minorTickMark val="none"/>
        <c:tickLblPos val="nextTo"/>
        <c:crossAx val="-2096006872"/>
        <c:crosses val="autoZero"/>
        <c:auto val="1"/>
        <c:lblAlgn val="ctr"/>
        <c:lblOffset val="100"/>
        <c:noMultiLvlLbl val="0"/>
      </c:catAx>
      <c:valAx>
        <c:axId val="-2096006872"/>
        <c:scaling>
          <c:orientation val="maxMin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320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8466</xdr:colOff>
      <xdr:row>10</xdr:row>
      <xdr:rowOff>84666</xdr:rowOff>
    </xdr:from>
    <xdr:to>
      <xdr:col>29</xdr:col>
      <xdr:colOff>491066</xdr:colOff>
      <xdr:row>51</xdr:row>
      <xdr:rowOff>25401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64"/>
  <sheetViews>
    <sheetView tabSelected="1" topLeftCell="E6" zoomScale="150" zoomScaleNormal="150" zoomScalePageLayoutView="150" workbookViewId="0">
      <selection activeCell="Q21" sqref="Q21"/>
    </sheetView>
  </sheetViews>
  <sheetFormatPr baseColWidth="10" defaultColWidth="8.83203125" defaultRowHeight="12" x14ac:dyDescent="0"/>
  <cols>
    <col min="1" max="1" width="37.6640625" bestFit="1" customWidth="1"/>
    <col min="3" max="3" width="12.33203125" bestFit="1" customWidth="1"/>
    <col min="4" max="4" width="14.83203125" bestFit="1" customWidth="1"/>
    <col min="6" max="6" width="41.33203125" bestFit="1" customWidth="1"/>
    <col min="8" max="8" width="12.33203125" bestFit="1" customWidth="1"/>
    <col min="9" max="9" width="14.83203125" bestFit="1" customWidth="1"/>
    <col min="11" max="11" width="16.33203125" customWidth="1"/>
    <col min="12" max="12" width="18.5" customWidth="1"/>
    <col min="13" max="13" width="8.1640625" customWidth="1"/>
    <col min="14" max="14" width="15.83203125" bestFit="1" customWidth="1"/>
    <col min="15" max="15" width="13.33203125" bestFit="1" customWidth="1"/>
    <col min="16" max="270" width="8.83203125" style="7"/>
  </cols>
  <sheetData>
    <row r="1" spans="1:15" ht="13">
      <c r="A1" s="1" t="s">
        <v>0</v>
      </c>
      <c r="F1" s="1" t="s">
        <v>1</v>
      </c>
      <c r="M1" s="9"/>
      <c r="N1" s="9"/>
    </row>
    <row r="2" spans="1:15" ht="13">
      <c r="A2" s="1"/>
      <c r="F2" s="1"/>
      <c r="M2" s="9"/>
      <c r="N2" s="9"/>
    </row>
    <row r="3" spans="1:15" ht="13">
      <c r="A3" s="1" t="s">
        <v>2</v>
      </c>
      <c r="F3" s="1" t="s">
        <v>2</v>
      </c>
      <c r="M3" s="9"/>
      <c r="N3" s="9"/>
    </row>
    <row r="4" spans="1:15">
      <c r="M4" s="9"/>
      <c r="N4" s="9"/>
    </row>
    <row r="5" spans="1:15" ht="13">
      <c r="A5" s="1" t="s">
        <v>3</v>
      </c>
      <c r="F5" s="1" t="s">
        <v>4</v>
      </c>
      <c r="M5" s="9"/>
      <c r="N5" s="9"/>
    </row>
    <row r="6" spans="1:15">
      <c r="A6" s="2" t="s">
        <v>5</v>
      </c>
      <c r="B6" s="2" t="s">
        <v>6</v>
      </c>
      <c r="C6" s="2" t="s">
        <v>7</v>
      </c>
      <c r="D6" s="2" t="s">
        <v>8</v>
      </c>
      <c r="E6" s="2"/>
      <c r="F6" s="2" t="s">
        <v>5</v>
      </c>
      <c r="G6" s="2" t="s">
        <v>6</v>
      </c>
      <c r="H6" s="2" t="s">
        <v>7</v>
      </c>
      <c r="I6" s="2" t="s">
        <v>8</v>
      </c>
      <c r="K6" s="6" t="s">
        <v>58</v>
      </c>
      <c r="L6" s="6" t="s">
        <v>59</v>
      </c>
      <c r="M6" s="9"/>
      <c r="N6" s="18" t="s">
        <v>69</v>
      </c>
      <c r="O6" s="2" t="s">
        <v>63</v>
      </c>
    </row>
    <row r="7" spans="1:15">
      <c r="A7" s="4" t="s">
        <v>12</v>
      </c>
      <c r="B7" s="4">
        <v>1</v>
      </c>
      <c r="C7" s="4">
        <v>0.73502307761155805</v>
      </c>
      <c r="D7" s="4">
        <v>0.21696530952214901</v>
      </c>
      <c r="E7" s="3"/>
      <c r="F7" s="4" t="s">
        <v>12</v>
      </c>
      <c r="G7" s="4">
        <v>1</v>
      </c>
      <c r="H7" s="4">
        <v>0.73798964760132302</v>
      </c>
      <c r="I7" s="4">
        <v>0.212587691242305</v>
      </c>
      <c r="K7" s="11" t="str">
        <f>IF(C7=0,"out",IF(B7&gt;G7,"better without pp",IF(B7=G7,"same","better with pp")))</f>
        <v>same</v>
      </c>
      <c r="L7" s="11" t="str">
        <f>IF(D7=0,"out",IF(C7&gt;H7,"better without pp",IF(C7=H7,"same","better with pp")))</f>
        <v>better with pp</v>
      </c>
      <c r="M7" s="9"/>
      <c r="N7" s="12">
        <f t="shared" ref="N7:N55" si="0">C7-H7</f>
        <v>-2.9665699897649667E-3</v>
      </c>
      <c r="O7" s="19">
        <f t="shared" ref="O7:O38" si="1">G7-B7</f>
        <v>0</v>
      </c>
    </row>
    <row r="8" spans="1:15">
      <c r="A8" s="4" t="s">
        <v>11</v>
      </c>
      <c r="B8" s="4">
        <v>1</v>
      </c>
      <c r="C8" s="4">
        <v>0.73760257056885203</v>
      </c>
      <c r="D8" s="4">
        <v>0.21800664787530299</v>
      </c>
      <c r="E8" s="3"/>
      <c r="F8" s="4" t="s">
        <v>11</v>
      </c>
      <c r="G8" s="4">
        <v>1</v>
      </c>
      <c r="H8" s="4">
        <v>0.74118797196257102</v>
      </c>
      <c r="I8" s="4">
        <v>0.213541194701385</v>
      </c>
      <c r="K8" s="11" t="str">
        <f t="shared" ref="K8:K55" si="2">IF(C8=0,"out",IF(B8&gt;G8,"better without pp",IF(B8=G8,"same","better with pp")))</f>
        <v>same</v>
      </c>
      <c r="L8" s="11" t="str">
        <f t="shared" ref="L8:L55" si="3">IF(D8=0,"out",IF(C8&gt;H8,"better without pp",IF(C8=H8,"same","better with pp")))</f>
        <v>better with pp</v>
      </c>
      <c r="M8" s="9"/>
      <c r="N8" s="12">
        <f t="shared" si="0"/>
        <v>-3.5854013937189899E-3</v>
      </c>
      <c r="O8" s="19">
        <f t="shared" si="1"/>
        <v>0</v>
      </c>
    </row>
    <row r="9" spans="1:15">
      <c r="A9" s="4" t="s">
        <v>9</v>
      </c>
      <c r="B9" s="4">
        <v>1</v>
      </c>
      <c r="C9" s="4">
        <v>0.73878477611079696</v>
      </c>
      <c r="D9" s="4">
        <v>0.20852133221204799</v>
      </c>
      <c r="E9" s="3"/>
      <c r="F9" s="4" t="s">
        <v>9</v>
      </c>
      <c r="G9" s="4">
        <v>1</v>
      </c>
      <c r="H9" s="4">
        <v>0.741422516274584</v>
      </c>
      <c r="I9" s="4">
        <v>0.20403064708174801</v>
      </c>
      <c r="K9" s="11" t="str">
        <f t="shared" si="2"/>
        <v>same</v>
      </c>
      <c r="L9" s="11" t="str">
        <f t="shared" si="3"/>
        <v>better with pp</v>
      </c>
      <c r="M9" s="9"/>
      <c r="N9" s="12">
        <f t="shared" si="0"/>
        <v>-2.637740163787039E-3</v>
      </c>
      <c r="O9" s="19">
        <f t="shared" si="1"/>
        <v>0</v>
      </c>
    </row>
    <row r="10" spans="1:15">
      <c r="A10" s="4" t="s">
        <v>14</v>
      </c>
      <c r="B10" s="4">
        <v>3</v>
      </c>
      <c r="C10" s="4">
        <v>0.72934868742449399</v>
      </c>
      <c r="D10" s="4">
        <v>0.22634388418041601</v>
      </c>
      <c r="E10" s="3"/>
      <c r="F10" s="4" t="s">
        <v>14</v>
      </c>
      <c r="G10" s="4">
        <v>2</v>
      </c>
      <c r="H10" s="4">
        <v>0.73325870371892699</v>
      </c>
      <c r="I10" s="4">
        <v>0.22293503373624901</v>
      </c>
      <c r="K10" s="11" t="str">
        <f t="shared" si="2"/>
        <v>better without pp</v>
      </c>
      <c r="L10" s="11" t="str">
        <f t="shared" si="3"/>
        <v>better with pp</v>
      </c>
      <c r="M10" s="9"/>
      <c r="N10" s="12">
        <f t="shared" si="0"/>
        <v>-3.9100162944329941E-3</v>
      </c>
      <c r="O10" s="19">
        <f t="shared" si="1"/>
        <v>-1</v>
      </c>
    </row>
    <row r="11" spans="1:15">
      <c r="A11" s="4" t="s">
        <v>10</v>
      </c>
      <c r="B11" s="4">
        <v>1</v>
      </c>
      <c r="C11" s="4">
        <v>0.73835289645493496</v>
      </c>
      <c r="D11" s="4">
        <v>0.21488214657218499</v>
      </c>
      <c r="E11" s="3"/>
      <c r="F11" s="4" t="s">
        <v>10</v>
      </c>
      <c r="G11" s="4">
        <v>2</v>
      </c>
      <c r="H11" s="4">
        <v>0.73595202153204897</v>
      </c>
      <c r="I11" s="4">
        <v>0.213203716833993</v>
      </c>
      <c r="K11" s="11" t="str">
        <f t="shared" si="2"/>
        <v>better with pp</v>
      </c>
      <c r="L11" s="11" t="str">
        <f t="shared" si="3"/>
        <v>better without pp</v>
      </c>
      <c r="M11" s="9"/>
      <c r="N11" s="12">
        <f t="shared" si="0"/>
        <v>2.4008749228859871E-3</v>
      </c>
      <c r="O11" s="19">
        <f t="shared" si="1"/>
        <v>1</v>
      </c>
    </row>
    <row r="12" spans="1:15">
      <c r="A12" s="4" t="s">
        <v>13</v>
      </c>
      <c r="B12" s="4">
        <v>1</v>
      </c>
      <c r="C12" s="4">
        <v>0.73686497242424998</v>
      </c>
      <c r="D12" s="4">
        <v>0.22689945028056999</v>
      </c>
      <c r="E12" s="3"/>
      <c r="F12" s="4" t="s">
        <v>13</v>
      </c>
      <c r="G12" s="4">
        <v>3</v>
      </c>
      <c r="H12" s="4">
        <v>0.73168253825640805</v>
      </c>
      <c r="I12" s="4">
        <v>0.22321380424732301</v>
      </c>
      <c r="K12" s="11" t="str">
        <f t="shared" si="2"/>
        <v>better with pp</v>
      </c>
      <c r="L12" s="11" t="str">
        <f t="shared" si="3"/>
        <v>better without pp</v>
      </c>
      <c r="M12" s="9"/>
      <c r="N12" s="12">
        <f t="shared" si="0"/>
        <v>5.1824341678419206E-3</v>
      </c>
      <c r="O12" s="19">
        <f t="shared" si="1"/>
        <v>2</v>
      </c>
    </row>
    <row r="13" spans="1:15">
      <c r="A13" s="4" t="s">
        <v>16</v>
      </c>
      <c r="B13" s="4">
        <v>2</v>
      </c>
      <c r="C13" s="4">
        <v>0.73094213294533605</v>
      </c>
      <c r="D13" s="4">
        <v>0.21072471398494599</v>
      </c>
      <c r="E13" s="3"/>
      <c r="F13" s="4" t="s">
        <v>16</v>
      </c>
      <c r="G13" s="4">
        <v>4</v>
      </c>
      <c r="H13" s="4">
        <v>0.73030865254002797</v>
      </c>
      <c r="I13" s="4">
        <v>0.20932193763274501</v>
      </c>
      <c r="K13" s="11" t="str">
        <f t="shared" si="2"/>
        <v>better with pp</v>
      </c>
      <c r="L13" s="11" t="str">
        <f t="shared" si="3"/>
        <v>better without pp</v>
      </c>
      <c r="M13" s="9"/>
      <c r="N13" s="12">
        <f t="shared" si="0"/>
        <v>6.3348040530808447E-4</v>
      </c>
      <c r="O13" s="19">
        <f t="shared" si="1"/>
        <v>2</v>
      </c>
    </row>
    <row r="14" spans="1:15">
      <c r="A14" s="4" t="s">
        <v>17</v>
      </c>
      <c r="B14" s="4">
        <v>4</v>
      </c>
      <c r="C14" s="4">
        <v>0.72534401089167999</v>
      </c>
      <c r="D14" s="4">
        <v>0.21930021770001901</v>
      </c>
      <c r="E14" s="3"/>
      <c r="F14" s="4" t="s">
        <v>17</v>
      </c>
      <c r="G14" s="4">
        <v>4</v>
      </c>
      <c r="H14" s="4">
        <v>0.73038187444598501</v>
      </c>
      <c r="I14" s="4">
        <v>0.217135850906649</v>
      </c>
      <c r="K14" s="11" t="str">
        <f t="shared" si="2"/>
        <v>same</v>
      </c>
      <c r="L14" s="11" t="str">
        <f t="shared" si="3"/>
        <v>better with pp</v>
      </c>
      <c r="M14" s="9"/>
      <c r="N14" s="12">
        <f t="shared" si="0"/>
        <v>-5.0378635543050221E-3</v>
      </c>
      <c r="O14" s="19">
        <f t="shared" si="1"/>
        <v>0</v>
      </c>
    </row>
    <row r="15" spans="1:15">
      <c r="A15" s="4" t="s">
        <v>18</v>
      </c>
      <c r="B15" s="4">
        <v>3</v>
      </c>
      <c r="C15" s="4">
        <v>0.73083182907973399</v>
      </c>
      <c r="D15" s="4">
        <v>0.21374393111269699</v>
      </c>
      <c r="E15" s="3"/>
      <c r="F15" s="4" t="s">
        <v>18</v>
      </c>
      <c r="G15" s="4">
        <v>4</v>
      </c>
      <c r="H15" s="4">
        <v>0.72847776811722498</v>
      </c>
      <c r="I15" s="4">
        <v>0.21189385797475399</v>
      </c>
      <c r="K15" s="11" t="str">
        <f t="shared" si="2"/>
        <v>better with pp</v>
      </c>
      <c r="L15" s="11" t="str">
        <f t="shared" si="3"/>
        <v>better without pp</v>
      </c>
      <c r="M15" s="9"/>
      <c r="N15" s="12">
        <f t="shared" si="0"/>
        <v>2.3540609625090081E-3</v>
      </c>
      <c r="O15" s="19">
        <f t="shared" si="1"/>
        <v>1</v>
      </c>
    </row>
    <row r="16" spans="1:15">
      <c r="A16" s="4" t="s">
        <v>20</v>
      </c>
      <c r="B16" s="4">
        <v>6</v>
      </c>
      <c r="C16" s="4">
        <v>0.71896986129770002</v>
      </c>
      <c r="D16" s="4">
        <v>0.21309660117767201</v>
      </c>
      <c r="E16" s="3"/>
      <c r="F16" s="4" t="s">
        <v>20</v>
      </c>
      <c r="G16" s="4">
        <v>5</v>
      </c>
      <c r="H16" s="4">
        <v>0.72649151155886604</v>
      </c>
      <c r="I16" s="4">
        <v>0.20544171580193901</v>
      </c>
      <c r="K16" s="11" t="str">
        <f t="shared" si="2"/>
        <v>better without pp</v>
      </c>
      <c r="L16" s="11" t="str">
        <f t="shared" si="3"/>
        <v>better with pp</v>
      </c>
      <c r="N16" s="12">
        <f t="shared" si="0"/>
        <v>-7.5216502611660241E-3</v>
      </c>
      <c r="O16" s="19">
        <f t="shared" si="1"/>
        <v>-1</v>
      </c>
    </row>
    <row r="17" spans="1:270">
      <c r="A17" s="4" t="s">
        <v>19</v>
      </c>
      <c r="B17" s="4">
        <v>3</v>
      </c>
      <c r="C17" s="4">
        <v>0.72765769558955695</v>
      </c>
      <c r="D17" s="4">
        <v>0.21963051828496899</v>
      </c>
      <c r="E17" s="3"/>
      <c r="F17" s="4" t="s">
        <v>19</v>
      </c>
      <c r="G17" s="4">
        <v>5</v>
      </c>
      <c r="H17" s="4">
        <v>0.72054087755899499</v>
      </c>
      <c r="I17" s="4">
        <v>0.225174734900215</v>
      </c>
      <c r="K17" s="11" t="str">
        <f t="shared" si="2"/>
        <v>better with pp</v>
      </c>
      <c r="L17" s="11" t="str">
        <f t="shared" si="3"/>
        <v>better without pp</v>
      </c>
      <c r="M17" s="9"/>
      <c r="N17" s="12">
        <f t="shared" si="0"/>
        <v>7.1168180305619666E-3</v>
      </c>
      <c r="O17" s="19">
        <f t="shared" si="1"/>
        <v>2</v>
      </c>
    </row>
    <row r="18" spans="1:270">
      <c r="A18" s="4" t="s">
        <v>23</v>
      </c>
      <c r="B18" s="4">
        <v>5</v>
      </c>
      <c r="C18" s="4">
        <v>0.71991317689013301</v>
      </c>
      <c r="D18" s="4">
        <v>0.23103863568420699</v>
      </c>
      <c r="E18" s="3"/>
      <c r="F18" s="4" t="s">
        <v>23</v>
      </c>
      <c r="G18" s="4">
        <v>5</v>
      </c>
      <c r="H18" s="4">
        <v>0.72365359454441602</v>
      </c>
      <c r="I18" s="4">
        <v>0.22463935522569001</v>
      </c>
      <c r="K18" s="11" t="str">
        <f t="shared" si="2"/>
        <v>same</v>
      </c>
      <c r="L18" s="11" t="str">
        <f t="shared" si="3"/>
        <v>better with pp</v>
      </c>
      <c r="M18" s="9"/>
      <c r="N18" s="12">
        <f t="shared" si="0"/>
        <v>-3.7404176542830125E-3</v>
      </c>
      <c r="O18" s="19">
        <f t="shared" si="1"/>
        <v>0</v>
      </c>
    </row>
    <row r="19" spans="1:270">
      <c r="A19" s="4" t="s">
        <v>21</v>
      </c>
      <c r="B19" s="4">
        <v>5</v>
      </c>
      <c r="C19" s="4">
        <v>0.71993950759136505</v>
      </c>
      <c r="D19" s="4">
        <v>0.21491775197781399</v>
      </c>
      <c r="E19" s="3"/>
      <c r="F19" s="4" t="s">
        <v>21</v>
      </c>
      <c r="G19" s="4">
        <v>5</v>
      </c>
      <c r="H19" s="4">
        <v>0.72528484824633599</v>
      </c>
      <c r="I19" s="4">
        <v>0.21099113098910999</v>
      </c>
      <c r="K19" s="11" t="str">
        <f t="shared" si="2"/>
        <v>same</v>
      </c>
      <c r="L19" s="11" t="str">
        <f t="shared" si="3"/>
        <v>better with pp</v>
      </c>
      <c r="N19" s="12">
        <f t="shared" si="0"/>
        <v>-5.3453406549709426E-3</v>
      </c>
      <c r="O19" s="19">
        <f t="shared" si="1"/>
        <v>0</v>
      </c>
    </row>
    <row r="20" spans="1:270">
      <c r="A20" s="4" t="s">
        <v>15</v>
      </c>
      <c r="B20" s="4">
        <v>2</v>
      </c>
      <c r="C20" s="4">
        <v>0.73218686970518598</v>
      </c>
      <c r="D20" s="4">
        <v>0.213173671823643</v>
      </c>
      <c r="E20" s="3"/>
      <c r="F20" s="4" t="s">
        <v>15</v>
      </c>
      <c r="G20" s="4">
        <v>5</v>
      </c>
      <c r="H20" s="4">
        <v>0.72064932097740297</v>
      </c>
      <c r="I20" s="4">
        <v>0.219032456848157</v>
      </c>
      <c r="K20" s="11" t="str">
        <f t="shared" si="2"/>
        <v>better with pp</v>
      </c>
      <c r="L20" s="11" t="str">
        <f t="shared" si="3"/>
        <v>better without pp</v>
      </c>
      <c r="N20" s="12">
        <f t="shared" si="0"/>
        <v>1.1537548727783009E-2</v>
      </c>
      <c r="O20" s="19">
        <f t="shared" si="1"/>
        <v>3</v>
      </c>
    </row>
    <row r="21" spans="1:270">
      <c r="A21" s="4" t="s">
        <v>22</v>
      </c>
      <c r="B21" s="4">
        <v>4</v>
      </c>
      <c r="C21" s="4">
        <v>0.72468899044202395</v>
      </c>
      <c r="D21" s="4">
        <v>0.223258794674212</v>
      </c>
      <c r="E21" s="3"/>
      <c r="F21" s="4" t="s">
        <v>22</v>
      </c>
      <c r="G21" s="4">
        <v>5</v>
      </c>
      <c r="H21" s="4">
        <v>0.72336548030832004</v>
      </c>
      <c r="I21" s="4">
        <v>0.22809304850599599</v>
      </c>
      <c r="K21" s="11" t="str">
        <f t="shared" si="2"/>
        <v>better with pp</v>
      </c>
      <c r="L21" s="11" t="str">
        <f t="shared" si="3"/>
        <v>better without pp</v>
      </c>
      <c r="M21" s="9"/>
      <c r="N21" s="12">
        <f t="shared" si="0"/>
        <v>1.323510133703909E-3</v>
      </c>
      <c r="O21" s="19">
        <f t="shared" si="1"/>
        <v>1</v>
      </c>
    </row>
    <row r="22" spans="1:270" s="5" customFormat="1">
      <c r="A22" s="4" t="s">
        <v>27</v>
      </c>
      <c r="B22" s="4">
        <v>5</v>
      </c>
      <c r="C22" s="4">
        <v>0.71897024821228706</v>
      </c>
      <c r="D22" s="4">
        <v>0.20858155331610201</v>
      </c>
      <c r="E22" s="3"/>
      <c r="F22" s="4" t="s">
        <v>27</v>
      </c>
      <c r="G22" s="4">
        <v>5</v>
      </c>
      <c r="H22" s="4">
        <v>0.72063184729495</v>
      </c>
      <c r="I22" s="4">
        <v>0.21040938865123901</v>
      </c>
      <c r="J22"/>
      <c r="K22" s="11" t="str">
        <f t="shared" si="2"/>
        <v>same</v>
      </c>
      <c r="L22" s="11" t="str">
        <f t="shared" si="3"/>
        <v>better with pp</v>
      </c>
      <c r="M22" s="9"/>
      <c r="N22" s="12">
        <f t="shared" si="0"/>
        <v>-1.6615990826629456E-3</v>
      </c>
      <c r="O22" s="19">
        <f t="shared" si="1"/>
        <v>0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</row>
    <row r="23" spans="1:270" s="5" customFormat="1">
      <c r="A23" s="4" t="s">
        <v>25</v>
      </c>
      <c r="B23" s="4">
        <v>6</v>
      </c>
      <c r="C23" s="4">
        <v>0.71600438699483804</v>
      </c>
      <c r="D23" s="4">
        <v>0.228005533795128</v>
      </c>
      <c r="E23" s="3"/>
      <c r="F23" s="4" t="s">
        <v>25</v>
      </c>
      <c r="G23" s="4">
        <v>5</v>
      </c>
      <c r="H23" s="4">
        <v>0.72159855896740399</v>
      </c>
      <c r="I23" s="4">
        <v>0.22529689876158501</v>
      </c>
      <c r="J23"/>
      <c r="K23" s="11" t="str">
        <f t="shared" si="2"/>
        <v>better without pp</v>
      </c>
      <c r="L23" s="11" t="str">
        <f t="shared" si="3"/>
        <v>better with pp</v>
      </c>
      <c r="M23" s="9"/>
      <c r="N23" s="12">
        <f t="shared" si="0"/>
        <v>-5.5941719725659533E-3</v>
      </c>
      <c r="O23" s="19">
        <f t="shared" si="1"/>
        <v>-1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</row>
    <row r="24" spans="1:270" s="5" customFormat="1">
      <c r="A24" s="4" t="s">
        <v>30</v>
      </c>
      <c r="B24" s="4">
        <v>7</v>
      </c>
      <c r="C24" s="4">
        <v>0.71070782586662395</v>
      </c>
      <c r="D24" s="4">
        <v>0.21828904156038501</v>
      </c>
      <c r="E24" s="3"/>
      <c r="F24" s="4" t="s">
        <v>30</v>
      </c>
      <c r="G24" s="4">
        <v>6</v>
      </c>
      <c r="H24" s="4">
        <v>0.71539421442975504</v>
      </c>
      <c r="I24" s="4">
        <v>0.21178935619425099</v>
      </c>
      <c r="J24"/>
      <c r="K24" s="11" t="str">
        <f t="shared" si="2"/>
        <v>better without pp</v>
      </c>
      <c r="L24" s="11" t="str">
        <f t="shared" si="3"/>
        <v>better with pp</v>
      </c>
      <c r="M24" s="9"/>
      <c r="N24" s="12">
        <f t="shared" si="0"/>
        <v>-4.6863885631310831E-3</v>
      </c>
      <c r="O24" s="19">
        <f t="shared" si="1"/>
        <v>-1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</row>
    <row r="25" spans="1:270" s="5" customFormat="1">
      <c r="A25" s="4" t="s">
        <v>28</v>
      </c>
      <c r="B25" s="4">
        <v>7</v>
      </c>
      <c r="C25" s="4">
        <v>0.71226486927663302</v>
      </c>
      <c r="D25" s="4">
        <v>0.213302040226932</v>
      </c>
      <c r="E25" s="3"/>
      <c r="F25" s="4" t="s">
        <v>28</v>
      </c>
      <c r="G25" s="4">
        <v>6</v>
      </c>
      <c r="H25" s="4">
        <v>0.71794114778991303</v>
      </c>
      <c r="I25" s="4">
        <v>0.21345795987928301</v>
      </c>
      <c r="J25"/>
      <c r="K25" s="11" t="str">
        <f t="shared" si="2"/>
        <v>better without pp</v>
      </c>
      <c r="L25" s="11" t="str">
        <f t="shared" si="3"/>
        <v>better with pp</v>
      </c>
      <c r="M25" s="9"/>
      <c r="N25" s="12">
        <f t="shared" si="0"/>
        <v>-5.6762785132800087E-3</v>
      </c>
      <c r="O25" s="19">
        <f t="shared" si="1"/>
        <v>-1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</row>
    <row r="26" spans="1:270">
      <c r="A26" s="4" t="s">
        <v>29</v>
      </c>
      <c r="B26" s="4">
        <v>7</v>
      </c>
      <c r="C26" s="4">
        <v>0.71190600527921799</v>
      </c>
      <c r="D26" s="4">
        <v>0.21313823695013601</v>
      </c>
      <c r="E26" s="3"/>
      <c r="F26" s="4" t="s">
        <v>29</v>
      </c>
      <c r="G26" s="4">
        <v>6</v>
      </c>
      <c r="H26" s="4">
        <v>0.71723595961781605</v>
      </c>
      <c r="I26" s="4">
        <v>0.209293498008333</v>
      </c>
      <c r="K26" s="11" t="str">
        <f t="shared" si="2"/>
        <v>better without pp</v>
      </c>
      <c r="L26" s="11" t="str">
        <f t="shared" si="3"/>
        <v>better with pp</v>
      </c>
      <c r="M26" s="9"/>
      <c r="N26" s="12">
        <f t="shared" si="0"/>
        <v>-5.3299543385980641E-3</v>
      </c>
      <c r="O26" s="19">
        <f t="shared" si="1"/>
        <v>-1</v>
      </c>
    </row>
    <row r="27" spans="1:270" s="5" customFormat="1">
      <c r="A27" s="4" t="s">
        <v>24</v>
      </c>
      <c r="B27" s="4">
        <v>5</v>
      </c>
      <c r="C27" s="4">
        <v>0.72184797383867205</v>
      </c>
      <c r="D27" s="4">
        <v>0.22069821187096</v>
      </c>
      <c r="E27" s="3"/>
      <c r="F27" s="4" t="s">
        <v>24</v>
      </c>
      <c r="G27" s="4">
        <v>6</v>
      </c>
      <c r="H27" s="4">
        <v>0.71625769030671904</v>
      </c>
      <c r="I27" s="4">
        <v>0.22508233326941501</v>
      </c>
      <c r="J27"/>
      <c r="K27" s="11" t="str">
        <f t="shared" si="2"/>
        <v>better with pp</v>
      </c>
      <c r="L27" s="11" t="str">
        <f t="shared" si="3"/>
        <v>better without pp</v>
      </c>
      <c r="M27" s="9"/>
      <c r="N27" s="12">
        <f t="shared" si="0"/>
        <v>5.5902835319530109E-3</v>
      </c>
      <c r="O27" s="19">
        <f t="shared" si="1"/>
        <v>1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</row>
    <row r="28" spans="1:270">
      <c r="A28" s="4" t="s">
        <v>31</v>
      </c>
      <c r="B28" s="4">
        <v>7</v>
      </c>
      <c r="C28" s="4">
        <v>0.70617241608849601</v>
      </c>
      <c r="D28" s="4">
        <v>0.217441937161722</v>
      </c>
      <c r="E28" s="3"/>
      <c r="F28" s="4" t="s">
        <v>31</v>
      </c>
      <c r="G28" s="4">
        <v>7</v>
      </c>
      <c r="H28" s="4">
        <v>0.71494288833730602</v>
      </c>
      <c r="I28" s="4">
        <v>0.21576890734024601</v>
      </c>
      <c r="K28" s="11" t="str">
        <f t="shared" si="2"/>
        <v>same</v>
      </c>
      <c r="L28" s="11" t="str">
        <f t="shared" si="3"/>
        <v>better with pp</v>
      </c>
      <c r="M28" s="9"/>
      <c r="N28" s="12">
        <f t="shared" si="0"/>
        <v>-8.7704722488100018E-3</v>
      </c>
      <c r="O28" s="19">
        <f t="shared" si="1"/>
        <v>0</v>
      </c>
    </row>
    <row r="29" spans="1:270">
      <c r="A29" s="4" t="s">
        <v>38</v>
      </c>
      <c r="B29" s="4">
        <v>8</v>
      </c>
      <c r="C29" s="4">
        <v>0.69512389719921497</v>
      </c>
      <c r="D29" s="4">
        <v>0.244877500786778</v>
      </c>
      <c r="E29" s="3"/>
      <c r="F29" s="4" t="s">
        <v>38</v>
      </c>
      <c r="G29" s="4">
        <v>8</v>
      </c>
      <c r="H29" s="4">
        <v>0.69697672413095801</v>
      </c>
      <c r="I29" s="4">
        <v>0.24615069977916701</v>
      </c>
      <c r="K29" s="11" t="str">
        <f t="shared" si="2"/>
        <v>same</v>
      </c>
      <c r="L29" s="11" t="str">
        <f t="shared" si="3"/>
        <v>better with pp</v>
      </c>
      <c r="M29" s="9"/>
      <c r="N29" s="12">
        <f t="shared" si="0"/>
        <v>-1.8528269317430457E-3</v>
      </c>
      <c r="O29" s="19">
        <f t="shared" si="1"/>
        <v>0</v>
      </c>
    </row>
    <row r="30" spans="1:270">
      <c r="A30" s="4" t="s">
        <v>33</v>
      </c>
      <c r="B30" s="4">
        <v>8</v>
      </c>
      <c r="C30" s="4">
        <v>0.70434899736576095</v>
      </c>
      <c r="D30" s="4">
        <v>0.22363136552477</v>
      </c>
      <c r="E30" s="3"/>
      <c r="F30" s="4" t="s">
        <v>33</v>
      </c>
      <c r="G30" s="4">
        <v>8</v>
      </c>
      <c r="H30" s="4">
        <v>0.70725091371218596</v>
      </c>
      <c r="I30" s="4">
        <v>0.22738827788124499</v>
      </c>
      <c r="K30" s="11" t="str">
        <f t="shared" si="2"/>
        <v>same</v>
      </c>
      <c r="L30" s="11" t="str">
        <f t="shared" si="3"/>
        <v>better with pp</v>
      </c>
      <c r="M30" s="9"/>
      <c r="N30" s="12">
        <f t="shared" si="0"/>
        <v>-2.9019163464250042E-3</v>
      </c>
      <c r="O30" s="19">
        <f t="shared" si="1"/>
        <v>0</v>
      </c>
    </row>
    <row r="31" spans="1:270">
      <c r="A31" s="4" t="s">
        <v>35</v>
      </c>
      <c r="B31" s="4">
        <v>8</v>
      </c>
      <c r="C31" s="4">
        <v>0.69718525842921797</v>
      </c>
      <c r="D31" s="4">
        <v>0.21548352830079401</v>
      </c>
      <c r="E31" s="3"/>
      <c r="F31" s="4" t="s">
        <v>35</v>
      </c>
      <c r="G31" s="4">
        <v>8</v>
      </c>
      <c r="H31" s="4">
        <v>0.70534795208958501</v>
      </c>
      <c r="I31" s="4">
        <v>0.20360146905422299</v>
      </c>
      <c r="K31" s="11" t="str">
        <f t="shared" si="2"/>
        <v>same</v>
      </c>
      <c r="L31" s="11" t="str">
        <f t="shared" si="3"/>
        <v>better with pp</v>
      </c>
      <c r="M31" s="9"/>
      <c r="N31" s="12">
        <f t="shared" si="0"/>
        <v>-8.1626936603670375E-3</v>
      </c>
      <c r="O31" s="19">
        <f t="shared" si="1"/>
        <v>0</v>
      </c>
    </row>
    <row r="32" spans="1:270" s="5" customFormat="1">
      <c r="A32" s="4" t="s">
        <v>32</v>
      </c>
      <c r="B32" s="4">
        <v>7</v>
      </c>
      <c r="C32" s="4">
        <v>0.70767053588309703</v>
      </c>
      <c r="D32" s="4">
        <v>0.19421812962431301</v>
      </c>
      <c r="E32" s="3"/>
      <c r="F32" s="4" t="s">
        <v>32</v>
      </c>
      <c r="G32" s="4">
        <v>8</v>
      </c>
      <c r="H32" s="4">
        <v>0.71010313788372104</v>
      </c>
      <c r="I32" s="4">
        <v>0.193974230610585</v>
      </c>
      <c r="J32"/>
      <c r="K32" s="11" t="str">
        <f t="shared" si="2"/>
        <v>better with pp</v>
      </c>
      <c r="L32" s="11" t="str">
        <f t="shared" si="3"/>
        <v>better with pp</v>
      </c>
      <c r="M32" s="9"/>
      <c r="N32" s="12">
        <f t="shared" si="0"/>
        <v>-2.4326020006240068E-3</v>
      </c>
      <c r="O32" s="19">
        <f t="shared" si="1"/>
        <v>1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</row>
    <row r="33" spans="1:270">
      <c r="A33" s="4" t="s">
        <v>26</v>
      </c>
      <c r="B33" s="4">
        <v>5</v>
      </c>
      <c r="C33" s="4">
        <v>0.71900120348244601</v>
      </c>
      <c r="D33" s="4">
        <v>0.20714168991537099</v>
      </c>
      <c r="E33" s="3"/>
      <c r="F33" s="4" t="s">
        <v>26</v>
      </c>
      <c r="G33" s="4">
        <v>8</v>
      </c>
      <c r="H33" s="4">
        <v>0.71094312987572394</v>
      </c>
      <c r="I33" s="4">
        <v>0.21068793815717099</v>
      </c>
      <c r="K33" s="11" t="str">
        <f t="shared" si="2"/>
        <v>better with pp</v>
      </c>
      <c r="L33" s="11" t="str">
        <f t="shared" si="3"/>
        <v>better without pp</v>
      </c>
      <c r="M33" s="9"/>
      <c r="N33" s="12">
        <f t="shared" si="0"/>
        <v>8.0580736067220604E-3</v>
      </c>
      <c r="O33" s="19">
        <f t="shared" si="1"/>
        <v>3</v>
      </c>
    </row>
    <row r="34" spans="1:270">
      <c r="A34" s="4" t="s">
        <v>37</v>
      </c>
      <c r="B34" s="4">
        <v>8</v>
      </c>
      <c r="C34" s="4">
        <v>0.69859279195814095</v>
      </c>
      <c r="D34" s="4">
        <v>0.22930505532152001</v>
      </c>
      <c r="E34" s="3"/>
      <c r="F34" s="4" t="s">
        <v>37</v>
      </c>
      <c r="G34" s="4">
        <v>8</v>
      </c>
      <c r="H34" s="4">
        <v>0.70311939936248902</v>
      </c>
      <c r="I34" s="4">
        <v>0.22647030624869599</v>
      </c>
      <c r="K34" s="11" t="str">
        <f t="shared" si="2"/>
        <v>same</v>
      </c>
      <c r="L34" s="11" t="str">
        <f t="shared" si="3"/>
        <v>better with pp</v>
      </c>
      <c r="M34" s="9"/>
      <c r="N34" s="12">
        <f t="shared" si="0"/>
        <v>-4.5266074043480709E-3</v>
      </c>
      <c r="O34" s="19">
        <f t="shared" si="1"/>
        <v>0</v>
      </c>
    </row>
    <row r="35" spans="1:270">
      <c r="A35" s="4" t="s">
        <v>41</v>
      </c>
      <c r="B35" s="4">
        <v>9</v>
      </c>
      <c r="C35" s="4">
        <v>0.69416766811519603</v>
      </c>
      <c r="D35" s="4">
        <v>0.22482496956890299</v>
      </c>
      <c r="E35" s="3"/>
      <c r="F35" s="4" t="s">
        <v>41</v>
      </c>
      <c r="G35" s="4">
        <v>9</v>
      </c>
      <c r="H35" s="4">
        <v>0.68889920352141798</v>
      </c>
      <c r="I35" s="4">
        <v>0.22249015542664399</v>
      </c>
      <c r="K35" s="11" t="str">
        <f t="shared" si="2"/>
        <v>same</v>
      </c>
      <c r="L35" s="11" t="str">
        <f t="shared" si="3"/>
        <v>better without pp</v>
      </c>
      <c r="M35" s="9"/>
      <c r="N35" s="12">
        <f t="shared" si="0"/>
        <v>5.268464593778055E-3</v>
      </c>
      <c r="O35" s="19">
        <f t="shared" si="1"/>
        <v>0</v>
      </c>
    </row>
    <row r="36" spans="1:270">
      <c r="A36" s="4" t="s">
        <v>40</v>
      </c>
      <c r="B36" s="4">
        <v>8</v>
      </c>
      <c r="C36" s="4">
        <v>0.69590524930270603</v>
      </c>
      <c r="D36" s="4">
        <v>0.196169164416548</v>
      </c>
      <c r="E36" s="3"/>
      <c r="F36" s="4" t="s">
        <v>40</v>
      </c>
      <c r="G36" s="4">
        <v>9</v>
      </c>
      <c r="H36" s="4">
        <v>0.69213313000211596</v>
      </c>
      <c r="I36" s="4">
        <v>0.19784398642263901</v>
      </c>
      <c r="K36" s="11" t="str">
        <f t="shared" si="2"/>
        <v>better with pp</v>
      </c>
      <c r="L36" s="11" t="str">
        <f t="shared" si="3"/>
        <v>better without pp</v>
      </c>
      <c r="M36" s="9"/>
      <c r="N36" s="12">
        <f t="shared" si="0"/>
        <v>3.7721193005900711E-3</v>
      </c>
      <c r="O36" s="19">
        <f t="shared" si="1"/>
        <v>1</v>
      </c>
    </row>
    <row r="37" spans="1:270">
      <c r="A37" s="4" t="s">
        <v>39</v>
      </c>
      <c r="B37" s="4">
        <v>9</v>
      </c>
      <c r="C37" s="4">
        <v>0.69118029655533597</v>
      </c>
      <c r="D37" s="4">
        <v>0.21699838734253199</v>
      </c>
      <c r="E37" s="3"/>
      <c r="F37" s="4" t="s">
        <v>39</v>
      </c>
      <c r="G37" s="4">
        <v>9</v>
      </c>
      <c r="H37" s="4">
        <v>0.69622956298807703</v>
      </c>
      <c r="I37" s="4">
        <v>0.204990733956461</v>
      </c>
      <c r="K37" s="11" t="str">
        <f t="shared" si="2"/>
        <v>same</v>
      </c>
      <c r="L37" s="11" t="str">
        <f t="shared" si="3"/>
        <v>better with pp</v>
      </c>
      <c r="M37" s="9"/>
      <c r="N37" s="12">
        <f t="shared" si="0"/>
        <v>-5.0492664327410619E-3</v>
      </c>
      <c r="O37" s="19">
        <f t="shared" si="1"/>
        <v>0</v>
      </c>
    </row>
    <row r="38" spans="1:270" s="5" customFormat="1">
      <c r="A38" s="4" t="s">
        <v>43</v>
      </c>
      <c r="B38" s="4">
        <v>10</v>
      </c>
      <c r="C38" s="4">
        <v>0.68204824201005998</v>
      </c>
      <c r="D38" s="4">
        <v>0.229442977228975</v>
      </c>
      <c r="E38" s="3"/>
      <c r="F38" s="4" t="s">
        <v>43</v>
      </c>
      <c r="G38" s="4">
        <v>9</v>
      </c>
      <c r="H38" s="4">
        <v>0.68512991858755801</v>
      </c>
      <c r="I38" s="4">
        <v>0.22077960250321499</v>
      </c>
      <c r="J38"/>
      <c r="K38" s="11" t="str">
        <f t="shared" si="2"/>
        <v>better without pp</v>
      </c>
      <c r="L38" s="11" t="str">
        <f t="shared" si="3"/>
        <v>better with pp</v>
      </c>
      <c r="M38" s="9"/>
      <c r="N38" s="12">
        <f t="shared" si="0"/>
        <v>-3.081676577498027E-3</v>
      </c>
      <c r="O38" s="19">
        <f t="shared" si="1"/>
        <v>-1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</row>
    <row r="39" spans="1:270">
      <c r="A39" s="4" t="s">
        <v>34</v>
      </c>
      <c r="B39" s="4">
        <v>8</v>
      </c>
      <c r="C39" s="4">
        <v>0.70137602647556496</v>
      </c>
      <c r="D39" s="4">
        <v>0.19380315708715601</v>
      </c>
      <c r="E39" s="3"/>
      <c r="F39" s="4" t="s">
        <v>34</v>
      </c>
      <c r="G39" s="4">
        <v>9</v>
      </c>
      <c r="H39" s="4">
        <v>0.69069386686037704</v>
      </c>
      <c r="I39" s="4">
        <v>0.19866298488822601</v>
      </c>
      <c r="K39" s="11" t="str">
        <f t="shared" si="2"/>
        <v>better with pp</v>
      </c>
      <c r="L39" s="11" t="str">
        <f t="shared" si="3"/>
        <v>better without pp</v>
      </c>
      <c r="M39" s="9"/>
      <c r="N39" s="12">
        <f t="shared" si="0"/>
        <v>1.0682159615187925E-2</v>
      </c>
      <c r="O39" s="19">
        <f t="shared" ref="O39:O55" si="4">G39-B39</f>
        <v>1</v>
      </c>
    </row>
    <row r="40" spans="1:270">
      <c r="A40" s="4" t="s">
        <v>36</v>
      </c>
      <c r="B40" s="4">
        <v>8</v>
      </c>
      <c r="C40" s="4">
        <v>0.69913532728832095</v>
      </c>
      <c r="D40" s="4">
        <v>0.240603482038802</v>
      </c>
      <c r="E40" s="3"/>
      <c r="F40" s="4" t="s">
        <v>36</v>
      </c>
      <c r="G40" s="4">
        <v>9</v>
      </c>
      <c r="H40" s="4">
        <v>0.69376937159780405</v>
      </c>
      <c r="I40" s="4">
        <v>0.25447299435488202</v>
      </c>
      <c r="K40" s="11" t="str">
        <f t="shared" si="2"/>
        <v>better with pp</v>
      </c>
      <c r="L40" s="11" t="str">
        <f t="shared" si="3"/>
        <v>better without pp</v>
      </c>
      <c r="M40" s="9"/>
      <c r="N40" s="12">
        <f t="shared" si="0"/>
        <v>5.3659556905168992E-3</v>
      </c>
      <c r="O40" s="19">
        <f t="shared" si="4"/>
        <v>1</v>
      </c>
    </row>
    <row r="41" spans="1:270">
      <c r="A41" s="4" t="s">
        <v>50</v>
      </c>
      <c r="B41" s="4">
        <v>11</v>
      </c>
      <c r="C41" s="4">
        <v>0.66636440862204105</v>
      </c>
      <c r="D41" s="4">
        <v>0.230108124895853</v>
      </c>
      <c r="E41" s="3"/>
      <c r="F41" s="4" t="s">
        <v>50</v>
      </c>
      <c r="G41" s="4">
        <v>10</v>
      </c>
      <c r="H41" s="4">
        <v>0.66370959741528401</v>
      </c>
      <c r="I41" s="4">
        <v>0.23256068917703401</v>
      </c>
      <c r="K41" s="11" t="str">
        <f t="shared" si="2"/>
        <v>better without pp</v>
      </c>
      <c r="L41" s="11" t="str">
        <f t="shared" si="3"/>
        <v>better without pp</v>
      </c>
      <c r="M41" s="9"/>
      <c r="N41" s="12">
        <f t="shared" si="0"/>
        <v>2.6548112067570351E-3</v>
      </c>
      <c r="O41" s="19">
        <f t="shared" si="4"/>
        <v>-1</v>
      </c>
    </row>
    <row r="42" spans="1:270">
      <c r="A42" s="4" t="s">
        <v>46</v>
      </c>
      <c r="B42" s="4">
        <v>11</v>
      </c>
      <c r="C42" s="4">
        <v>0.67372371402938402</v>
      </c>
      <c r="D42" s="4">
        <v>0.21081977449059799</v>
      </c>
      <c r="E42" s="3"/>
      <c r="F42" s="4" t="s">
        <v>46</v>
      </c>
      <c r="G42" s="4">
        <v>10</v>
      </c>
      <c r="H42" s="4">
        <v>0.668599288458396</v>
      </c>
      <c r="I42" s="4">
        <v>0.212326088147586</v>
      </c>
      <c r="K42" s="11" t="str">
        <f t="shared" si="2"/>
        <v>better without pp</v>
      </c>
      <c r="L42" s="11" t="str">
        <f t="shared" si="3"/>
        <v>better without pp</v>
      </c>
      <c r="M42" s="9"/>
      <c r="N42" s="12">
        <f t="shared" si="0"/>
        <v>5.1244255709880226E-3</v>
      </c>
      <c r="O42" s="19">
        <f t="shared" si="4"/>
        <v>-1</v>
      </c>
    </row>
    <row r="43" spans="1:270" s="5" customFormat="1">
      <c r="A43" s="4" t="s">
        <v>49</v>
      </c>
      <c r="B43" s="4">
        <v>12</v>
      </c>
      <c r="C43" s="4">
        <v>0.66200681553223395</v>
      </c>
      <c r="D43" s="4">
        <v>0.22583038798258001</v>
      </c>
      <c r="E43" s="3"/>
      <c r="F43" s="4" t="s">
        <v>49</v>
      </c>
      <c r="G43" s="4">
        <v>10</v>
      </c>
      <c r="H43" s="4">
        <v>0.66618381420842798</v>
      </c>
      <c r="I43" s="4">
        <v>0.23033661149048801</v>
      </c>
      <c r="J43"/>
      <c r="K43" s="11" t="str">
        <f t="shared" si="2"/>
        <v>better without pp</v>
      </c>
      <c r="L43" s="11" t="str">
        <f t="shared" si="3"/>
        <v>better with pp</v>
      </c>
      <c r="M43" s="9"/>
      <c r="N43" s="12">
        <f t="shared" si="0"/>
        <v>-4.1769986761940325E-3</v>
      </c>
      <c r="O43" s="19">
        <f t="shared" si="4"/>
        <v>-2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</row>
    <row r="44" spans="1:270">
      <c r="A44" s="4" t="s">
        <v>47</v>
      </c>
      <c r="B44" s="4">
        <v>11</v>
      </c>
      <c r="C44" s="4">
        <v>0.667805213497076</v>
      </c>
      <c r="D44" s="4">
        <v>0.22075876997409999</v>
      </c>
      <c r="E44" s="3"/>
      <c r="F44" s="4" t="s">
        <v>47</v>
      </c>
      <c r="G44" s="4">
        <v>10</v>
      </c>
      <c r="H44" s="4">
        <v>0.66790984097337902</v>
      </c>
      <c r="I44" s="4">
        <v>0.224038125865894</v>
      </c>
      <c r="K44" s="11" t="str">
        <f t="shared" si="2"/>
        <v>better without pp</v>
      </c>
      <c r="L44" s="11" t="str">
        <f t="shared" si="3"/>
        <v>better with pp</v>
      </c>
      <c r="M44" s="13"/>
      <c r="N44" s="12">
        <f t="shared" si="0"/>
        <v>-1.0462747630302083E-4</v>
      </c>
      <c r="O44" s="19">
        <f t="shared" si="4"/>
        <v>-1</v>
      </c>
    </row>
    <row r="45" spans="1:270">
      <c r="A45" s="4" t="s">
        <v>45</v>
      </c>
      <c r="B45" s="4">
        <v>11</v>
      </c>
      <c r="C45" s="4">
        <v>0.66934138711865099</v>
      </c>
      <c r="D45" s="4">
        <v>0.247644190802988</v>
      </c>
      <c r="E45" s="3"/>
      <c r="F45" s="4" t="s">
        <v>45</v>
      </c>
      <c r="G45" s="4">
        <v>10</v>
      </c>
      <c r="H45" s="4">
        <v>0.67347775748954997</v>
      </c>
      <c r="I45" s="4">
        <v>0.24106011969410901</v>
      </c>
      <c r="K45" s="11" t="str">
        <f t="shared" si="2"/>
        <v>better without pp</v>
      </c>
      <c r="L45" s="11" t="str">
        <f t="shared" si="3"/>
        <v>better with pp</v>
      </c>
      <c r="M45" s="9"/>
      <c r="N45" s="12">
        <f t="shared" si="0"/>
        <v>-4.1363703708989785E-3</v>
      </c>
      <c r="O45" s="19">
        <f t="shared" si="4"/>
        <v>-1</v>
      </c>
    </row>
    <row r="46" spans="1:270">
      <c r="A46" s="4" t="s">
        <v>44</v>
      </c>
      <c r="B46" s="4">
        <v>10</v>
      </c>
      <c r="C46" s="4">
        <v>0.67377296382864604</v>
      </c>
      <c r="D46" s="4">
        <v>0.26278016514415797</v>
      </c>
      <c r="E46" s="3"/>
      <c r="F46" s="4" t="s">
        <v>44</v>
      </c>
      <c r="G46" s="4">
        <v>10</v>
      </c>
      <c r="H46" s="4">
        <v>0.67171934197724004</v>
      </c>
      <c r="I46" s="4">
        <v>0.26713998481967199</v>
      </c>
      <c r="K46" s="11" t="str">
        <f t="shared" si="2"/>
        <v>same</v>
      </c>
      <c r="L46" s="11" t="str">
        <f t="shared" si="3"/>
        <v>better without pp</v>
      </c>
      <c r="M46" s="9"/>
      <c r="N46" s="12">
        <f t="shared" si="0"/>
        <v>2.0536218514060067E-3</v>
      </c>
      <c r="O46" s="19">
        <f t="shared" si="4"/>
        <v>0</v>
      </c>
    </row>
    <row r="47" spans="1:270">
      <c r="A47" s="4" t="s">
        <v>42</v>
      </c>
      <c r="B47" s="4">
        <v>9</v>
      </c>
      <c r="C47" s="4">
        <v>0.69108745347202505</v>
      </c>
      <c r="D47" s="4">
        <v>0.184314090211847</v>
      </c>
      <c r="E47" s="3"/>
      <c r="F47" s="4" t="s">
        <v>42</v>
      </c>
      <c r="G47" s="4">
        <v>10</v>
      </c>
      <c r="H47" s="4">
        <v>0.68173473681809604</v>
      </c>
      <c r="I47" s="4">
        <v>0.188076057301021</v>
      </c>
      <c r="K47" s="11" t="str">
        <f t="shared" si="2"/>
        <v>better with pp</v>
      </c>
      <c r="L47" s="11" t="str">
        <f t="shared" si="3"/>
        <v>better without pp</v>
      </c>
      <c r="M47" s="9"/>
      <c r="N47" s="12">
        <f t="shared" si="0"/>
        <v>9.3527166539290052E-3</v>
      </c>
      <c r="O47" s="19">
        <f t="shared" si="4"/>
        <v>1</v>
      </c>
    </row>
    <row r="48" spans="1:270">
      <c r="A48" s="4" t="s">
        <v>48</v>
      </c>
      <c r="B48" s="4">
        <v>11</v>
      </c>
      <c r="C48" s="4">
        <v>0.66742353454789305</v>
      </c>
      <c r="D48" s="4">
        <v>0.26888773581632203</v>
      </c>
      <c r="E48" s="3"/>
      <c r="F48" s="4" t="s">
        <v>48</v>
      </c>
      <c r="G48" s="4">
        <v>10</v>
      </c>
      <c r="H48" s="4">
        <v>0.66386578867135804</v>
      </c>
      <c r="I48" s="4">
        <v>0.27178418010571398</v>
      </c>
      <c r="K48" s="11" t="str">
        <f t="shared" si="2"/>
        <v>better without pp</v>
      </c>
      <c r="L48" s="11" t="str">
        <f t="shared" si="3"/>
        <v>better without pp</v>
      </c>
      <c r="M48" s="9"/>
      <c r="N48" s="12">
        <f t="shared" si="0"/>
        <v>3.5577458765350123E-3</v>
      </c>
      <c r="O48" s="19">
        <f t="shared" si="4"/>
        <v>-1</v>
      </c>
    </row>
    <row r="49" spans="1:270">
      <c r="A49" s="4" t="s">
        <v>52</v>
      </c>
      <c r="B49" s="4">
        <v>12</v>
      </c>
      <c r="C49" s="4">
        <v>0.650194750197579</v>
      </c>
      <c r="D49" s="4">
        <v>0.23957839762545999</v>
      </c>
      <c r="E49" s="3"/>
      <c r="F49" s="4" t="s">
        <v>52</v>
      </c>
      <c r="G49" s="4">
        <v>11</v>
      </c>
      <c r="H49" s="4">
        <v>0.65514173966282996</v>
      </c>
      <c r="I49" s="4">
        <v>0.24029073600572101</v>
      </c>
      <c r="K49" s="11" t="str">
        <f t="shared" si="2"/>
        <v>better without pp</v>
      </c>
      <c r="L49" s="11" t="str">
        <f t="shared" si="3"/>
        <v>better with pp</v>
      </c>
      <c r="M49" s="9"/>
      <c r="N49" s="12">
        <f t="shared" si="0"/>
        <v>-4.9469894652509616E-3</v>
      </c>
      <c r="O49" s="19">
        <f t="shared" si="4"/>
        <v>-1</v>
      </c>
    </row>
    <row r="50" spans="1:270">
      <c r="A50" s="4" t="s">
        <v>53</v>
      </c>
      <c r="B50" s="4">
        <v>12</v>
      </c>
      <c r="C50" s="4">
        <v>0.62559366050127196</v>
      </c>
      <c r="D50" s="4">
        <v>0.31947696840956302</v>
      </c>
      <c r="E50" s="3"/>
      <c r="F50" s="4" t="s">
        <v>53</v>
      </c>
      <c r="G50" s="4">
        <v>12</v>
      </c>
      <c r="H50" s="4">
        <v>0.62296128895176195</v>
      </c>
      <c r="I50" s="4">
        <v>0.31710125026841401</v>
      </c>
      <c r="K50" s="11" t="str">
        <f t="shared" si="2"/>
        <v>same</v>
      </c>
      <c r="L50" s="11" t="str">
        <f t="shared" si="3"/>
        <v>better without pp</v>
      </c>
      <c r="M50" s="9"/>
      <c r="N50" s="12">
        <f t="shared" si="0"/>
        <v>2.6323715495100153E-3</v>
      </c>
      <c r="O50" s="19">
        <f t="shared" si="4"/>
        <v>0</v>
      </c>
    </row>
    <row r="51" spans="1:270" s="5" customFormat="1">
      <c r="A51" s="4" t="s">
        <v>51</v>
      </c>
      <c r="B51" s="4">
        <v>12</v>
      </c>
      <c r="C51" s="4">
        <v>0.66163075512041003</v>
      </c>
      <c r="D51" s="4">
        <v>0.209908972943083</v>
      </c>
      <c r="E51" s="3"/>
      <c r="F51" s="4" t="s">
        <v>51</v>
      </c>
      <c r="G51" s="4">
        <v>12</v>
      </c>
      <c r="H51" s="4">
        <v>0.65339275666812802</v>
      </c>
      <c r="I51" s="4">
        <v>0.21353220121667499</v>
      </c>
      <c r="J51"/>
      <c r="K51" s="11" t="str">
        <f t="shared" si="2"/>
        <v>same</v>
      </c>
      <c r="L51" s="11" t="str">
        <f t="shared" si="3"/>
        <v>better without pp</v>
      </c>
      <c r="M51" s="9"/>
      <c r="N51" s="12">
        <f t="shared" si="0"/>
        <v>8.2379984522820138E-3</v>
      </c>
      <c r="O51" s="19">
        <f t="shared" si="4"/>
        <v>0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</row>
    <row r="52" spans="1:270">
      <c r="A52" s="4" t="s">
        <v>54</v>
      </c>
      <c r="B52" s="4">
        <v>13</v>
      </c>
      <c r="C52" s="4">
        <v>0.618739866469876</v>
      </c>
      <c r="D52" s="4">
        <v>0.232409893294759</v>
      </c>
      <c r="E52" s="3"/>
      <c r="F52" s="4" t="s">
        <v>54</v>
      </c>
      <c r="G52" s="4">
        <v>13</v>
      </c>
      <c r="H52" s="4">
        <v>0.61533549953792899</v>
      </c>
      <c r="I52" s="4">
        <v>0.23376053653777901</v>
      </c>
      <c r="K52" s="11" t="str">
        <f t="shared" si="2"/>
        <v>same</v>
      </c>
      <c r="L52" s="11" t="str">
        <f t="shared" si="3"/>
        <v>better without pp</v>
      </c>
      <c r="M52" s="9"/>
      <c r="N52" s="12">
        <f t="shared" si="0"/>
        <v>3.4043669319470116E-3</v>
      </c>
      <c r="O52" s="19">
        <f t="shared" si="4"/>
        <v>0</v>
      </c>
    </row>
    <row r="53" spans="1:270">
      <c r="A53" s="4" t="s">
        <v>55</v>
      </c>
      <c r="B53" s="4">
        <v>14</v>
      </c>
      <c r="C53" s="4">
        <v>0.59720299537563704</v>
      </c>
      <c r="D53" s="4">
        <v>0.229035247392507</v>
      </c>
      <c r="E53" s="3"/>
      <c r="F53" s="4" t="s">
        <v>55</v>
      </c>
      <c r="G53" s="4">
        <v>14</v>
      </c>
      <c r="H53" s="4">
        <v>0.59710749270001995</v>
      </c>
      <c r="I53" s="4">
        <v>0.228861779799194</v>
      </c>
      <c r="K53" s="11" t="str">
        <f t="shared" si="2"/>
        <v>same</v>
      </c>
      <c r="L53" s="11" t="str">
        <f t="shared" si="3"/>
        <v>better without pp</v>
      </c>
      <c r="M53" s="9"/>
      <c r="N53" s="12">
        <f t="shared" si="0"/>
        <v>9.5502675617087363E-5</v>
      </c>
      <c r="O53" s="19">
        <f t="shared" si="4"/>
        <v>0</v>
      </c>
    </row>
    <row r="54" spans="1:270">
      <c r="A54" s="4" t="s">
        <v>56</v>
      </c>
      <c r="B54" s="4">
        <v>15</v>
      </c>
      <c r="C54" s="4">
        <v>8.9919935792028796E-2</v>
      </c>
      <c r="D54" s="4">
        <v>0.256117124407713</v>
      </c>
      <c r="E54" s="3"/>
      <c r="F54" s="4" t="s">
        <v>56</v>
      </c>
      <c r="G54" s="4">
        <v>15</v>
      </c>
      <c r="H54" s="4">
        <v>0.15941276044752201</v>
      </c>
      <c r="I54" s="4">
        <v>0.30558851371626899</v>
      </c>
      <c r="K54" s="11" t="str">
        <f t="shared" si="2"/>
        <v>same</v>
      </c>
      <c r="L54" s="11" t="str">
        <f t="shared" si="3"/>
        <v>better with pp</v>
      </c>
      <c r="M54" s="9"/>
      <c r="N54" s="12">
        <f t="shared" si="0"/>
        <v>-6.949282465549321E-2</v>
      </c>
      <c r="O54" s="19">
        <f t="shared" si="4"/>
        <v>0</v>
      </c>
    </row>
    <row r="55" spans="1:270">
      <c r="A55" s="4" t="s">
        <v>57</v>
      </c>
      <c r="B55" s="4">
        <v>16</v>
      </c>
      <c r="C55" s="4">
        <v>8.1266737138830203E-2</v>
      </c>
      <c r="D55" s="4">
        <v>0.23088359886617901</v>
      </c>
      <c r="E55" s="3"/>
      <c r="F55" s="4" t="s">
        <v>57</v>
      </c>
      <c r="G55" s="4">
        <v>16</v>
      </c>
      <c r="H55" s="4">
        <v>0.15266507007914201</v>
      </c>
      <c r="I55" s="4">
        <v>0.29051001831594703</v>
      </c>
      <c r="K55" s="11" t="str">
        <f t="shared" si="2"/>
        <v>same</v>
      </c>
      <c r="L55" s="11" t="str">
        <f t="shared" si="3"/>
        <v>better with pp</v>
      </c>
      <c r="N55" s="12">
        <f t="shared" si="0"/>
        <v>-7.1398332940311809E-2</v>
      </c>
      <c r="O55" s="19">
        <f t="shared" si="4"/>
        <v>0</v>
      </c>
    </row>
    <row r="57" spans="1:270">
      <c r="M57" s="10" t="s">
        <v>64</v>
      </c>
      <c r="N57" s="10">
        <f>AVERAGEIF(N7:N55,"&gt;0")</f>
        <v>4.8363338390142322E-3</v>
      </c>
    </row>
    <row r="58" spans="1:270">
      <c r="B58" s="8" t="s">
        <v>60</v>
      </c>
      <c r="C58" s="8">
        <f>AVERAGE(C7:C55)</f>
        <v>0.67400274420189832</v>
      </c>
      <c r="D58" s="8">
        <f>AVERAGE(D7:D55)</f>
        <v>0.22397985737466092</v>
      </c>
      <c r="E58" s="9"/>
      <c r="F58" s="9"/>
      <c r="G58" s="8" t="s">
        <v>60</v>
      </c>
      <c r="H58" s="8">
        <f>AVERAGE(H7:H55)</f>
        <v>0.67690740242976311</v>
      </c>
      <c r="I58" s="8">
        <f>AVERAGE(I7:I55)</f>
        <v>0.22564928143831181</v>
      </c>
      <c r="M58" s="10" t="s">
        <v>65</v>
      </c>
      <c r="N58" s="10">
        <f>AVERAGEIF(N7:N55,"&lt;0")</f>
        <v>-9.2121332453213092E-3</v>
      </c>
    </row>
    <row r="61" spans="1:270" ht="15">
      <c r="A61" s="16"/>
      <c r="B61" s="22" t="s">
        <v>61</v>
      </c>
      <c r="C61" s="23"/>
      <c r="D61" s="24" t="s">
        <v>62</v>
      </c>
      <c r="E61" s="23"/>
      <c r="F61" s="15"/>
    </row>
    <row r="62" spans="1:270" ht="15">
      <c r="A62" s="17" t="s">
        <v>66</v>
      </c>
      <c r="B62" s="20">
        <f>COUNTIF($K$7:$K$55,$A62)</f>
        <v>21</v>
      </c>
      <c r="C62" s="21"/>
      <c r="D62" s="20">
        <f>COUNTIF($L$7:$L$55,$A62)</f>
        <v>0</v>
      </c>
      <c r="E62" s="21"/>
      <c r="F62" s="14"/>
    </row>
    <row r="63" spans="1:270" ht="15">
      <c r="A63" s="17" t="s">
        <v>67</v>
      </c>
      <c r="B63" s="20">
        <f t="shared" ref="B63:B64" si="5">COUNTIF($K$7:$K$55,$A63)</f>
        <v>14</v>
      </c>
      <c r="C63" s="21"/>
      <c r="D63" s="20">
        <f t="shared" ref="D63:D64" si="6">COUNTIF($L$7:$L$55,$A63)</f>
        <v>27</v>
      </c>
      <c r="E63" s="21"/>
      <c r="F63" s="14"/>
    </row>
    <row r="64" spans="1:270" ht="15">
      <c r="A64" s="17" t="s">
        <v>68</v>
      </c>
      <c r="B64" s="20">
        <f t="shared" si="5"/>
        <v>14</v>
      </c>
      <c r="C64" s="21"/>
      <c r="D64" s="20">
        <f t="shared" si="6"/>
        <v>22</v>
      </c>
      <c r="E64" s="21"/>
      <c r="F64" s="14"/>
    </row>
  </sheetData>
  <sortState ref="A9:N73">
    <sortCondition ref="G9:G73"/>
  </sortState>
  <mergeCells count="8">
    <mergeCell ref="B64:C64"/>
    <mergeCell ref="D64:E64"/>
    <mergeCell ref="B61:C61"/>
    <mergeCell ref="D61:E61"/>
    <mergeCell ref="B62:C62"/>
    <mergeCell ref="D62:E62"/>
    <mergeCell ref="B63:C63"/>
    <mergeCell ref="D63:E63"/>
  </mergeCells>
  <pageMargins left="0.7" right="0.7" top="0.75" bottom="0.75" header="0.51180555555555496" footer="0.51180555555555496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Avg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Mireille Blay-Fornarino</cp:lastModifiedBy>
  <cp:revision>7</cp:revision>
  <dcterms:created xsi:type="dcterms:W3CDTF">2016-08-08T08:00:12Z</dcterms:created>
  <dcterms:modified xsi:type="dcterms:W3CDTF">2016-10-20T16:00:47Z</dcterms:modified>
  <dc:language>es-ES</dc:language>
</cp:coreProperties>
</file>