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e Study --&gt;" sheetId="1" state="visible" r:id="rId2"/>
    <sheet name="Data" sheetId="2" state="visible" r:id="rId3"/>
    <sheet name="Tasks --&gt;" sheetId="3" state="visible" r:id="rId4"/>
    <sheet name="Task 1" sheetId="4" state="visible" r:id="rId5"/>
    <sheet name="Task 2" sheetId="5" state="visible" r:id="rId6"/>
    <sheet name="Task 3" sheetId="6" state="visible" r:id="rId7"/>
  </sheets>
  <definedNames>
    <definedName function="false" hidden="true" localSheetId="1" name="_xlnm._FilterDatabase" vbProcedure="false">Data!$B$3:$F$3</definedName>
    <definedName function="false" hidden="false" localSheetId="1" name="_xlnm._FilterDatabase" vbProcedure="false">Data!$B$3:$F$195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<sst xmlns="http://schemas.openxmlformats.org/spreadsheetml/2006/main" count="493" uniqueCount="46">
  <si>
    <t xml:space="preserve">Case Study --&gt;</t>
  </si>
  <si>
    <t xml:space="preserve">Data</t>
  </si>
  <si>
    <t xml:space="preserve">Period</t>
  </si>
  <si>
    <t xml:space="preserve">Type of client</t>
  </si>
  <si>
    <t xml:space="preserve">Client name</t>
  </si>
  <si>
    <t xml:space="preserve">Revenue ($ 000')</t>
  </si>
  <si>
    <t xml:space="preserve">Cogs ($ 000')</t>
  </si>
  <si>
    <t xml:space="preserve">Supermarkets</t>
  </si>
  <si>
    <t xml:space="preserve">Kaufland</t>
  </si>
  <si>
    <t xml:space="preserve">Aldi</t>
  </si>
  <si>
    <t xml:space="preserve">Plus</t>
  </si>
  <si>
    <t xml:space="preserve">Metro</t>
  </si>
  <si>
    <t xml:space="preserve">Carrefour</t>
  </si>
  <si>
    <t xml:space="preserve">Esselunga</t>
  </si>
  <si>
    <t xml:space="preserve">Billa</t>
  </si>
  <si>
    <t xml:space="preserve">Costco</t>
  </si>
  <si>
    <t xml:space="preserve">Fast Food</t>
  </si>
  <si>
    <t xml:space="preserve">McDonald's </t>
  </si>
  <si>
    <t xml:space="preserve">Burger King</t>
  </si>
  <si>
    <t xml:space="preserve">KFC</t>
  </si>
  <si>
    <t xml:space="preserve">Subway</t>
  </si>
  <si>
    <t xml:space="preserve">Other</t>
  </si>
  <si>
    <t xml:space="preserve">Restaurants</t>
  </si>
  <si>
    <t xml:space="preserve">Small retailers</t>
  </si>
  <si>
    <t xml:space="preserve">Hotels</t>
  </si>
  <si>
    <t xml:space="preserve">Tasks --&gt;</t>
  </si>
  <si>
    <t xml:space="preserve">Task 1</t>
  </si>
  <si>
    <t xml:space="preserve">Monthly breakdown of Revenues by type of client and calculation of the percentage incidence that each client has on the company's Revenues. </t>
  </si>
  <si>
    <t xml:space="preserve">- all -</t>
  </si>
  <si>
    <t xml:space="preserve">Total Result</t>
  </si>
  <si>
    <t xml:space="preserve">Revenues </t>
  </si>
  <si>
    <t xml:space="preserve">Cogs</t>
  </si>
  <si>
    <t xml:space="preserve">Gross Profit</t>
  </si>
  <si>
    <t xml:space="preserve">Task 2</t>
  </si>
  <si>
    <t xml:space="preserve">$ in 000'</t>
  </si>
  <si>
    <t xml:space="preserve">Total Revenues</t>
  </si>
  <si>
    <t xml:space="preserve">as a % of Revenues</t>
  </si>
  <si>
    <t xml:space="preserve">Supermarkets %</t>
  </si>
  <si>
    <t xml:space="preserve">Fast Food %</t>
  </si>
  <si>
    <t xml:space="preserve">Other %</t>
  </si>
  <si>
    <t xml:space="preserve">Task 3</t>
  </si>
  <si>
    <t xml:space="preserve">Monthly breakdown of Gross Profit, Revenues and Cogs by client and calculate which are the most profitable client accounts.</t>
  </si>
  <si>
    <t xml:space="preserve">Revenues</t>
  </si>
  <si>
    <t xml:space="preserve">Total Cogs</t>
  </si>
  <si>
    <t xml:space="preserve">Total Gross Profit</t>
  </si>
  <si>
    <t xml:space="preserve">GP %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</si>
</sst>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mm\-yy;@"/>
    <numFmt numFmtId="166" formatCode="_-* #,##0.00\ _л_в_._-;\-* #,##0.00\ _л_в_._-;_-* \-??\ _л_в_._-;_-@_-"/>
    <numFmt numFmtId="167" formatCode="_-* #,##0\ _л_в_._-;\-* #,##0\ _л_в_._-;_-* \-??\ _л_в_._-;_-@_-"/>
    <numFmt numFmtId="168" formatCode="0.00%"/>
    <numFmt numFmtId="169" formatCode="#,##0_ ;\-#,##0\ "/>
    <numFmt numFmtId="170" formatCode="0%"/>
    <numFmt numFmtId="171" formatCode="0.0%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204"/>
    </font>
    <font>
      <b val="true"/>
      <sz val="35"/>
      <color rgb="FF00206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204"/>
    </font>
    <font>
      <sz val="11"/>
      <color rgb="FF000000"/>
      <name val="Arial"/>
      <family val="2"/>
      <charset val="204"/>
    </font>
    <font>
      <b val="true"/>
      <sz val="30"/>
      <color rgb="FF002060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9"/>
      <color rgb="FFFFFFFF"/>
      <name val="Arial"/>
      <family val="2"/>
      <charset val="204"/>
    </font>
    <font>
      <b val="true"/>
      <sz val="9"/>
      <color rgb="FF002060"/>
      <name val="Arial"/>
      <family val="2"/>
    </font>
    <font>
      <sz val="8"/>
      <color rgb="FFFFFFFF"/>
      <name val="Arial"/>
      <family val="2"/>
    </font>
    <font>
      <sz val="8"/>
      <color rgb="FF5959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2060"/>
        <bgColor rgb="FF0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thin">
        <color rgb="FF002060"/>
      </top>
      <bottom style="medium">
        <color rgb="FF00206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25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2060"/>
                </a:solidFill>
                <a:latin typeface="Arial"/>
              </a:defRPr>
            </a:pPr>
            <a:r>
              <a:rPr b="1" lang="en-US" sz="900" spc="-1" strike="noStrike">
                <a:solidFill>
                  <a:srgbClr val="002060"/>
                </a:solidFill>
                <a:latin typeface="Arial"/>
              </a:rPr>
              <a:t>Revenues by client type as a percentage of Total Revenues </a:t>
            </a:r>
          </a:p>
        </c:rich>
      </c:tx>
      <c:layout>
        <c:manualLayout>
          <c:xMode val="edge"/>
          <c:yMode val="edge"/>
          <c:x val="0.024185542821045"/>
          <c:y val="0.036341756919374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 2'!$B$13:$B$13</c:f>
              <c:strCache>
                <c:ptCount val="1"/>
                <c:pt idx="0">
                  <c:v>Supermarkets %</c:v>
                </c:pt>
              </c:strCache>
            </c:strRef>
          </c:tx>
          <c:spPr>
            <a:solidFill>
              <a:srgbClr val="002060"/>
            </a:solidFill>
            <a:ln w="0">
              <a:noFill/>
            </a:ln>
          </c:spPr>
          <c:invertIfNegative val="0"/>
          <c:dLbls>
            <c:numFmt formatCode="0.0%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 2'!$C$6:$N$6</c:f>
              <c:strCache>
                <c:ptCount val="1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</c:strCache>
            </c:strRef>
          </c:cat>
          <c:val>
            <c:numRef>
              <c:f>'Task 2'!$C$13:$N$13</c:f>
              <c:numCache>
                <c:formatCode>General</c:formatCode>
                <c:ptCount val="12"/>
                <c:pt idx="0">
                  <c:v>0.619</c:v>
                </c:pt>
                <c:pt idx="1">
                  <c:v>0.559</c:v>
                </c:pt>
                <c:pt idx="2">
                  <c:v>0.599</c:v>
                </c:pt>
                <c:pt idx="3">
                  <c:v>0.529</c:v>
                </c:pt>
                <c:pt idx="4">
                  <c:v>0.516</c:v>
                </c:pt>
                <c:pt idx="5">
                  <c:v>0.566</c:v>
                </c:pt>
                <c:pt idx="6">
                  <c:v>0.603921568627451</c:v>
                </c:pt>
                <c:pt idx="7">
                  <c:v>0.666</c:v>
                </c:pt>
                <c:pt idx="8">
                  <c:v>0.576</c:v>
                </c:pt>
                <c:pt idx="9">
                  <c:v>0.536</c:v>
                </c:pt>
                <c:pt idx="10">
                  <c:v>0.556</c:v>
                </c:pt>
                <c:pt idx="11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'Task 2'!$B$14:$B$14</c:f>
              <c:strCache>
                <c:ptCount val="1"/>
                <c:pt idx="0">
                  <c:v>Fast Food %</c:v>
                </c:pt>
              </c:strCache>
            </c:strRef>
          </c:tx>
          <c:spPr>
            <a:solidFill>
              <a:srgbClr val="595959"/>
            </a:solidFill>
            <a:ln w="0">
              <a:noFill/>
            </a:ln>
          </c:spPr>
          <c:invertIfNegative val="0"/>
          <c:dLbls>
            <c:numFmt formatCode="0.0%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 2'!$C$6:$N$6</c:f>
              <c:strCache>
                <c:ptCount val="1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</c:strCache>
            </c:strRef>
          </c:cat>
          <c:val>
            <c:numRef>
              <c:f>'Task 2'!$C$14:$N$14</c:f>
              <c:numCache>
                <c:formatCode>General</c:formatCode>
                <c:ptCount val="12"/>
                <c:pt idx="0">
                  <c:v>0.113</c:v>
                </c:pt>
                <c:pt idx="1">
                  <c:v>0.133</c:v>
                </c:pt>
                <c:pt idx="2">
                  <c:v>0.113</c:v>
                </c:pt>
                <c:pt idx="3">
                  <c:v>0.163</c:v>
                </c:pt>
                <c:pt idx="4">
                  <c:v>0.166</c:v>
                </c:pt>
                <c:pt idx="5">
                  <c:v>0.156</c:v>
                </c:pt>
                <c:pt idx="6">
                  <c:v>0.123529411764706</c:v>
                </c:pt>
                <c:pt idx="7">
                  <c:v>0.116</c:v>
                </c:pt>
                <c:pt idx="8">
                  <c:v>0.176</c:v>
                </c:pt>
                <c:pt idx="9">
                  <c:v>0.197</c:v>
                </c:pt>
                <c:pt idx="10">
                  <c:v>0.217</c:v>
                </c:pt>
                <c:pt idx="11">
                  <c:v>0.227</c:v>
                </c:pt>
              </c:numCache>
            </c:numRef>
          </c:val>
        </c:ser>
        <c:ser>
          <c:idx val="2"/>
          <c:order val="2"/>
          <c:tx>
            <c:strRef>
              <c:f>'Task 2'!$B$15:$B$15</c:f>
              <c:strCache>
                <c:ptCount val="1"/>
                <c:pt idx="0">
                  <c:v>Other %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0.0%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 2'!$C$6:$N$6</c:f>
              <c:strCache>
                <c:ptCount val="1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</c:strCache>
            </c:strRef>
          </c:cat>
          <c:val>
            <c:numRef>
              <c:f>'Task 2'!$C$15:$N$15</c:f>
              <c:numCache>
                <c:formatCode>General</c:formatCode>
                <c:ptCount val="12"/>
                <c:pt idx="0">
                  <c:v>0.268</c:v>
                </c:pt>
                <c:pt idx="1">
                  <c:v>0.308</c:v>
                </c:pt>
                <c:pt idx="2">
                  <c:v>0.288</c:v>
                </c:pt>
                <c:pt idx="3">
                  <c:v>0.308</c:v>
                </c:pt>
                <c:pt idx="4">
                  <c:v>0.318</c:v>
                </c:pt>
                <c:pt idx="5">
                  <c:v>0.278</c:v>
                </c:pt>
                <c:pt idx="6">
                  <c:v>0.272549019607843</c:v>
                </c:pt>
                <c:pt idx="7">
                  <c:v>0.218</c:v>
                </c:pt>
                <c:pt idx="8">
                  <c:v>0.248</c:v>
                </c:pt>
                <c:pt idx="9">
                  <c:v>0.267</c:v>
                </c:pt>
                <c:pt idx="10">
                  <c:v>0.227</c:v>
                </c:pt>
                <c:pt idx="11">
                  <c:v>0.292</c:v>
                </c:pt>
              </c:numCache>
            </c:numRef>
          </c:val>
        </c:ser>
        <c:gapWidth val="30"/>
        <c:overlap val="100"/>
        <c:axId val="9081942"/>
        <c:axId val="50078241"/>
      </c:barChart>
      <c:dateAx>
        <c:axId val="908194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0078241"/>
        <c:crosses val="autoZero"/>
        <c:auto val="1"/>
        <c:lblOffset val="100"/>
        <c:baseTimeUnit val="months"/>
        <c:noMultiLvlLbl val="0"/>
      </c:dateAx>
      <c:valAx>
        <c:axId val="5007824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0819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3</xdr:row>
      <xdr:rowOff>66600</xdr:rowOff>
    </xdr:from>
    <xdr:to>
      <xdr:col>8</xdr:col>
      <xdr:colOff>138960</xdr:colOff>
      <xdr:row>22</xdr:row>
      <xdr:rowOff>93600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0160" y="523800"/>
          <a:ext cx="5089680" cy="3332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17</xdr:row>
      <xdr:rowOff>164880</xdr:rowOff>
    </xdr:from>
    <xdr:to>
      <xdr:col>7</xdr:col>
      <xdr:colOff>594360</xdr:colOff>
      <xdr:row>34</xdr:row>
      <xdr:rowOff>162000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335960" y="3235680"/>
          <a:ext cx="5551560" cy="322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28080</xdr:colOff>
      <xdr:row>84</xdr:row>
      <xdr:rowOff>104400</xdr:rowOff>
    </xdr:from>
    <xdr:to>
      <xdr:col>12</xdr:col>
      <xdr:colOff>175320</xdr:colOff>
      <xdr:row>104</xdr:row>
      <xdr:rowOff>47880</xdr:rowOff>
    </xdr:to>
    <xdr:graphicFrame>
      <xdr:nvGraphicFramePr>
        <xdr:cNvPr id="2" name="Chart 1"/>
        <xdr:cNvGraphicFramePr/>
      </xdr:nvGraphicFramePr>
      <xdr:xfrm>
        <a:off x="28080" y="13039920"/>
        <a:ext cx="7977960" cy="299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2" createdVersion="3">
  <cacheSource type="worksheet">
    <worksheetSource ref="B3:F195" sheet="Data"/>
  </cacheSource>
  <cacheFields count="5">
    <cacheField name="Period" numFmtId="0">
      <sharedItems containsSemiMixedTypes="0" containsNonDate="0" containsDate="1" containsString="0" minDate="2015-01-01T00:00:00" maxDate="2015-12-01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Type of client" numFmtId="0">
      <sharedItems count="3">
        <s v="Fast Food"/>
        <s v="Other"/>
        <s v="Supermarkets"/>
      </sharedItems>
    </cacheField>
    <cacheField name="Client name" numFmtId="0">
      <sharedItems count="16">
        <s v="Aldi"/>
        <s v="Billa"/>
        <s v="Burger King"/>
        <s v="Carrefour"/>
        <s v="Costco"/>
        <s v="Esselunga"/>
        <s v="Hotels"/>
        <s v="Kaufland"/>
        <s v="KFC"/>
        <s v="McDonald's "/>
        <s v="Metro"/>
        <s v="Other"/>
        <s v="Plus"/>
        <s v="Restaurants"/>
        <s v="Small retailers"/>
        <s v="Subway"/>
      </sharedItems>
    </cacheField>
    <cacheField name="Revenue ($ 000')" numFmtId="0">
      <sharedItems containsSemiMixedTypes="0" containsString="0" containsNumber="1" minValue="418.682264" maxValue="6869.2020654217" count="179">
        <n v="418.682264"/>
        <n v="440"/>
        <n v="456.9498229296"/>
        <n v="474.32"/>
        <n v="475.227815846784"/>
        <n v="529.44275384"/>
        <n v="551.472606256737"/>
        <n v="646.8"/>
        <n v="752.008099441005"/>
        <n v="760"/>
        <n v="802.141972737072"/>
        <n v="840"/>
        <n v="855.25367928"/>
        <n v="878.3544"/>
        <n v="924"/>
        <n v="957.10121747037"/>
        <n v="996.980434864968"/>
        <n v="1007.05094430805"/>
        <n v="1036.86068912026"/>
        <n v="1080.0632178336"/>
        <n v="1100"/>
        <n v="1121.12"/>
        <n v="1246.226789808"/>
        <n v="1250.48"/>
        <n v="1254.792"/>
        <n v="1287.7676828016"/>
        <n v="1296.07586140032"/>
        <n v="1296.6184"/>
        <n v="1329.30724648662"/>
        <n v="1332.17084"/>
        <n v="1336.72"/>
        <n v="1339.27839011366"/>
        <n v="1367.2874535291"/>
        <n v="1370.232864"/>
        <n v="1370.8494687888"/>
        <n v="1412.3903617824"/>
        <n v="1424.25776409281"/>
        <n v="1425.4227988"/>
        <n v="1438.64420615436"/>
        <n v="1453.931254776"/>
        <n v="1463.924"/>
        <n v="1505.7504"/>
        <n v="1520"/>
        <n v="1560.542984"/>
        <n v="1629.0546272"/>
        <n v="1636.667032"/>
        <n v="1640.74494423492"/>
        <n v="1669.78099288"/>
        <n v="1703.1766127376"/>
        <n v="1709.10931691137"/>
        <n v="1712.79108"/>
        <n v="1714.8824"/>
        <n v="1716"/>
        <n v="1771.3036772471"/>
        <n v="1798.5352"/>
        <n v="1800"/>
        <n v="1804"/>
        <n v="1804.81943865841"/>
        <n v="1897.28"/>
        <n v="1903.1012"/>
        <n v="1936"/>
        <n v="1941.163224"/>
        <n v="1966.14708174429"/>
        <n v="1980"/>
        <n v="1987.31632081382"/>
        <n v="2035.5037566864"/>
        <n v="2049.4936"/>
        <n v="2055.48880513875"/>
        <n v="2077.04464968"/>
        <n v="2110.01150235972"/>
        <n v="2112"/>
        <n v="2116.92390695386"/>
        <n v="2142.08367719559"/>
        <n v="2157.96630923153"/>
        <n v="2183.86190494231"/>
        <n v="2187.65992564656"/>
        <n v="2199.22374672"/>
        <n v="2233.23617409753"/>
        <n v="2280"/>
        <n v="2280.67647808"/>
        <n v="2285.36"/>
        <n v="2289.73402180723"/>
        <n v="2324.38867099947"/>
        <n v="2326.28768135159"/>
        <n v="2402.85557512"/>
        <n v="2406.42591821121"/>
        <n v="2420"/>
        <n v="2425.9312"/>
        <n v="2445.6951504624"/>
        <n v="2500.96"/>
        <n v="2512.093584"/>
        <n v="2533.9944726096"/>
        <n v="2552.26991325432"/>
        <n v="2600"/>
        <n v="2626.279656"/>
        <n v="2635.35425151398"/>
        <n v="2685.46918482146"/>
        <n v="2688.99865860723"/>
        <n v="2734.5749070582"/>
        <n v="2780.15115550917"/>
        <n v="2801.04026938253"/>
        <n v="2802.8"/>
        <n v="2816.589776"/>
        <n v="2829.3336054369"/>
        <n v="2840"/>
        <n v="2851.3668950807"/>
        <n v="2894.56942379405"/>
        <n v="2895.99078698872"/>
        <n v="2957.89852446795"/>
        <n v="2960"/>
        <n v="2969.6744"/>
        <n v="2990.94130459491"/>
        <n v="3018.4"/>
        <n v="3040"/>
        <n v="3095.20379168"/>
        <n v="3120"/>
        <n v="3136.98"/>
        <n v="3144.76114311693"/>
        <n v="3157.1078675136"/>
        <n v="3158.43401765222"/>
        <n v="3165.01725353958"/>
        <n v="3180.84233980728"/>
        <n v="3212.97206041139"/>
        <n v="3283.39218221414"/>
        <n v="3320"/>
        <n v="3327.06613692081"/>
        <n v="3360"/>
        <n v="3370.74337501965"/>
        <n v="3388"/>
        <n v="3404.79128789864"/>
        <n v="3459.23725742862"/>
        <n v="3461.7410828"/>
        <n v="3492.72"/>
        <n v="3513.4176"/>
        <n v="3559.50500402076"/>
        <n v="3652"/>
        <n v="3653.954304"/>
        <n v="3692.016328"/>
        <n v="3784"/>
        <n v="3798.0207042475"/>
        <n v="3909.73110528"/>
        <n v="3916"/>
        <n v="3919.55736678342"/>
        <n v="3950.45747096"/>
        <n v="3960.57599038929"/>
        <n v="3980.24897036038"/>
        <n v="4015.3344"/>
        <n v="4057.1608"/>
        <n v="4161.11148357356"/>
        <n v="4182.64"/>
        <n v="4268"/>
        <n v="4361.793764328"/>
        <n v="4444.8755503152"/>
        <n v="4461.91472334996"/>
        <n v="4510.1495862939"/>
        <n v="4555.70665282213"/>
        <n v="4570.72"/>
        <n v="4640"/>
        <n v="4680"/>
        <n v="4747.52588030937"/>
        <n v="4762.71796312636"/>
        <n v="4818.7435872576"/>
        <n v="5001.92"/>
        <n v="5045.04"/>
        <n v="5174.80320953722"/>
        <n v="5241.26857186155"/>
        <n v="5290.621336"/>
        <n v="5314.1905693831"/>
        <n v="5400.316089168"/>
        <n v="5562.75759713018"/>
        <n v="5730.2168"/>
        <n v="5774.1841261104"/>
        <n v="5875.54390501479"/>
        <n v="5965.93092223197"/>
        <n v="6335.09853468483"/>
        <n v="6424"/>
        <n v="6456.63519722075"/>
        <n v="6475.49214312"/>
        <n v="6869.2020654217"/>
      </sharedItems>
    </cacheField>
    <cacheField name="Cogs ($ 000')" numFmtId="0">
      <sharedItems containsSemiMixedTypes="0" containsString="0" containsNumber="1" minValue="241.277397249302" maxValue="4098.22454924632" count="192">
        <n v="241.277397249302"/>
        <n v="257.499970162602"/>
        <n v="262.382609724147"/>
        <n v="268.4"/>
        <n v="271.961081630476"/>
        <n v="288.850367021489"/>
        <n v="312.9160188"/>
        <n v="342.9618192"/>
        <n v="352.8"/>
        <n v="418"/>
        <n v="427.943932643339"/>
        <n v="432.204175364801"/>
        <n v="453.387681504044"/>
        <n v="471.073255473698"/>
        <n v="484.615443306893"/>
        <n v="488.9808"/>
        <n v="550.572613636824"/>
        <n v="561.71330418588"/>
        <n v="566.28"/>
        <n v="581.43076992"/>
        <n v="591.822"/>
        <n v="595.61302416"/>
        <n v="599.858183105953"/>
        <n v="600.854418772608"/>
        <n v="611.480593549184"/>
        <n v="631.684053668589"/>
        <n v="637.217318095364"/>
        <n v="655.684261801814"/>
        <n v="675.51982745861"/>
        <n v="701.514114086016"/>
        <n v="701.5880564"/>
        <n v="709.188097564842"/>
        <n v="731.236385286364"/>
        <n v="743.728140259053"/>
        <n v="745.36"/>
        <n v="749.393868613454"/>
        <n v="756.76266042241"/>
        <n v="759.670912"/>
        <n v="765.288124457472"/>
        <n v="780.4104"/>
        <n v="785.814410628068"/>
        <n v="790.160137910423"/>
        <n v="795.070776179945"/>
        <n v="795.600462720448"/>
        <n v="796.681583845498"/>
        <n v="799.52402497968"/>
        <n v="820.8"/>
        <n v="825.576619805848"/>
        <n v="829.088929633708"/>
        <n v="837.016634088512"/>
        <n v="843.0173241336"/>
        <n v="845.219397102579"/>
        <n v="850.308711562013"/>
        <n v="851.421291374683"/>
        <n v="852.657327797082"/>
        <n v="874.595520610663"/>
        <n v="882"/>
        <n v="886.002269886856"/>
        <n v="889.2"/>
        <n v="895.620757320363"/>
        <n v="908.532584225455"/>
        <n v="913.417492542123"/>
        <n v="921.744309380844"/>
        <n v="924.400400097869"/>
        <n v="936"/>
        <n v="953.238"/>
        <n v="965.378626531856"/>
        <n v="994.178738193274"/>
        <n v="1001.29376107487"/>
        <n v="1020.88699330534"/>
        <n v="1031.15795533009"/>
        <n v="1031.58407968"/>
        <n v="1036"/>
        <n v="1043.05909702873"/>
        <n v="1053.32344230015"/>
        <n v="1080.88022336076"/>
        <n v="1087.89555659103"/>
        <n v="1101.672"/>
        <n v="1114.652"/>
        <n v="1122.09541535687"/>
        <n v="1146.85252840407"/>
        <n v="1155.69972009547"/>
        <n v="1161.37741806548"/>
        <n v="1197.504"/>
        <n v="1197.5728983598"/>
        <n v="1208.0592396077"/>
        <n v="1233.79417239646"/>
        <n v="1247.93124039886"/>
        <n v="1256.27543088577"/>
        <n v="1257.48302050647"/>
        <n v="1258.25980147369"/>
        <n v="1259.40744778023"/>
        <n v="1271.89152021451"/>
        <n v="1274.72578662214"/>
        <n v="1290.14965302583"/>
        <n v="1301.88123769004"/>
        <n v="1326.38192319074"/>
        <n v="1348.81472185734"/>
        <n v="1370.97739702697"/>
        <n v="1374.1728"/>
        <n v="1374.25014705725"/>
        <n v="1377.62756489641"/>
        <n v="1391"/>
        <n v="1404"/>
        <n v="1409.99167125607"/>
        <n v="1416.48857973059"/>
        <n v="1430.93576091312"/>
        <n v="1432.2247632"/>
        <n v="1448.03400946198"/>
        <n v="1458.1835840335"/>
        <n v="1463.0433033216"/>
        <n v="1475.61730812296"/>
        <n v="1486.4793925724"/>
        <n v="1494.90930996887"/>
        <n v="1503.10442777826"/>
        <n v="1508.8435727017"/>
        <n v="1513.03710451463"/>
        <n v="1515.7083392098"/>
        <n v="1516.31486515586"/>
        <n v="1519.02207111889"/>
        <n v="1533.6"/>
        <n v="1539.00053286722"/>
        <n v="1544.51046462244"/>
        <n v="1555.977869642"/>
        <n v="1588.68445556267"/>
        <n v="1593.6"/>
        <n v="1605.12"/>
        <n v="1607.07498835036"/>
        <n v="1612.04347774707"/>
        <n v="1621.8570368"/>
        <n v="1637.70652767152"/>
        <n v="1642.0267762226"/>
        <n v="1651.07443432069"/>
        <n v="1664.48087932188"/>
        <n v="1667.57121276208"/>
        <n v="1668.23850816534"/>
        <n v="1673.36563854916"/>
        <n v="1678.66066733165"/>
        <n v="1683.316404"/>
        <n v="1713.44357184"/>
        <n v="1721.92958784"/>
        <n v="1725.57"/>
        <n v="1750.91961078804"/>
        <n v="1751.61680188528"/>
        <n v="1761.89903943843"/>
        <n v="1767.88806215014"/>
        <n v="1772.31895329736"/>
        <n v="1772.49920023233"/>
        <n v="1781.85037542964"/>
        <n v="1792.51978752"/>
        <n v="1811.04"/>
        <n v="1818.13632"/>
        <n v="1849.4146283291"/>
        <n v="1851.5369448576"/>
        <n v="1857.63038084271"/>
        <n v="1872.69542825165"/>
        <n v="1893.1968"/>
        <n v="1901.34077218289"/>
        <n v="1915.53988569108"/>
        <n v="1970.57036171067"/>
        <n v="1987.55236626186"/>
        <n v="2041.6"/>
        <n v="2042.4031048117"/>
        <n v="2048.82187831091"/>
        <n v="2240.062336512"/>
        <n v="2243.10102016"/>
        <n v="2279.58192"/>
        <n v="2332.00378189225"/>
        <n v="2408.12096729654"/>
        <n v="2509.44722981393"/>
        <n v="2569.32"/>
        <n v="2577.4452"/>
        <n v="2676.36502854526"/>
        <n v="2763.00677305505"/>
        <n v="2770.0288"/>
        <n v="2775.76614970028"/>
        <n v="2819.94763838158"/>
        <n v="2946.05772978562"/>
        <n v="2948.95488320167"/>
        <n v="2955.29866632"/>
        <n v="2994.9717431613"/>
        <n v="3102.28407956063"/>
        <n v="3125.06365823953"/>
        <n v="3155.42032359057"/>
        <n v="3160.8345375592"/>
        <n v="3255.96368012177"/>
        <n v="3377.37990756495"/>
        <n v="3446.13858913637"/>
        <n v="3527.66996951108"/>
        <n v="3630.5117855577"/>
        <n v="3750.08139302997"/>
        <n v="4098.224549246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2"/>
    <x v="7"/>
    <x v="158"/>
    <x v="170"/>
  </r>
  <r>
    <x v="0"/>
    <x v="2"/>
    <x v="0"/>
    <x v="93"/>
    <x v="102"/>
  </r>
  <r>
    <x v="0"/>
    <x v="2"/>
    <x v="12"/>
    <x v="113"/>
    <x v="126"/>
  </r>
  <r>
    <x v="0"/>
    <x v="2"/>
    <x v="10"/>
    <x v="55"/>
    <x v="56"/>
  </r>
  <r>
    <x v="0"/>
    <x v="2"/>
    <x v="3"/>
    <x v="104"/>
    <x v="120"/>
  </r>
  <r>
    <x v="0"/>
    <x v="2"/>
    <x v="5"/>
    <x v="124"/>
    <x v="125"/>
  </r>
  <r>
    <x v="0"/>
    <x v="2"/>
    <x v="1"/>
    <x v="115"/>
    <x v="103"/>
  </r>
  <r>
    <x v="0"/>
    <x v="2"/>
    <x v="4"/>
    <x v="126"/>
    <x v="150"/>
  </r>
  <r>
    <x v="0"/>
    <x v="0"/>
    <x v="9"/>
    <x v="42"/>
    <x v="46"/>
  </r>
  <r>
    <x v="0"/>
    <x v="0"/>
    <x v="2"/>
    <x v="1"/>
    <x v="3"/>
  </r>
  <r>
    <x v="0"/>
    <x v="0"/>
    <x v="8"/>
    <x v="9"/>
    <x v="9"/>
  </r>
  <r>
    <x v="0"/>
    <x v="0"/>
    <x v="15"/>
    <x v="55"/>
    <x v="64"/>
  </r>
  <r>
    <x v="0"/>
    <x v="1"/>
    <x v="13"/>
    <x v="109"/>
    <x v="72"/>
  </r>
  <r>
    <x v="0"/>
    <x v="1"/>
    <x v="14"/>
    <x v="157"/>
    <x v="161"/>
  </r>
  <r>
    <x v="0"/>
    <x v="1"/>
    <x v="6"/>
    <x v="11"/>
    <x v="8"/>
  </r>
  <r>
    <x v="0"/>
    <x v="1"/>
    <x v="11"/>
    <x v="78"/>
    <x v="58"/>
  </r>
  <r>
    <x v="1"/>
    <x v="2"/>
    <x v="7"/>
    <x v="150"/>
    <x v="171"/>
  </r>
  <r>
    <x v="1"/>
    <x v="2"/>
    <x v="0"/>
    <x v="63"/>
    <x v="77"/>
  </r>
  <r>
    <x v="1"/>
    <x v="2"/>
    <x v="12"/>
    <x v="138"/>
    <x v="151"/>
  </r>
  <r>
    <x v="1"/>
    <x v="2"/>
    <x v="10"/>
    <x v="86"/>
    <x v="78"/>
  </r>
  <r>
    <x v="1"/>
    <x v="2"/>
    <x v="3"/>
    <x v="14"/>
    <x v="15"/>
  </r>
  <r>
    <x v="1"/>
    <x v="2"/>
    <x v="5"/>
    <x v="135"/>
    <x v="156"/>
  </r>
  <r>
    <x v="1"/>
    <x v="2"/>
    <x v="1"/>
    <x v="135"/>
    <x v="141"/>
  </r>
  <r>
    <x v="1"/>
    <x v="2"/>
    <x v="4"/>
    <x v="141"/>
    <x v="166"/>
  </r>
  <r>
    <x v="1"/>
    <x v="0"/>
    <x v="9"/>
    <x v="70"/>
    <x v="83"/>
  </r>
  <r>
    <x v="1"/>
    <x v="0"/>
    <x v="2"/>
    <x v="14"/>
    <x v="20"/>
  </r>
  <r>
    <x v="1"/>
    <x v="0"/>
    <x v="8"/>
    <x v="52"/>
    <x v="65"/>
  </r>
  <r>
    <x v="1"/>
    <x v="0"/>
    <x v="15"/>
    <x v="20"/>
    <x v="18"/>
  </r>
  <r>
    <x v="1"/>
    <x v="1"/>
    <x v="13"/>
    <x v="60"/>
    <x v="34"/>
  </r>
  <r>
    <x v="1"/>
    <x v="1"/>
    <x v="14"/>
    <x v="175"/>
    <x v="174"/>
  </r>
  <r>
    <x v="1"/>
    <x v="1"/>
    <x v="6"/>
    <x v="56"/>
    <x v="39"/>
  </r>
  <r>
    <x v="1"/>
    <x v="1"/>
    <x v="11"/>
    <x v="128"/>
    <x v="99"/>
  </r>
  <r>
    <x v="2"/>
    <x v="2"/>
    <x v="7"/>
    <x v="163"/>
    <x v="179"/>
  </r>
  <r>
    <x v="2"/>
    <x v="2"/>
    <x v="0"/>
    <x v="101"/>
    <x v="129"/>
  </r>
  <r>
    <x v="2"/>
    <x v="2"/>
    <x v="12"/>
    <x v="156"/>
    <x v="164"/>
  </r>
  <r>
    <x v="2"/>
    <x v="2"/>
    <x v="10"/>
    <x v="80"/>
    <x v="71"/>
  </r>
  <r>
    <x v="2"/>
    <x v="2"/>
    <x v="3"/>
    <x v="21"/>
    <x v="19"/>
  </r>
  <r>
    <x v="2"/>
    <x v="2"/>
    <x v="5"/>
    <x v="132"/>
    <x v="149"/>
  </r>
  <r>
    <x v="2"/>
    <x v="2"/>
    <x v="1"/>
    <x v="132"/>
    <x v="138"/>
  </r>
  <r>
    <x v="2"/>
    <x v="2"/>
    <x v="4"/>
    <x v="112"/>
    <x v="140"/>
  </r>
  <r>
    <x v="2"/>
    <x v="0"/>
    <x v="9"/>
    <x v="89"/>
    <x v="107"/>
  </r>
  <r>
    <x v="2"/>
    <x v="0"/>
    <x v="2"/>
    <x v="3"/>
    <x v="6"/>
  </r>
  <r>
    <x v="2"/>
    <x v="0"/>
    <x v="8"/>
    <x v="23"/>
    <x v="30"/>
  </r>
  <r>
    <x v="2"/>
    <x v="0"/>
    <x v="15"/>
    <x v="7"/>
    <x v="7"/>
  </r>
  <r>
    <x v="2"/>
    <x v="1"/>
    <x v="13"/>
    <x v="58"/>
    <x v="37"/>
  </r>
  <r>
    <x v="2"/>
    <x v="1"/>
    <x v="14"/>
    <x v="162"/>
    <x v="165"/>
  </r>
  <r>
    <x v="2"/>
    <x v="1"/>
    <x v="6"/>
    <x v="30"/>
    <x v="21"/>
  </r>
  <r>
    <x v="2"/>
    <x v="1"/>
    <x v="11"/>
    <x v="149"/>
    <x v="139"/>
  </r>
  <r>
    <x v="3"/>
    <x v="2"/>
    <x v="7"/>
    <x v="170"/>
    <x v="185"/>
  </r>
  <r>
    <x v="3"/>
    <x v="2"/>
    <x v="0"/>
    <x v="116"/>
    <x v="153"/>
  </r>
  <r>
    <x v="3"/>
    <x v="2"/>
    <x v="12"/>
    <x v="146"/>
    <x v="160"/>
  </r>
  <r>
    <x v="3"/>
    <x v="2"/>
    <x v="10"/>
    <x v="54"/>
    <x v="43"/>
  </r>
  <r>
    <x v="3"/>
    <x v="2"/>
    <x v="3"/>
    <x v="41"/>
    <x v="38"/>
  </r>
  <r>
    <x v="3"/>
    <x v="2"/>
    <x v="5"/>
    <x v="110"/>
    <x v="115"/>
  </r>
  <r>
    <x v="3"/>
    <x v="2"/>
    <x v="1"/>
    <x v="51"/>
    <x v="50"/>
  </r>
  <r>
    <x v="3"/>
    <x v="2"/>
    <x v="4"/>
    <x v="24"/>
    <x v="29"/>
  </r>
  <r>
    <x v="3"/>
    <x v="0"/>
    <x v="9"/>
    <x v="87"/>
    <x v="106"/>
  </r>
  <r>
    <x v="3"/>
    <x v="0"/>
    <x v="2"/>
    <x v="13"/>
    <x v="17"/>
  </r>
  <r>
    <x v="3"/>
    <x v="0"/>
    <x v="8"/>
    <x v="66"/>
    <x v="82"/>
  </r>
  <r>
    <x v="3"/>
    <x v="0"/>
    <x v="15"/>
    <x v="40"/>
    <x v="45"/>
  </r>
  <r>
    <x v="3"/>
    <x v="1"/>
    <x v="13"/>
    <x v="133"/>
    <x v="110"/>
  </r>
  <r>
    <x v="3"/>
    <x v="1"/>
    <x v="14"/>
    <x v="146"/>
    <x v="155"/>
  </r>
  <r>
    <x v="3"/>
    <x v="1"/>
    <x v="6"/>
    <x v="27"/>
    <x v="23"/>
  </r>
  <r>
    <x v="3"/>
    <x v="1"/>
    <x v="11"/>
    <x v="147"/>
    <x v="137"/>
  </r>
  <r>
    <x v="4"/>
    <x v="2"/>
    <x v="7"/>
    <x v="166"/>
    <x v="177"/>
  </r>
  <r>
    <x v="4"/>
    <x v="2"/>
    <x v="0"/>
    <x v="50"/>
    <x v="70"/>
  </r>
  <r>
    <x v="4"/>
    <x v="2"/>
    <x v="12"/>
    <x v="136"/>
    <x v="147"/>
  </r>
  <r>
    <x v="4"/>
    <x v="2"/>
    <x v="10"/>
    <x v="45"/>
    <x v="32"/>
  </r>
  <r>
    <x v="4"/>
    <x v="2"/>
    <x v="3"/>
    <x v="33"/>
    <x v="28"/>
  </r>
  <r>
    <x v="4"/>
    <x v="2"/>
    <x v="5"/>
    <x v="90"/>
    <x v="95"/>
  </r>
  <r>
    <x v="4"/>
    <x v="2"/>
    <x v="1"/>
    <x v="43"/>
    <x v="41"/>
  </r>
  <r>
    <x v="4"/>
    <x v="2"/>
    <x v="4"/>
    <x v="59"/>
    <x v="74"/>
  </r>
  <r>
    <x v="4"/>
    <x v="0"/>
    <x v="9"/>
    <x v="61"/>
    <x v="79"/>
  </r>
  <r>
    <x v="4"/>
    <x v="0"/>
    <x v="2"/>
    <x v="0"/>
    <x v="2"/>
  </r>
  <r>
    <x v="4"/>
    <x v="0"/>
    <x v="8"/>
    <x v="94"/>
    <x v="114"/>
  </r>
  <r>
    <x v="4"/>
    <x v="0"/>
    <x v="15"/>
    <x v="29"/>
    <x v="35"/>
  </r>
  <r>
    <x v="4"/>
    <x v="1"/>
    <x v="13"/>
    <x v="102"/>
    <x v="85"/>
  </r>
  <r>
    <x v="4"/>
    <x v="1"/>
    <x v="14"/>
    <x v="136"/>
    <x v="146"/>
  </r>
  <r>
    <x v="4"/>
    <x v="1"/>
    <x v="6"/>
    <x v="61"/>
    <x v="60"/>
  </r>
  <r>
    <x v="4"/>
    <x v="1"/>
    <x v="11"/>
    <x v="137"/>
    <x v="124"/>
  </r>
  <r>
    <x v="5"/>
    <x v="2"/>
    <x v="7"/>
    <x v="177"/>
    <x v="190"/>
  </r>
  <r>
    <x v="5"/>
    <x v="2"/>
    <x v="0"/>
    <x v="131"/>
    <x v="162"/>
  </r>
  <r>
    <x v="5"/>
    <x v="2"/>
    <x v="12"/>
    <x v="140"/>
    <x v="158"/>
  </r>
  <r>
    <x v="5"/>
    <x v="2"/>
    <x v="10"/>
    <x v="5"/>
    <x v="0"/>
  </r>
  <r>
    <x v="5"/>
    <x v="2"/>
    <x v="3"/>
    <x v="79"/>
    <x v="80"/>
  </r>
  <r>
    <x v="5"/>
    <x v="2"/>
    <x v="5"/>
    <x v="114"/>
    <x v="135"/>
  </r>
  <r>
    <x v="5"/>
    <x v="2"/>
    <x v="1"/>
    <x v="47"/>
    <x v="49"/>
  </r>
  <r>
    <x v="5"/>
    <x v="2"/>
    <x v="4"/>
    <x v="44"/>
    <x v="55"/>
  </r>
  <r>
    <x v="5"/>
    <x v="0"/>
    <x v="9"/>
    <x v="47"/>
    <x v="67"/>
  </r>
  <r>
    <x v="5"/>
    <x v="0"/>
    <x v="2"/>
    <x v="12"/>
    <x v="16"/>
  </r>
  <r>
    <x v="5"/>
    <x v="0"/>
    <x v="8"/>
    <x v="84"/>
    <x v="105"/>
  </r>
  <r>
    <x v="5"/>
    <x v="0"/>
    <x v="15"/>
    <x v="37"/>
    <x v="40"/>
  </r>
  <r>
    <x v="5"/>
    <x v="1"/>
    <x v="13"/>
    <x v="76"/>
    <x v="63"/>
  </r>
  <r>
    <x v="5"/>
    <x v="1"/>
    <x v="14"/>
    <x v="114"/>
    <x v="118"/>
  </r>
  <r>
    <x v="5"/>
    <x v="1"/>
    <x v="6"/>
    <x v="68"/>
    <x v="68"/>
  </r>
  <r>
    <x v="5"/>
    <x v="1"/>
    <x v="11"/>
    <x v="143"/>
    <x v="145"/>
  </r>
  <r>
    <x v="6"/>
    <x v="2"/>
    <x v="7"/>
    <x v="171"/>
    <x v="186"/>
  </r>
  <r>
    <x v="6"/>
    <x v="2"/>
    <x v="0"/>
    <x v="151"/>
    <x v="172"/>
  </r>
  <r>
    <x v="6"/>
    <x v="2"/>
    <x v="12"/>
    <x v="161"/>
    <x v="168"/>
  </r>
  <r>
    <x v="6"/>
    <x v="2"/>
    <x v="10"/>
    <x v="34"/>
    <x v="26"/>
  </r>
  <r>
    <x v="6"/>
    <x v="2"/>
    <x v="3"/>
    <x v="118"/>
    <x v="132"/>
  </r>
  <r>
    <x v="6"/>
    <x v="2"/>
    <x v="5"/>
    <x v="118"/>
    <x v="134"/>
  </r>
  <r>
    <x v="6"/>
    <x v="2"/>
    <x v="1"/>
    <x v="48"/>
    <x v="51"/>
  </r>
  <r>
    <x v="6"/>
    <x v="2"/>
    <x v="4"/>
    <x v="22"/>
    <x v="27"/>
  </r>
  <r>
    <x v="6"/>
    <x v="0"/>
    <x v="9"/>
    <x v="25"/>
    <x v="33"/>
  </r>
  <r>
    <x v="6"/>
    <x v="0"/>
    <x v="2"/>
    <x v="2"/>
    <x v="4"/>
  </r>
  <r>
    <x v="6"/>
    <x v="0"/>
    <x v="8"/>
    <x v="65"/>
    <x v="87"/>
  </r>
  <r>
    <x v="6"/>
    <x v="0"/>
    <x v="15"/>
    <x v="39"/>
    <x v="47"/>
  </r>
  <r>
    <x v="6"/>
    <x v="1"/>
    <x v="13"/>
    <x v="35"/>
    <x v="24"/>
  </r>
  <r>
    <x v="6"/>
    <x v="1"/>
    <x v="14"/>
    <x v="118"/>
    <x v="117"/>
  </r>
  <r>
    <x v="6"/>
    <x v="1"/>
    <x v="6"/>
    <x v="91"/>
    <x v="86"/>
  </r>
  <r>
    <x v="6"/>
    <x v="1"/>
    <x v="11"/>
    <x v="152"/>
    <x v="163"/>
  </r>
  <r>
    <x v="7"/>
    <x v="2"/>
    <x v="7"/>
    <x v="178"/>
    <x v="191"/>
  </r>
  <r>
    <x v="7"/>
    <x v="2"/>
    <x v="0"/>
    <x v="168"/>
    <x v="187"/>
  </r>
  <r>
    <x v="7"/>
    <x v="2"/>
    <x v="12"/>
    <x v="172"/>
    <x v="180"/>
  </r>
  <r>
    <x v="7"/>
    <x v="2"/>
    <x v="10"/>
    <x v="81"/>
    <x v="73"/>
  </r>
  <r>
    <x v="7"/>
    <x v="2"/>
    <x v="3"/>
    <x v="64"/>
    <x v="75"/>
  </r>
  <r>
    <x v="7"/>
    <x v="2"/>
    <x v="5"/>
    <x v="123"/>
    <x v="143"/>
  </r>
  <r>
    <x v="7"/>
    <x v="2"/>
    <x v="1"/>
    <x v="53"/>
    <x v="54"/>
  </r>
  <r>
    <x v="7"/>
    <x v="2"/>
    <x v="4"/>
    <x v="26"/>
    <x v="31"/>
  </r>
  <r>
    <x v="7"/>
    <x v="0"/>
    <x v="9"/>
    <x v="31"/>
    <x v="44"/>
  </r>
  <r>
    <x v="7"/>
    <x v="0"/>
    <x v="2"/>
    <x v="4"/>
    <x v="5"/>
  </r>
  <r>
    <x v="7"/>
    <x v="0"/>
    <x v="8"/>
    <x v="71"/>
    <x v="92"/>
  </r>
  <r>
    <x v="7"/>
    <x v="0"/>
    <x v="15"/>
    <x v="19"/>
    <x v="25"/>
  </r>
  <r>
    <x v="7"/>
    <x v="1"/>
    <x v="13"/>
    <x v="18"/>
    <x v="12"/>
  </r>
  <r>
    <x v="7"/>
    <x v="1"/>
    <x v="14"/>
    <x v="105"/>
    <x v="104"/>
  </r>
  <r>
    <x v="7"/>
    <x v="1"/>
    <x v="6"/>
    <x v="95"/>
    <x v="89"/>
  </r>
  <r>
    <x v="7"/>
    <x v="1"/>
    <x v="11"/>
    <x v="106"/>
    <x v="100"/>
  </r>
  <r>
    <x v="8"/>
    <x v="2"/>
    <x v="7"/>
    <x v="159"/>
    <x v="175"/>
  </r>
  <r>
    <x v="8"/>
    <x v="2"/>
    <x v="0"/>
    <x v="155"/>
    <x v="176"/>
  </r>
  <r>
    <x v="8"/>
    <x v="2"/>
    <x v="12"/>
    <x v="169"/>
    <x v="178"/>
  </r>
  <r>
    <x v="8"/>
    <x v="2"/>
    <x v="10"/>
    <x v="145"/>
    <x v="152"/>
  </r>
  <r>
    <x v="8"/>
    <x v="2"/>
    <x v="3"/>
    <x v="96"/>
    <x v="119"/>
  </r>
  <r>
    <x v="8"/>
    <x v="2"/>
    <x v="5"/>
    <x v="96"/>
    <x v="111"/>
  </r>
  <r>
    <x v="8"/>
    <x v="2"/>
    <x v="1"/>
    <x v="62"/>
    <x v="66"/>
  </r>
  <r>
    <x v="8"/>
    <x v="2"/>
    <x v="4"/>
    <x v="38"/>
    <x v="42"/>
  </r>
  <r>
    <x v="8"/>
    <x v="0"/>
    <x v="9"/>
    <x v="88"/>
    <x v="116"/>
  </r>
  <r>
    <x v="8"/>
    <x v="0"/>
    <x v="2"/>
    <x v="17"/>
    <x v="22"/>
  </r>
  <r>
    <x v="8"/>
    <x v="0"/>
    <x v="8"/>
    <x v="103"/>
    <x v="142"/>
  </r>
  <r>
    <x v="8"/>
    <x v="0"/>
    <x v="15"/>
    <x v="73"/>
    <x v="93"/>
  </r>
  <r>
    <x v="8"/>
    <x v="1"/>
    <x v="13"/>
    <x v="69"/>
    <x v="61"/>
  </r>
  <r>
    <x v="8"/>
    <x v="1"/>
    <x v="14"/>
    <x v="120"/>
    <x v="128"/>
  </r>
  <r>
    <x v="8"/>
    <x v="1"/>
    <x v="6"/>
    <x v="129"/>
    <x v="136"/>
  </r>
  <r>
    <x v="8"/>
    <x v="1"/>
    <x v="11"/>
    <x v="122"/>
    <x v="113"/>
  </r>
  <r>
    <x v="9"/>
    <x v="2"/>
    <x v="7"/>
    <x v="164"/>
    <x v="182"/>
  </r>
  <r>
    <x v="9"/>
    <x v="2"/>
    <x v="0"/>
    <x v="154"/>
    <x v="169"/>
  </r>
  <r>
    <x v="9"/>
    <x v="2"/>
    <x v="12"/>
    <x v="176"/>
    <x v="181"/>
  </r>
  <r>
    <x v="9"/>
    <x v="2"/>
    <x v="10"/>
    <x v="111"/>
    <x v="101"/>
  </r>
  <r>
    <x v="9"/>
    <x v="2"/>
    <x v="3"/>
    <x v="74"/>
    <x v="81"/>
  </r>
  <r>
    <x v="9"/>
    <x v="2"/>
    <x v="5"/>
    <x v="49"/>
    <x v="57"/>
  </r>
  <r>
    <x v="9"/>
    <x v="2"/>
    <x v="1"/>
    <x v="16"/>
    <x v="13"/>
  </r>
  <r>
    <x v="9"/>
    <x v="2"/>
    <x v="4"/>
    <x v="36"/>
    <x v="48"/>
  </r>
  <r>
    <x v="9"/>
    <x v="0"/>
    <x v="9"/>
    <x v="107"/>
    <x v="131"/>
  </r>
  <r>
    <x v="9"/>
    <x v="0"/>
    <x v="2"/>
    <x v="28"/>
    <x v="53"/>
  </r>
  <r>
    <x v="9"/>
    <x v="0"/>
    <x v="8"/>
    <x v="100"/>
    <x v="123"/>
  </r>
  <r>
    <x v="9"/>
    <x v="0"/>
    <x v="15"/>
    <x v="83"/>
    <x v="84"/>
  </r>
  <r>
    <x v="9"/>
    <x v="1"/>
    <x v="13"/>
    <x v="83"/>
    <x v="59"/>
  </r>
  <r>
    <x v="9"/>
    <x v="1"/>
    <x v="14"/>
    <x v="139"/>
    <x v="130"/>
  </r>
  <r>
    <x v="9"/>
    <x v="1"/>
    <x v="6"/>
    <x v="127"/>
    <x v="109"/>
  </r>
  <r>
    <x v="9"/>
    <x v="1"/>
    <x v="11"/>
    <x v="121"/>
    <x v="94"/>
  </r>
  <r>
    <x v="10"/>
    <x v="2"/>
    <x v="7"/>
    <x v="174"/>
    <x v="188"/>
  </r>
  <r>
    <x v="10"/>
    <x v="2"/>
    <x v="0"/>
    <x v="165"/>
    <x v="183"/>
  </r>
  <r>
    <x v="10"/>
    <x v="2"/>
    <x v="12"/>
    <x v="142"/>
    <x v="157"/>
  </r>
  <r>
    <x v="10"/>
    <x v="2"/>
    <x v="10"/>
    <x v="125"/>
    <x v="112"/>
  </r>
  <r>
    <x v="10"/>
    <x v="2"/>
    <x v="3"/>
    <x v="92"/>
    <x v="90"/>
  </r>
  <r>
    <x v="10"/>
    <x v="2"/>
    <x v="5"/>
    <x v="46"/>
    <x v="52"/>
  </r>
  <r>
    <x v="10"/>
    <x v="2"/>
    <x v="1"/>
    <x v="15"/>
    <x v="14"/>
  </r>
  <r>
    <x v="10"/>
    <x v="2"/>
    <x v="4"/>
    <x v="32"/>
    <x v="36"/>
  </r>
  <r>
    <x v="10"/>
    <x v="0"/>
    <x v="9"/>
    <x v="99"/>
    <x v="127"/>
  </r>
  <r>
    <x v="10"/>
    <x v="0"/>
    <x v="2"/>
    <x v="75"/>
    <x v="98"/>
  </r>
  <r>
    <x v="10"/>
    <x v="0"/>
    <x v="8"/>
    <x v="97"/>
    <x v="121"/>
  </r>
  <r>
    <x v="10"/>
    <x v="0"/>
    <x v="15"/>
    <x v="77"/>
    <x v="88"/>
  </r>
  <r>
    <x v="10"/>
    <x v="1"/>
    <x v="13"/>
    <x v="117"/>
    <x v="97"/>
  </r>
  <r>
    <x v="10"/>
    <x v="1"/>
    <x v="14"/>
    <x v="98"/>
    <x v="96"/>
  </r>
  <r>
    <x v="10"/>
    <x v="1"/>
    <x v="6"/>
    <x v="82"/>
    <x v="76"/>
  </r>
  <r>
    <x v="10"/>
    <x v="1"/>
    <x v="11"/>
    <x v="72"/>
    <x v="62"/>
  </r>
  <r>
    <x v="11"/>
    <x v="2"/>
    <x v="7"/>
    <x v="173"/>
    <x v="189"/>
  </r>
  <r>
    <x v="11"/>
    <x v="2"/>
    <x v="0"/>
    <x v="160"/>
    <x v="184"/>
  </r>
  <r>
    <x v="11"/>
    <x v="2"/>
    <x v="12"/>
    <x v="167"/>
    <x v="173"/>
  </r>
  <r>
    <x v="11"/>
    <x v="2"/>
    <x v="10"/>
    <x v="148"/>
    <x v="154"/>
  </r>
  <r>
    <x v="11"/>
    <x v="2"/>
    <x v="3"/>
    <x v="57"/>
    <x v="69"/>
  </r>
  <r>
    <x v="11"/>
    <x v="2"/>
    <x v="5"/>
    <x v="10"/>
    <x v="11"/>
  </r>
  <r>
    <x v="11"/>
    <x v="2"/>
    <x v="1"/>
    <x v="6"/>
    <x v="1"/>
  </r>
  <r>
    <x v="11"/>
    <x v="2"/>
    <x v="4"/>
    <x v="8"/>
    <x v="10"/>
  </r>
  <r>
    <x v="11"/>
    <x v="0"/>
    <x v="9"/>
    <x v="67"/>
    <x v="91"/>
  </r>
  <r>
    <x v="11"/>
    <x v="0"/>
    <x v="2"/>
    <x v="85"/>
    <x v="108"/>
  </r>
  <r>
    <x v="11"/>
    <x v="0"/>
    <x v="8"/>
    <x v="144"/>
    <x v="167"/>
  </r>
  <r>
    <x v="11"/>
    <x v="0"/>
    <x v="15"/>
    <x v="108"/>
    <x v="148"/>
  </r>
  <r>
    <x v="11"/>
    <x v="1"/>
    <x v="13"/>
    <x v="153"/>
    <x v="159"/>
  </r>
  <r>
    <x v="11"/>
    <x v="1"/>
    <x v="14"/>
    <x v="130"/>
    <x v="144"/>
  </r>
  <r>
    <x v="11"/>
    <x v="1"/>
    <x v="6"/>
    <x v="134"/>
    <x v="133"/>
  </r>
  <r>
    <x v="11"/>
    <x v="1"/>
    <x v="11"/>
    <x v="119"/>
    <x v="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10:O13" firstHeaderRow="1" firstDataRow="2" firstDataCol="1" rowPageCount="2" colPageCount="1"/>
  <pivotFields count="5"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showAll="0" outline="0"/>
    <pivotField dataField="1" compact="0" showAll="0" outline="0"/>
  </pivotFields>
  <rowFields count="1">
    <field x="-2"/>
  </rowFields>
  <colFields count="1">
    <field x="0"/>
  </colFields>
  <pageFields count="2">
    <pageField fld="1" hier="-1"/>
    <pageField fld="2" hier="-1"/>
  </pageFields>
  <dataFields count="2">
    <dataField name="Revenues " fld="3" subtotal="sum" numFmtId="167"/>
    <dataField name="Cogs" fld="4" subtotal="sum" numFmtId="167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9.13671875" defaultRowHeight="12" zeroHeight="false" outlineLevelRow="0" outlineLevelCol="0"/>
  <cols>
    <col collapsed="false" customWidth="false" hidden="false" outlineLevel="0" max="1024" min="1" style="1" width="9.13"/>
  </cols>
  <sheetData>
    <row r="13" customFormat="false" ht="44.25" hidden="false" customHeight="false" outlineLevel="0" collapsed="false">
      <c r="J13" s="2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9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ColWidth="9.136718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8" min="2" style="1" width="14.69"/>
    <col collapsed="false" customWidth="true" hidden="false" outlineLevel="0" max="9" min="9" style="1" width="11.71"/>
    <col collapsed="false" customWidth="false" hidden="false" outlineLevel="0" max="1024" min="10" style="1" width="9.13"/>
  </cols>
  <sheetData>
    <row r="1" customFormat="false" ht="15.75" hidden="false" customHeight="false" outlineLevel="0" collapsed="false">
      <c r="B1" s="3" t="s">
        <v>1</v>
      </c>
    </row>
    <row r="3" customFormat="false" ht="12.75" hidden="false" customHeight="false" outlineLevel="0" collapsed="false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customFormat="false" ht="12" hidden="false" customHeight="false" outlineLevel="0" collapsed="false">
      <c r="B4" s="5" t="n">
        <v>42005</v>
      </c>
      <c r="C4" s="1" t="s">
        <v>7</v>
      </c>
      <c r="D4" s="1" t="s">
        <v>8</v>
      </c>
      <c r="E4" s="6" t="n">
        <v>4680</v>
      </c>
      <c r="F4" s="7" t="n">
        <v>2569.32</v>
      </c>
      <c r="M4" s="8"/>
    </row>
    <row r="5" customFormat="false" ht="12" hidden="false" customHeight="false" outlineLevel="0" collapsed="false">
      <c r="B5" s="5" t="n">
        <v>42005</v>
      </c>
      <c r="C5" s="1" t="s">
        <v>7</v>
      </c>
      <c r="D5" s="1" t="s">
        <v>9</v>
      </c>
      <c r="E5" s="6" t="n">
        <v>2600</v>
      </c>
      <c r="F5" s="7" t="n">
        <v>1391</v>
      </c>
      <c r="M5" s="8"/>
    </row>
    <row r="6" customFormat="false" ht="12" hidden="false" customHeight="false" outlineLevel="0" collapsed="false">
      <c r="B6" s="5" t="n">
        <v>42005</v>
      </c>
      <c r="C6" s="1" t="s">
        <v>7</v>
      </c>
      <c r="D6" s="1" t="s">
        <v>10</v>
      </c>
      <c r="E6" s="6" t="n">
        <v>3040</v>
      </c>
      <c r="F6" s="7" t="n">
        <v>1605.12</v>
      </c>
      <c r="M6" s="8"/>
    </row>
    <row r="7" customFormat="false" ht="12" hidden="false" customHeight="false" outlineLevel="0" collapsed="false">
      <c r="B7" s="5" t="n">
        <v>42005</v>
      </c>
      <c r="C7" s="1" t="s">
        <v>7</v>
      </c>
      <c r="D7" s="1" t="s">
        <v>11</v>
      </c>
      <c r="E7" s="6" t="n">
        <v>1800</v>
      </c>
      <c r="F7" s="7" t="n">
        <v>882</v>
      </c>
      <c r="M7" s="8"/>
    </row>
    <row r="8" customFormat="false" ht="12" hidden="false" customHeight="false" outlineLevel="0" collapsed="false">
      <c r="B8" s="5" t="n">
        <v>42005</v>
      </c>
      <c r="C8" s="1" t="s">
        <v>7</v>
      </c>
      <c r="D8" s="1" t="s">
        <v>12</v>
      </c>
      <c r="E8" s="6" t="n">
        <v>2840</v>
      </c>
      <c r="F8" s="7" t="n">
        <v>1533.6</v>
      </c>
      <c r="M8" s="8"/>
    </row>
    <row r="9" customFormat="false" ht="12" hidden="false" customHeight="false" outlineLevel="0" collapsed="false">
      <c r="B9" s="5" t="n">
        <v>42005</v>
      </c>
      <c r="C9" s="1" t="s">
        <v>7</v>
      </c>
      <c r="D9" s="1" t="s">
        <v>13</v>
      </c>
      <c r="E9" s="6" t="n">
        <v>3320</v>
      </c>
      <c r="F9" s="7" t="n">
        <v>1593.6</v>
      </c>
      <c r="M9" s="8"/>
    </row>
    <row r="10" customFormat="false" ht="12" hidden="false" customHeight="false" outlineLevel="0" collapsed="false">
      <c r="B10" s="5" t="n">
        <v>42005</v>
      </c>
      <c r="C10" s="1" t="s">
        <v>7</v>
      </c>
      <c r="D10" s="1" t="s">
        <v>14</v>
      </c>
      <c r="E10" s="6" t="n">
        <v>3120</v>
      </c>
      <c r="F10" s="7" t="n">
        <v>1404</v>
      </c>
      <c r="M10" s="8"/>
    </row>
    <row r="11" customFormat="false" ht="12" hidden="false" customHeight="false" outlineLevel="0" collapsed="false">
      <c r="B11" s="5" t="n">
        <v>42005</v>
      </c>
      <c r="C11" s="1" t="s">
        <v>7</v>
      </c>
      <c r="D11" s="1" t="s">
        <v>15</v>
      </c>
      <c r="E11" s="6" t="n">
        <v>3360</v>
      </c>
      <c r="F11" s="7" t="n">
        <v>1811.04</v>
      </c>
      <c r="M11" s="8"/>
    </row>
    <row r="12" customFormat="false" ht="12" hidden="false" customHeight="false" outlineLevel="0" collapsed="false">
      <c r="B12" s="5" t="n">
        <v>42005</v>
      </c>
      <c r="C12" s="1" t="s">
        <v>16</v>
      </c>
      <c r="D12" s="1" t="s">
        <v>17</v>
      </c>
      <c r="E12" s="6" t="n">
        <v>1520</v>
      </c>
      <c r="F12" s="7" t="n">
        <v>820.8</v>
      </c>
    </row>
    <row r="13" customFormat="false" ht="12" hidden="false" customHeight="false" outlineLevel="0" collapsed="false">
      <c r="B13" s="5" t="n">
        <v>42005</v>
      </c>
      <c r="C13" s="1" t="s">
        <v>16</v>
      </c>
      <c r="D13" s="1" t="s">
        <v>18</v>
      </c>
      <c r="E13" s="6" t="n">
        <v>440</v>
      </c>
      <c r="F13" s="7" t="n">
        <v>268.4</v>
      </c>
      <c r="M13" s="8"/>
    </row>
    <row r="14" customFormat="false" ht="12" hidden="false" customHeight="false" outlineLevel="0" collapsed="false">
      <c r="B14" s="5" t="n">
        <v>42005</v>
      </c>
      <c r="C14" s="1" t="s">
        <v>16</v>
      </c>
      <c r="D14" s="1" t="s">
        <v>19</v>
      </c>
      <c r="E14" s="6" t="n">
        <v>760</v>
      </c>
      <c r="F14" s="7" t="n">
        <v>418</v>
      </c>
      <c r="M14" s="8"/>
    </row>
    <row r="15" customFormat="false" ht="12" hidden="false" customHeight="false" outlineLevel="0" collapsed="false">
      <c r="B15" s="5" t="n">
        <v>42005</v>
      </c>
      <c r="C15" s="1" t="s">
        <v>16</v>
      </c>
      <c r="D15" s="1" t="s">
        <v>20</v>
      </c>
      <c r="E15" s="6" t="n">
        <v>1800</v>
      </c>
      <c r="F15" s="7" t="n">
        <v>936</v>
      </c>
      <c r="M15" s="8"/>
    </row>
    <row r="16" customFormat="false" ht="12" hidden="false" customHeight="false" outlineLevel="0" collapsed="false">
      <c r="B16" s="5" t="n">
        <v>42005</v>
      </c>
      <c r="C16" s="1" t="s">
        <v>21</v>
      </c>
      <c r="D16" s="1" t="s">
        <v>22</v>
      </c>
      <c r="E16" s="6" t="n">
        <v>2960</v>
      </c>
      <c r="F16" s="7" t="n">
        <v>1036</v>
      </c>
      <c r="M16" s="8"/>
    </row>
    <row r="17" customFormat="false" ht="12" hidden="false" customHeight="false" outlineLevel="0" collapsed="false">
      <c r="B17" s="5" t="n">
        <v>42005</v>
      </c>
      <c r="C17" s="1" t="s">
        <v>21</v>
      </c>
      <c r="D17" s="1" t="s">
        <v>23</v>
      </c>
      <c r="E17" s="6" t="n">
        <v>4640</v>
      </c>
      <c r="F17" s="7" t="n">
        <v>2041.6</v>
      </c>
    </row>
    <row r="18" customFormat="false" ht="12" hidden="false" customHeight="false" outlineLevel="0" collapsed="false">
      <c r="B18" s="5" t="n">
        <v>42005</v>
      </c>
      <c r="C18" s="1" t="s">
        <v>21</v>
      </c>
      <c r="D18" s="1" t="s">
        <v>24</v>
      </c>
      <c r="E18" s="6" t="n">
        <v>840</v>
      </c>
      <c r="F18" s="7" t="n">
        <v>352.8</v>
      </c>
      <c r="M18" s="8"/>
    </row>
    <row r="19" customFormat="false" ht="12" hidden="false" customHeight="false" outlineLevel="0" collapsed="false">
      <c r="B19" s="5" t="n">
        <v>42005</v>
      </c>
      <c r="C19" s="1" t="s">
        <v>21</v>
      </c>
      <c r="D19" s="1" t="s">
        <v>21</v>
      </c>
      <c r="E19" s="6" t="n">
        <v>2280</v>
      </c>
      <c r="F19" s="7" t="n">
        <v>889.2</v>
      </c>
      <c r="M19" s="8"/>
    </row>
    <row r="20" customFormat="false" ht="15" hidden="false" customHeight="false" outlineLevel="0" collapsed="false">
      <c r="B20" s="5" t="n">
        <v>42036</v>
      </c>
      <c r="C20" s="1" t="s">
        <v>7</v>
      </c>
      <c r="D20" s="1" t="s">
        <v>8</v>
      </c>
      <c r="E20" s="6" t="n">
        <v>4268</v>
      </c>
      <c r="F20" s="7" t="n">
        <v>2577.4452</v>
      </c>
      <c r="M20" s="8"/>
    </row>
    <row r="21" customFormat="false" ht="12" hidden="false" customHeight="false" outlineLevel="0" collapsed="false">
      <c r="B21" s="5" t="n">
        <v>42036</v>
      </c>
      <c r="C21" s="1" t="s">
        <v>7</v>
      </c>
      <c r="D21" s="1" t="s">
        <v>9</v>
      </c>
      <c r="E21" s="6" t="n">
        <v>1980</v>
      </c>
      <c r="F21" s="7" t="n">
        <v>1101.672</v>
      </c>
      <c r="M21" s="8"/>
    </row>
    <row r="22" customFormat="false" ht="12" hidden="false" customHeight="false" outlineLevel="0" collapsed="false">
      <c r="B22" s="5" t="n">
        <v>42036</v>
      </c>
      <c r="C22" s="1" t="s">
        <v>7</v>
      </c>
      <c r="D22" s="1" t="s">
        <v>10</v>
      </c>
      <c r="E22" s="6" t="n">
        <v>3784</v>
      </c>
      <c r="F22" s="7" t="n">
        <v>1818.13632</v>
      </c>
    </row>
    <row r="23" customFormat="false" ht="12" hidden="false" customHeight="false" outlineLevel="0" collapsed="false">
      <c r="B23" s="5" t="n">
        <v>42036</v>
      </c>
      <c r="C23" s="1" t="s">
        <v>7</v>
      </c>
      <c r="D23" s="1" t="s">
        <v>11</v>
      </c>
      <c r="E23" s="6" t="n">
        <v>2420</v>
      </c>
      <c r="F23" s="7" t="n">
        <v>1114.652</v>
      </c>
    </row>
    <row r="24" customFormat="false" ht="12" hidden="false" customHeight="false" outlineLevel="0" collapsed="false">
      <c r="B24" s="5" t="n">
        <v>42036</v>
      </c>
      <c r="C24" s="1" t="s">
        <v>7</v>
      </c>
      <c r="D24" s="1" t="s">
        <v>12</v>
      </c>
      <c r="E24" s="6" t="n">
        <v>924</v>
      </c>
      <c r="F24" s="7" t="n">
        <v>488.9808</v>
      </c>
    </row>
    <row r="25" customFormat="false" ht="12" hidden="false" customHeight="false" outlineLevel="0" collapsed="false">
      <c r="B25" s="5" t="n">
        <v>42036</v>
      </c>
      <c r="C25" s="1" t="s">
        <v>7</v>
      </c>
      <c r="D25" s="1" t="s">
        <v>13</v>
      </c>
      <c r="E25" s="6" t="n">
        <v>3652</v>
      </c>
      <c r="F25" s="7" t="n">
        <v>1893.1968</v>
      </c>
    </row>
    <row r="26" customFormat="false" ht="12" hidden="false" customHeight="false" outlineLevel="0" collapsed="false">
      <c r="B26" s="5" t="n">
        <v>42036</v>
      </c>
      <c r="C26" s="1" t="s">
        <v>7</v>
      </c>
      <c r="D26" s="1" t="s">
        <v>14</v>
      </c>
      <c r="E26" s="6" t="n">
        <v>3652</v>
      </c>
      <c r="F26" s="7" t="n">
        <v>1725.57</v>
      </c>
    </row>
    <row r="27" customFormat="false" ht="12" hidden="false" customHeight="false" outlineLevel="0" collapsed="false">
      <c r="B27" s="5" t="n">
        <v>42036</v>
      </c>
      <c r="C27" s="1" t="s">
        <v>7</v>
      </c>
      <c r="D27" s="1" t="s">
        <v>15</v>
      </c>
      <c r="E27" s="6" t="n">
        <v>3916</v>
      </c>
      <c r="F27" s="7" t="n">
        <v>2279.58192</v>
      </c>
    </row>
    <row r="28" customFormat="false" ht="12" hidden="false" customHeight="false" outlineLevel="0" collapsed="false">
      <c r="B28" s="5" t="n">
        <v>42036</v>
      </c>
      <c r="C28" s="1" t="s">
        <v>16</v>
      </c>
      <c r="D28" s="1" t="s">
        <v>17</v>
      </c>
      <c r="E28" s="6" t="n">
        <v>2112</v>
      </c>
      <c r="F28" s="7" t="n">
        <v>1197.504</v>
      </c>
    </row>
    <row r="29" customFormat="false" ht="12" hidden="false" customHeight="false" outlineLevel="0" collapsed="false">
      <c r="B29" s="5" t="n">
        <v>42036</v>
      </c>
      <c r="C29" s="1" t="s">
        <v>16</v>
      </c>
      <c r="D29" s="1" t="s">
        <v>18</v>
      </c>
      <c r="E29" s="6" t="n">
        <v>924</v>
      </c>
      <c r="F29" s="7" t="n">
        <v>591.822</v>
      </c>
    </row>
    <row r="30" customFormat="false" ht="12" hidden="false" customHeight="false" outlineLevel="0" collapsed="false">
      <c r="B30" s="5" t="n">
        <v>42036</v>
      </c>
      <c r="C30" s="1" t="s">
        <v>16</v>
      </c>
      <c r="D30" s="1" t="s">
        <v>19</v>
      </c>
      <c r="E30" s="6" t="n">
        <v>1716</v>
      </c>
      <c r="F30" s="7" t="n">
        <v>953.238</v>
      </c>
    </row>
    <row r="31" customFormat="false" ht="12" hidden="false" customHeight="false" outlineLevel="0" collapsed="false">
      <c r="B31" s="5" t="n">
        <v>42036</v>
      </c>
      <c r="C31" s="1" t="s">
        <v>16</v>
      </c>
      <c r="D31" s="1" t="s">
        <v>20</v>
      </c>
      <c r="E31" s="6" t="n">
        <v>1100</v>
      </c>
      <c r="F31" s="7" t="n">
        <v>566.28</v>
      </c>
    </row>
    <row r="32" customFormat="false" ht="12" hidden="false" customHeight="false" outlineLevel="0" collapsed="false">
      <c r="B32" s="5" t="n">
        <v>42036</v>
      </c>
      <c r="C32" s="1" t="s">
        <v>21</v>
      </c>
      <c r="D32" s="1" t="s">
        <v>22</v>
      </c>
      <c r="E32" s="6" t="n">
        <v>1936</v>
      </c>
      <c r="F32" s="7" t="n">
        <v>745.36</v>
      </c>
    </row>
    <row r="33" customFormat="false" ht="12" hidden="false" customHeight="false" outlineLevel="0" collapsed="false">
      <c r="B33" s="5" t="n">
        <v>42036</v>
      </c>
      <c r="C33" s="1" t="s">
        <v>21</v>
      </c>
      <c r="D33" s="1" t="s">
        <v>23</v>
      </c>
      <c r="E33" s="6" t="n">
        <v>6424</v>
      </c>
      <c r="F33" s="7" t="n">
        <v>2770.0288</v>
      </c>
    </row>
    <row r="34" customFormat="false" ht="12" hidden="false" customHeight="false" outlineLevel="0" collapsed="false">
      <c r="B34" s="5" t="n">
        <v>42036</v>
      </c>
      <c r="C34" s="1" t="s">
        <v>21</v>
      </c>
      <c r="D34" s="1" t="s">
        <v>24</v>
      </c>
      <c r="E34" s="6" t="n">
        <v>1804</v>
      </c>
      <c r="F34" s="7" t="n">
        <v>780.4104</v>
      </c>
    </row>
    <row r="35" customFormat="false" ht="12" hidden="false" customHeight="false" outlineLevel="0" collapsed="false">
      <c r="B35" s="5" t="n">
        <v>42036</v>
      </c>
      <c r="C35" s="1" t="s">
        <v>21</v>
      </c>
      <c r="D35" s="1" t="s">
        <v>21</v>
      </c>
      <c r="E35" s="6" t="n">
        <v>3388</v>
      </c>
      <c r="F35" s="7" t="n">
        <v>1374.1728</v>
      </c>
    </row>
    <row r="36" customFormat="false" ht="12" hidden="false" customHeight="false" outlineLevel="0" collapsed="false">
      <c r="B36" s="5" t="n">
        <v>42064</v>
      </c>
      <c r="C36" s="1" t="s">
        <v>7</v>
      </c>
      <c r="D36" s="1" t="s">
        <v>8</v>
      </c>
      <c r="E36" s="6" t="n">
        <v>5045.04</v>
      </c>
      <c r="F36" s="7" t="n">
        <v>2955.29866632</v>
      </c>
    </row>
    <row r="37" customFormat="false" ht="12" hidden="false" customHeight="false" outlineLevel="0" collapsed="false">
      <c r="B37" s="5" t="n">
        <v>42064</v>
      </c>
      <c r="C37" s="1" t="s">
        <v>7</v>
      </c>
      <c r="D37" s="1" t="s">
        <v>9</v>
      </c>
      <c r="E37" s="6" t="n">
        <v>2802.8</v>
      </c>
      <c r="F37" s="7" t="n">
        <v>1621.8570368</v>
      </c>
    </row>
    <row r="38" customFormat="false" ht="12" hidden="false" customHeight="false" outlineLevel="0" collapsed="false">
      <c r="B38" s="5" t="n">
        <v>42064</v>
      </c>
      <c r="C38" s="1" t="s">
        <v>7</v>
      </c>
      <c r="D38" s="1" t="s">
        <v>10</v>
      </c>
      <c r="E38" s="6" t="n">
        <v>4570.72</v>
      </c>
      <c r="F38" s="7" t="n">
        <v>2240.062336512</v>
      </c>
    </row>
    <row r="39" customFormat="false" ht="12" hidden="false" customHeight="false" outlineLevel="0" collapsed="false">
      <c r="B39" s="5" t="n">
        <v>42064</v>
      </c>
      <c r="C39" s="1" t="s">
        <v>7</v>
      </c>
      <c r="D39" s="1" t="s">
        <v>11</v>
      </c>
      <c r="E39" s="6" t="n">
        <v>2285.36</v>
      </c>
      <c r="F39" s="7" t="n">
        <v>1031.58407968</v>
      </c>
    </row>
    <row r="40" customFormat="false" ht="12" hidden="false" customHeight="false" outlineLevel="0" collapsed="false">
      <c r="B40" s="5" t="n">
        <v>42064</v>
      </c>
      <c r="C40" s="1" t="s">
        <v>7</v>
      </c>
      <c r="D40" s="1" t="s">
        <v>12</v>
      </c>
      <c r="E40" s="6" t="n">
        <v>1121.12</v>
      </c>
      <c r="F40" s="7" t="n">
        <v>581.43076992</v>
      </c>
    </row>
    <row r="41" customFormat="false" ht="12" hidden="false" customHeight="false" outlineLevel="0" collapsed="false">
      <c r="B41" s="5" t="n">
        <v>42064</v>
      </c>
      <c r="C41" s="1" t="s">
        <v>7</v>
      </c>
      <c r="D41" s="1" t="s">
        <v>13</v>
      </c>
      <c r="E41" s="6" t="n">
        <v>3492.72</v>
      </c>
      <c r="F41" s="7" t="n">
        <v>1792.51978752</v>
      </c>
    </row>
    <row r="42" customFormat="false" ht="12" hidden="false" customHeight="false" outlineLevel="0" collapsed="false">
      <c r="B42" s="5" t="n">
        <v>42064</v>
      </c>
      <c r="C42" s="1" t="s">
        <v>7</v>
      </c>
      <c r="D42" s="1" t="s">
        <v>14</v>
      </c>
      <c r="E42" s="6" t="n">
        <v>3492.72</v>
      </c>
      <c r="F42" s="7" t="n">
        <v>1683.316404</v>
      </c>
    </row>
    <row r="43" customFormat="false" ht="12" hidden="false" customHeight="false" outlineLevel="0" collapsed="false">
      <c r="B43" s="5" t="n">
        <v>42064</v>
      </c>
      <c r="C43" s="1" t="s">
        <v>7</v>
      </c>
      <c r="D43" s="1" t="s">
        <v>15</v>
      </c>
      <c r="E43" s="6" t="n">
        <v>3018.4</v>
      </c>
      <c r="F43" s="7" t="n">
        <v>1721.92958784</v>
      </c>
    </row>
    <row r="44" customFormat="false" ht="12" hidden="false" customHeight="false" outlineLevel="0" collapsed="false">
      <c r="B44" s="5" t="n">
        <v>42064</v>
      </c>
      <c r="C44" s="1" t="s">
        <v>16</v>
      </c>
      <c r="D44" s="1" t="s">
        <v>17</v>
      </c>
      <c r="E44" s="6" t="n">
        <v>2500.96</v>
      </c>
      <c r="F44" s="7" t="n">
        <v>1432.2247632</v>
      </c>
    </row>
    <row r="45" customFormat="false" ht="12" hidden="false" customHeight="false" outlineLevel="0" collapsed="false">
      <c r="B45" s="5" t="n">
        <v>42064</v>
      </c>
      <c r="C45" s="1" t="s">
        <v>16</v>
      </c>
      <c r="D45" s="1" t="s">
        <v>18</v>
      </c>
      <c r="E45" s="6" t="n">
        <v>474.32</v>
      </c>
      <c r="F45" s="7" t="n">
        <v>312.9160188</v>
      </c>
    </row>
    <row r="46" customFormat="false" ht="12" hidden="false" customHeight="false" outlineLevel="0" collapsed="false">
      <c r="B46" s="5" t="n">
        <v>42064</v>
      </c>
      <c r="C46" s="1" t="s">
        <v>16</v>
      </c>
      <c r="D46" s="1" t="s">
        <v>19</v>
      </c>
      <c r="E46" s="6" t="n">
        <v>1250.48</v>
      </c>
      <c r="F46" s="7" t="n">
        <v>701.5880564</v>
      </c>
    </row>
    <row r="47" customFormat="false" ht="12" hidden="false" customHeight="false" outlineLevel="0" collapsed="false">
      <c r="B47" s="5" t="n">
        <v>42064</v>
      </c>
      <c r="C47" s="1" t="s">
        <v>16</v>
      </c>
      <c r="D47" s="1" t="s">
        <v>20</v>
      </c>
      <c r="E47" s="6" t="n">
        <v>646.8</v>
      </c>
      <c r="F47" s="7" t="n">
        <v>342.9618192</v>
      </c>
    </row>
    <row r="48" customFormat="false" ht="12" hidden="false" customHeight="false" outlineLevel="0" collapsed="false">
      <c r="B48" s="5" t="n">
        <v>42064</v>
      </c>
      <c r="C48" s="1" t="s">
        <v>21</v>
      </c>
      <c r="D48" s="1" t="s">
        <v>22</v>
      </c>
      <c r="E48" s="6" t="n">
        <v>1897.28</v>
      </c>
      <c r="F48" s="7" t="n">
        <v>759.670912</v>
      </c>
    </row>
    <row r="49" customFormat="false" ht="12" hidden="false" customHeight="false" outlineLevel="0" collapsed="false">
      <c r="B49" s="5" t="n">
        <v>42064</v>
      </c>
      <c r="C49" s="1" t="s">
        <v>21</v>
      </c>
      <c r="D49" s="1" t="s">
        <v>23</v>
      </c>
      <c r="E49" s="6" t="n">
        <v>5001.92</v>
      </c>
      <c r="F49" s="7" t="n">
        <v>2243.10102016</v>
      </c>
    </row>
    <row r="50" customFormat="false" ht="12" hidden="false" customHeight="false" outlineLevel="0" collapsed="false">
      <c r="B50" s="5" t="n">
        <v>42064</v>
      </c>
      <c r="C50" s="1" t="s">
        <v>21</v>
      </c>
      <c r="D50" s="1" t="s">
        <v>24</v>
      </c>
      <c r="E50" s="6" t="n">
        <v>1336.72</v>
      </c>
      <c r="F50" s="7" t="n">
        <v>595.61302416</v>
      </c>
    </row>
    <row r="51" customFormat="false" ht="12" hidden="false" customHeight="false" outlineLevel="0" collapsed="false">
      <c r="B51" s="5" t="n">
        <v>42064</v>
      </c>
      <c r="C51" s="1" t="s">
        <v>21</v>
      </c>
      <c r="D51" s="1" t="s">
        <v>21</v>
      </c>
      <c r="E51" s="6" t="n">
        <v>4182.64</v>
      </c>
      <c r="F51" s="7" t="n">
        <v>1713.44357184</v>
      </c>
    </row>
    <row r="52" customFormat="false" ht="12" hidden="false" customHeight="false" outlineLevel="0" collapsed="false">
      <c r="B52" s="5" t="n">
        <v>42095</v>
      </c>
      <c r="C52" s="1" t="s">
        <v>7</v>
      </c>
      <c r="D52" s="1" t="s">
        <v>8</v>
      </c>
      <c r="E52" s="6" t="n">
        <v>5730.2168</v>
      </c>
      <c r="F52" s="7" t="n">
        <v>3255.96368012177</v>
      </c>
    </row>
    <row r="53" customFormat="false" ht="12" hidden="false" customHeight="false" outlineLevel="0" collapsed="false">
      <c r="B53" s="5" t="n">
        <v>42095</v>
      </c>
      <c r="C53" s="1" t="s">
        <v>7</v>
      </c>
      <c r="D53" s="1" t="s">
        <v>9</v>
      </c>
      <c r="E53" s="6" t="n">
        <v>3136.98</v>
      </c>
      <c r="F53" s="7" t="n">
        <v>1851.5369448576</v>
      </c>
    </row>
    <row r="54" customFormat="false" ht="12" hidden="false" customHeight="false" outlineLevel="0" collapsed="false">
      <c r="B54" s="5" t="n">
        <v>42095</v>
      </c>
      <c r="C54" s="1" t="s">
        <v>7</v>
      </c>
      <c r="D54" s="1" t="s">
        <v>10</v>
      </c>
      <c r="E54" s="6" t="n">
        <v>4015.3344</v>
      </c>
      <c r="F54" s="7" t="n">
        <v>1987.55236626186</v>
      </c>
    </row>
    <row r="55" customFormat="false" ht="12" hidden="false" customHeight="false" outlineLevel="0" collapsed="false">
      <c r="B55" s="5" t="n">
        <v>42095</v>
      </c>
      <c r="C55" s="1" t="s">
        <v>7</v>
      </c>
      <c r="D55" s="1" t="s">
        <v>11</v>
      </c>
      <c r="E55" s="6" t="n">
        <v>1798.5352</v>
      </c>
      <c r="F55" s="7" t="n">
        <v>795.600462720448</v>
      </c>
    </row>
    <row r="56" customFormat="false" ht="12" hidden="false" customHeight="false" outlineLevel="0" collapsed="false">
      <c r="B56" s="5" t="n">
        <v>42095</v>
      </c>
      <c r="C56" s="1" t="s">
        <v>7</v>
      </c>
      <c r="D56" s="1" t="s">
        <v>12</v>
      </c>
      <c r="E56" s="6" t="n">
        <v>1505.7504</v>
      </c>
      <c r="F56" s="7" t="n">
        <v>765.288124457472</v>
      </c>
    </row>
    <row r="57" customFormat="false" ht="12" hidden="false" customHeight="false" outlineLevel="0" collapsed="false">
      <c r="B57" s="5" t="n">
        <v>42095</v>
      </c>
      <c r="C57" s="1" t="s">
        <v>7</v>
      </c>
      <c r="D57" s="1" t="s">
        <v>13</v>
      </c>
      <c r="E57" s="6" t="n">
        <v>2969.6744</v>
      </c>
      <c r="F57" s="7" t="n">
        <v>1508.8435727017</v>
      </c>
    </row>
    <row r="58" customFormat="false" ht="12" hidden="false" customHeight="false" outlineLevel="0" collapsed="false">
      <c r="B58" s="5" t="n">
        <v>42095</v>
      </c>
      <c r="C58" s="1" t="s">
        <v>7</v>
      </c>
      <c r="D58" s="1" t="s">
        <v>14</v>
      </c>
      <c r="E58" s="6" t="n">
        <v>1714.8824</v>
      </c>
      <c r="F58" s="7" t="n">
        <v>843.0173241336</v>
      </c>
    </row>
    <row r="59" customFormat="false" ht="12" hidden="false" customHeight="false" outlineLevel="0" collapsed="false">
      <c r="B59" s="5" t="n">
        <v>42095</v>
      </c>
      <c r="C59" s="1" t="s">
        <v>7</v>
      </c>
      <c r="D59" s="1" t="s">
        <v>15</v>
      </c>
      <c r="E59" s="6" t="n">
        <v>1254.792</v>
      </c>
      <c r="F59" s="7" t="n">
        <v>701.514114086016</v>
      </c>
    </row>
    <row r="60" customFormat="false" ht="12" hidden="false" customHeight="false" outlineLevel="0" collapsed="false">
      <c r="B60" s="5" t="n">
        <v>42095</v>
      </c>
      <c r="C60" s="1" t="s">
        <v>16</v>
      </c>
      <c r="D60" s="1" t="s">
        <v>17</v>
      </c>
      <c r="E60" s="6" t="n">
        <v>2425.9312</v>
      </c>
      <c r="F60" s="7" t="n">
        <v>1430.93576091312</v>
      </c>
    </row>
    <row r="61" customFormat="false" ht="12" hidden="false" customHeight="false" outlineLevel="0" collapsed="false">
      <c r="B61" s="5" t="n">
        <v>42095</v>
      </c>
      <c r="C61" s="1" t="s">
        <v>16</v>
      </c>
      <c r="D61" s="1" t="s">
        <v>18</v>
      </c>
      <c r="E61" s="6" t="n">
        <v>878.3544</v>
      </c>
      <c r="F61" s="7" t="n">
        <v>561.71330418588</v>
      </c>
    </row>
    <row r="62" customFormat="false" ht="12" hidden="false" customHeight="false" outlineLevel="0" collapsed="false">
      <c r="B62" s="5" t="n">
        <v>42095</v>
      </c>
      <c r="C62" s="1" t="s">
        <v>16</v>
      </c>
      <c r="D62" s="1" t="s">
        <v>19</v>
      </c>
      <c r="E62" s="6" t="n">
        <v>2049.4936</v>
      </c>
      <c r="F62" s="7" t="n">
        <v>1161.37741806548</v>
      </c>
    </row>
    <row r="63" customFormat="false" ht="12" hidden="false" customHeight="false" outlineLevel="0" collapsed="false">
      <c r="B63" s="5" t="n">
        <v>42095</v>
      </c>
      <c r="C63" s="1" t="s">
        <v>16</v>
      </c>
      <c r="D63" s="1" t="s">
        <v>20</v>
      </c>
      <c r="E63" s="6" t="n">
        <v>1463.924</v>
      </c>
      <c r="F63" s="7" t="n">
        <v>799.52402497968</v>
      </c>
    </row>
    <row r="64" customFormat="false" ht="12" hidden="false" customHeight="false" outlineLevel="0" collapsed="false">
      <c r="B64" s="5" t="n">
        <v>42095</v>
      </c>
      <c r="C64" s="1" t="s">
        <v>21</v>
      </c>
      <c r="D64" s="1" t="s">
        <v>22</v>
      </c>
      <c r="E64" s="6" t="n">
        <v>3513.4176</v>
      </c>
      <c r="F64" s="7" t="n">
        <v>1463.0433033216</v>
      </c>
    </row>
    <row r="65" customFormat="false" ht="12" hidden="false" customHeight="false" outlineLevel="0" collapsed="false">
      <c r="B65" s="5" t="n">
        <v>42095</v>
      </c>
      <c r="C65" s="1" t="s">
        <v>21</v>
      </c>
      <c r="D65" s="1" t="s">
        <v>23</v>
      </c>
      <c r="E65" s="6" t="n">
        <v>4015.3344</v>
      </c>
      <c r="F65" s="7" t="n">
        <v>1872.69542825165</v>
      </c>
    </row>
    <row r="66" customFormat="false" ht="12" hidden="false" customHeight="false" outlineLevel="0" collapsed="false">
      <c r="B66" s="5" t="n">
        <v>42095</v>
      </c>
      <c r="C66" s="1" t="s">
        <v>21</v>
      </c>
      <c r="D66" s="1" t="s">
        <v>24</v>
      </c>
      <c r="E66" s="6" t="n">
        <v>1296.6184</v>
      </c>
      <c r="F66" s="7" t="n">
        <v>600.854418772608</v>
      </c>
    </row>
    <row r="67" customFormat="false" ht="12" hidden="false" customHeight="false" outlineLevel="0" collapsed="false">
      <c r="B67" s="5" t="n">
        <v>42095</v>
      </c>
      <c r="C67" s="1" t="s">
        <v>21</v>
      </c>
      <c r="D67" s="1" t="s">
        <v>21</v>
      </c>
      <c r="E67" s="6" t="n">
        <v>4057.1608</v>
      </c>
      <c r="F67" s="7" t="n">
        <v>1678.66066733165</v>
      </c>
    </row>
    <row r="68" customFormat="false" ht="12" hidden="false" customHeight="false" outlineLevel="0" collapsed="false">
      <c r="B68" s="5" t="n">
        <v>42125</v>
      </c>
      <c r="C68" s="1" t="s">
        <v>7</v>
      </c>
      <c r="D68" s="1" t="s">
        <v>8</v>
      </c>
      <c r="E68" s="6" t="n">
        <v>5290.621336</v>
      </c>
      <c r="F68" s="6" t="n">
        <v>2946.05772978562</v>
      </c>
    </row>
    <row r="69" customFormat="false" ht="12" hidden="false" customHeight="false" outlineLevel="0" collapsed="false">
      <c r="B69" s="5" t="n">
        <v>42125</v>
      </c>
      <c r="C69" s="1" t="s">
        <v>7</v>
      </c>
      <c r="D69" s="1" t="s">
        <v>9</v>
      </c>
      <c r="E69" s="6" t="n">
        <v>1712.79108</v>
      </c>
      <c r="F69" s="6" t="n">
        <v>1031.15795533009</v>
      </c>
    </row>
    <row r="70" customFormat="false" ht="12" hidden="false" customHeight="false" outlineLevel="0" collapsed="false">
      <c r="B70" s="5" t="n">
        <v>42125</v>
      </c>
      <c r="C70" s="1" t="s">
        <v>7</v>
      </c>
      <c r="D70" s="1" t="s">
        <v>10</v>
      </c>
      <c r="E70" s="6" t="n">
        <v>3653.954304</v>
      </c>
      <c r="F70" s="6" t="n">
        <v>1772.49920023233</v>
      </c>
    </row>
    <row r="71" customFormat="false" ht="12" hidden="false" customHeight="false" outlineLevel="0" collapsed="false">
      <c r="B71" s="5" t="n">
        <v>42125</v>
      </c>
      <c r="C71" s="1" t="s">
        <v>7</v>
      </c>
      <c r="D71" s="1" t="s">
        <v>11</v>
      </c>
      <c r="E71" s="6" t="n">
        <v>1636.667032</v>
      </c>
      <c r="F71" s="6" t="n">
        <v>731.236385286364</v>
      </c>
    </row>
    <row r="72" customFormat="false" ht="12" hidden="false" customHeight="false" outlineLevel="0" collapsed="false">
      <c r="B72" s="5" t="n">
        <v>42125</v>
      </c>
      <c r="C72" s="1" t="s">
        <v>7</v>
      </c>
      <c r="D72" s="1" t="s">
        <v>12</v>
      </c>
      <c r="E72" s="6" t="n">
        <v>1370.232864</v>
      </c>
      <c r="F72" s="6" t="n">
        <v>675.51982745861</v>
      </c>
    </row>
    <row r="73" customFormat="false" ht="12" hidden="false" customHeight="false" outlineLevel="0" collapsed="false">
      <c r="B73" s="5" t="n">
        <v>42125</v>
      </c>
      <c r="C73" s="1" t="s">
        <v>7</v>
      </c>
      <c r="D73" s="1" t="s">
        <v>13</v>
      </c>
      <c r="E73" s="6" t="n">
        <v>2512.093584</v>
      </c>
      <c r="F73" s="6" t="n">
        <v>1301.88123769004</v>
      </c>
    </row>
    <row r="74" customFormat="false" ht="12" hidden="false" customHeight="false" outlineLevel="0" collapsed="false">
      <c r="B74" s="5" t="n">
        <v>42125</v>
      </c>
      <c r="C74" s="1" t="s">
        <v>7</v>
      </c>
      <c r="D74" s="1" t="s">
        <v>14</v>
      </c>
      <c r="E74" s="6" t="n">
        <v>1560.542984</v>
      </c>
      <c r="F74" s="6" t="n">
        <v>790.160137910423</v>
      </c>
    </row>
    <row r="75" customFormat="false" ht="12" hidden="false" customHeight="false" outlineLevel="0" collapsed="false">
      <c r="B75" s="5" t="n">
        <v>42125</v>
      </c>
      <c r="C75" s="1" t="s">
        <v>7</v>
      </c>
      <c r="D75" s="1" t="s">
        <v>15</v>
      </c>
      <c r="E75" s="6" t="n">
        <v>1903.1012</v>
      </c>
      <c r="F75" s="6" t="n">
        <v>1053.32344230015</v>
      </c>
    </row>
    <row r="76" customFormat="false" ht="12" hidden="false" customHeight="false" outlineLevel="0" collapsed="false">
      <c r="B76" s="5" t="n">
        <v>42125</v>
      </c>
      <c r="C76" s="1" t="s">
        <v>16</v>
      </c>
      <c r="D76" s="1" t="s">
        <v>17</v>
      </c>
      <c r="E76" s="6" t="n">
        <v>1941.163224</v>
      </c>
      <c r="F76" s="6" t="n">
        <v>1122.09541535687</v>
      </c>
    </row>
    <row r="77" customFormat="false" ht="12" hidden="false" customHeight="false" outlineLevel="0" collapsed="false">
      <c r="B77" s="5" t="n">
        <v>42125</v>
      </c>
      <c r="C77" s="1" t="s">
        <v>16</v>
      </c>
      <c r="D77" s="1" t="s">
        <v>18</v>
      </c>
      <c r="E77" s="6" t="n">
        <v>418.682264</v>
      </c>
      <c r="F77" s="6" t="n">
        <v>262.382609724147</v>
      </c>
    </row>
    <row r="78" customFormat="false" ht="12" hidden="false" customHeight="false" outlineLevel="0" collapsed="false">
      <c r="B78" s="5" t="n">
        <v>42125</v>
      </c>
      <c r="C78" s="1" t="s">
        <v>16</v>
      </c>
      <c r="D78" s="1" t="s">
        <v>19</v>
      </c>
      <c r="E78" s="6" t="n">
        <v>2626.279656</v>
      </c>
      <c r="F78" s="6" t="n">
        <v>1503.10442777826</v>
      </c>
    </row>
    <row r="79" customFormat="false" ht="12" hidden="false" customHeight="false" outlineLevel="0" collapsed="false">
      <c r="B79" s="5" t="n">
        <v>42125</v>
      </c>
      <c r="C79" s="1" t="s">
        <v>16</v>
      </c>
      <c r="D79" s="1" t="s">
        <v>20</v>
      </c>
      <c r="E79" s="6" t="n">
        <v>1332.17084</v>
      </c>
      <c r="F79" s="6" t="n">
        <v>749.393868613454</v>
      </c>
    </row>
    <row r="80" customFormat="false" ht="12" hidden="false" customHeight="false" outlineLevel="0" collapsed="false">
      <c r="B80" s="5" t="n">
        <v>42125</v>
      </c>
      <c r="C80" s="1" t="s">
        <v>21</v>
      </c>
      <c r="D80" s="1" t="s">
        <v>22</v>
      </c>
      <c r="E80" s="6" t="n">
        <v>2816.589776</v>
      </c>
      <c r="F80" s="6" t="n">
        <v>1208.0592396077</v>
      </c>
    </row>
    <row r="81" customFormat="false" ht="12" hidden="false" customHeight="false" outlineLevel="0" collapsed="false">
      <c r="B81" s="5" t="n">
        <v>42125</v>
      </c>
      <c r="C81" s="1" t="s">
        <v>21</v>
      </c>
      <c r="D81" s="1" t="s">
        <v>23</v>
      </c>
      <c r="E81" s="6" t="n">
        <v>3653.954304</v>
      </c>
      <c r="F81" s="6" t="n">
        <v>1772.31895329736</v>
      </c>
    </row>
    <row r="82" customFormat="false" ht="12" hidden="false" customHeight="false" outlineLevel="0" collapsed="false">
      <c r="B82" s="5" t="n">
        <v>42125</v>
      </c>
      <c r="C82" s="1" t="s">
        <v>21</v>
      </c>
      <c r="D82" s="1" t="s">
        <v>24</v>
      </c>
      <c r="E82" s="6" t="n">
        <v>1941.163224</v>
      </c>
      <c r="F82" s="6" t="n">
        <v>908.532584225455</v>
      </c>
    </row>
    <row r="83" customFormat="false" ht="12" hidden="false" customHeight="false" outlineLevel="0" collapsed="false">
      <c r="B83" s="5" t="n">
        <v>42125</v>
      </c>
      <c r="C83" s="1" t="s">
        <v>21</v>
      </c>
      <c r="D83" s="1" t="s">
        <v>21</v>
      </c>
      <c r="E83" s="6" t="n">
        <v>3692.016328</v>
      </c>
      <c r="F83" s="6" t="n">
        <v>1588.68445556267</v>
      </c>
    </row>
    <row r="84" customFormat="false" ht="12" hidden="false" customHeight="false" outlineLevel="0" collapsed="false">
      <c r="B84" s="5" t="n">
        <v>42156</v>
      </c>
      <c r="C84" s="1" t="s">
        <v>7</v>
      </c>
      <c r="D84" s="1" t="s">
        <v>8</v>
      </c>
      <c r="E84" s="6" t="n">
        <v>6475.49214312</v>
      </c>
      <c r="F84" s="6" t="n">
        <v>3750.08139302997</v>
      </c>
    </row>
    <row r="85" customFormat="false" ht="12" hidden="false" customHeight="false" outlineLevel="0" collapsed="false">
      <c r="B85" s="5" t="n">
        <v>42156</v>
      </c>
      <c r="C85" s="1" t="s">
        <v>7</v>
      </c>
      <c r="D85" s="1" t="s">
        <v>9</v>
      </c>
      <c r="E85" s="6" t="n">
        <v>3461.7410828</v>
      </c>
      <c r="F85" s="6" t="n">
        <v>2042.4031048117</v>
      </c>
    </row>
    <row r="86" customFormat="false" ht="12" hidden="false" customHeight="false" outlineLevel="0" collapsed="false">
      <c r="B86" s="5" t="n">
        <v>42156</v>
      </c>
      <c r="C86" s="1" t="s">
        <v>7</v>
      </c>
      <c r="D86" s="1" t="s">
        <v>10</v>
      </c>
      <c r="E86" s="6" t="n">
        <v>3909.73110528</v>
      </c>
      <c r="F86" s="6" t="n">
        <v>1915.53988569108</v>
      </c>
    </row>
    <row r="87" customFormat="false" ht="12" hidden="false" customHeight="false" outlineLevel="0" collapsed="false">
      <c r="B87" s="5" t="n">
        <v>42156</v>
      </c>
      <c r="C87" s="1" t="s">
        <v>7</v>
      </c>
      <c r="D87" s="1" t="s">
        <v>11</v>
      </c>
      <c r="E87" s="6" t="n">
        <v>529.44275384</v>
      </c>
      <c r="F87" s="6" t="n">
        <v>241.277397249302</v>
      </c>
    </row>
    <row r="88" customFormat="false" ht="12" hidden="false" customHeight="false" outlineLevel="0" collapsed="false">
      <c r="B88" s="5" t="n">
        <v>42156</v>
      </c>
      <c r="C88" s="1" t="s">
        <v>7</v>
      </c>
      <c r="D88" s="1" t="s">
        <v>12</v>
      </c>
      <c r="E88" s="6" t="n">
        <v>2280.67647808</v>
      </c>
      <c r="F88" s="6" t="n">
        <v>1146.85252840407</v>
      </c>
    </row>
    <row r="89" customFormat="false" ht="12" hidden="false" customHeight="false" outlineLevel="0" collapsed="false">
      <c r="B89" s="5" t="n">
        <v>42156</v>
      </c>
      <c r="C89" s="1" t="s">
        <v>7</v>
      </c>
      <c r="D89" s="1" t="s">
        <v>13</v>
      </c>
      <c r="E89" s="6" t="n">
        <v>3095.20379168</v>
      </c>
      <c r="F89" s="6" t="n">
        <v>1668.23850816534</v>
      </c>
    </row>
    <row r="90" customFormat="false" ht="12" hidden="false" customHeight="false" outlineLevel="0" collapsed="false">
      <c r="B90" s="5" t="n">
        <v>42156</v>
      </c>
      <c r="C90" s="1" t="s">
        <v>7</v>
      </c>
      <c r="D90" s="1" t="s">
        <v>14</v>
      </c>
      <c r="E90" s="6" t="n">
        <v>1669.78099288</v>
      </c>
      <c r="F90" s="6" t="n">
        <v>837.016634088512</v>
      </c>
    </row>
    <row r="91" customFormat="false" ht="12" hidden="false" customHeight="false" outlineLevel="0" collapsed="false">
      <c r="B91" s="5" t="n">
        <v>42156</v>
      </c>
      <c r="C91" s="1" t="s">
        <v>7</v>
      </c>
      <c r="D91" s="1" t="s">
        <v>15</v>
      </c>
      <c r="E91" s="6" t="n">
        <v>1629.0546272</v>
      </c>
      <c r="F91" s="6" t="n">
        <v>874.595520610663</v>
      </c>
    </row>
    <row r="92" customFormat="false" ht="12" hidden="false" customHeight="false" outlineLevel="0" collapsed="false">
      <c r="B92" s="5" t="n">
        <v>42156</v>
      </c>
      <c r="C92" s="1" t="s">
        <v>16</v>
      </c>
      <c r="D92" s="1" t="s">
        <v>17</v>
      </c>
      <c r="E92" s="6" t="n">
        <v>1669.78099288</v>
      </c>
      <c r="F92" s="6" t="n">
        <v>994.178738193274</v>
      </c>
    </row>
    <row r="93" customFormat="false" ht="12" hidden="false" customHeight="false" outlineLevel="0" collapsed="false">
      <c r="B93" s="5" t="n">
        <v>42156</v>
      </c>
      <c r="C93" s="1" t="s">
        <v>16</v>
      </c>
      <c r="D93" s="1" t="s">
        <v>18</v>
      </c>
      <c r="E93" s="6" t="n">
        <v>855.25367928</v>
      </c>
      <c r="F93" s="6" t="n">
        <v>550.572613636824</v>
      </c>
    </row>
    <row r="94" customFormat="false" ht="12" hidden="false" customHeight="false" outlineLevel="0" collapsed="false">
      <c r="B94" s="5" t="n">
        <v>42156</v>
      </c>
      <c r="C94" s="1" t="s">
        <v>16</v>
      </c>
      <c r="D94" s="1" t="s">
        <v>19</v>
      </c>
      <c r="E94" s="6" t="n">
        <v>2402.85557512</v>
      </c>
      <c r="F94" s="6" t="n">
        <v>1416.48857973059</v>
      </c>
    </row>
    <row r="95" customFormat="false" ht="12" hidden="false" customHeight="false" outlineLevel="0" collapsed="false">
      <c r="B95" s="5" t="n">
        <v>42156</v>
      </c>
      <c r="C95" s="1" t="s">
        <v>16</v>
      </c>
      <c r="D95" s="1" t="s">
        <v>20</v>
      </c>
      <c r="E95" s="6" t="n">
        <v>1425.4227988</v>
      </c>
      <c r="F95" s="6" t="n">
        <v>785.814410628068</v>
      </c>
    </row>
    <row r="96" customFormat="false" ht="12" hidden="false" customHeight="false" outlineLevel="0" collapsed="false">
      <c r="B96" s="5" t="n">
        <v>42156</v>
      </c>
      <c r="C96" s="1" t="s">
        <v>21</v>
      </c>
      <c r="D96" s="1" t="s">
        <v>22</v>
      </c>
      <c r="E96" s="6" t="n">
        <v>2199.22374672</v>
      </c>
      <c r="F96" s="6" t="n">
        <v>924.400400097869</v>
      </c>
    </row>
    <row r="97" customFormat="false" ht="12" hidden="false" customHeight="false" outlineLevel="0" collapsed="false">
      <c r="B97" s="5" t="n">
        <v>42156</v>
      </c>
      <c r="C97" s="1" t="s">
        <v>21</v>
      </c>
      <c r="D97" s="1" t="s">
        <v>23</v>
      </c>
      <c r="E97" s="6" t="n">
        <v>3095.20379168</v>
      </c>
      <c r="F97" s="6" t="n">
        <v>1516.31486515586</v>
      </c>
    </row>
    <row r="98" customFormat="false" ht="12" hidden="false" customHeight="false" outlineLevel="0" collapsed="false">
      <c r="B98" s="5" t="n">
        <v>42156</v>
      </c>
      <c r="C98" s="1" t="s">
        <v>21</v>
      </c>
      <c r="D98" s="1" t="s">
        <v>24</v>
      </c>
      <c r="E98" s="6" t="n">
        <v>2077.04464968</v>
      </c>
      <c r="F98" s="6" t="n">
        <v>1001.29376107487</v>
      </c>
    </row>
    <row r="99" customFormat="false" ht="12" hidden="false" customHeight="false" outlineLevel="0" collapsed="false">
      <c r="B99" s="5" t="n">
        <v>42156</v>
      </c>
      <c r="C99" s="1" t="s">
        <v>21</v>
      </c>
      <c r="D99" s="1" t="s">
        <v>21</v>
      </c>
      <c r="E99" s="6" t="n">
        <v>3950.45747096</v>
      </c>
      <c r="F99" s="6" t="n">
        <v>1767.88806215014</v>
      </c>
    </row>
    <row r="100" customFormat="false" ht="12" hidden="false" customHeight="false" outlineLevel="0" collapsed="false">
      <c r="B100" s="5" t="n">
        <v>42186</v>
      </c>
      <c r="C100" s="1" t="s">
        <v>7</v>
      </c>
      <c r="D100" s="1" t="s">
        <v>8</v>
      </c>
      <c r="E100" s="6" t="n">
        <v>5774.1841261104</v>
      </c>
      <c r="F100" s="7" t="n">
        <v>3377.37990756495</v>
      </c>
    </row>
    <row r="101" customFormat="false" ht="12" hidden="false" customHeight="false" outlineLevel="0" collapsed="false">
      <c r="B101" s="5" t="n">
        <v>42186</v>
      </c>
      <c r="C101" s="1" t="s">
        <v>7</v>
      </c>
      <c r="D101" s="1" t="s">
        <v>9</v>
      </c>
      <c r="E101" s="6" t="n">
        <v>4361.793764328</v>
      </c>
      <c r="F101" s="7" t="n">
        <v>2676.36502854526</v>
      </c>
    </row>
    <row r="102" customFormat="false" ht="12" hidden="false" customHeight="false" outlineLevel="0" collapsed="false">
      <c r="B102" s="5" t="n">
        <v>42186</v>
      </c>
      <c r="C102" s="1" t="s">
        <v>7</v>
      </c>
      <c r="D102" s="1" t="s">
        <v>10</v>
      </c>
      <c r="E102" s="6" t="n">
        <v>4818.7435872576</v>
      </c>
      <c r="F102" s="7" t="n">
        <v>2408.12096729654</v>
      </c>
    </row>
    <row r="103" customFormat="false" ht="12" hidden="false" customHeight="false" outlineLevel="0" collapsed="false">
      <c r="B103" s="5" t="n">
        <v>42186</v>
      </c>
      <c r="C103" s="1" t="s">
        <v>7</v>
      </c>
      <c r="D103" s="1" t="s">
        <v>11</v>
      </c>
      <c r="E103" s="6" t="n">
        <v>1370.8494687888</v>
      </c>
      <c r="F103" s="7" t="n">
        <v>637.217318095364</v>
      </c>
    </row>
    <row r="104" customFormat="false" ht="12" hidden="false" customHeight="false" outlineLevel="0" collapsed="false">
      <c r="B104" s="5" t="n">
        <v>42186</v>
      </c>
      <c r="C104" s="1" t="s">
        <v>7</v>
      </c>
      <c r="D104" s="1" t="s">
        <v>12</v>
      </c>
      <c r="E104" s="6" t="n">
        <v>3157.1078675136</v>
      </c>
      <c r="F104" s="7" t="n">
        <v>1651.07443432069</v>
      </c>
    </row>
    <row r="105" customFormat="false" ht="12" hidden="false" customHeight="false" outlineLevel="0" collapsed="false">
      <c r="B105" s="5" t="n">
        <v>42186</v>
      </c>
      <c r="C105" s="1" t="s">
        <v>7</v>
      </c>
      <c r="D105" s="1" t="s">
        <v>13</v>
      </c>
      <c r="E105" s="6" t="n">
        <v>3157.1078675136</v>
      </c>
      <c r="F105" s="7" t="n">
        <v>1667.57121276208</v>
      </c>
    </row>
    <row r="106" customFormat="false" ht="12" hidden="false" customHeight="false" outlineLevel="0" collapsed="false">
      <c r="B106" s="5" t="n">
        <v>42186</v>
      </c>
      <c r="C106" s="1" t="s">
        <v>7</v>
      </c>
      <c r="D106" s="1" t="s">
        <v>14</v>
      </c>
      <c r="E106" s="6" t="n">
        <v>1703.1766127376</v>
      </c>
      <c r="F106" s="7" t="n">
        <v>845.219397102579</v>
      </c>
    </row>
    <row r="107" customFormat="false" ht="12" hidden="false" customHeight="false" outlineLevel="0" collapsed="false">
      <c r="B107" s="5" t="n">
        <v>42186</v>
      </c>
      <c r="C107" s="1" t="s">
        <v>7</v>
      </c>
      <c r="D107" s="1" t="s">
        <v>15</v>
      </c>
      <c r="E107" s="6" t="n">
        <v>1246.226789808</v>
      </c>
      <c r="F107" s="7" t="n">
        <v>655.684261801814</v>
      </c>
    </row>
    <row r="108" customFormat="false" ht="12" hidden="false" customHeight="false" outlineLevel="0" collapsed="false">
      <c r="B108" s="5" t="n">
        <v>42186</v>
      </c>
      <c r="C108" s="1" t="s">
        <v>16</v>
      </c>
      <c r="D108" s="1" t="s">
        <v>17</v>
      </c>
      <c r="E108" s="6" t="n">
        <v>1287.7676828016</v>
      </c>
      <c r="F108" s="7" t="n">
        <v>743.728140259053</v>
      </c>
    </row>
    <row r="109" customFormat="false" ht="12" hidden="false" customHeight="false" outlineLevel="0" collapsed="false">
      <c r="B109" s="5" t="n">
        <v>42186</v>
      </c>
      <c r="C109" s="1" t="s">
        <v>16</v>
      </c>
      <c r="D109" s="1" t="s">
        <v>18</v>
      </c>
      <c r="E109" s="6" t="n">
        <v>456.9498229296</v>
      </c>
      <c r="F109" s="7" t="n">
        <v>271.961081630476</v>
      </c>
    </row>
    <row r="110" customFormat="false" ht="12" hidden="false" customHeight="false" outlineLevel="0" collapsed="false">
      <c r="B110" s="5" t="n">
        <v>42186</v>
      </c>
      <c r="C110" s="1" t="s">
        <v>16</v>
      </c>
      <c r="D110" s="1" t="s">
        <v>19</v>
      </c>
      <c r="E110" s="6" t="n">
        <v>2035.5037566864</v>
      </c>
      <c r="F110" s="7" t="n">
        <v>1247.93124039886</v>
      </c>
    </row>
    <row r="111" customFormat="false" ht="12" hidden="false" customHeight="false" outlineLevel="0" collapsed="false">
      <c r="B111" s="5" t="n">
        <v>42186</v>
      </c>
      <c r="C111" s="1" t="s">
        <v>16</v>
      </c>
      <c r="D111" s="1" t="s">
        <v>20</v>
      </c>
      <c r="E111" s="6" t="n">
        <v>1453.931254776</v>
      </c>
      <c r="F111" s="7" t="n">
        <v>825.576619805848</v>
      </c>
    </row>
    <row r="112" customFormat="false" ht="12" hidden="false" customHeight="false" outlineLevel="0" collapsed="false">
      <c r="B112" s="5" t="n">
        <v>42186</v>
      </c>
      <c r="C112" s="1" t="s">
        <v>21</v>
      </c>
      <c r="D112" s="1" t="s">
        <v>22</v>
      </c>
      <c r="E112" s="6" t="n">
        <v>1412.3903617824</v>
      </c>
      <c r="F112" s="7" t="n">
        <v>611.480593549184</v>
      </c>
    </row>
    <row r="113" customFormat="false" ht="12" hidden="false" customHeight="false" outlineLevel="0" collapsed="false">
      <c r="B113" s="5" t="n">
        <v>42186</v>
      </c>
      <c r="C113" s="1" t="s">
        <v>21</v>
      </c>
      <c r="D113" s="1" t="s">
        <v>23</v>
      </c>
      <c r="E113" s="6" t="n">
        <v>3157.1078675136</v>
      </c>
      <c r="F113" s="7" t="n">
        <v>1515.7083392098</v>
      </c>
    </row>
    <row r="114" customFormat="false" ht="12" hidden="false" customHeight="false" outlineLevel="0" collapsed="false">
      <c r="B114" s="5" t="n">
        <v>42186</v>
      </c>
      <c r="C114" s="1" t="s">
        <v>21</v>
      </c>
      <c r="D114" s="1" t="s">
        <v>24</v>
      </c>
      <c r="E114" s="6" t="n">
        <v>2533.9944726096</v>
      </c>
      <c r="F114" s="7" t="n">
        <v>1233.79417239646</v>
      </c>
    </row>
    <row r="115" customFormat="false" ht="12" hidden="false" customHeight="false" outlineLevel="0" collapsed="false">
      <c r="B115" s="5" t="n">
        <v>42186</v>
      </c>
      <c r="C115" s="1" t="s">
        <v>21</v>
      </c>
      <c r="D115" s="1" t="s">
        <v>21</v>
      </c>
      <c r="E115" s="6" t="n">
        <v>4444.8755503152</v>
      </c>
      <c r="F115" s="7" t="n">
        <v>2048.82187831091</v>
      </c>
    </row>
    <row r="116" customFormat="false" ht="12" hidden="false" customHeight="false" outlineLevel="0" collapsed="false">
      <c r="B116" s="5" t="n">
        <v>42217</v>
      </c>
      <c r="C116" s="1" t="s">
        <v>7</v>
      </c>
      <c r="D116" s="1" t="s">
        <v>8</v>
      </c>
      <c r="E116" s="6" t="n">
        <v>6869.2020654217</v>
      </c>
      <c r="F116" s="7" t="n">
        <v>4098.22454924632</v>
      </c>
    </row>
    <row r="117" customFormat="false" ht="12" hidden="false" customHeight="false" outlineLevel="0" collapsed="false">
      <c r="B117" s="5" t="n">
        <v>42217</v>
      </c>
      <c r="C117" s="1" t="s">
        <v>7</v>
      </c>
      <c r="D117" s="1" t="s">
        <v>9</v>
      </c>
      <c r="E117" s="6" t="n">
        <v>5400.316089168</v>
      </c>
      <c r="F117" s="7" t="n">
        <v>3446.13858913637</v>
      </c>
    </row>
    <row r="118" customFormat="false" ht="12" hidden="false" customHeight="false" outlineLevel="0" collapsed="false">
      <c r="B118" s="5" t="n">
        <v>42217</v>
      </c>
      <c r="C118" s="1" t="s">
        <v>7</v>
      </c>
      <c r="D118" s="1" t="s">
        <v>10</v>
      </c>
      <c r="E118" s="6" t="n">
        <v>5875.54390501479</v>
      </c>
      <c r="F118" s="7" t="n">
        <v>2994.9717431613</v>
      </c>
    </row>
    <row r="119" customFormat="false" ht="12" hidden="false" customHeight="false" outlineLevel="0" collapsed="false">
      <c r="B119" s="5" t="n">
        <v>42217</v>
      </c>
      <c r="C119" s="1" t="s">
        <v>7</v>
      </c>
      <c r="D119" s="1" t="s">
        <v>11</v>
      </c>
      <c r="E119" s="6" t="n">
        <v>2289.73402180723</v>
      </c>
      <c r="F119" s="7" t="n">
        <v>1043.05909702873</v>
      </c>
    </row>
    <row r="120" customFormat="false" ht="12" hidden="false" customHeight="false" outlineLevel="0" collapsed="false">
      <c r="B120" s="5" t="n">
        <v>42217</v>
      </c>
      <c r="C120" s="1" t="s">
        <v>7</v>
      </c>
      <c r="D120" s="1" t="s">
        <v>12</v>
      </c>
      <c r="E120" s="6" t="n">
        <v>1987.31632081382</v>
      </c>
      <c r="F120" s="7" t="n">
        <v>1080.88022336076</v>
      </c>
    </row>
    <row r="121" customFormat="false" ht="12" hidden="false" customHeight="false" outlineLevel="0" collapsed="false">
      <c r="B121" s="5" t="n">
        <v>42217</v>
      </c>
      <c r="C121" s="1" t="s">
        <v>7</v>
      </c>
      <c r="D121" s="1" t="s">
        <v>13</v>
      </c>
      <c r="E121" s="6" t="n">
        <v>3283.39218221414</v>
      </c>
      <c r="F121" s="7" t="n">
        <v>1751.61680188528</v>
      </c>
    </row>
    <row r="122" customFormat="false" ht="12" hidden="false" customHeight="false" outlineLevel="0" collapsed="false">
      <c r="B122" s="5" t="n">
        <v>42217</v>
      </c>
      <c r="C122" s="1" t="s">
        <v>7</v>
      </c>
      <c r="D122" s="1" t="s">
        <v>14</v>
      </c>
      <c r="E122" s="6" t="n">
        <v>1771.3036772471</v>
      </c>
      <c r="F122" s="7" t="n">
        <v>852.657327797082</v>
      </c>
    </row>
    <row r="123" customFormat="false" ht="12" hidden="false" customHeight="false" outlineLevel="0" collapsed="false">
      <c r="B123" s="5" t="n">
        <v>42217</v>
      </c>
      <c r="C123" s="1" t="s">
        <v>7</v>
      </c>
      <c r="D123" s="1" t="s">
        <v>15</v>
      </c>
      <c r="E123" s="6" t="n">
        <v>1296.07586140032</v>
      </c>
      <c r="F123" s="7" t="n">
        <v>709.188097564842</v>
      </c>
    </row>
    <row r="124" customFormat="false" ht="12" hidden="false" customHeight="false" outlineLevel="0" collapsed="false">
      <c r="B124" s="5" t="n">
        <v>42217</v>
      </c>
      <c r="C124" s="1" t="s">
        <v>16</v>
      </c>
      <c r="D124" s="1" t="s">
        <v>17</v>
      </c>
      <c r="E124" s="6" t="n">
        <v>1339.27839011366</v>
      </c>
      <c r="F124" s="7" t="n">
        <v>796.681583845498</v>
      </c>
    </row>
    <row r="125" customFormat="false" ht="12" hidden="false" customHeight="false" outlineLevel="0" collapsed="false">
      <c r="B125" s="5" t="n">
        <v>42217</v>
      </c>
      <c r="C125" s="1" t="s">
        <v>16</v>
      </c>
      <c r="D125" s="1" t="s">
        <v>18</v>
      </c>
      <c r="E125" s="6" t="n">
        <v>475.227815846784</v>
      </c>
      <c r="F125" s="7" t="n">
        <v>288.850367021489</v>
      </c>
    </row>
    <row r="126" customFormat="false" ht="12" hidden="false" customHeight="false" outlineLevel="0" collapsed="false">
      <c r="B126" s="5" t="n">
        <v>42217</v>
      </c>
      <c r="C126" s="1" t="s">
        <v>16</v>
      </c>
      <c r="D126" s="1" t="s">
        <v>19</v>
      </c>
      <c r="E126" s="6" t="n">
        <v>2116.92390695386</v>
      </c>
      <c r="F126" s="7" t="n">
        <v>1271.89152021451</v>
      </c>
    </row>
    <row r="127" customFormat="false" ht="12" hidden="false" customHeight="false" outlineLevel="0" collapsed="false">
      <c r="B127" s="5" t="n">
        <v>42217</v>
      </c>
      <c r="C127" s="1" t="s">
        <v>16</v>
      </c>
      <c r="D127" s="1" t="s">
        <v>20</v>
      </c>
      <c r="E127" s="6" t="n">
        <v>1080.0632178336</v>
      </c>
      <c r="F127" s="7" t="n">
        <v>631.684053668589</v>
      </c>
    </row>
    <row r="128" customFormat="false" ht="12" hidden="false" customHeight="false" outlineLevel="0" collapsed="false">
      <c r="B128" s="5" t="n">
        <v>42217</v>
      </c>
      <c r="C128" s="1" t="s">
        <v>21</v>
      </c>
      <c r="D128" s="1" t="s">
        <v>22</v>
      </c>
      <c r="E128" s="6" t="n">
        <v>1036.86068912026</v>
      </c>
      <c r="F128" s="7" t="n">
        <v>453.387681504044</v>
      </c>
    </row>
    <row r="129" customFormat="false" ht="12" hidden="false" customHeight="false" outlineLevel="0" collapsed="false">
      <c r="B129" s="5" t="n">
        <v>42217</v>
      </c>
      <c r="C129" s="1" t="s">
        <v>21</v>
      </c>
      <c r="D129" s="1" t="s">
        <v>23</v>
      </c>
      <c r="E129" s="6" t="n">
        <v>2851.3668950807</v>
      </c>
      <c r="F129" s="7" t="n">
        <v>1409.99167125607</v>
      </c>
    </row>
    <row r="130" customFormat="false" ht="12" hidden="false" customHeight="false" outlineLevel="0" collapsed="false">
      <c r="B130" s="5" t="n">
        <v>42217</v>
      </c>
      <c r="C130" s="1" t="s">
        <v>21</v>
      </c>
      <c r="D130" s="1" t="s">
        <v>24</v>
      </c>
      <c r="E130" s="6" t="n">
        <v>2635.35425151398</v>
      </c>
      <c r="F130" s="7" t="n">
        <v>1257.48302050647</v>
      </c>
    </row>
    <row r="131" customFormat="false" ht="12" hidden="false" customHeight="false" outlineLevel="0" collapsed="false">
      <c r="B131" s="5" t="n">
        <v>42217</v>
      </c>
      <c r="C131" s="1" t="s">
        <v>21</v>
      </c>
      <c r="D131" s="1" t="s">
        <v>21</v>
      </c>
      <c r="E131" s="6" t="n">
        <v>2894.56942379405</v>
      </c>
      <c r="F131" s="7" t="n">
        <v>1374.25014705725</v>
      </c>
    </row>
    <row r="132" customFormat="false" ht="12" hidden="false" customHeight="false" outlineLevel="0" collapsed="false">
      <c r="B132" s="5" t="n">
        <v>42248</v>
      </c>
      <c r="C132" s="1" t="s">
        <v>7</v>
      </c>
      <c r="D132" s="1" t="s">
        <v>8</v>
      </c>
      <c r="E132" s="6" t="n">
        <v>4747.52588030937</v>
      </c>
      <c r="F132" s="6" t="n">
        <v>2775.76614970028</v>
      </c>
    </row>
    <row r="133" customFormat="false" ht="12" hidden="false" customHeight="false" outlineLevel="0" collapsed="false">
      <c r="B133" s="5" t="n">
        <v>42248</v>
      </c>
      <c r="C133" s="1" t="s">
        <v>7</v>
      </c>
      <c r="D133" s="1" t="s">
        <v>9</v>
      </c>
      <c r="E133" s="6" t="n">
        <v>4555.70665282213</v>
      </c>
      <c r="F133" s="6" t="n">
        <v>2819.94763838158</v>
      </c>
    </row>
    <row r="134" customFormat="false" ht="12" hidden="false" customHeight="false" outlineLevel="0" collapsed="false">
      <c r="B134" s="5" t="n">
        <v>42248</v>
      </c>
      <c r="C134" s="1" t="s">
        <v>7</v>
      </c>
      <c r="D134" s="1" t="s">
        <v>10</v>
      </c>
      <c r="E134" s="6" t="n">
        <v>5562.75759713018</v>
      </c>
      <c r="F134" s="6" t="n">
        <v>2948.95488320167</v>
      </c>
    </row>
    <row r="135" customFormat="false" ht="12" hidden="false" customHeight="false" outlineLevel="0" collapsed="false">
      <c r="B135" s="5" t="n">
        <v>42248</v>
      </c>
      <c r="C135" s="1" t="s">
        <v>7</v>
      </c>
      <c r="D135" s="1" t="s">
        <v>11</v>
      </c>
      <c r="E135" s="6" t="n">
        <v>3980.24897036038</v>
      </c>
      <c r="F135" s="6" t="n">
        <v>1849.4146283291</v>
      </c>
    </row>
    <row r="136" customFormat="false" ht="12" hidden="false" customHeight="false" outlineLevel="0" collapsed="false">
      <c r="B136" s="5" t="n">
        <v>42248</v>
      </c>
      <c r="C136" s="1" t="s">
        <v>7</v>
      </c>
      <c r="D136" s="1" t="s">
        <v>12</v>
      </c>
      <c r="E136" s="6" t="n">
        <v>2685.46918482146</v>
      </c>
      <c r="F136" s="6" t="n">
        <v>1519.02207111889</v>
      </c>
    </row>
    <row r="137" customFormat="false" ht="12" hidden="false" customHeight="false" outlineLevel="0" collapsed="false">
      <c r="B137" s="5" t="n">
        <v>42248</v>
      </c>
      <c r="C137" s="1" t="s">
        <v>7</v>
      </c>
      <c r="D137" s="1" t="s">
        <v>13</v>
      </c>
      <c r="E137" s="6" t="n">
        <v>2685.46918482146</v>
      </c>
      <c r="F137" s="6" t="n">
        <v>1475.61730812296</v>
      </c>
    </row>
    <row r="138" customFormat="false" ht="12" hidden="false" customHeight="false" outlineLevel="0" collapsed="false">
      <c r="B138" s="5" t="n">
        <v>42248</v>
      </c>
      <c r="C138" s="1" t="s">
        <v>7</v>
      </c>
      <c r="D138" s="1" t="s">
        <v>14</v>
      </c>
      <c r="E138" s="6" t="n">
        <v>1966.14708174429</v>
      </c>
      <c r="F138" s="6" t="n">
        <v>965.378626531856</v>
      </c>
    </row>
    <row r="139" customFormat="false" ht="12" hidden="false" customHeight="false" outlineLevel="0" collapsed="false">
      <c r="B139" s="5" t="n">
        <v>42248</v>
      </c>
      <c r="C139" s="1" t="s">
        <v>7</v>
      </c>
      <c r="D139" s="1" t="s">
        <v>15</v>
      </c>
      <c r="E139" s="6" t="n">
        <v>1438.64420615436</v>
      </c>
      <c r="F139" s="6" t="n">
        <v>795.070776179945</v>
      </c>
    </row>
    <row r="140" customFormat="false" ht="12" hidden="false" customHeight="false" outlineLevel="0" collapsed="false">
      <c r="B140" s="5" t="n">
        <v>42248</v>
      </c>
      <c r="C140" s="1" t="s">
        <v>16</v>
      </c>
      <c r="D140" s="1" t="s">
        <v>17</v>
      </c>
      <c r="E140" s="6" t="n">
        <v>2445.6951504624</v>
      </c>
      <c r="F140" s="6" t="n">
        <v>1513.03710451463</v>
      </c>
    </row>
    <row r="141" customFormat="false" ht="12" hidden="false" customHeight="false" outlineLevel="0" collapsed="false">
      <c r="B141" s="5" t="n">
        <v>42248</v>
      </c>
      <c r="C141" s="1" t="s">
        <v>16</v>
      </c>
      <c r="D141" s="1" t="s">
        <v>18</v>
      </c>
      <c r="E141" s="6" t="n">
        <v>1007.05094430805</v>
      </c>
      <c r="F141" s="6" t="n">
        <v>599.858183105953</v>
      </c>
    </row>
    <row r="142" customFormat="false" ht="12" hidden="false" customHeight="false" outlineLevel="0" collapsed="false">
      <c r="B142" s="5" t="n">
        <v>42248</v>
      </c>
      <c r="C142" s="1" t="s">
        <v>16</v>
      </c>
      <c r="D142" s="1" t="s">
        <v>19</v>
      </c>
      <c r="E142" s="6" t="n">
        <v>2829.3336054369</v>
      </c>
      <c r="F142" s="6" t="n">
        <v>1750.91961078804</v>
      </c>
    </row>
    <row r="143" customFormat="false" ht="12" hidden="false" customHeight="false" outlineLevel="0" collapsed="false">
      <c r="B143" s="5" t="n">
        <v>42248</v>
      </c>
      <c r="C143" s="1" t="s">
        <v>16</v>
      </c>
      <c r="D143" s="1" t="s">
        <v>20</v>
      </c>
      <c r="E143" s="6" t="n">
        <v>2157.96630923153</v>
      </c>
      <c r="F143" s="6" t="n">
        <v>1274.72578662214</v>
      </c>
    </row>
    <row r="144" customFormat="false" ht="12" hidden="false" customHeight="false" outlineLevel="0" collapsed="false">
      <c r="B144" s="5" t="n">
        <v>42248</v>
      </c>
      <c r="C144" s="1" t="s">
        <v>21</v>
      </c>
      <c r="D144" s="1" t="s">
        <v>22</v>
      </c>
      <c r="E144" s="6" t="n">
        <v>2110.01150235972</v>
      </c>
      <c r="F144" s="6" t="n">
        <v>913.417492542123</v>
      </c>
    </row>
    <row r="145" customFormat="false" ht="12" hidden="false" customHeight="false" outlineLevel="0" collapsed="false">
      <c r="B145" s="5" t="n">
        <v>42248</v>
      </c>
      <c r="C145" s="1" t="s">
        <v>21</v>
      </c>
      <c r="D145" s="1" t="s">
        <v>23</v>
      </c>
      <c r="E145" s="6" t="n">
        <v>3165.01725353958</v>
      </c>
      <c r="F145" s="6" t="n">
        <v>1612.04347774707</v>
      </c>
    </row>
    <row r="146" customFormat="false" ht="12" hidden="false" customHeight="false" outlineLevel="0" collapsed="false">
      <c r="B146" s="5" t="n">
        <v>42248</v>
      </c>
      <c r="C146" s="1" t="s">
        <v>21</v>
      </c>
      <c r="D146" s="1" t="s">
        <v>24</v>
      </c>
      <c r="E146" s="6" t="n">
        <v>3404.79128789864</v>
      </c>
      <c r="F146" s="6" t="n">
        <v>1673.36563854916</v>
      </c>
    </row>
    <row r="147" customFormat="false" ht="12" hidden="false" customHeight="false" outlineLevel="0" collapsed="false">
      <c r="B147" s="5" t="n">
        <v>42248</v>
      </c>
      <c r="C147" s="1" t="s">
        <v>21</v>
      </c>
      <c r="D147" s="1" t="s">
        <v>21</v>
      </c>
      <c r="E147" s="6" t="n">
        <v>3212.97206041139</v>
      </c>
      <c r="F147" s="6" t="n">
        <v>1494.90930996887</v>
      </c>
    </row>
    <row r="148" customFormat="false" ht="12" hidden="false" customHeight="false" outlineLevel="0" collapsed="false">
      <c r="B148" s="5" t="n">
        <v>42278</v>
      </c>
      <c r="C148" s="1" t="s">
        <v>7</v>
      </c>
      <c r="D148" s="1" t="s">
        <v>8</v>
      </c>
      <c r="E148" s="6" t="n">
        <v>5174.80320953722</v>
      </c>
      <c r="F148" s="7" t="n">
        <v>3125.06365823953</v>
      </c>
    </row>
    <row r="149" customFormat="false" ht="12" hidden="false" customHeight="false" outlineLevel="0" collapsed="false">
      <c r="B149" s="5" t="n">
        <v>42278</v>
      </c>
      <c r="C149" s="1" t="s">
        <v>7</v>
      </c>
      <c r="D149" s="1" t="s">
        <v>9</v>
      </c>
      <c r="E149" s="6" t="n">
        <v>4510.1495862939</v>
      </c>
      <c r="F149" s="7" t="n">
        <v>2509.44722981393</v>
      </c>
    </row>
    <row r="150" customFormat="false" ht="12" hidden="false" customHeight="false" outlineLevel="0" collapsed="false">
      <c r="B150" s="5" t="n">
        <v>42278</v>
      </c>
      <c r="C150" s="1" t="s">
        <v>7</v>
      </c>
      <c r="D150" s="1" t="s">
        <v>10</v>
      </c>
      <c r="E150" s="6" t="n">
        <v>6456.63519722075</v>
      </c>
      <c r="F150" s="7" t="n">
        <v>3102.28407956063</v>
      </c>
    </row>
    <row r="151" customFormat="false" ht="12" hidden="false" customHeight="false" outlineLevel="0" collapsed="false">
      <c r="B151" s="5" t="n">
        <v>42278</v>
      </c>
      <c r="C151" s="1" t="s">
        <v>7</v>
      </c>
      <c r="D151" s="1" t="s">
        <v>11</v>
      </c>
      <c r="E151" s="6" t="n">
        <v>2990.94130459491</v>
      </c>
      <c r="F151" s="7" t="n">
        <v>1377.62756489641</v>
      </c>
    </row>
    <row r="152" customFormat="false" ht="12" hidden="false" customHeight="false" outlineLevel="0" collapsed="false">
      <c r="B152" s="5" t="n">
        <v>42278</v>
      </c>
      <c r="C152" s="1" t="s">
        <v>7</v>
      </c>
      <c r="D152" s="1" t="s">
        <v>12</v>
      </c>
      <c r="E152" s="6" t="n">
        <v>2183.86190494231</v>
      </c>
      <c r="F152" s="7" t="n">
        <v>1155.69972009547</v>
      </c>
    </row>
    <row r="153" customFormat="false" ht="12" hidden="false" customHeight="false" outlineLevel="0" collapsed="false">
      <c r="B153" s="5" t="n">
        <v>42278</v>
      </c>
      <c r="C153" s="1" t="s">
        <v>7</v>
      </c>
      <c r="D153" s="1" t="s">
        <v>13</v>
      </c>
      <c r="E153" s="6" t="n">
        <v>1709.10931691137</v>
      </c>
      <c r="F153" s="7" t="n">
        <v>886.002269886856</v>
      </c>
    </row>
    <row r="154" customFormat="false" ht="12" hidden="false" customHeight="false" outlineLevel="0" collapsed="false">
      <c r="B154" s="5" t="n">
        <v>42278</v>
      </c>
      <c r="C154" s="1" t="s">
        <v>7</v>
      </c>
      <c r="D154" s="1" t="s">
        <v>14</v>
      </c>
      <c r="E154" s="6" t="n">
        <v>996.980434864968</v>
      </c>
      <c r="F154" s="7" t="n">
        <v>471.073255473698</v>
      </c>
    </row>
    <row r="155" customFormat="false" ht="12" hidden="false" customHeight="false" outlineLevel="0" collapsed="false">
      <c r="B155" s="5" t="n">
        <v>42278</v>
      </c>
      <c r="C155" s="1" t="s">
        <v>7</v>
      </c>
      <c r="D155" s="1" t="s">
        <v>15</v>
      </c>
      <c r="E155" s="6" t="n">
        <v>1424.25776409281</v>
      </c>
      <c r="F155" s="7" t="n">
        <v>829.088929633708</v>
      </c>
    </row>
    <row r="156" customFormat="false" ht="12" hidden="false" customHeight="false" outlineLevel="0" collapsed="false">
      <c r="B156" s="5" t="n">
        <v>42278</v>
      </c>
      <c r="C156" s="1" t="s">
        <v>16</v>
      </c>
      <c r="D156" s="1" t="s">
        <v>17</v>
      </c>
      <c r="E156" s="6" t="n">
        <v>2895.99078698872</v>
      </c>
      <c r="F156" s="7" t="n">
        <v>1642.0267762226</v>
      </c>
    </row>
    <row r="157" customFormat="false" ht="12" hidden="false" customHeight="false" outlineLevel="0" collapsed="false">
      <c r="B157" s="5" t="n">
        <v>42278</v>
      </c>
      <c r="C157" s="1" t="s">
        <v>16</v>
      </c>
      <c r="D157" s="1" t="s">
        <v>18</v>
      </c>
      <c r="E157" s="6" t="n">
        <v>1329.30724648662</v>
      </c>
      <c r="F157" s="7" t="n">
        <v>851.421291374683</v>
      </c>
    </row>
    <row r="158" customFormat="false" ht="12" hidden="false" customHeight="false" outlineLevel="0" collapsed="false">
      <c r="B158" s="5" t="n">
        <v>42278</v>
      </c>
      <c r="C158" s="1" t="s">
        <v>16</v>
      </c>
      <c r="D158" s="1" t="s">
        <v>19</v>
      </c>
      <c r="E158" s="6" t="n">
        <v>2801.04026938253</v>
      </c>
      <c r="F158" s="7" t="n">
        <v>1555.977869642</v>
      </c>
    </row>
    <row r="159" customFormat="false" ht="12" hidden="false" customHeight="false" outlineLevel="0" collapsed="false">
      <c r="B159" s="5" t="n">
        <v>42278</v>
      </c>
      <c r="C159" s="1" t="s">
        <v>16</v>
      </c>
      <c r="D159" s="1" t="s">
        <v>20</v>
      </c>
      <c r="E159" s="6" t="n">
        <v>2326.28768135159</v>
      </c>
      <c r="F159" s="7" t="n">
        <v>1197.5728983598</v>
      </c>
    </row>
    <row r="160" customFormat="false" ht="12" hidden="false" customHeight="false" outlineLevel="0" collapsed="false">
      <c r="B160" s="5" t="n">
        <v>42278</v>
      </c>
      <c r="C160" s="1" t="s">
        <v>21</v>
      </c>
      <c r="D160" s="1" t="s">
        <v>22</v>
      </c>
      <c r="E160" s="6" t="n">
        <v>2326.28768135159</v>
      </c>
      <c r="F160" s="7" t="n">
        <v>895.620757320363</v>
      </c>
    </row>
    <row r="161" customFormat="false" ht="12" hidden="false" customHeight="false" outlineLevel="0" collapsed="false">
      <c r="B161" s="5" t="n">
        <v>42278</v>
      </c>
      <c r="C161" s="1" t="s">
        <v>21</v>
      </c>
      <c r="D161" s="1" t="s">
        <v>23</v>
      </c>
      <c r="E161" s="6" t="n">
        <v>3798.0207042475</v>
      </c>
      <c r="F161" s="7" t="n">
        <v>1637.70652767152</v>
      </c>
    </row>
    <row r="162" customFormat="false" ht="12" hidden="false" customHeight="false" outlineLevel="0" collapsed="false">
      <c r="B162" s="5" t="n">
        <v>42278</v>
      </c>
      <c r="C162" s="1" t="s">
        <v>21</v>
      </c>
      <c r="D162" s="1" t="s">
        <v>24</v>
      </c>
      <c r="E162" s="6" t="n">
        <v>3370.74337501965</v>
      </c>
      <c r="F162" s="7" t="n">
        <v>1458.1835840335</v>
      </c>
    </row>
    <row r="163" customFormat="false" ht="12" hidden="false" customHeight="false" outlineLevel="0" collapsed="false">
      <c r="B163" s="5" t="n">
        <v>42278</v>
      </c>
      <c r="C163" s="1" t="s">
        <v>21</v>
      </c>
      <c r="D163" s="1" t="s">
        <v>21</v>
      </c>
      <c r="E163" s="6" t="n">
        <v>3180.84233980728</v>
      </c>
      <c r="F163" s="7" t="n">
        <v>1290.14965302583</v>
      </c>
    </row>
    <row r="164" customFormat="false" ht="12" hidden="false" customHeight="false" outlineLevel="0" collapsed="false">
      <c r="B164" s="5" t="n">
        <v>42309</v>
      </c>
      <c r="C164" s="1" t="s">
        <v>7</v>
      </c>
      <c r="D164" s="1" t="s">
        <v>8</v>
      </c>
      <c r="E164" s="6" t="n">
        <v>6335.09853468483</v>
      </c>
      <c r="F164" s="7" t="n">
        <v>3527.66996951108</v>
      </c>
    </row>
    <row r="165" customFormat="false" ht="12" hidden="false" customHeight="false" outlineLevel="0" collapsed="false">
      <c r="B165" s="5" t="n">
        <v>42309</v>
      </c>
      <c r="C165" s="1" t="s">
        <v>7</v>
      </c>
      <c r="D165" s="1" t="s">
        <v>9</v>
      </c>
      <c r="E165" s="6" t="n">
        <v>5241.26857186155</v>
      </c>
      <c r="F165" s="7" t="n">
        <v>3155.42032359057</v>
      </c>
    </row>
    <row r="166" customFormat="false" ht="12" hidden="false" customHeight="false" outlineLevel="0" collapsed="false">
      <c r="B166" s="5" t="n">
        <v>42309</v>
      </c>
      <c r="C166" s="1" t="s">
        <v>7</v>
      </c>
      <c r="D166" s="1" t="s">
        <v>10</v>
      </c>
      <c r="E166" s="6" t="n">
        <v>3919.55736678342</v>
      </c>
      <c r="F166" s="7" t="n">
        <v>1901.34077218289</v>
      </c>
    </row>
    <row r="167" customFormat="false" ht="12" hidden="false" customHeight="false" outlineLevel="0" collapsed="false">
      <c r="B167" s="5" t="n">
        <v>42309</v>
      </c>
      <c r="C167" s="1" t="s">
        <v>7</v>
      </c>
      <c r="D167" s="1" t="s">
        <v>11</v>
      </c>
      <c r="E167" s="6" t="n">
        <v>3327.06613692081</v>
      </c>
      <c r="F167" s="7" t="n">
        <v>1486.4793925724</v>
      </c>
    </row>
    <row r="168" customFormat="false" ht="12" hidden="false" customHeight="false" outlineLevel="0" collapsed="false">
      <c r="B168" s="5" t="n">
        <v>42309</v>
      </c>
      <c r="C168" s="1" t="s">
        <v>7</v>
      </c>
      <c r="D168" s="1" t="s">
        <v>12</v>
      </c>
      <c r="E168" s="6" t="n">
        <v>2552.26991325432</v>
      </c>
      <c r="F168" s="7" t="n">
        <v>1258.25980147369</v>
      </c>
    </row>
    <row r="169" customFormat="false" ht="12" hidden="false" customHeight="false" outlineLevel="0" collapsed="false">
      <c r="B169" s="5" t="n">
        <v>42309</v>
      </c>
      <c r="C169" s="1" t="s">
        <v>7</v>
      </c>
      <c r="D169" s="1" t="s">
        <v>13</v>
      </c>
      <c r="E169" s="6" t="n">
        <v>1640.74494423492</v>
      </c>
      <c r="F169" s="7" t="n">
        <v>850.308711562013</v>
      </c>
    </row>
    <row r="170" customFormat="false" ht="12" hidden="false" customHeight="false" outlineLevel="0" collapsed="false">
      <c r="B170" s="5" t="n">
        <v>42309</v>
      </c>
      <c r="C170" s="1" t="s">
        <v>7</v>
      </c>
      <c r="D170" s="1" t="s">
        <v>14</v>
      </c>
      <c r="E170" s="6" t="n">
        <v>957.10121747037</v>
      </c>
      <c r="F170" s="7" t="n">
        <v>484.615443306893</v>
      </c>
    </row>
    <row r="171" customFormat="false" ht="12" hidden="false" customHeight="false" outlineLevel="0" collapsed="false">
      <c r="B171" s="5" t="n">
        <v>42309</v>
      </c>
      <c r="C171" s="1" t="s">
        <v>7</v>
      </c>
      <c r="D171" s="1" t="s">
        <v>15</v>
      </c>
      <c r="E171" s="6" t="n">
        <v>1367.2874535291</v>
      </c>
      <c r="F171" s="7" t="n">
        <v>756.76266042241</v>
      </c>
    </row>
    <row r="172" customFormat="false" ht="12" hidden="false" customHeight="false" outlineLevel="0" collapsed="false">
      <c r="B172" s="5" t="n">
        <v>42309</v>
      </c>
      <c r="C172" s="1" t="s">
        <v>16</v>
      </c>
      <c r="D172" s="1" t="s">
        <v>17</v>
      </c>
      <c r="E172" s="6" t="n">
        <v>2780.15115550917</v>
      </c>
      <c r="F172" s="7" t="n">
        <v>1607.07498835036</v>
      </c>
    </row>
    <row r="173" customFormat="false" ht="12" hidden="false" customHeight="false" outlineLevel="0" collapsed="false">
      <c r="B173" s="5" t="n">
        <v>42309</v>
      </c>
      <c r="C173" s="1" t="s">
        <v>16</v>
      </c>
      <c r="D173" s="1" t="s">
        <v>18</v>
      </c>
      <c r="E173" s="6" t="n">
        <v>2187.65992564656</v>
      </c>
      <c r="F173" s="7" t="n">
        <v>1370.97739702697</v>
      </c>
    </row>
    <row r="174" customFormat="false" ht="12" hidden="false" customHeight="false" outlineLevel="0" collapsed="false">
      <c r="B174" s="5" t="n">
        <v>42309</v>
      </c>
      <c r="C174" s="1" t="s">
        <v>16</v>
      </c>
      <c r="D174" s="1" t="s">
        <v>19</v>
      </c>
      <c r="E174" s="6" t="n">
        <v>2688.99865860723</v>
      </c>
      <c r="F174" s="7" t="n">
        <v>1539.00053286722</v>
      </c>
    </row>
    <row r="175" customFormat="false" ht="12" hidden="false" customHeight="false" outlineLevel="0" collapsed="false">
      <c r="B175" s="5" t="n">
        <v>42309</v>
      </c>
      <c r="C175" s="1" t="s">
        <v>16</v>
      </c>
      <c r="D175" s="1" t="s">
        <v>20</v>
      </c>
      <c r="E175" s="6" t="n">
        <v>2233.23617409753</v>
      </c>
      <c r="F175" s="7" t="n">
        <v>1256.27543088577</v>
      </c>
    </row>
    <row r="176" customFormat="false" ht="12" hidden="false" customHeight="false" outlineLevel="0" collapsed="false">
      <c r="B176" s="5" t="n">
        <v>42309</v>
      </c>
      <c r="C176" s="1" t="s">
        <v>21</v>
      </c>
      <c r="D176" s="1" t="s">
        <v>22</v>
      </c>
      <c r="E176" s="6" t="n">
        <v>3144.76114311693</v>
      </c>
      <c r="F176" s="7" t="n">
        <v>1348.81472185734</v>
      </c>
    </row>
    <row r="177" customFormat="false" ht="12" hidden="false" customHeight="false" outlineLevel="0" collapsed="false">
      <c r="B177" s="5" t="n">
        <v>42309</v>
      </c>
      <c r="C177" s="1" t="s">
        <v>21</v>
      </c>
      <c r="D177" s="1" t="s">
        <v>23</v>
      </c>
      <c r="E177" s="6" t="n">
        <v>2734.5749070582</v>
      </c>
      <c r="F177" s="7" t="n">
        <v>1326.38192319074</v>
      </c>
    </row>
    <row r="178" customFormat="false" ht="12" hidden="false" customHeight="false" outlineLevel="0" collapsed="false">
      <c r="B178" s="5" t="n">
        <v>42309</v>
      </c>
      <c r="C178" s="1" t="s">
        <v>21</v>
      </c>
      <c r="D178" s="1" t="s">
        <v>24</v>
      </c>
      <c r="E178" s="6" t="n">
        <v>2324.38867099947</v>
      </c>
      <c r="F178" s="7" t="n">
        <v>1087.89555659103</v>
      </c>
    </row>
    <row r="179" customFormat="false" ht="12" hidden="false" customHeight="false" outlineLevel="0" collapsed="false">
      <c r="B179" s="5" t="n">
        <v>42309</v>
      </c>
      <c r="C179" s="1" t="s">
        <v>21</v>
      </c>
      <c r="D179" s="1" t="s">
        <v>21</v>
      </c>
      <c r="E179" s="6" t="n">
        <v>2142.08367719559</v>
      </c>
      <c r="F179" s="7" t="n">
        <v>921.744309380844</v>
      </c>
    </row>
    <row r="180" customFormat="false" ht="12" hidden="false" customHeight="false" outlineLevel="0" collapsed="false">
      <c r="B180" s="5" t="n">
        <v>42339</v>
      </c>
      <c r="C180" s="1" t="s">
        <v>7</v>
      </c>
      <c r="D180" s="1" t="s">
        <v>8</v>
      </c>
      <c r="E180" s="6" t="n">
        <v>5965.93092223197</v>
      </c>
      <c r="F180" s="7" t="n">
        <v>3630.5117855577</v>
      </c>
    </row>
    <row r="181" customFormat="false" ht="12" hidden="false" customHeight="false" outlineLevel="0" collapsed="false">
      <c r="B181" s="5" t="n">
        <v>42339</v>
      </c>
      <c r="C181" s="1" t="s">
        <v>7</v>
      </c>
      <c r="D181" s="1" t="s">
        <v>9</v>
      </c>
      <c r="E181" s="6" t="n">
        <v>4762.71796312636</v>
      </c>
      <c r="F181" s="7" t="n">
        <v>3160.8345375592</v>
      </c>
    </row>
    <row r="182" customFormat="false" ht="12" hidden="false" customHeight="false" outlineLevel="0" collapsed="false">
      <c r="B182" s="5" t="n">
        <v>42339</v>
      </c>
      <c r="C182" s="1" t="s">
        <v>7</v>
      </c>
      <c r="D182" s="1" t="s">
        <v>10</v>
      </c>
      <c r="E182" s="6" t="n">
        <v>5314.1905693831</v>
      </c>
      <c r="F182" s="7" t="n">
        <v>2763.00677305505</v>
      </c>
    </row>
    <row r="183" customFormat="false" ht="12" hidden="false" customHeight="false" outlineLevel="0" collapsed="false">
      <c r="B183" s="5" t="n">
        <v>42339</v>
      </c>
      <c r="C183" s="1" t="s">
        <v>7</v>
      </c>
      <c r="D183" s="1" t="s">
        <v>11</v>
      </c>
      <c r="E183" s="6" t="n">
        <v>4161.11148357356</v>
      </c>
      <c r="F183" s="7" t="n">
        <v>1857.63038084271</v>
      </c>
    </row>
    <row r="184" customFormat="false" ht="12" hidden="false" customHeight="false" outlineLevel="0" collapsed="false">
      <c r="B184" s="5" t="n">
        <v>42339</v>
      </c>
      <c r="C184" s="1" t="s">
        <v>7</v>
      </c>
      <c r="D184" s="1" t="s">
        <v>12</v>
      </c>
      <c r="E184" s="6" t="n">
        <v>1804.81943865841</v>
      </c>
      <c r="F184" s="7" t="n">
        <v>1020.88699330534</v>
      </c>
    </row>
    <row r="185" customFormat="false" ht="12" hidden="false" customHeight="false" outlineLevel="0" collapsed="false">
      <c r="B185" s="5" t="n">
        <v>42339</v>
      </c>
      <c r="C185" s="1" t="s">
        <v>7</v>
      </c>
      <c r="D185" s="1" t="s">
        <v>13</v>
      </c>
      <c r="E185" s="6" t="n">
        <v>802.141972737072</v>
      </c>
      <c r="F185" s="7" t="n">
        <v>432.204175364801</v>
      </c>
    </row>
    <row r="186" customFormat="false" ht="12" hidden="false" customHeight="false" outlineLevel="0" collapsed="false">
      <c r="B186" s="5" t="n">
        <v>42339</v>
      </c>
      <c r="C186" s="1" t="s">
        <v>7</v>
      </c>
      <c r="D186" s="1" t="s">
        <v>14</v>
      </c>
      <c r="E186" s="6" t="n">
        <v>551.472606256737</v>
      </c>
      <c r="F186" s="7" t="n">
        <v>257.499970162602</v>
      </c>
    </row>
    <row r="187" customFormat="false" ht="12" hidden="false" customHeight="false" outlineLevel="0" collapsed="false">
      <c r="B187" s="5" t="n">
        <v>42339</v>
      </c>
      <c r="C187" s="1" t="s">
        <v>7</v>
      </c>
      <c r="D187" s="1" t="s">
        <v>15</v>
      </c>
      <c r="E187" s="6" t="n">
        <v>752.008099441005</v>
      </c>
      <c r="F187" s="7" t="n">
        <v>427.943932643339</v>
      </c>
    </row>
    <row r="188" customFormat="false" ht="12" hidden="false" customHeight="false" outlineLevel="0" collapsed="false">
      <c r="B188" s="5" t="n">
        <v>42339</v>
      </c>
      <c r="C188" s="1" t="s">
        <v>16</v>
      </c>
      <c r="D188" s="1" t="s">
        <v>17</v>
      </c>
      <c r="E188" s="6" t="n">
        <v>2055.48880513875</v>
      </c>
      <c r="F188" s="7" t="n">
        <v>1259.40744778023</v>
      </c>
    </row>
    <row r="189" customFormat="false" ht="12" hidden="false" customHeight="false" outlineLevel="0" collapsed="false">
      <c r="B189" s="5" t="n">
        <v>42339</v>
      </c>
      <c r="C189" s="1" t="s">
        <v>16</v>
      </c>
      <c r="D189" s="1" t="s">
        <v>18</v>
      </c>
      <c r="E189" s="6" t="n">
        <v>2406.42591821121</v>
      </c>
      <c r="F189" s="7" t="n">
        <v>1448.03400946198</v>
      </c>
    </row>
    <row r="190" customFormat="false" ht="12" hidden="false" customHeight="false" outlineLevel="0" collapsed="false">
      <c r="B190" s="5" t="n">
        <v>42339</v>
      </c>
      <c r="C190" s="1" t="s">
        <v>16</v>
      </c>
      <c r="D190" s="1" t="s">
        <v>19</v>
      </c>
      <c r="E190" s="6" t="n">
        <v>3960.57599038929</v>
      </c>
      <c r="F190" s="7" t="n">
        <v>2332.00378189225</v>
      </c>
    </row>
    <row r="191" customFormat="false" ht="12" hidden="false" customHeight="false" outlineLevel="0" collapsed="false">
      <c r="B191" s="5" t="n">
        <v>42339</v>
      </c>
      <c r="C191" s="1" t="s">
        <v>16</v>
      </c>
      <c r="D191" s="1" t="s">
        <v>20</v>
      </c>
      <c r="E191" s="6" t="n">
        <v>2957.89852446795</v>
      </c>
      <c r="F191" s="7" t="n">
        <v>1781.85037542964</v>
      </c>
    </row>
    <row r="192" customFormat="false" ht="12" hidden="false" customHeight="false" outlineLevel="0" collapsed="false">
      <c r="B192" s="5" t="n">
        <v>42339</v>
      </c>
      <c r="C192" s="1" t="s">
        <v>21</v>
      </c>
      <c r="D192" s="1" t="s">
        <v>22</v>
      </c>
      <c r="E192" s="6" t="n">
        <v>4461.91472334996</v>
      </c>
      <c r="F192" s="7" t="n">
        <v>1970.57036171067</v>
      </c>
    </row>
    <row r="193" customFormat="false" ht="12" hidden="false" customHeight="false" outlineLevel="0" collapsed="false">
      <c r="B193" s="5" t="n">
        <v>42339</v>
      </c>
      <c r="C193" s="1" t="s">
        <v>21</v>
      </c>
      <c r="D193" s="1" t="s">
        <v>23</v>
      </c>
      <c r="E193" s="6" t="n">
        <v>3459.23725742862</v>
      </c>
      <c r="F193" s="7" t="n">
        <v>1761.89903943843</v>
      </c>
    </row>
    <row r="194" customFormat="false" ht="12" hidden="false" customHeight="false" outlineLevel="0" collapsed="false">
      <c r="B194" s="5" t="n">
        <v>42339</v>
      </c>
      <c r="C194" s="1" t="s">
        <v>21</v>
      </c>
      <c r="D194" s="1" t="s">
        <v>24</v>
      </c>
      <c r="E194" s="6" t="n">
        <v>3559.50500402076</v>
      </c>
      <c r="F194" s="7" t="n">
        <v>1664.48087932188</v>
      </c>
    </row>
    <row r="195" customFormat="false" ht="12" hidden="false" customHeight="false" outlineLevel="0" collapsed="false">
      <c r="B195" s="5" t="n">
        <v>42339</v>
      </c>
      <c r="C195" s="1" t="s">
        <v>21</v>
      </c>
      <c r="D195" s="1" t="s">
        <v>21</v>
      </c>
      <c r="E195" s="6" t="n">
        <v>3158.43401765222</v>
      </c>
      <c r="F195" s="7" t="n">
        <v>1544.51046462244</v>
      </c>
    </row>
  </sheetData>
  <autoFilter ref="B3:F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3671875" defaultRowHeight="14.25" zeroHeight="false" outlineLevelRow="0" outlineLevelCol="0"/>
  <cols>
    <col collapsed="false" customWidth="true" hidden="false" outlineLevel="0" max="1" min="1" style="9" width="2"/>
    <col collapsed="false" customWidth="false" hidden="false" outlineLevel="0" max="1024" min="2" style="9" width="9.13"/>
  </cols>
  <sheetData>
    <row r="10" customFormat="false" ht="37.5" hidden="false" customHeight="false" outlineLevel="0" collapsed="false">
      <c r="B10" s="1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9.136718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6.94"/>
    <col collapsed="false" customWidth="true" hidden="false" outlineLevel="0" max="3" min="3" style="1" width="13.86"/>
    <col collapsed="false" customWidth="true" hidden="false" outlineLevel="0" max="4" min="4" style="1" width="15.84"/>
    <col collapsed="false" customWidth="true" hidden="false" outlineLevel="0" max="5" min="5" style="1" width="14.59"/>
    <col collapsed="false" customWidth="true" hidden="false" outlineLevel="0" max="6" min="6" style="1" width="12.78"/>
    <col collapsed="false" customWidth="true" hidden="false" outlineLevel="0" max="7" min="7" style="1" width="13.19"/>
    <col collapsed="false" customWidth="true" hidden="false" outlineLevel="0" max="8" min="8" style="1" width="12.37"/>
    <col collapsed="false" customWidth="true" hidden="false" outlineLevel="0" max="9" min="9" style="1" width="13.35"/>
    <col collapsed="false" customWidth="true" hidden="false" outlineLevel="0" max="10" min="10" style="1" width="10.97"/>
    <col collapsed="false" customWidth="true" hidden="false" outlineLevel="0" max="11" min="11" style="1" width="10.28"/>
    <col collapsed="false" customWidth="true" hidden="false" outlineLevel="0" max="12" min="12" style="1" width="10.69"/>
    <col collapsed="false" customWidth="true" hidden="false" outlineLevel="0" max="13" min="13" style="1" width="11.94"/>
    <col collapsed="false" customWidth="true" hidden="false" outlineLevel="0" max="14" min="14" style="1" width="11.65"/>
    <col collapsed="false" customWidth="true" hidden="false" outlineLevel="0" max="15" min="15" style="1" width="11.53"/>
    <col collapsed="false" customWidth="false" hidden="false" outlineLevel="0" max="1024" min="16" style="1" width="9.13"/>
  </cols>
  <sheetData>
    <row r="1" customFormat="false" ht="15.75" hidden="false" customHeight="false" outlineLevel="0" collapsed="false">
      <c r="B1" s="3" t="s">
        <v>26</v>
      </c>
    </row>
    <row r="3" customFormat="false" ht="12" hidden="false" customHeight="false" outlineLevel="0" collapsed="false">
      <c r="B3" s="1" t="s">
        <v>27</v>
      </c>
    </row>
    <row r="5" customFormat="false" ht="13.8" hidden="false" customHeight="false" outlineLevel="0" collapsed="false">
      <c r="B5" s="11"/>
      <c r="C5" s="11"/>
    </row>
    <row r="6" customFormat="false" ht="12" hidden="false" customHeight="false" outlineLevel="0" collapsed="false">
      <c r="G6" s="5"/>
    </row>
    <row r="7" customFormat="false" ht="13.8" hidden="false" customHeight="false" outlineLevel="0" collapsed="false">
      <c r="B7" s="12" t="s">
        <v>3</v>
      </c>
      <c r="C7" s="13" t="s">
        <v>28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13.8" hidden="false" customHeight="false" outlineLevel="0" collapsed="false">
      <c r="B8" s="12" t="s">
        <v>4</v>
      </c>
      <c r="C8" s="13" t="s">
        <v>28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customFormat="false" ht="13.8" hidden="false" customHeight="false" outlineLevel="0" collapsed="false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customFormat="false" ht="13.8" hidden="false" customHeight="false" outlineLevel="0" collapsed="false">
      <c r="B10" s="15"/>
      <c r="C10" s="16" t="s">
        <v>2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customFormat="false" ht="23.85" hidden="false" customHeight="true" outlineLevel="0" collapsed="false">
      <c r="B11" s="16" t="s">
        <v>1</v>
      </c>
      <c r="C11" s="17" t="n">
        <v>42005</v>
      </c>
      <c r="D11" s="17" t="n">
        <v>42036</v>
      </c>
      <c r="E11" s="17" t="n">
        <v>42064</v>
      </c>
      <c r="F11" s="17" t="n">
        <v>42095</v>
      </c>
      <c r="G11" s="17" t="n">
        <v>42125</v>
      </c>
      <c r="H11" s="17" t="n">
        <v>42156</v>
      </c>
      <c r="I11" s="17" t="n">
        <v>42186</v>
      </c>
      <c r="J11" s="17" t="n">
        <v>42217</v>
      </c>
      <c r="K11" s="17" t="n">
        <v>42248</v>
      </c>
      <c r="L11" s="17" t="n">
        <v>42278</v>
      </c>
      <c r="M11" s="17" t="n">
        <v>42309</v>
      </c>
      <c r="N11" s="17" t="n">
        <v>42339</v>
      </c>
      <c r="O11" s="18" t="s">
        <v>29</v>
      </c>
    </row>
    <row r="12" customFormat="false" ht="13.8" hidden="false" customHeight="false" outlineLevel="0" collapsed="false">
      <c r="B12" s="19" t="s">
        <v>30</v>
      </c>
      <c r="C12" s="20" t="n">
        <v>40000</v>
      </c>
      <c r="D12" s="20" t="n">
        <v>44000</v>
      </c>
      <c r="E12" s="20" t="n">
        <v>43120</v>
      </c>
      <c r="F12" s="20" t="n">
        <v>41826.4</v>
      </c>
      <c r="G12" s="20" t="n">
        <v>38062.024</v>
      </c>
      <c r="H12" s="20" t="n">
        <v>40726.36568</v>
      </c>
      <c r="I12" s="20" t="n">
        <v>42371.710853472</v>
      </c>
      <c r="J12" s="20" t="n">
        <v>43202.528713344</v>
      </c>
      <c r="K12" s="20" t="n">
        <v>47954.8068718118</v>
      </c>
      <c r="L12" s="20" t="n">
        <v>47475.2588030937</v>
      </c>
      <c r="M12" s="20" t="n">
        <v>45576.24845097</v>
      </c>
      <c r="N12" s="20" t="n">
        <v>50133.873296067</v>
      </c>
      <c r="O12" s="21" t="n">
        <v>524449.216668759</v>
      </c>
    </row>
    <row r="13" customFormat="false" ht="13.8" hidden="false" customHeight="false" outlineLevel="0" collapsed="false">
      <c r="B13" s="19" t="s">
        <v>31</v>
      </c>
      <c r="C13" s="20" t="n">
        <v>19552.48</v>
      </c>
      <c r="D13" s="20" t="n">
        <v>21978.05104</v>
      </c>
      <c r="E13" s="20" t="n">
        <v>21729.517854352</v>
      </c>
      <c r="F13" s="20" t="n">
        <v>21278.1209151621</v>
      </c>
      <c r="G13" s="20" t="n">
        <v>19416.4074701595</v>
      </c>
      <c r="H13" s="20" t="n">
        <v>21432.9564027181</v>
      </c>
      <c r="I13" s="20" t="n">
        <v>22417.6345930499</v>
      </c>
      <c r="J13" s="20" t="n">
        <v>23460.9564742546</v>
      </c>
      <c r="K13" s="20" t="n">
        <v>25981.4486854043</v>
      </c>
      <c r="L13" s="20" t="n">
        <v>23984.9460652505</v>
      </c>
      <c r="M13" s="20" t="n">
        <v>23879.0219347722</v>
      </c>
      <c r="N13" s="20" t="n">
        <v>27313.2749081483</v>
      </c>
      <c r="O13" s="21" t="n">
        <v>272424.816343272</v>
      </c>
    </row>
    <row r="14" customFormat="false" ht="13.8" hidden="false" customHeight="false" outlineLevel="0" collapsed="false">
      <c r="B14" s="22" t="s">
        <v>32</v>
      </c>
      <c r="C14" s="23" t="n">
        <f aca="false">ROUND(C12-C13,0)</f>
        <v>20448</v>
      </c>
      <c r="D14" s="23" t="n">
        <f aca="false">ROUND(D12-D13,0)</f>
        <v>22022</v>
      </c>
      <c r="E14" s="23" t="n">
        <f aca="false">ROUND(E12-E13,0)</f>
        <v>21390</v>
      </c>
      <c r="F14" s="23" t="n">
        <f aca="false">ROUND(F12-F13,0)</f>
        <v>20548</v>
      </c>
      <c r="G14" s="23" t="n">
        <f aca="false">ROUND(G12-G13,0)</f>
        <v>18646</v>
      </c>
      <c r="H14" s="23" t="n">
        <f aca="false">ROUND(H12-H13,0)</f>
        <v>19293</v>
      </c>
      <c r="I14" s="23" t="n">
        <f aca="false">ROUND(I12-I13,0)</f>
        <v>19954</v>
      </c>
      <c r="J14" s="23" t="n">
        <f aca="false">ROUND(J12-J13,0)</f>
        <v>19742</v>
      </c>
      <c r="K14" s="23" t="n">
        <f aca="false">ROUND(K12-K13,0)</f>
        <v>21973</v>
      </c>
      <c r="L14" s="23" t="n">
        <f aca="false">ROUND(L12-L13,0)</f>
        <v>23490</v>
      </c>
      <c r="M14" s="23" t="n">
        <f aca="false">ROUND(M12-M13,0)</f>
        <v>21697</v>
      </c>
      <c r="N14" s="23" t="n">
        <f aca="false">ROUND(N12-N13,0)</f>
        <v>22821</v>
      </c>
      <c r="O14" s="24" t="n">
        <f aca="false">ROUND(O12-O13,0)</f>
        <v>252024</v>
      </c>
    </row>
    <row r="15" customFormat="false" ht="13.8" hidden="false" customHeight="false" outlineLevel="0" collapsed="false">
      <c r="G15" s="11"/>
    </row>
    <row r="16" customFormat="false" ht="15" hidden="false" customHeight="false" outlineLevel="0" collapsed="false">
      <c r="G16" s="11"/>
    </row>
    <row r="17" customFormat="false" ht="15" hidden="false" customHeight="false" outlineLevel="0" collapsed="false">
      <c r="G17" s="11"/>
    </row>
    <row r="18" customFormat="false" ht="15" hidden="false" customHeight="false" outlineLevel="0" collapsed="false">
      <c r="G18" s="11"/>
    </row>
    <row r="19" customFormat="false" ht="13.8" hidden="false" customHeight="false" outlineLevel="0" collapsed="false">
      <c r="D19" s="25"/>
      <c r="G19" s="11"/>
    </row>
    <row r="20" customFormat="false" ht="15" hidden="false" customHeight="false" outlineLevel="0" collapsed="false">
      <c r="G20" s="11"/>
    </row>
    <row r="21" customFormat="false" ht="15" hidden="false" customHeight="false" outlineLevel="0" collapsed="false">
      <c r="G21" s="11"/>
    </row>
    <row r="22" customFormat="false" ht="15" hidden="false" customHeight="false" outlineLevel="0" collapsed="false">
      <c r="G22" s="11"/>
    </row>
    <row r="23" customFormat="false" ht="15" hidden="false" customHeight="false" outlineLevel="0" collapsed="false">
      <c r="G23" s="11"/>
    </row>
    <row r="24" customFormat="false" ht="15" hidden="false" customHeight="false" outlineLevel="0" collapsed="false">
      <c r="G24" s="11"/>
    </row>
    <row r="25" customFormat="false" ht="15" hidden="false" customHeight="false" outlineLevel="0" collapsed="false">
      <c r="G25" s="11"/>
    </row>
    <row r="26" customFormat="false" ht="15" hidden="false" customHeight="false" outlineLevel="0" collapsed="false">
      <c r="G26" s="11"/>
    </row>
    <row r="27" customFormat="false" ht="15" hidden="false" customHeight="false" outlineLevel="0" collapsed="false">
      <c r="G27" s="11"/>
    </row>
    <row r="28" customFormat="false" ht="15" hidden="false" customHeight="false" outlineLevel="0" collapsed="false">
      <c r="G28" s="11"/>
    </row>
    <row r="29" customFormat="false" ht="15" hidden="false" customHeight="false" outlineLevel="0" collapsed="false">
      <c r="G29" s="11"/>
    </row>
    <row r="30" customFormat="false" ht="15" hidden="false" customHeight="false" outlineLevel="0" collapsed="false">
      <c r="G30" s="11"/>
    </row>
    <row r="31" customFormat="false" ht="15" hidden="false" customHeight="false" outlineLevel="0" collapsed="false">
      <c r="G31" s="11"/>
    </row>
    <row r="32" customFormat="false" ht="15" hidden="false" customHeight="false" outlineLevel="0" collapsed="false">
      <c r="G32" s="11"/>
    </row>
    <row r="33" customFormat="false" ht="15" hidden="false" customHeight="false" outlineLevel="0" collapsed="false">
      <c r="G33" s="11"/>
    </row>
    <row r="34" customFormat="false" ht="15" hidden="false" customHeight="false" outlineLevel="0" collapsed="false">
      <c r="G34" s="11"/>
    </row>
    <row r="35" customFormat="false" ht="15" hidden="false" customHeight="false" outlineLevel="0" collapsed="false">
      <c r="G35" s="11"/>
    </row>
    <row r="36" customFormat="false" ht="15" hidden="false" customHeight="false" outlineLevel="0" collapsed="false">
      <c r="G36" s="11"/>
    </row>
    <row r="37" customFormat="false" ht="15" hidden="false" customHeight="false" outlineLevel="0" collapsed="false">
      <c r="G37" s="11"/>
    </row>
    <row r="38" customFormat="false" ht="15" hidden="false" customHeight="false" outlineLevel="0" collapsed="false">
      <c r="G38" s="11"/>
    </row>
    <row r="39" customFormat="false" ht="15" hidden="false" customHeight="false" outlineLevel="0" collapsed="false">
      <c r="G39" s="11"/>
    </row>
    <row r="40" customFormat="false" ht="15" hidden="false" customHeight="false" outlineLevel="0" collapsed="false">
      <c r="G40" s="11"/>
    </row>
    <row r="41" customFormat="false" ht="15" hidden="false" customHeight="false" outlineLevel="0" collapsed="false">
      <c r="G41" s="11"/>
    </row>
    <row r="42" customFormat="false" ht="15" hidden="false" customHeight="false" outlineLevel="0" collapsed="false">
      <c r="G42" s="11"/>
    </row>
    <row r="43" customFormat="false" ht="15" hidden="false" customHeight="false" outlineLevel="0" collapsed="false">
      <c r="G43" s="11"/>
    </row>
    <row r="44" customFormat="false" ht="15" hidden="false" customHeight="false" outlineLevel="0" collapsed="false">
      <c r="G44" s="11"/>
    </row>
    <row r="45" customFormat="false" ht="15" hidden="false" customHeight="false" outlineLevel="0" collapsed="false">
      <c r="G45" s="11"/>
    </row>
    <row r="46" customFormat="false" ht="15" hidden="false" customHeight="false" outlineLevel="0" collapsed="false">
      <c r="G46" s="11"/>
    </row>
    <row r="47" customFormat="false" ht="15" hidden="false" customHeight="false" outlineLevel="0" collapsed="false">
      <c r="G47" s="11"/>
    </row>
    <row r="48" customFormat="false" ht="15" hidden="false" customHeight="false" outlineLevel="0" collapsed="false">
      <c r="G48" s="11"/>
    </row>
    <row r="49" customFormat="false" ht="15" hidden="false" customHeight="false" outlineLevel="0" collapsed="false">
      <c r="G49" s="11"/>
    </row>
    <row r="50" customFormat="false" ht="15" hidden="false" customHeight="false" outlineLevel="0" collapsed="false">
      <c r="G50" s="11"/>
    </row>
    <row r="51" customFormat="false" ht="15" hidden="false" customHeight="false" outlineLevel="0" collapsed="false">
      <c r="G51" s="11"/>
    </row>
    <row r="52" customFormat="false" ht="15" hidden="false" customHeight="false" outlineLevel="0" collapsed="false">
      <c r="G52" s="11"/>
    </row>
    <row r="53" customFormat="false" ht="15" hidden="false" customHeight="false" outlineLevel="0" collapsed="false">
      <c r="G53" s="11"/>
    </row>
    <row r="54" customFormat="false" ht="15" hidden="false" customHeight="false" outlineLevel="0" collapsed="false">
      <c r="G54" s="11"/>
    </row>
    <row r="55" customFormat="false" ht="15" hidden="false" customHeight="false" outlineLevel="0" collapsed="false">
      <c r="G55" s="11"/>
    </row>
    <row r="56" customFormat="false" ht="15" hidden="false" customHeight="false" outlineLevel="0" collapsed="false">
      <c r="G56" s="11"/>
    </row>
    <row r="57" customFormat="false" ht="15" hidden="false" customHeight="false" outlineLevel="0" collapsed="false">
      <c r="G57" s="11"/>
    </row>
    <row r="58" customFormat="false" ht="15" hidden="false" customHeight="false" outlineLevel="0" collapsed="false">
      <c r="G58" s="11"/>
    </row>
    <row r="59" customFormat="false" ht="15" hidden="false" customHeight="false" outlineLevel="0" collapsed="false">
      <c r="G59" s="11"/>
    </row>
    <row r="60" customFormat="false" ht="15" hidden="false" customHeight="false" outlineLevel="0" collapsed="false">
      <c r="G60" s="11"/>
    </row>
    <row r="61" customFormat="false" ht="15" hidden="false" customHeight="false" outlineLevel="0" collapsed="false">
      <c r="G61" s="11"/>
    </row>
    <row r="62" customFormat="false" ht="15" hidden="false" customHeight="false" outlineLevel="0" collapsed="false">
      <c r="G62" s="11"/>
    </row>
    <row r="63" customFormat="false" ht="15" hidden="false" customHeight="false" outlineLevel="0" collapsed="false">
      <c r="G63" s="11"/>
    </row>
    <row r="64" customFormat="false" ht="15" hidden="false" customHeight="false" outlineLevel="0" collapsed="false">
      <c r="G64" s="11"/>
    </row>
    <row r="65" customFormat="false" ht="15" hidden="false" customHeight="false" outlineLevel="0" collapsed="false">
      <c r="G65" s="11"/>
    </row>
    <row r="66" customFormat="false" ht="15" hidden="false" customHeight="false" outlineLevel="0" collapsed="false">
      <c r="G66" s="11"/>
    </row>
    <row r="67" customFormat="false" ht="15" hidden="false" customHeight="false" outlineLevel="0" collapsed="false">
      <c r="G67" s="11"/>
    </row>
    <row r="68" customFormat="false" ht="15" hidden="false" customHeight="false" outlineLevel="0" collapsed="false">
      <c r="G68" s="11"/>
    </row>
    <row r="69" customFormat="false" ht="15" hidden="false" customHeight="false" outlineLevel="0" collapsed="false">
      <c r="G69" s="11"/>
    </row>
    <row r="70" customFormat="false" ht="15" hidden="false" customHeight="false" outlineLevel="0" collapsed="false">
      <c r="G70" s="11"/>
    </row>
    <row r="71" customFormat="false" ht="15" hidden="false" customHeight="false" outlineLevel="0" collapsed="false">
      <c r="G71" s="11"/>
    </row>
    <row r="72" customFormat="false" ht="15" hidden="false" customHeight="false" outlineLevel="0" collapsed="false">
      <c r="G72" s="11"/>
    </row>
    <row r="73" customFormat="false" ht="15" hidden="false" customHeight="false" outlineLevel="0" collapsed="false">
      <c r="G73" s="11"/>
    </row>
    <row r="74" customFormat="false" ht="15" hidden="false" customHeight="false" outlineLevel="0" collapsed="false">
      <c r="G74" s="11"/>
    </row>
    <row r="75" customFormat="false" ht="15" hidden="false" customHeight="false" outlineLevel="0" collapsed="false">
      <c r="G75" s="11"/>
    </row>
    <row r="76" customFormat="false" ht="15" hidden="false" customHeight="false" outlineLevel="0" collapsed="false">
      <c r="G76" s="11"/>
    </row>
    <row r="77" customFormat="false" ht="15" hidden="false" customHeight="false" outlineLevel="0" collapsed="false">
      <c r="G77" s="11"/>
    </row>
    <row r="78" customFormat="false" ht="15" hidden="false" customHeight="false" outlineLevel="0" collapsed="false">
      <c r="G78" s="11"/>
    </row>
    <row r="79" customFormat="false" ht="15" hidden="false" customHeight="false" outlineLevel="0" collapsed="false">
      <c r="G79" s="11"/>
    </row>
    <row r="80" customFormat="false" ht="15" hidden="false" customHeight="false" outlineLevel="0" collapsed="false">
      <c r="G80" s="11"/>
    </row>
    <row r="81" customFormat="false" ht="15" hidden="false" customHeight="false" outlineLevel="0" collapsed="false">
      <c r="G81" s="11"/>
    </row>
    <row r="82" customFormat="false" ht="15" hidden="false" customHeight="false" outlineLevel="0" collapsed="false">
      <c r="G82" s="11"/>
    </row>
    <row r="83" customFormat="false" ht="15" hidden="false" customHeight="false" outlineLevel="0" collapsed="false">
      <c r="G83" s="11"/>
    </row>
    <row r="84" customFormat="false" ht="15" hidden="false" customHeight="false" outlineLevel="0" collapsed="false">
      <c r="G84" s="11"/>
    </row>
    <row r="85" customFormat="false" ht="15" hidden="false" customHeight="false" outlineLevel="0" collapsed="false">
      <c r="G85" s="11"/>
    </row>
    <row r="86" customFormat="false" ht="15" hidden="false" customHeight="false" outlineLevel="0" collapsed="false">
      <c r="G86" s="11"/>
    </row>
    <row r="87" customFormat="false" ht="15" hidden="false" customHeight="false" outlineLevel="0" collapsed="false">
      <c r="G87" s="11"/>
    </row>
    <row r="88" customFormat="false" ht="15" hidden="false" customHeight="false" outlineLevel="0" collapsed="false">
      <c r="G88" s="11"/>
    </row>
    <row r="89" customFormat="false" ht="15" hidden="false" customHeight="false" outlineLevel="0" collapsed="false">
      <c r="G89" s="11"/>
    </row>
    <row r="90" customFormat="false" ht="15" hidden="false" customHeight="false" outlineLevel="0" collapsed="false">
      <c r="G90" s="11"/>
    </row>
    <row r="91" customFormat="false" ht="15" hidden="false" customHeight="false" outlineLevel="0" collapsed="false">
      <c r="G91" s="11"/>
    </row>
    <row r="92" customFormat="false" ht="15" hidden="false" customHeight="false" outlineLevel="0" collapsed="false">
      <c r="G92" s="11"/>
    </row>
    <row r="93" customFormat="false" ht="15" hidden="false" customHeight="false" outlineLevel="0" collapsed="false">
      <c r="G93" s="11"/>
    </row>
    <row r="94" customFormat="false" ht="15" hidden="false" customHeight="false" outlineLevel="0" collapsed="false">
      <c r="G94" s="11"/>
    </row>
    <row r="95" customFormat="false" ht="15" hidden="false" customHeight="false" outlineLevel="0" collapsed="false">
      <c r="G95" s="11"/>
    </row>
    <row r="96" customFormat="false" ht="15" hidden="false" customHeight="false" outlineLevel="0" collapsed="false">
      <c r="G96" s="11"/>
    </row>
    <row r="97" customFormat="false" ht="15" hidden="false" customHeight="false" outlineLevel="0" collapsed="false">
      <c r="G97" s="11"/>
    </row>
    <row r="98" customFormat="false" ht="15" hidden="false" customHeight="false" outlineLevel="0" collapsed="false">
      <c r="G98" s="11"/>
    </row>
    <row r="99" customFormat="false" ht="15" hidden="false" customHeight="false" outlineLevel="0" collapsed="false">
      <c r="G99" s="11"/>
    </row>
    <row r="100" customFormat="false" ht="15" hidden="false" customHeight="false" outlineLevel="0" collapsed="false">
      <c r="G100" s="11"/>
    </row>
    <row r="101" customFormat="false" ht="15" hidden="false" customHeight="false" outlineLevel="0" collapsed="false">
      <c r="G101" s="11"/>
    </row>
    <row r="102" customFormat="false" ht="15" hidden="false" customHeight="false" outlineLevel="0" collapsed="false">
      <c r="G102" s="11"/>
    </row>
    <row r="103" customFormat="false" ht="15" hidden="false" customHeight="false" outlineLevel="0" collapsed="false">
      <c r="G103" s="11"/>
    </row>
    <row r="104" customFormat="false" ht="15" hidden="false" customHeight="false" outlineLevel="0" collapsed="false">
      <c r="G104" s="11"/>
    </row>
    <row r="105" customFormat="false" ht="15" hidden="false" customHeight="false" outlineLevel="0" collapsed="false">
      <c r="G105" s="11"/>
    </row>
    <row r="106" customFormat="false" ht="15" hidden="false" customHeight="false" outlineLevel="0" collapsed="false">
      <c r="G106" s="11"/>
    </row>
    <row r="107" customFormat="false" ht="15" hidden="false" customHeight="false" outlineLevel="0" collapsed="false">
      <c r="G107" s="11"/>
    </row>
    <row r="108" customFormat="false" ht="15" hidden="false" customHeight="false" outlineLevel="0" collapsed="false">
      <c r="G108" s="11"/>
    </row>
    <row r="109" customFormat="false" ht="15" hidden="false" customHeight="false" outlineLevel="0" collapsed="false">
      <c r="G109" s="11"/>
    </row>
    <row r="110" customFormat="false" ht="15" hidden="false" customHeight="false" outlineLevel="0" collapsed="false">
      <c r="G110" s="11"/>
    </row>
    <row r="111" customFormat="false" ht="15" hidden="false" customHeight="false" outlineLevel="0" collapsed="false">
      <c r="G111" s="11"/>
    </row>
    <row r="112" customFormat="false" ht="15" hidden="false" customHeight="false" outlineLevel="0" collapsed="false">
      <c r="G112" s="11"/>
    </row>
    <row r="113" customFormat="false" ht="15" hidden="false" customHeight="false" outlineLevel="0" collapsed="false">
      <c r="G113" s="11"/>
    </row>
    <row r="114" customFormat="false" ht="15" hidden="false" customHeight="false" outlineLevel="0" collapsed="false">
      <c r="G114" s="11"/>
    </row>
    <row r="115" customFormat="false" ht="15" hidden="false" customHeight="false" outlineLevel="0" collapsed="false">
      <c r="G115" s="11"/>
    </row>
    <row r="116" customFormat="false" ht="15" hidden="false" customHeight="false" outlineLevel="0" collapsed="false">
      <c r="G116" s="11"/>
    </row>
    <row r="117" customFormat="false" ht="15" hidden="false" customHeight="false" outlineLevel="0" collapsed="false">
      <c r="G117" s="11"/>
    </row>
    <row r="118" customFormat="false" ht="15" hidden="false" customHeight="false" outlineLevel="0" collapsed="false">
      <c r="G118" s="11"/>
    </row>
    <row r="119" customFormat="false" ht="15" hidden="false" customHeight="false" outlineLevel="0" collapsed="false">
      <c r="G119" s="11"/>
    </row>
    <row r="120" customFormat="false" ht="15" hidden="false" customHeight="false" outlineLevel="0" collapsed="false">
      <c r="G120" s="11"/>
    </row>
    <row r="121" customFormat="false" ht="15" hidden="false" customHeight="false" outlineLevel="0" collapsed="false">
      <c r="G121" s="11"/>
    </row>
    <row r="122" customFormat="false" ht="15" hidden="false" customHeight="false" outlineLevel="0" collapsed="false">
      <c r="G122" s="11"/>
    </row>
    <row r="123" customFormat="false" ht="15" hidden="false" customHeight="false" outlineLevel="0" collapsed="false">
      <c r="G123" s="11"/>
    </row>
    <row r="124" customFormat="false" ht="15" hidden="false" customHeight="false" outlineLevel="0" collapsed="false">
      <c r="G124" s="11"/>
    </row>
    <row r="125" customFormat="false" ht="15" hidden="false" customHeight="false" outlineLevel="0" collapsed="false">
      <c r="G125" s="11"/>
    </row>
    <row r="126" customFormat="false" ht="15" hidden="false" customHeight="false" outlineLevel="0" collapsed="false">
      <c r="G126" s="11"/>
    </row>
    <row r="127" customFormat="false" ht="15" hidden="false" customHeight="false" outlineLevel="0" collapsed="false">
      <c r="G127" s="11"/>
    </row>
    <row r="128" customFormat="false" ht="15" hidden="false" customHeight="false" outlineLevel="0" collapsed="false">
      <c r="G128" s="11"/>
    </row>
    <row r="129" customFormat="false" ht="15" hidden="false" customHeight="false" outlineLevel="0" collapsed="false">
      <c r="G129" s="11"/>
    </row>
    <row r="130" customFormat="false" ht="15" hidden="false" customHeight="false" outlineLevel="0" collapsed="false">
      <c r="G130" s="11"/>
    </row>
    <row r="131" customFormat="false" ht="15" hidden="false" customHeight="false" outlineLevel="0" collapsed="false">
      <c r="G131" s="11"/>
    </row>
    <row r="132" customFormat="false" ht="15" hidden="false" customHeight="false" outlineLevel="0" collapsed="false">
      <c r="G132" s="11"/>
    </row>
    <row r="133" customFormat="false" ht="15" hidden="false" customHeight="false" outlineLevel="0" collapsed="false">
      <c r="G133" s="11"/>
    </row>
    <row r="134" customFormat="false" ht="15" hidden="false" customHeight="false" outlineLevel="0" collapsed="false">
      <c r="G134" s="11"/>
    </row>
    <row r="135" customFormat="false" ht="15" hidden="false" customHeight="false" outlineLevel="0" collapsed="false">
      <c r="G135" s="11"/>
    </row>
    <row r="136" customFormat="false" ht="15" hidden="false" customHeight="false" outlineLevel="0" collapsed="false">
      <c r="G136" s="11"/>
    </row>
    <row r="137" customFormat="false" ht="15" hidden="false" customHeight="false" outlineLevel="0" collapsed="false">
      <c r="G137" s="11"/>
    </row>
    <row r="138" customFormat="false" ht="15" hidden="false" customHeight="false" outlineLevel="0" collapsed="false">
      <c r="G138" s="11"/>
    </row>
    <row r="139" customFormat="false" ht="15" hidden="false" customHeight="false" outlineLevel="0" collapsed="false">
      <c r="G139" s="11"/>
    </row>
    <row r="140" customFormat="false" ht="15" hidden="false" customHeight="false" outlineLevel="0" collapsed="false">
      <c r="G140" s="11"/>
    </row>
    <row r="141" customFormat="false" ht="15" hidden="false" customHeight="false" outlineLevel="0" collapsed="false">
      <c r="G141" s="11"/>
    </row>
    <row r="142" customFormat="false" ht="15" hidden="false" customHeight="false" outlineLevel="0" collapsed="false">
      <c r="G142" s="11"/>
    </row>
    <row r="143" customFormat="false" ht="15" hidden="false" customHeight="false" outlineLevel="0" collapsed="false">
      <c r="G143" s="11"/>
    </row>
    <row r="144" customFormat="false" ht="15" hidden="false" customHeight="false" outlineLevel="0" collapsed="false">
      <c r="G144" s="11"/>
    </row>
    <row r="145" customFormat="false" ht="15" hidden="false" customHeight="false" outlineLevel="0" collapsed="false">
      <c r="G145" s="11"/>
    </row>
    <row r="146" customFormat="false" ht="15" hidden="false" customHeight="false" outlineLevel="0" collapsed="false">
      <c r="G146" s="11"/>
    </row>
    <row r="147" customFormat="false" ht="15" hidden="false" customHeight="false" outlineLevel="0" collapsed="false">
      <c r="G147" s="11"/>
    </row>
    <row r="148" customFormat="false" ht="15" hidden="false" customHeight="false" outlineLevel="0" collapsed="false">
      <c r="G148" s="11"/>
    </row>
    <row r="149" customFormat="false" ht="15" hidden="false" customHeight="false" outlineLevel="0" collapsed="false">
      <c r="G149" s="11"/>
    </row>
    <row r="150" customFormat="false" ht="15" hidden="false" customHeight="false" outlineLevel="0" collapsed="false">
      <c r="G150" s="11"/>
    </row>
    <row r="151" customFormat="false" ht="15" hidden="false" customHeight="false" outlineLevel="0" collapsed="false">
      <c r="G151" s="11"/>
    </row>
    <row r="152" customFormat="false" ht="15" hidden="false" customHeight="false" outlineLevel="0" collapsed="false">
      <c r="G152" s="11"/>
    </row>
    <row r="153" customFormat="false" ht="15" hidden="false" customHeight="false" outlineLevel="0" collapsed="false">
      <c r="G153" s="11"/>
    </row>
    <row r="154" customFormat="false" ht="15" hidden="false" customHeight="false" outlineLevel="0" collapsed="false">
      <c r="G154" s="11"/>
    </row>
    <row r="155" customFormat="false" ht="15" hidden="false" customHeight="false" outlineLevel="0" collapsed="false">
      <c r="G155" s="11"/>
    </row>
    <row r="156" customFormat="false" ht="15" hidden="false" customHeight="false" outlineLevel="0" collapsed="false">
      <c r="G156" s="11"/>
    </row>
    <row r="157" customFormat="false" ht="15" hidden="false" customHeight="false" outlineLevel="0" collapsed="false">
      <c r="G157" s="11"/>
    </row>
    <row r="158" customFormat="false" ht="15" hidden="false" customHeight="false" outlineLevel="0" collapsed="false">
      <c r="G158" s="11"/>
    </row>
    <row r="159" customFormat="false" ht="15" hidden="false" customHeight="false" outlineLevel="0" collapsed="false">
      <c r="G159" s="11"/>
    </row>
    <row r="160" customFormat="false" ht="15" hidden="false" customHeight="false" outlineLevel="0" collapsed="false">
      <c r="G160" s="11"/>
    </row>
    <row r="161" customFormat="false" ht="15" hidden="false" customHeight="false" outlineLevel="0" collapsed="false">
      <c r="G161" s="11"/>
    </row>
    <row r="162" customFormat="false" ht="15" hidden="false" customHeight="false" outlineLevel="0" collapsed="false">
      <c r="G162" s="11"/>
    </row>
    <row r="163" customFormat="false" ht="15" hidden="false" customHeight="false" outlineLevel="0" collapsed="false">
      <c r="G163" s="11"/>
    </row>
    <row r="164" customFormat="false" ht="15" hidden="false" customHeight="false" outlineLevel="0" collapsed="false">
      <c r="G164" s="11"/>
    </row>
    <row r="165" customFormat="false" ht="15" hidden="false" customHeight="false" outlineLevel="0" collapsed="false">
      <c r="G165" s="11"/>
    </row>
    <row r="166" customFormat="false" ht="15" hidden="false" customHeight="false" outlineLevel="0" collapsed="false">
      <c r="G166" s="11"/>
    </row>
    <row r="167" customFormat="false" ht="15" hidden="false" customHeight="false" outlineLevel="0" collapsed="false">
      <c r="G167" s="11"/>
    </row>
    <row r="168" customFormat="false" ht="15" hidden="false" customHeight="false" outlineLevel="0" collapsed="false">
      <c r="G168" s="11"/>
    </row>
    <row r="169" customFormat="false" ht="15" hidden="false" customHeight="false" outlineLevel="0" collapsed="false">
      <c r="G169" s="11"/>
    </row>
    <row r="170" customFormat="false" ht="15" hidden="false" customHeight="false" outlineLevel="0" collapsed="false">
      <c r="G170" s="11"/>
    </row>
    <row r="171" customFormat="false" ht="15" hidden="false" customHeight="false" outlineLevel="0" collapsed="false">
      <c r="G171" s="11"/>
    </row>
    <row r="172" customFormat="false" ht="15" hidden="false" customHeight="false" outlineLevel="0" collapsed="false">
      <c r="G172" s="11"/>
    </row>
    <row r="173" customFormat="false" ht="15" hidden="false" customHeight="false" outlineLevel="0" collapsed="false">
      <c r="G173" s="11"/>
    </row>
    <row r="174" customFormat="false" ht="15" hidden="false" customHeight="false" outlineLevel="0" collapsed="false">
      <c r="G174" s="11"/>
    </row>
    <row r="175" customFormat="false" ht="15" hidden="false" customHeight="false" outlineLevel="0" collapsed="false">
      <c r="G175" s="11"/>
    </row>
    <row r="176" customFormat="false" ht="15" hidden="false" customHeight="false" outlineLevel="0" collapsed="false">
      <c r="G176" s="11"/>
    </row>
    <row r="177" customFormat="false" ht="15" hidden="false" customHeight="false" outlineLevel="0" collapsed="false">
      <c r="G177" s="11"/>
    </row>
    <row r="178" customFormat="false" ht="15" hidden="false" customHeight="false" outlineLevel="0" collapsed="false">
      <c r="G178" s="11"/>
    </row>
    <row r="179" customFormat="false" ht="15" hidden="false" customHeight="false" outlineLevel="0" collapsed="false">
      <c r="G179" s="11"/>
    </row>
    <row r="180" customFormat="false" ht="15" hidden="false" customHeight="false" outlineLevel="0" collapsed="false">
      <c r="G180" s="11"/>
    </row>
    <row r="181" customFormat="false" ht="15" hidden="false" customHeight="false" outlineLevel="0" collapsed="false">
      <c r="G181" s="11"/>
    </row>
    <row r="182" customFormat="false" ht="15" hidden="false" customHeight="false" outlineLevel="0" collapsed="false">
      <c r="G182" s="11"/>
    </row>
    <row r="183" customFormat="false" ht="15" hidden="false" customHeight="false" outlineLevel="0" collapsed="false">
      <c r="G183" s="11"/>
    </row>
    <row r="184" customFormat="false" ht="15" hidden="false" customHeight="false" outlineLevel="0" collapsed="false">
      <c r="G184" s="11"/>
    </row>
    <row r="185" customFormat="false" ht="15" hidden="false" customHeight="false" outlineLevel="0" collapsed="false">
      <c r="G185" s="11"/>
    </row>
    <row r="186" customFormat="false" ht="15" hidden="false" customHeight="false" outlineLevel="0" collapsed="false">
      <c r="G186" s="11"/>
    </row>
    <row r="187" customFormat="false" ht="15" hidden="false" customHeight="false" outlineLevel="0" collapsed="false">
      <c r="G187" s="11"/>
    </row>
    <row r="188" customFormat="false" ht="15" hidden="false" customHeight="false" outlineLevel="0" collapsed="false">
      <c r="G188" s="11"/>
    </row>
    <row r="189" customFormat="false" ht="15" hidden="false" customHeight="false" outlineLevel="0" collapsed="false">
      <c r="G189" s="11"/>
    </row>
    <row r="190" customFormat="false" ht="15" hidden="false" customHeight="false" outlineLevel="0" collapsed="false">
      <c r="G190" s="11"/>
    </row>
    <row r="191" customFormat="false" ht="15" hidden="false" customHeight="false" outlineLevel="0" collapsed="false">
      <c r="G191" s="1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5"/>
    <col collapsed="false" customWidth="true" hidden="false" outlineLevel="0" max="3" min="3" style="1" width="10.29"/>
    <col collapsed="false" customWidth="false" hidden="false" outlineLevel="0" max="1024" min="4" style="1" width="9.13"/>
  </cols>
  <sheetData>
    <row r="1" customFormat="false" ht="15.75" hidden="false" customHeight="false" outlineLevel="0" collapsed="false">
      <c r="B1" s="3" t="s">
        <v>33</v>
      </c>
    </row>
    <row r="3" customFormat="false" ht="12" hidden="false" customHeight="false" outlineLevel="0" collapsed="false">
      <c r="B3" s="1" t="s">
        <v>27</v>
      </c>
    </row>
    <row r="6" customFormat="false" ht="12.75" hidden="false" customHeight="false" outlineLevel="0" collapsed="false">
      <c r="B6" s="4" t="s">
        <v>34</v>
      </c>
      <c r="C6" s="26" t="n">
        <v>42005</v>
      </c>
      <c r="D6" s="26" t="n">
        <v>42036</v>
      </c>
      <c r="E6" s="26" t="n">
        <v>42064</v>
      </c>
      <c r="F6" s="26" t="n">
        <v>42095</v>
      </c>
      <c r="G6" s="26" t="n">
        <v>42125</v>
      </c>
      <c r="H6" s="26" t="n">
        <v>42156</v>
      </c>
      <c r="I6" s="26" t="n">
        <v>42186</v>
      </c>
      <c r="J6" s="26" t="n">
        <v>42217</v>
      </c>
      <c r="K6" s="26" t="n">
        <v>42248</v>
      </c>
      <c r="L6" s="26" t="n">
        <v>42278</v>
      </c>
      <c r="M6" s="26" t="n">
        <v>42309</v>
      </c>
      <c r="N6" s="26" t="n">
        <v>42339</v>
      </c>
    </row>
    <row r="7" customFormat="false" ht="12" hidden="false" customHeight="false" outlineLevel="0" collapsed="false">
      <c r="B7" s="1" t="s">
        <v>7</v>
      </c>
      <c r="C7" s="27" t="n">
        <f aca="false">+SUMIFS(Data!$E$4:$E$195,Data!$B$4:$B$195,'Task 2'!C$6,Data!$C$4:$C$195,'Task 2'!$B7)</f>
        <v>24760</v>
      </c>
      <c r="D7" s="28" t="n">
        <f aca="false">+SUMIFS(Data!$E$4:$E$195,Data!$B$4:$B$195,'Task 2'!D$6,Data!$C$4:$C$195,'Task 2'!$B7)</f>
        <v>24596</v>
      </c>
      <c r="E7" s="28" t="n">
        <f aca="false">+SUMIFS(Data!$E$4:$E$195,Data!$B$4:$B$195,'Task 2'!E$6,Data!$C$4:$C$195,'Task 2'!$B7)</f>
        <v>25828.88</v>
      </c>
      <c r="F7" s="28" t="n">
        <f aca="false">+SUMIFS(Data!$E$4:$E$195,Data!$B$4:$B$195,'Task 2'!F$6,Data!$C$4:$C$195,'Task 2'!$B7)</f>
        <v>22126.1656</v>
      </c>
      <c r="G7" s="28" t="n">
        <f aca="false">+SUMIFS(Data!$E$4:$E$195,Data!$B$4:$B$195,'Task 2'!G$6,Data!$C$4:$C$195,'Task 2'!$B7)</f>
        <v>19640.004384</v>
      </c>
      <c r="H7" s="28" t="n">
        <f aca="false">+SUMIFS(Data!$E$4:$E$195,Data!$B$4:$B$195,'Task 2'!H$6,Data!$C$4:$C$195,'Task 2'!$B7)</f>
        <v>23051.12297488</v>
      </c>
      <c r="I7" s="28" t="n">
        <f aca="false">+SUMIFS(Data!$E$4:$E$195,Data!$B$4:$B$195,'Task 2'!I$6,Data!$C$4:$C$195,'Task 2'!$B7)</f>
        <v>25589.1900840576</v>
      </c>
      <c r="J7" s="28" t="n">
        <f aca="false">+SUMIFS(Data!$E$4:$E$195,Data!$B$4:$B$195,'Task 2'!J$6,Data!$C$4:$C$195,'Task 2'!$B7)</f>
        <v>28772.8841230871</v>
      </c>
      <c r="K7" s="28" t="n">
        <f aca="false">+SUMIFS(Data!$E$4:$E$195,Data!$B$4:$B$195,'Task 2'!K$6,Data!$C$4:$C$195,'Task 2'!$B7)</f>
        <v>27621.9687581636</v>
      </c>
      <c r="L7" s="28" t="n">
        <f aca="false">+SUMIFS(Data!$E$4:$E$195,Data!$B$4:$B$195,'Task 2'!L$6,Data!$C$4:$C$195,'Task 2'!$B7)</f>
        <v>25446.7387184582</v>
      </c>
      <c r="M7" s="28" t="n">
        <f aca="false">+SUMIFS(Data!$E$4:$E$195,Data!$B$4:$B$195,'Task 2'!M$6,Data!$C$4:$C$195,'Task 2'!$B7)</f>
        <v>25340.3941387393</v>
      </c>
      <c r="N7" s="28" t="n">
        <f aca="false">+SUMIFS(Data!$E$4:$E$195,Data!$B$4:$B$195,'Task 2'!N$6,Data!$C$4:$C$195,'Task 2'!$B7)</f>
        <v>24114.3930554082</v>
      </c>
    </row>
    <row r="8" customFormat="false" ht="12" hidden="false" customHeight="false" outlineLevel="0" collapsed="false">
      <c r="B8" s="1" t="s">
        <v>16</v>
      </c>
      <c r="C8" s="28" t="n">
        <f aca="false">+SUMIFS(Data!$E$4:$E$195,Data!$B$4:$B$195,'Task 2'!C$6,Data!$C$4:$C$195,'Task 2'!$B8)</f>
        <v>4520</v>
      </c>
      <c r="D8" s="28" t="n">
        <f aca="false">+SUMIFS(Data!$E$4:$E$195,Data!$B$4:$B$195,'Task 2'!D$6,Data!$C$4:$C$195,'Task 2'!$B8)</f>
        <v>5852</v>
      </c>
      <c r="E8" s="28" t="n">
        <f aca="false">+SUMIFS(Data!$E$4:$E$195,Data!$B$4:$B$195,'Task 2'!E$6,Data!$C$4:$C$195,'Task 2'!$B8)</f>
        <v>4872.56</v>
      </c>
      <c r="F8" s="28" t="n">
        <f aca="false">+SUMIFS(Data!$E$4:$E$195,Data!$B$4:$B$195,'Task 2'!F$6,Data!$C$4:$C$195,'Task 2'!$B8)</f>
        <v>6817.7032</v>
      </c>
      <c r="G8" s="28" t="n">
        <f aca="false">+SUMIFS(Data!$E$4:$E$195,Data!$B$4:$B$195,'Task 2'!G$6,Data!$C$4:$C$195,'Task 2'!$B8)</f>
        <v>6318.295984</v>
      </c>
      <c r="H8" s="28" t="n">
        <f aca="false">+SUMIFS(Data!$E$4:$E$195,Data!$B$4:$B$195,'Task 2'!H$6,Data!$C$4:$C$195,'Task 2'!$B8)</f>
        <v>6353.31304608</v>
      </c>
      <c r="I8" s="28" t="n">
        <f aca="false">+SUMIFS(Data!$E$4:$E$195,Data!$B$4:$B$195,'Task 2'!I$6,Data!$C$4:$C$195,'Task 2'!$B8)</f>
        <v>5234.1525171936</v>
      </c>
      <c r="J8" s="28" t="n">
        <f aca="false">+SUMIFS(Data!$E$4:$E$195,Data!$B$4:$B$195,'Task 2'!J$6,Data!$C$4:$C$195,'Task 2'!$B8)</f>
        <v>5011.4933307479</v>
      </c>
      <c r="K8" s="28" t="n">
        <f aca="false">+SUMIFS(Data!$E$4:$E$195,Data!$B$4:$B$195,'Task 2'!K$6,Data!$C$4:$C$195,'Task 2'!$B8)</f>
        <v>8440.04600943888</v>
      </c>
      <c r="L8" s="28" t="n">
        <f aca="false">+SUMIFS(Data!$E$4:$E$195,Data!$B$4:$B$195,'Task 2'!L$6,Data!$C$4:$C$195,'Task 2'!$B8)</f>
        <v>9352.62598420946</v>
      </c>
      <c r="M8" s="28" t="n">
        <f aca="false">+SUMIFS(Data!$E$4:$E$195,Data!$B$4:$B$195,'Task 2'!M$6,Data!$C$4:$C$195,'Task 2'!$B8)</f>
        <v>9890.04591386049</v>
      </c>
      <c r="N8" s="28" t="n">
        <f aca="false">+SUMIFS(Data!$E$4:$E$195,Data!$B$4:$B$195,'Task 2'!N$6,Data!$C$4:$C$195,'Task 2'!$B8)</f>
        <v>11380.3892382072</v>
      </c>
    </row>
    <row r="9" customFormat="false" ht="12" hidden="false" customHeight="false" outlineLevel="0" collapsed="false">
      <c r="B9" s="1" t="s">
        <v>21</v>
      </c>
      <c r="C9" s="28" t="n">
        <f aca="false">+SUMIFS(Data!$E$4:$E$195,Data!$B$4:$B$195,'Task 2'!C$6,Data!$C$4:$C$195,'Task 2'!$B9)</f>
        <v>10720</v>
      </c>
      <c r="D9" s="28" t="n">
        <f aca="false">+SUMIFS(Data!$E$4:$E$195,Data!$B$4:$B$195,'Task 2'!D$6,Data!$C$4:$C$195,'Task 2'!$B9)</f>
        <v>13552</v>
      </c>
      <c r="E9" s="28" t="n">
        <f aca="false">+SUMIFS(Data!$E$4:$E$195,Data!$B$4:$B$195,'Task 2'!E$6,Data!$C$4:$C$195,'Task 2'!$B9)</f>
        <v>12418.56</v>
      </c>
      <c r="F9" s="28" t="n">
        <f aca="false">+SUMIFS(Data!$E$4:$E$195,Data!$B$4:$B$195,'Task 2'!F$6,Data!$C$4:$C$195,'Task 2'!$B9)</f>
        <v>12882.5312</v>
      </c>
      <c r="G9" s="28" t="n">
        <f aca="false">+SUMIFS(Data!$E$4:$E$195,Data!$B$4:$B$195,'Task 2'!G$6,Data!$C$4:$C$195,'Task 2'!$B9)</f>
        <v>12103.723632</v>
      </c>
      <c r="H9" s="28" t="n">
        <f aca="false">+SUMIFS(Data!$E$4:$E$195,Data!$B$4:$B$195,'Task 2'!H$6,Data!$C$4:$C$195,'Task 2'!$B9)</f>
        <v>11321.92965904</v>
      </c>
      <c r="I9" s="28" t="n">
        <f aca="false">+SUMIFS(Data!$E$4:$E$195,Data!$B$4:$B$195,'Task 2'!I$6,Data!$C$4:$C$195,'Task 2'!$B9)</f>
        <v>11548.3682522208</v>
      </c>
      <c r="J9" s="28" t="n">
        <f aca="false">+SUMIFS(Data!$E$4:$E$195,Data!$B$4:$B$195,'Task 2'!J$6,Data!$C$4:$C$195,'Task 2'!$B9)</f>
        <v>9418.15125950899</v>
      </c>
      <c r="K9" s="28" t="n">
        <f aca="false">+SUMIFS(Data!$E$4:$E$195,Data!$B$4:$B$195,'Task 2'!K$6,Data!$C$4:$C$195,'Task 2'!$B9)</f>
        <v>11892.7921042093</v>
      </c>
      <c r="L9" s="28" t="n">
        <f aca="false">+SUMIFS(Data!$E$4:$E$195,Data!$B$4:$B$195,'Task 2'!L$6,Data!$C$4:$C$195,'Task 2'!$B9)</f>
        <v>12675.894100426</v>
      </c>
      <c r="M9" s="28" t="n">
        <f aca="false">+SUMIFS(Data!$E$4:$E$195,Data!$B$4:$B$195,'Task 2'!M$6,Data!$C$4:$C$195,'Task 2'!$B9)</f>
        <v>10345.8083983702</v>
      </c>
      <c r="N9" s="28" t="n">
        <f aca="false">+SUMIFS(Data!$E$4:$E$195,Data!$B$4:$B$195,'Task 2'!N$6,Data!$C$4:$C$195,'Task 2'!$B9)</f>
        <v>14639.0910024516</v>
      </c>
    </row>
    <row r="10" customFormat="false" ht="12.75" hidden="false" customHeight="false" outlineLevel="0" collapsed="false">
      <c r="B10" s="29" t="s">
        <v>35</v>
      </c>
      <c r="C10" s="30" t="n">
        <f aca="false">SUM(C7:C9)</f>
        <v>40000</v>
      </c>
      <c r="D10" s="30" t="n">
        <f aca="false">SUM(D7:D9)</f>
        <v>44000</v>
      </c>
      <c r="E10" s="30" t="n">
        <f aca="false">SUM(E7:E9)</f>
        <v>43120</v>
      </c>
      <c r="F10" s="30" t="n">
        <f aca="false">SUM(F7:F9)</f>
        <v>41826.4</v>
      </c>
      <c r="G10" s="30" t="n">
        <f aca="false">SUM(G7:G9)</f>
        <v>38062.024</v>
      </c>
      <c r="H10" s="30" t="n">
        <f aca="false">SUM(H7:H9)</f>
        <v>40726.36568</v>
      </c>
      <c r="I10" s="30" t="n">
        <f aca="false">SUM(I7:I9)</f>
        <v>42371.710853472</v>
      </c>
      <c r="J10" s="30" t="n">
        <f aca="false">SUM(J7:J9)</f>
        <v>43202.528713344</v>
      </c>
      <c r="K10" s="30" t="n">
        <f aca="false">SUM(K7:K9)</f>
        <v>47954.8068718118</v>
      </c>
      <c r="L10" s="30" t="n">
        <f aca="false">SUM(L7:L9)</f>
        <v>47475.2588030937</v>
      </c>
      <c r="M10" s="30" t="n">
        <f aca="false">SUM(M7:M9)</f>
        <v>45576.24845097</v>
      </c>
      <c r="N10" s="30" t="n">
        <f aca="false">SUM(N7:N9)</f>
        <v>50133.873296067</v>
      </c>
    </row>
    <row r="12" customFormat="false" ht="12" hidden="false" customHeight="false" outlineLevel="0" collapsed="false">
      <c r="B12" s="31" t="s">
        <v>36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customFormat="false" ht="12" hidden="false" customHeight="false" outlineLevel="0" collapsed="false">
      <c r="B13" s="32" t="s">
        <v>37</v>
      </c>
      <c r="C13" s="33" t="n">
        <f aca="false">C7/C$10</f>
        <v>0.619</v>
      </c>
      <c r="D13" s="33" t="n">
        <f aca="false">D7/D$10</f>
        <v>0.559</v>
      </c>
      <c r="E13" s="33" t="n">
        <f aca="false">E7/E$10</f>
        <v>0.599</v>
      </c>
      <c r="F13" s="33" t="n">
        <f aca="false">F7/F$10</f>
        <v>0.529</v>
      </c>
      <c r="G13" s="33" t="n">
        <f aca="false">G7/G$10</f>
        <v>0.516</v>
      </c>
      <c r="H13" s="33" t="n">
        <f aca="false">H7/H$10</f>
        <v>0.566</v>
      </c>
      <c r="I13" s="33" t="n">
        <f aca="false">I7/I$10</f>
        <v>0.603921568627451</v>
      </c>
      <c r="J13" s="33" t="n">
        <f aca="false">J7/J$10</f>
        <v>0.666</v>
      </c>
      <c r="K13" s="33" t="n">
        <f aca="false">K7/K$10</f>
        <v>0.576</v>
      </c>
      <c r="L13" s="33" t="n">
        <f aca="false">L7/L$10</f>
        <v>0.536</v>
      </c>
      <c r="M13" s="33" t="n">
        <f aca="false">M7/M$10</f>
        <v>0.556</v>
      </c>
      <c r="N13" s="33" t="n">
        <f aca="false">N7/N$10</f>
        <v>0.481</v>
      </c>
    </row>
    <row r="14" customFormat="false" ht="12" hidden="false" customHeight="false" outlineLevel="0" collapsed="false">
      <c r="B14" s="32" t="s">
        <v>38</v>
      </c>
      <c r="C14" s="33" t="n">
        <f aca="false">C8/C$10</f>
        <v>0.113</v>
      </c>
      <c r="D14" s="33" t="n">
        <f aca="false">D8/D$10</f>
        <v>0.133</v>
      </c>
      <c r="E14" s="33" t="n">
        <f aca="false">E8/E$10</f>
        <v>0.113</v>
      </c>
      <c r="F14" s="33" t="n">
        <f aca="false">F8/F$10</f>
        <v>0.163</v>
      </c>
      <c r="G14" s="33" t="n">
        <f aca="false">G8/G$10</f>
        <v>0.166</v>
      </c>
      <c r="H14" s="33" t="n">
        <f aca="false">H8/H$10</f>
        <v>0.156</v>
      </c>
      <c r="I14" s="33" t="n">
        <f aca="false">I8/I$10</f>
        <v>0.123529411764706</v>
      </c>
      <c r="J14" s="33" t="n">
        <f aca="false">J8/J$10</f>
        <v>0.116</v>
      </c>
      <c r="K14" s="33" t="n">
        <f aca="false">K8/K$10</f>
        <v>0.176</v>
      </c>
      <c r="L14" s="33" t="n">
        <f aca="false">L8/L$10</f>
        <v>0.197</v>
      </c>
      <c r="M14" s="33" t="n">
        <f aca="false">M8/M$10</f>
        <v>0.217</v>
      </c>
      <c r="N14" s="33" t="n">
        <f aca="false">N8/N$10</f>
        <v>0.227</v>
      </c>
    </row>
    <row r="15" customFormat="false" ht="12" hidden="false" customHeight="false" outlineLevel="0" collapsed="false">
      <c r="B15" s="32" t="s">
        <v>39</v>
      </c>
      <c r="C15" s="33" t="n">
        <f aca="false">C9/C$10</f>
        <v>0.268</v>
      </c>
      <c r="D15" s="33" t="n">
        <f aca="false">D9/D$10</f>
        <v>0.308</v>
      </c>
      <c r="E15" s="33" t="n">
        <f aca="false">E9/E$10</f>
        <v>0.288</v>
      </c>
      <c r="F15" s="33" t="n">
        <f aca="false">F9/F$10</f>
        <v>0.308</v>
      </c>
      <c r="G15" s="33" t="n">
        <f aca="false">G9/G$10</f>
        <v>0.318</v>
      </c>
      <c r="H15" s="33" t="n">
        <f aca="false">H9/H$10</f>
        <v>0.278</v>
      </c>
      <c r="I15" s="33" t="n">
        <f aca="false">I9/I$10</f>
        <v>0.272549019607843</v>
      </c>
      <c r="J15" s="33" t="n">
        <f aca="false">J9/J$10</f>
        <v>0.218</v>
      </c>
      <c r="K15" s="33" t="n">
        <f aca="false">K9/K$10</f>
        <v>0.248</v>
      </c>
      <c r="L15" s="33" t="n">
        <f aca="false">L9/L$10</f>
        <v>0.267</v>
      </c>
      <c r="M15" s="33" t="n">
        <f aca="false">M9/M$10</f>
        <v>0.227</v>
      </c>
      <c r="N15" s="33" t="n">
        <f aca="false">N9/N$10</f>
        <v>0.292</v>
      </c>
    </row>
    <row r="19" customFormat="false" ht="13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13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13.8" hidden="false" customHeight="false" outlineLevel="0" collapsed="false">
      <c r="B21" s="11"/>
      <c r="C21" s="11"/>
      <c r="D21" s="11"/>
      <c r="E21" s="11"/>
      <c r="F21" s="11"/>
      <c r="G21" s="11"/>
      <c r="H21" s="11"/>
      <c r="I21" s="11"/>
      <c r="J21" s="11"/>
    </row>
    <row r="22" customFormat="false" ht="13.8" hidden="false" customHeight="false" outlineLevel="0" collapsed="false">
      <c r="B22" s="11"/>
      <c r="C22" s="11"/>
      <c r="D22" s="11"/>
      <c r="E22" s="11"/>
      <c r="F22" s="11"/>
      <c r="G22" s="11"/>
      <c r="H22" s="11"/>
      <c r="I22" s="11"/>
      <c r="J22" s="11"/>
    </row>
    <row r="23" customFormat="false" ht="13.8" hidden="false" customHeight="false" outlineLevel="0" collapsed="false"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13.8" hidden="false" customHeight="false" outlineLevel="0" collapsed="false">
      <c r="B24" s="11"/>
      <c r="C24" s="11"/>
      <c r="D24" s="11"/>
      <c r="E24" s="11"/>
      <c r="F24" s="11"/>
      <c r="G24" s="11"/>
      <c r="H24" s="11"/>
      <c r="I24" s="11"/>
      <c r="J24" s="11"/>
    </row>
    <row r="25" customFormat="false" ht="13.8" hidden="false" customHeight="false" outlineLevel="0" collapsed="false"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13.8" hidden="false" customHeight="false" outlineLevel="0" collapsed="false"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13.8" hidden="false" customHeight="false" outlineLevel="0" collapsed="false"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13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13.8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13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13.8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</row>
    <row r="32" customFormat="false" ht="13.8" hidden="false" customHeight="false" outlineLevel="0" collapsed="false">
      <c r="B32" s="11"/>
      <c r="C32" s="11"/>
      <c r="D32" s="11"/>
      <c r="E32" s="11"/>
      <c r="F32" s="11"/>
      <c r="G32" s="11"/>
      <c r="H32" s="11"/>
      <c r="I32" s="11"/>
      <c r="J32" s="11"/>
    </row>
    <row r="33" customFormat="false" ht="13.8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  <c r="J33" s="11"/>
    </row>
    <row r="34" customFormat="false" ht="13.8" hidden="false" customHeight="false" outlineLevel="0" collapsed="false">
      <c r="B34" s="11"/>
      <c r="C34" s="11"/>
      <c r="D34" s="11"/>
      <c r="E34" s="11"/>
      <c r="F34" s="11"/>
      <c r="G34" s="11"/>
      <c r="H34" s="11"/>
      <c r="I34" s="11"/>
      <c r="J34" s="11"/>
    </row>
    <row r="35" customFormat="false" ht="13.8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</row>
    <row r="36" customFormat="false" ht="13.8" hidden="false" customHeight="false" outlineLevel="0" collapsed="false">
      <c r="B36" s="11"/>
      <c r="C36" s="11"/>
      <c r="D36" s="11"/>
      <c r="E36" s="11"/>
      <c r="F36" s="11"/>
      <c r="G36" s="11"/>
      <c r="H36" s="11"/>
      <c r="I36" s="11"/>
      <c r="J36" s="11"/>
    </row>
    <row r="37" customFormat="false" ht="12.8" hidden="false" customHeight="false" outlineLevel="0" collapsed="false"/>
    <row r="3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8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3" activeCellId="0" sqref="B3"/>
    </sheetView>
  </sheetViews>
  <sheetFormatPr defaultColWidth="9.136718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5.15"/>
    <col collapsed="false" customWidth="true" hidden="false" outlineLevel="0" max="3" min="3" style="1" width="11.71"/>
    <col collapsed="false" customWidth="false" hidden="false" outlineLevel="0" max="1024" min="4" style="1" width="9.13"/>
  </cols>
  <sheetData>
    <row r="1" customFormat="false" ht="15.75" hidden="false" customHeight="false" outlineLevel="0" collapsed="false">
      <c r="B1" s="3" t="s">
        <v>40</v>
      </c>
    </row>
    <row r="3" customFormat="false" ht="12" hidden="false" customHeight="false" outlineLevel="0" collapsed="false">
      <c r="B3" s="1" t="s">
        <v>41</v>
      </c>
    </row>
    <row r="4" customFormat="false" ht="12.8" hidden="false" customHeight="false" outlineLevel="0" collapsed="false"/>
    <row r="6" customFormat="false" ht="12" hidden="false" customHeight="false" outlineLevel="0" collapsed="false">
      <c r="C6" s="34" t="s">
        <v>42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customFormat="false" ht="12.75" hidden="false" customHeight="false" outlineLevel="0" collapsed="false">
      <c r="B7" s="4" t="s">
        <v>34</v>
      </c>
      <c r="C7" s="26" t="n">
        <v>42005</v>
      </c>
      <c r="D7" s="26" t="n">
        <v>42036</v>
      </c>
      <c r="E7" s="26" t="n">
        <v>42064</v>
      </c>
      <c r="F7" s="26" t="n">
        <v>42095</v>
      </c>
      <c r="G7" s="26" t="n">
        <v>42125</v>
      </c>
      <c r="H7" s="26" t="n">
        <v>42156</v>
      </c>
      <c r="I7" s="26" t="n">
        <v>42186</v>
      </c>
      <c r="J7" s="26" t="n">
        <v>42217</v>
      </c>
      <c r="K7" s="26" t="n">
        <v>42248</v>
      </c>
      <c r="L7" s="26" t="n">
        <v>42278</v>
      </c>
      <c r="M7" s="26" t="n">
        <v>42309</v>
      </c>
      <c r="N7" s="26" t="n">
        <v>42339</v>
      </c>
    </row>
    <row r="8" customFormat="false" ht="12" hidden="false" customHeight="false" outlineLevel="0" collapsed="false">
      <c r="B8" s="1" t="s">
        <v>8</v>
      </c>
      <c r="C8" s="27" t="n">
        <f aca="false">SUMIFS(Data!$E$4:$E$195,Data!$B$4:$B$195,'Task 3'!C$7,Data!$D$4:$D$195,'Task 3'!$B8)</f>
        <v>4680</v>
      </c>
      <c r="D8" s="27" t="n">
        <f aca="false">SUMIFS(Data!$E$4:$E$195,Data!$B$4:$B$195,'Task 3'!D$7,Data!$D$4:$D$195,'Task 3'!$B8)</f>
        <v>4268</v>
      </c>
      <c r="E8" s="27" t="n">
        <f aca="false">SUMIFS(Data!$E$4:$E$195,Data!$B$4:$B$195,'Task 3'!E$7,Data!$D$4:$D$195,'Task 3'!$B8)</f>
        <v>5045.04</v>
      </c>
      <c r="F8" s="27" t="n">
        <f aca="false">SUMIFS(Data!$E$4:$E$195,Data!$B$4:$B$195,'Task 3'!F$7,Data!$D$4:$D$195,'Task 3'!$B8)</f>
        <v>5730.2168</v>
      </c>
      <c r="G8" s="27" t="n">
        <f aca="false">SUMIFS(Data!$E$4:$E$195,Data!$B$4:$B$195,'Task 3'!G$7,Data!$D$4:$D$195,'Task 3'!$B8)</f>
        <v>5290.621336</v>
      </c>
      <c r="H8" s="27" t="n">
        <f aca="false">SUMIFS(Data!$E$4:$E$195,Data!$B$4:$B$195,'Task 3'!H$7,Data!$D$4:$D$195,'Task 3'!$B8)</f>
        <v>6475.49214312</v>
      </c>
      <c r="I8" s="27" t="n">
        <f aca="false">SUMIFS(Data!$E$4:$E$195,Data!$B$4:$B$195,'Task 3'!I$7,Data!$D$4:$D$195,'Task 3'!$B8)</f>
        <v>5774.1841261104</v>
      </c>
      <c r="J8" s="27" t="n">
        <f aca="false">SUMIFS(Data!$E$4:$E$195,Data!$B$4:$B$195,'Task 3'!J$7,Data!$D$4:$D$195,'Task 3'!$B8)</f>
        <v>6869.2020654217</v>
      </c>
      <c r="K8" s="27" t="n">
        <f aca="false">SUMIFS(Data!$E$4:$E$195,Data!$B$4:$B$195,'Task 3'!K$7,Data!$D$4:$D$195,'Task 3'!$B8)</f>
        <v>4747.52588030937</v>
      </c>
      <c r="L8" s="27" t="n">
        <f aca="false">SUMIFS(Data!$E$4:$E$195,Data!$B$4:$B$195,'Task 3'!L$7,Data!$D$4:$D$195,'Task 3'!$B8)</f>
        <v>5174.80320953722</v>
      </c>
      <c r="M8" s="27" t="n">
        <f aca="false">SUMIFS(Data!$E$4:$E$195,Data!$B$4:$B$195,'Task 3'!M$7,Data!$D$4:$D$195,'Task 3'!$B8)</f>
        <v>6335.09853468483</v>
      </c>
      <c r="N8" s="27" t="n">
        <f aca="false">SUMIFS(Data!$E$4:$E$195,Data!$B$4:$B$195,'Task 3'!N$7,Data!$D$4:$D$195,'Task 3'!$B8)</f>
        <v>5965.93092223197</v>
      </c>
    </row>
    <row r="9" customFormat="false" ht="12" hidden="false" customHeight="false" outlineLevel="0" collapsed="false">
      <c r="B9" s="1" t="s">
        <v>9</v>
      </c>
      <c r="C9" s="27" t="n">
        <f aca="false">SUMIFS(Data!$E$4:$E$195,Data!$B$4:$B$195,'Task 3'!C$7,Data!$D$4:$D$195,'Task 3'!$B9)</f>
        <v>2600</v>
      </c>
      <c r="D9" s="27" t="n">
        <f aca="false">SUMIFS(Data!$E$4:$E$195,Data!$B$4:$B$195,'Task 3'!D$7,Data!$D$4:$D$195,'Task 3'!$B9)</f>
        <v>1980</v>
      </c>
      <c r="E9" s="27" t="n">
        <f aca="false">SUMIFS(Data!$E$4:$E$195,Data!$B$4:$B$195,'Task 3'!E$7,Data!$D$4:$D$195,'Task 3'!$B9)</f>
        <v>2802.8</v>
      </c>
      <c r="F9" s="27" t="n">
        <f aca="false">SUMIFS(Data!$E$4:$E$195,Data!$B$4:$B$195,'Task 3'!F$7,Data!$D$4:$D$195,'Task 3'!$B9)</f>
        <v>3136.98</v>
      </c>
      <c r="G9" s="27" t="n">
        <f aca="false">SUMIFS(Data!$E$4:$E$195,Data!$B$4:$B$195,'Task 3'!G$7,Data!$D$4:$D$195,'Task 3'!$B9)</f>
        <v>1712.79108</v>
      </c>
      <c r="H9" s="27" t="n">
        <f aca="false">SUMIFS(Data!$E$4:$E$195,Data!$B$4:$B$195,'Task 3'!H$7,Data!$D$4:$D$195,'Task 3'!$B9)</f>
        <v>3461.7410828</v>
      </c>
      <c r="I9" s="27" t="n">
        <f aca="false">SUMIFS(Data!$E$4:$E$195,Data!$B$4:$B$195,'Task 3'!I$7,Data!$D$4:$D$195,'Task 3'!$B9)</f>
        <v>4361.793764328</v>
      </c>
      <c r="J9" s="27" t="n">
        <f aca="false">SUMIFS(Data!$E$4:$E$195,Data!$B$4:$B$195,'Task 3'!J$7,Data!$D$4:$D$195,'Task 3'!$B9)</f>
        <v>5400.316089168</v>
      </c>
      <c r="K9" s="27" t="n">
        <f aca="false">SUMIFS(Data!$E$4:$E$195,Data!$B$4:$B$195,'Task 3'!K$7,Data!$D$4:$D$195,'Task 3'!$B9)</f>
        <v>4555.70665282213</v>
      </c>
      <c r="L9" s="27" t="n">
        <f aca="false">SUMIFS(Data!$E$4:$E$195,Data!$B$4:$B$195,'Task 3'!L$7,Data!$D$4:$D$195,'Task 3'!$B9)</f>
        <v>4510.1495862939</v>
      </c>
      <c r="M9" s="27" t="n">
        <f aca="false">SUMIFS(Data!$E$4:$E$195,Data!$B$4:$B$195,'Task 3'!M$7,Data!$D$4:$D$195,'Task 3'!$B9)</f>
        <v>5241.26857186155</v>
      </c>
      <c r="N9" s="27" t="n">
        <f aca="false">SUMIFS(Data!$E$4:$E$195,Data!$B$4:$B$195,'Task 3'!N$7,Data!$D$4:$D$195,'Task 3'!$B9)</f>
        <v>4762.71796312636</v>
      </c>
    </row>
    <row r="10" customFormat="false" ht="12" hidden="false" customHeight="false" outlineLevel="0" collapsed="false">
      <c r="B10" s="1" t="s">
        <v>10</v>
      </c>
      <c r="C10" s="27" t="n">
        <f aca="false">SUMIFS(Data!$E$4:$E$195,Data!$B$4:$B$195,'Task 3'!C$7,Data!$D$4:$D$195,'Task 3'!$B10)</f>
        <v>3040</v>
      </c>
      <c r="D10" s="27" t="n">
        <f aca="false">SUMIFS(Data!$E$4:$E$195,Data!$B$4:$B$195,'Task 3'!D$7,Data!$D$4:$D$195,'Task 3'!$B10)</f>
        <v>3784</v>
      </c>
      <c r="E10" s="27" t="n">
        <f aca="false">SUMIFS(Data!$E$4:$E$195,Data!$B$4:$B$195,'Task 3'!E$7,Data!$D$4:$D$195,'Task 3'!$B10)</f>
        <v>4570.72</v>
      </c>
      <c r="F10" s="27" t="n">
        <f aca="false">SUMIFS(Data!$E$4:$E$195,Data!$B$4:$B$195,'Task 3'!F$7,Data!$D$4:$D$195,'Task 3'!$B10)</f>
        <v>4015.3344</v>
      </c>
      <c r="G10" s="27" t="n">
        <f aca="false">SUMIFS(Data!$E$4:$E$195,Data!$B$4:$B$195,'Task 3'!G$7,Data!$D$4:$D$195,'Task 3'!$B10)</f>
        <v>3653.954304</v>
      </c>
      <c r="H10" s="27" t="n">
        <f aca="false">SUMIFS(Data!$E$4:$E$195,Data!$B$4:$B$195,'Task 3'!H$7,Data!$D$4:$D$195,'Task 3'!$B10)</f>
        <v>3909.73110528</v>
      </c>
      <c r="I10" s="27" t="n">
        <f aca="false">SUMIFS(Data!$E$4:$E$195,Data!$B$4:$B$195,'Task 3'!I$7,Data!$D$4:$D$195,'Task 3'!$B10)</f>
        <v>4818.7435872576</v>
      </c>
      <c r="J10" s="27" t="n">
        <f aca="false">SUMIFS(Data!$E$4:$E$195,Data!$B$4:$B$195,'Task 3'!J$7,Data!$D$4:$D$195,'Task 3'!$B10)</f>
        <v>5875.54390501479</v>
      </c>
      <c r="K10" s="27" t="n">
        <f aca="false">SUMIFS(Data!$E$4:$E$195,Data!$B$4:$B$195,'Task 3'!K$7,Data!$D$4:$D$195,'Task 3'!$B10)</f>
        <v>5562.75759713018</v>
      </c>
      <c r="L10" s="27" t="n">
        <f aca="false">SUMIFS(Data!$E$4:$E$195,Data!$B$4:$B$195,'Task 3'!L$7,Data!$D$4:$D$195,'Task 3'!$B10)</f>
        <v>6456.63519722075</v>
      </c>
      <c r="M10" s="27" t="n">
        <f aca="false">SUMIFS(Data!$E$4:$E$195,Data!$B$4:$B$195,'Task 3'!M$7,Data!$D$4:$D$195,'Task 3'!$B10)</f>
        <v>3919.55736678342</v>
      </c>
      <c r="N10" s="27" t="n">
        <f aca="false">SUMIFS(Data!$E$4:$E$195,Data!$B$4:$B$195,'Task 3'!N$7,Data!$D$4:$D$195,'Task 3'!$B10)</f>
        <v>5314.1905693831</v>
      </c>
    </row>
    <row r="11" customFormat="false" ht="12" hidden="false" customHeight="false" outlineLevel="0" collapsed="false">
      <c r="B11" s="1" t="s">
        <v>11</v>
      </c>
      <c r="C11" s="27" t="n">
        <f aca="false">SUMIFS(Data!$E$4:$E$195,Data!$B$4:$B$195,'Task 3'!C$7,Data!$D$4:$D$195,'Task 3'!$B11)</f>
        <v>1800</v>
      </c>
      <c r="D11" s="27" t="n">
        <f aca="false">SUMIFS(Data!$E$4:$E$195,Data!$B$4:$B$195,'Task 3'!D$7,Data!$D$4:$D$195,'Task 3'!$B11)</f>
        <v>2420</v>
      </c>
      <c r="E11" s="27" t="n">
        <f aca="false">SUMIFS(Data!$E$4:$E$195,Data!$B$4:$B$195,'Task 3'!E$7,Data!$D$4:$D$195,'Task 3'!$B11)</f>
        <v>2285.36</v>
      </c>
      <c r="F11" s="27" t="n">
        <f aca="false">SUMIFS(Data!$E$4:$E$195,Data!$B$4:$B$195,'Task 3'!F$7,Data!$D$4:$D$195,'Task 3'!$B11)</f>
        <v>1798.5352</v>
      </c>
      <c r="G11" s="27" t="n">
        <f aca="false">SUMIFS(Data!$E$4:$E$195,Data!$B$4:$B$195,'Task 3'!G$7,Data!$D$4:$D$195,'Task 3'!$B11)</f>
        <v>1636.667032</v>
      </c>
      <c r="H11" s="27" t="n">
        <f aca="false">SUMIFS(Data!$E$4:$E$195,Data!$B$4:$B$195,'Task 3'!H$7,Data!$D$4:$D$195,'Task 3'!$B11)</f>
        <v>529.44275384</v>
      </c>
      <c r="I11" s="27" t="n">
        <f aca="false">SUMIFS(Data!$E$4:$E$195,Data!$B$4:$B$195,'Task 3'!I$7,Data!$D$4:$D$195,'Task 3'!$B11)</f>
        <v>1370.8494687888</v>
      </c>
      <c r="J11" s="27" t="n">
        <f aca="false">SUMIFS(Data!$E$4:$E$195,Data!$B$4:$B$195,'Task 3'!J$7,Data!$D$4:$D$195,'Task 3'!$B11)</f>
        <v>2289.73402180723</v>
      </c>
      <c r="K11" s="27" t="n">
        <f aca="false">SUMIFS(Data!$E$4:$E$195,Data!$B$4:$B$195,'Task 3'!K$7,Data!$D$4:$D$195,'Task 3'!$B11)</f>
        <v>3980.24897036038</v>
      </c>
      <c r="L11" s="27" t="n">
        <f aca="false">SUMIFS(Data!$E$4:$E$195,Data!$B$4:$B$195,'Task 3'!L$7,Data!$D$4:$D$195,'Task 3'!$B11)</f>
        <v>2990.94130459491</v>
      </c>
      <c r="M11" s="27" t="n">
        <f aca="false">SUMIFS(Data!$E$4:$E$195,Data!$B$4:$B$195,'Task 3'!M$7,Data!$D$4:$D$195,'Task 3'!$B11)</f>
        <v>3327.06613692081</v>
      </c>
      <c r="N11" s="27" t="n">
        <f aca="false">SUMIFS(Data!$E$4:$E$195,Data!$B$4:$B$195,'Task 3'!N$7,Data!$D$4:$D$195,'Task 3'!$B11)</f>
        <v>4161.11148357356</v>
      </c>
    </row>
    <row r="12" customFormat="false" ht="12" hidden="false" customHeight="false" outlineLevel="0" collapsed="false">
      <c r="B12" s="1" t="s">
        <v>12</v>
      </c>
      <c r="C12" s="27" t="n">
        <f aca="false">SUMIFS(Data!$E$4:$E$195,Data!$B$4:$B$195,'Task 3'!C$7,Data!$D$4:$D$195,'Task 3'!$B12)</f>
        <v>2840</v>
      </c>
      <c r="D12" s="27" t="n">
        <f aca="false">SUMIFS(Data!$E$4:$E$195,Data!$B$4:$B$195,'Task 3'!D$7,Data!$D$4:$D$195,'Task 3'!$B12)</f>
        <v>924</v>
      </c>
      <c r="E12" s="27" t="n">
        <f aca="false">SUMIFS(Data!$E$4:$E$195,Data!$B$4:$B$195,'Task 3'!E$7,Data!$D$4:$D$195,'Task 3'!$B12)</f>
        <v>1121.12</v>
      </c>
      <c r="F12" s="27" t="n">
        <f aca="false">SUMIFS(Data!$E$4:$E$195,Data!$B$4:$B$195,'Task 3'!F$7,Data!$D$4:$D$195,'Task 3'!$B12)</f>
        <v>1505.7504</v>
      </c>
      <c r="G12" s="27" t="n">
        <f aca="false">SUMIFS(Data!$E$4:$E$195,Data!$B$4:$B$195,'Task 3'!G$7,Data!$D$4:$D$195,'Task 3'!$B12)</f>
        <v>1370.232864</v>
      </c>
      <c r="H12" s="27" t="n">
        <f aca="false">SUMIFS(Data!$E$4:$E$195,Data!$B$4:$B$195,'Task 3'!H$7,Data!$D$4:$D$195,'Task 3'!$B12)</f>
        <v>2280.67647808</v>
      </c>
      <c r="I12" s="27" t="n">
        <f aca="false">SUMIFS(Data!$E$4:$E$195,Data!$B$4:$B$195,'Task 3'!I$7,Data!$D$4:$D$195,'Task 3'!$B12)</f>
        <v>3157.1078675136</v>
      </c>
      <c r="J12" s="27" t="n">
        <f aca="false">SUMIFS(Data!$E$4:$E$195,Data!$B$4:$B$195,'Task 3'!J$7,Data!$D$4:$D$195,'Task 3'!$B12)</f>
        <v>1987.31632081382</v>
      </c>
      <c r="K12" s="27" t="n">
        <f aca="false">SUMIFS(Data!$E$4:$E$195,Data!$B$4:$B$195,'Task 3'!K$7,Data!$D$4:$D$195,'Task 3'!$B12)</f>
        <v>2685.46918482146</v>
      </c>
      <c r="L12" s="27" t="n">
        <f aca="false">SUMIFS(Data!$E$4:$E$195,Data!$B$4:$B$195,'Task 3'!L$7,Data!$D$4:$D$195,'Task 3'!$B12)</f>
        <v>2183.86190494231</v>
      </c>
      <c r="M12" s="27" t="n">
        <f aca="false">SUMIFS(Data!$E$4:$E$195,Data!$B$4:$B$195,'Task 3'!M$7,Data!$D$4:$D$195,'Task 3'!$B12)</f>
        <v>2552.26991325432</v>
      </c>
      <c r="N12" s="27" t="n">
        <f aca="false">SUMIFS(Data!$E$4:$E$195,Data!$B$4:$B$195,'Task 3'!N$7,Data!$D$4:$D$195,'Task 3'!$B12)</f>
        <v>1804.81943865841</v>
      </c>
    </row>
    <row r="13" customFormat="false" ht="12" hidden="false" customHeight="false" outlineLevel="0" collapsed="false">
      <c r="B13" s="1" t="s">
        <v>13</v>
      </c>
      <c r="C13" s="27" t="n">
        <f aca="false">SUMIFS(Data!$E$4:$E$195,Data!$B$4:$B$195,'Task 3'!C$7,Data!$D$4:$D$195,'Task 3'!$B13)</f>
        <v>3320</v>
      </c>
      <c r="D13" s="27" t="n">
        <f aca="false">SUMIFS(Data!$E$4:$E$195,Data!$B$4:$B$195,'Task 3'!D$7,Data!$D$4:$D$195,'Task 3'!$B13)</f>
        <v>3652</v>
      </c>
      <c r="E13" s="27" t="n">
        <f aca="false">SUMIFS(Data!$E$4:$E$195,Data!$B$4:$B$195,'Task 3'!E$7,Data!$D$4:$D$195,'Task 3'!$B13)</f>
        <v>3492.72</v>
      </c>
      <c r="F13" s="27" t="n">
        <f aca="false">SUMIFS(Data!$E$4:$E$195,Data!$B$4:$B$195,'Task 3'!F$7,Data!$D$4:$D$195,'Task 3'!$B13)</f>
        <v>2969.6744</v>
      </c>
      <c r="G13" s="27" t="n">
        <f aca="false">SUMIFS(Data!$E$4:$E$195,Data!$B$4:$B$195,'Task 3'!G$7,Data!$D$4:$D$195,'Task 3'!$B13)</f>
        <v>2512.093584</v>
      </c>
      <c r="H13" s="27" t="n">
        <f aca="false">SUMIFS(Data!$E$4:$E$195,Data!$B$4:$B$195,'Task 3'!H$7,Data!$D$4:$D$195,'Task 3'!$B13)</f>
        <v>3095.20379168</v>
      </c>
      <c r="I13" s="27" t="n">
        <f aca="false">SUMIFS(Data!$E$4:$E$195,Data!$B$4:$B$195,'Task 3'!I$7,Data!$D$4:$D$195,'Task 3'!$B13)</f>
        <v>3157.1078675136</v>
      </c>
      <c r="J13" s="27" t="n">
        <f aca="false">SUMIFS(Data!$E$4:$E$195,Data!$B$4:$B$195,'Task 3'!J$7,Data!$D$4:$D$195,'Task 3'!$B13)</f>
        <v>3283.39218221414</v>
      </c>
      <c r="K13" s="27" t="n">
        <f aca="false">SUMIFS(Data!$E$4:$E$195,Data!$B$4:$B$195,'Task 3'!K$7,Data!$D$4:$D$195,'Task 3'!$B13)</f>
        <v>2685.46918482146</v>
      </c>
      <c r="L13" s="27" t="n">
        <f aca="false">SUMIFS(Data!$E$4:$E$195,Data!$B$4:$B$195,'Task 3'!L$7,Data!$D$4:$D$195,'Task 3'!$B13)</f>
        <v>1709.10931691137</v>
      </c>
      <c r="M13" s="27" t="n">
        <f aca="false">SUMIFS(Data!$E$4:$E$195,Data!$B$4:$B$195,'Task 3'!M$7,Data!$D$4:$D$195,'Task 3'!$B13)</f>
        <v>1640.74494423492</v>
      </c>
      <c r="N13" s="27" t="n">
        <f aca="false">SUMIFS(Data!$E$4:$E$195,Data!$B$4:$B$195,'Task 3'!N$7,Data!$D$4:$D$195,'Task 3'!$B13)</f>
        <v>802.141972737072</v>
      </c>
    </row>
    <row r="14" customFormat="false" ht="12" hidden="false" customHeight="false" outlineLevel="0" collapsed="false">
      <c r="B14" s="1" t="s">
        <v>14</v>
      </c>
      <c r="C14" s="27" t="n">
        <f aca="false">SUMIFS(Data!$E$4:$E$195,Data!$B$4:$B$195,'Task 3'!C$7,Data!$D$4:$D$195,'Task 3'!$B14)</f>
        <v>3120</v>
      </c>
      <c r="D14" s="27" t="n">
        <f aca="false">SUMIFS(Data!$E$4:$E$195,Data!$B$4:$B$195,'Task 3'!D$7,Data!$D$4:$D$195,'Task 3'!$B14)</f>
        <v>3652</v>
      </c>
      <c r="E14" s="27" t="n">
        <f aca="false">SUMIFS(Data!$E$4:$E$195,Data!$B$4:$B$195,'Task 3'!E$7,Data!$D$4:$D$195,'Task 3'!$B14)</f>
        <v>3492.72</v>
      </c>
      <c r="F14" s="27" t="n">
        <f aca="false">SUMIFS(Data!$E$4:$E$195,Data!$B$4:$B$195,'Task 3'!F$7,Data!$D$4:$D$195,'Task 3'!$B14)</f>
        <v>1714.8824</v>
      </c>
      <c r="G14" s="27" t="n">
        <f aca="false">SUMIFS(Data!$E$4:$E$195,Data!$B$4:$B$195,'Task 3'!G$7,Data!$D$4:$D$195,'Task 3'!$B14)</f>
        <v>1560.542984</v>
      </c>
      <c r="H14" s="27" t="n">
        <f aca="false">SUMIFS(Data!$E$4:$E$195,Data!$B$4:$B$195,'Task 3'!H$7,Data!$D$4:$D$195,'Task 3'!$B14)</f>
        <v>1669.78099288</v>
      </c>
      <c r="I14" s="27" t="n">
        <f aca="false">SUMIFS(Data!$E$4:$E$195,Data!$B$4:$B$195,'Task 3'!I$7,Data!$D$4:$D$195,'Task 3'!$B14)</f>
        <v>1703.1766127376</v>
      </c>
      <c r="J14" s="27" t="n">
        <f aca="false">SUMIFS(Data!$E$4:$E$195,Data!$B$4:$B$195,'Task 3'!J$7,Data!$D$4:$D$195,'Task 3'!$B14)</f>
        <v>1771.3036772471</v>
      </c>
      <c r="K14" s="27" t="n">
        <f aca="false">SUMIFS(Data!$E$4:$E$195,Data!$B$4:$B$195,'Task 3'!K$7,Data!$D$4:$D$195,'Task 3'!$B14)</f>
        <v>1966.14708174429</v>
      </c>
      <c r="L14" s="27" t="n">
        <f aca="false">SUMIFS(Data!$E$4:$E$195,Data!$B$4:$B$195,'Task 3'!L$7,Data!$D$4:$D$195,'Task 3'!$B14)</f>
        <v>996.980434864968</v>
      </c>
      <c r="M14" s="27" t="n">
        <f aca="false">SUMIFS(Data!$E$4:$E$195,Data!$B$4:$B$195,'Task 3'!M$7,Data!$D$4:$D$195,'Task 3'!$B14)</f>
        <v>957.10121747037</v>
      </c>
      <c r="N14" s="27" t="n">
        <f aca="false">SUMIFS(Data!$E$4:$E$195,Data!$B$4:$B$195,'Task 3'!N$7,Data!$D$4:$D$195,'Task 3'!$B14)</f>
        <v>551.472606256737</v>
      </c>
    </row>
    <row r="15" customFormat="false" ht="12" hidden="false" customHeight="false" outlineLevel="0" collapsed="false">
      <c r="B15" s="1" t="s">
        <v>15</v>
      </c>
      <c r="C15" s="27" t="n">
        <f aca="false">SUMIFS(Data!$E$4:$E$195,Data!$B$4:$B$195,'Task 3'!C$7,Data!$D$4:$D$195,'Task 3'!$B15)</f>
        <v>3360</v>
      </c>
      <c r="D15" s="27" t="n">
        <f aca="false">SUMIFS(Data!$E$4:$E$195,Data!$B$4:$B$195,'Task 3'!D$7,Data!$D$4:$D$195,'Task 3'!$B15)</f>
        <v>3916</v>
      </c>
      <c r="E15" s="27" t="n">
        <f aca="false">SUMIFS(Data!$E$4:$E$195,Data!$B$4:$B$195,'Task 3'!E$7,Data!$D$4:$D$195,'Task 3'!$B15)</f>
        <v>3018.4</v>
      </c>
      <c r="F15" s="27" t="n">
        <f aca="false">SUMIFS(Data!$E$4:$E$195,Data!$B$4:$B$195,'Task 3'!F$7,Data!$D$4:$D$195,'Task 3'!$B15)</f>
        <v>1254.792</v>
      </c>
      <c r="G15" s="27" t="n">
        <f aca="false">SUMIFS(Data!$E$4:$E$195,Data!$B$4:$B$195,'Task 3'!G$7,Data!$D$4:$D$195,'Task 3'!$B15)</f>
        <v>1903.1012</v>
      </c>
      <c r="H15" s="27" t="n">
        <f aca="false">SUMIFS(Data!$E$4:$E$195,Data!$B$4:$B$195,'Task 3'!H$7,Data!$D$4:$D$195,'Task 3'!$B15)</f>
        <v>1629.0546272</v>
      </c>
      <c r="I15" s="27" t="n">
        <f aca="false">SUMIFS(Data!$E$4:$E$195,Data!$B$4:$B$195,'Task 3'!I$7,Data!$D$4:$D$195,'Task 3'!$B15)</f>
        <v>1246.226789808</v>
      </c>
      <c r="J15" s="27" t="n">
        <f aca="false">SUMIFS(Data!$E$4:$E$195,Data!$B$4:$B$195,'Task 3'!J$7,Data!$D$4:$D$195,'Task 3'!$B15)</f>
        <v>1296.07586140032</v>
      </c>
      <c r="K15" s="27" t="n">
        <f aca="false">SUMIFS(Data!$E$4:$E$195,Data!$B$4:$B$195,'Task 3'!K$7,Data!$D$4:$D$195,'Task 3'!$B15)</f>
        <v>1438.64420615436</v>
      </c>
      <c r="L15" s="27" t="n">
        <f aca="false">SUMIFS(Data!$E$4:$E$195,Data!$B$4:$B$195,'Task 3'!L$7,Data!$D$4:$D$195,'Task 3'!$B15)</f>
        <v>1424.25776409281</v>
      </c>
      <c r="M15" s="27" t="n">
        <f aca="false">SUMIFS(Data!$E$4:$E$195,Data!$B$4:$B$195,'Task 3'!M$7,Data!$D$4:$D$195,'Task 3'!$B15)</f>
        <v>1367.2874535291</v>
      </c>
      <c r="N15" s="27" t="n">
        <f aca="false">SUMIFS(Data!$E$4:$E$195,Data!$B$4:$B$195,'Task 3'!N$7,Data!$D$4:$D$195,'Task 3'!$B15)</f>
        <v>752.008099441005</v>
      </c>
    </row>
    <row r="16" customFormat="false" ht="12" hidden="false" customHeight="false" outlineLevel="0" collapsed="false">
      <c r="B16" s="1" t="s">
        <v>17</v>
      </c>
      <c r="C16" s="27" t="n">
        <f aca="false">SUMIFS(Data!$E$4:$E$195,Data!$B$4:$B$195,'Task 3'!C$7,Data!$D$4:$D$195,'Task 3'!$B16)</f>
        <v>1520</v>
      </c>
      <c r="D16" s="27" t="n">
        <f aca="false">SUMIFS(Data!$E$4:$E$195,Data!$B$4:$B$195,'Task 3'!D$7,Data!$D$4:$D$195,'Task 3'!$B16)</f>
        <v>2112</v>
      </c>
      <c r="E16" s="27" t="n">
        <f aca="false">SUMIFS(Data!$E$4:$E$195,Data!$B$4:$B$195,'Task 3'!E$7,Data!$D$4:$D$195,'Task 3'!$B16)</f>
        <v>2500.96</v>
      </c>
      <c r="F16" s="27" t="n">
        <f aca="false">SUMIFS(Data!$E$4:$E$195,Data!$B$4:$B$195,'Task 3'!F$7,Data!$D$4:$D$195,'Task 3'!$B16)</f>
        <v>2425.9312</v>
      </c>
      <c r="G16" s="27" t="n">
        <f aca="false">SUMIFS(Data!$E$4:$E$195,Data!$B$4:$B$195,'Task 3'!G$7,Data!$D$4:$D$195,'Task 3'!$B16)</f>
        <v>1941.163224</v>
      </c>
      <c r="H16" s="27" t="n">
        <f aca="false">SUMIFS(Data!$E$4:$E$195,Data!$B$4:$B$195,'Task 3'!H$7,Data!$D$4:$D$195,'Task 3'!$B16)</f>
        <v>1669.78099288</v>
      </c>
      <c r="I16" s="27" t="n">
        <f aca="false">SUMIFS(Data!$E$4:$E$195,Data!$B$4:$B$195,'Task 3'!I$7,Data!$D$4:$D$195,'Task 3'!$B16)</f>
        <v>1287.7676828016</v>
      </c>
      <c r="J16" s="27" t="n">
        <f aca="false">SUMIFS(Data!$E$4:$E$195,Data!$B$4:$B$195,'Task 3'!J$7,Data!$D$4:$D$195,'Task 3'!$B16)</f>
        <v>1339.27839011366</v>
      </c>
      <c r="K16" s="27" t="n">
        <f aca="false">SUMIFS(Data!$E$4:$E$195,Data!$B$4:$B$195,'Task 3'!K$7,Data!$D$4:$D$195,'Task 3'!$B16)</f>
        <v>2445.6951504624</v>
      </c>
      <c r="L16" s="27" t="n">
        <f aca="false">SUMIFS(Data!$E$4:$E$195,Data!$B$4:$B$195,'Task 3'!L$7,Data!$D$4:$D$195,'Task 3'!$B16)</f>
        <v>2895.99078698872</v>
      </c>
      <c r="M16" s="27" t="n">
        <f aca="false">SUMIFS(Data!$E$4:$E$195,Data!$B$4:$B$195,'Task 3'!M$7,Data!$D$4:$D$195,'Task 3'!$B16)</f>
        <v>2780.15115550917</v>
      </c>
      <c r="N16" s="27" t="n">
        <f aca="false">SUMIFS(Data!$E$4:$E$195,Data!$B$4:$B$195,'Task 3'!N$7,Data!$D$4:$D$195,'Task 3'!$B16)</f>
        <v>2055.48880513875</v>
      </c>
    </row>
    <row r="17" customFormat="false" ht="12" hidden="false" customHeight="false" outlineLevel="0" collapsed="false">
      <c r="B17" s="1" t="s">
        <v>18</v>
      </c>
      <c r="C17" s="27" t="n">
        <f aca="false">SUMIFS(Data!$E$4:$E$195,Data!$B$4:$B$195,'Task 3'!C$7,Data!$D$4:$D$195,'Task 3'!$B17)</f>
        <v>440</v>
      </c>
      <c r="D17" s="27" t="n">
        <f aca="false">SUMIFS(Data!$E$4:$E$195,Data!$B$4:$B$195,'Task 3'!D$7,Data!$D$4:$D$195,'Task 3'!$B17)</f>
        <v>924</v>
      </c>
      <c r="E17" s="27" t="n">
        <f aca="false">SUMIFS(Data!$E$4:$E$195,Data!$B$4:$B$195,'Task 3'!E$7,Data!$D$4:$D$195,'Task 3'!$B17)</f>
        <v>474.32</v>
      </c>
      <c r="F17" s="27" t="n">
        <f aca="false">SUMIFS(Data!$E$4:$E$195,Data!$B$4:$B$195,'Task 3'!F$7,Data!$D$4:$D$195,'Task 3'!$B17)</f>
        <v>878.3544</v>
      </c>
      <c r="G17" s="27" t="n">
        <f aca="false">SUMIFS(Data!$E$4:$E$195,Data!$B$4:$B$195,'Task 3'!G$7,Data!$D$4:$D$195,'Task 3'!$B17)</f>
        <v>418.682264</v>
      </c>
      <c r="H17" s="27" t="n">
        <f aca="false">SUMIFS(Data!$E$4:$E$195,Data!$B$4:$B$195,'Task 3'!H$7,Data!$D$4:$D$195,'Task 3'!$B17)</f>
        <v>855.25367928</v>
      </c>
      <c r="I17" s="27" t="n">
        <f aca="false">SUMIFS(Data!$E$4:$E$195,Data!$B$4:$B$195,'Task 3'!I$7,Data!$D$4:$D$195,'Task 3'!$B17)</f>
        <v>456.9498229296</v>
      </c>
      <c r="J17" s="27" t="n">
        <f aca="false">SUMIFS(Data!$E$4:$E$195,Data!$B$4:$B$195,'Task 3'!J$7,Data!$D$4:$D$195,'Task 3'!$B17)</f>
        <v>475.227815846784</v>
      </c>
      <c r="K17" s="27" t="n">
        <f aca="false">SUMIFS(Data!$E$4:$E$195,Data!$B$4:$B$195,'Task 3'!K$7,Data!$D$4:$D$195,'Task 3'!$B17)</f>
        <v>1007.05094430805</v>
      </c>
      <c r="L17" s="27" t="n">
        <f aca="false">SUMIFS(Data!$E$4:$E$195,Data!$B$4:$B$195,'Task 3'!L$7,Data!$D$4:$D$195,'Task 3'!$B17)</f>
        <v>1329.30724648662</v>
      </c>
      <c r="M17" s="27" t="n">
        <f aca="false">SUMIFS(Data!$E$4:$E$195,Data!$B$4:$B$195,'Task 3'!M$7,Data!$D$4:$D$195,'Task 3'!$B17)</f>
        <v>2187.65992564656</v>
      </c>
      <c r="N17" s="27" t="n">
        <f aca="false">SUMIFS(Data!$E$4:$E$195,Data!$B$4:$B$195,'Task 3'!N$7,Data!$D$4:$D$195,'Task 3'!$B17)</f>
        <v>2406.42591821121</v>
      </c>
    </row>
    <row r="18" customFormat="false" ht="12" hidden="false" customHeight="false" outlineLevel="0" collapsed="false">
      <c r="B18" s="1" t="s">
        <v>19</v>
      </c>
      <c r="C18" s="27" t="n">
        <f aca="false">SUMIFS(Data!$E$4:$E$195,Data!$B$4:$B$195,'Task 3'!C$7,Data!$D$4:$D$195,'Task 3'!$B18)</f>
        <v>760</v>
      </c>
      <c r="D18" s="27" t="n">
        <f aca="false">SUMIFS(Data!$E$4:$E$195,Data!$B$4:$B$195,'Task 3'!D$7,Data!$D$4:$D$195,'Task 3'!$B18)</f>
        <v>1716</v>
      </c>
      <c r="E18" s="27" t="n">
        <f aca="false">SUMIFS(Data!$E$4:$E$195,Data!$B$4:$B$195,'Task 3'!E$7,Data!$D$4:$D$195,'Task 3'!$B18)</f>
        <v>1250.48</v>
      </c>
      <c r="F18" s="27" t="n">
        <f aca="false">SUMIFS(Data!$E$4:$E$195,Data!$B$4:$B$195,'Task 3'!F$7,Data!$D$4:$D$195,'Task 3'!$B18)</f>
        <v>2049.4936</v>
      </c>
      <c r="G18" s="27" t="n">
        <f aca="false">SUMIFS(Data!$E$4:$E$195,Data!$B$4:$B$195,'Task 3'!G$7,Data!$D$4:$D$195,'Task 3'!$B18)</f>
        <v>2626.279656</v>
      </c>
      <c r="H18" s="27" t="n">
        <f aca="false">SUMIFS(Data!$E$4:$E$195,Data!$B$4:$B$195,'Task 3'!H$7,Data!$D$4:$D$195,'Task 3'!$B18)</f>
        <v>2402.85557512</v>
      </c>
      <c r="I18" s="27" t="n">
        <f aca="false">SUMIFS(Data!$E$4:$E$195,Data!$B$4:$B$195,'Task 3'!I$7,Data!$D$4:$D$195,'Task 3'!$B18)</f>
        <v>2035.5037566864</v>
      </c>
      <c r="J18" s="27" t="n">
        <f aca="false">SUMIFS(Data!$E$4:$E$195,Data!$B$4:$B$195,'Task 3'!J$7,Data!$D$4:$D$195,'Task 3'!$B18)</f>
        <v>2116.92390695386</v>
      </c>
      <c r="K18" s="27" t="n">
        <f aca="false">SUMIFS(Data!$E$4:$E$195,Data!$B$4:$B$195,'Task 3'!K$7,Data!$D$4:$D$195,'Task 3'!$B18)</f>
        <v>2829.3336054369</v>
      </c>
      <c r="L18" s="27" t="n">
        <f aca="false">SUMIFS(Data!$E$4:$E$195,Data!$B$4:$B$195,'Task 3'!L$7,Data!$D$4:$D$195,'Task 3'!$B18)</f>
        <v>2801.04026938253</v>
      </c>
      <c r="M18" s="27" t="n">
        <f aca="false">SUMIFS(Data!$E$4:$E$195,Data!$B$4:$B$195,'Task 3'!M$7,Data!$D$4:$D$195,'Task 3'!$B18)</f>
        <v>2688.99865860723</v>
      </c>
      <c r="N18" s="27" t="n">
        <f aca="false">SUMIFS(Data!$E$4:$E$195,Data!$B$4:$B$195,'Task 3'!N$7,Data!$D$4:$D$195,'Task 3'!$B18)</f>
        <v>3960.57599038929</v>
      </c>
    </row>
    <row r="19" customFormat="false" ht="12" hidden="false" customHeight="false" outlineLevel="0" collapsed="false">
      <c r="B19" s="1" t="s">
        <v>20</v>
      </c>
      <c r="C19" s="27" t="n">
        <f aca="false">SUMIFS(Data!$E$4:$E$195,Data!$B$4:$B$195,'Task 3'!C$7,Data!$D$4:$D$195,'Task 3'!$B19)</f>
        <v>1800</v>
      </c>
      <c r="D19" s="27" t="n">
        <f aca="false">SUMIFS(Data!$E$4:$E$195,Data!$B$4:$B$195,'Task 3'!D$7,Data!$D$4:$D$195,'Task 3'!$B19)</f>
        <v>1100</v>
      </c>
      <c r="E19" s="27" t="n">
        <f aca="false">SUMIFS(Data!$E$4:$E$195,Data!$B$4:$B$195,'Task 3'!E$7,Data!$D$4:$D$195,'Task 3'!$B19)</f>
        <v>646.8</v>
      </c>
      <c r="F19" s="27" t="n">
        <f aca="false">SUMIFS(Data!$E$4:$E$195,Data!$B$4:$B$195,'Task 3'!F$7,Data!$D$4:$D$195,'Task 3'!$B19)</f>
        <v>1463.924</v>
      </c>
      <c r="G19" s="27" t="n">
        <f aca="false">SUMIFS(Data!$E$4:$E$195,Data!$B$4:$B$195,'Task 3'!G$7,Data!$D$4:$D$195,'Task 3'!$B19)</f>
        <v>1332.17084</v>
      </c>
      <c r="H19" s="27" t="n">
        <f aca="false">SUMIFS(Data!$E$4:$E$195,Data!$B$4:$B$195,'Task 3'!H$7,Data!$D$4:$D$195,'Task 3'!$B19)</f>
        <v>1425.4227988</v>
      </c>
      <c r="I19" s="27" t="n">
        <f aca="false">SUMIFS(Data!$E$4:$E$195,Data!$B$4:$B$195,'Task 3'!I$7,Data!$D$4:$D$195,'Task 3'!$B19)</f>
        <v>1453.931254776</v>
      </c>
      <c r="J19" s="27" t="n">
        <f aca="false">SUMIFS(Data!$E$4:$E$195,Data!$B$4:$B$195,'Task 3'!J$7,Data!$D$4:$D$195,'Task 3'!$B19)</f>
        <v>1080.0632178336</v>
      </c>
      <c r="K19" s="27" t="n">
        <f aca="false">SUMIFS(Data!$E$4:$E$195,Data!$B$4:$B$195,'Task 3'!K$7,Data!$D$4:$D$195,'Task 3'!$B19)</f>
        <v>2157.96630923153</v>
      </c>
      <c r="L19" s="27" t="n">
        <f aca="false">SUMIFS(Data!$E$4:$E$195,Data!$B$4:$B$195,'Task 3'!L$7,Data!$D$4:$D$195,'Task 3'!$B19)</f>
        <v>2326.28768135159</v>
      </c>
      <c r="M19" s="27" t="n">
        <f aca="false">SUMIFS(Data!$E$4:$E$195,Data!$B$4:$B$195,'Task 3'!M$7,Data!$D$4:$D$195,'Task 3'!$B19)</f>
        <v>2233.23617409753</v>
      </c>
      <c r="N19" s="27" t="n">
        <f aca="false">SUMIFS(Data!$E$4:$E$195,Data!$B$4:$B$195,'Task 3'!N$7,Data!$D$4:$D$195,'Task 3'!$B19)</f>
        <v>2957.89852446795</v>
      </c>
    </row>
    <row r="20" customFormat="false" ht="12" hidden="false" customHeight="false" outlineLevel="0" collapsed="false">
      <c r="B20" s="1" t="s">
        <v>22</v>
      </c>
      <c r="C20" s="27" t="n">
        <f aca="false">SUMIFS(Data!$E$4:$E$195,Data!$B$4:$B$195,'Task 3'!C$7,Data!$D$4:$D$195,'Task 3'!$B20)</f>
        <v>2960</v>
      </c>
      <c r="D20" s="27" t="n">
        <f aca="false">SUMIFS(Data!$E$4:$E$195,Data!$B$4:$B$195,'Task 3'!D$7,Data!$D$4:$D$195,'Task 3'!$B20)</f>
        <v>1936</v>
      </c>
      <c r="E20" s="27" t="n">
        <f aca="false">SUMIFS(Data!$E$4:$E$195,Data!$B$4:$B$195,'Task 3'!E$7,Data!$D$4:$D$195,'Task 3'!$B20)</f>
        <v>1897.28</v>
      </c>
      <c r="F20" s="27" t="n">
        <f aca="false">SUMIFS(Data!$E$4:$E$195,Data!$B$4:$B$195,'Task 3'!F$7,Data!$D$4:$D$195,'Task 3'!$B20)</f>
        <v>3513.4176</v>
      </c>
      <c r="G20" s="27" t="n">
        <f aca="false">SUMIFS(Data!$E$4:$E$195,Data!$B$4:$B$195,'Task 3'!G$7,Data!$D$4:$D$195,'Task 3'!$B20)</f>
        <v>2816.589776</v>
      </c>
      <c r="H20" s="27" t="n">
        <f aca="false">SUMIFS(Data!$E$4:$E$195,Data!$B$4:$B$195,'Task 3'!H$7,Data!$D$4:$D$195,'Task 3'!$B20)</f>
        <v>2199.22374672</v>
      </c>
      <c r="I20" s="27" t="n">
        <f aca="false">SUMIFS(Data!$E$4:$E$195,Data!$B$4:$B$195,'Task 3'!I$7,Data!$D$4:$D$195,'Task 3'!$B20)</f>
        <v>1412.3903617824</v>
      </c>
      <c r="J20" s="27" t="n">
        <f aca="false">SUMIFS(Data!$E$4:$E$195,Data!$B$4:$B$195,'Task 3'!J$7,Data!$D$4:$D$195,'Task 3'!$B20)</f>
        <v>1036.86068912026</v>
      </c>
      <c r="K20" s="27" t="n">
        <f aca="false">SUMIFS(Data!$E$4:$E$195,Data!$B$4:$B$195,'Task 3'!K$7,Data!$D$4:$D$195,'Task 3'!$B20)</f>
        <v>2110.01150235972</v>
      </c>
      <c r="L20" s="27" t="n">
        <f aca="false">SUMIFS(Data!$E$4:$E$195,Data!$B$4:$B$195,'Task 3'!L$7,Data!$D$4:$D$195,'Task 3'!$B20)</f>
        <v>2326.28768135159</v>
      </c>
      <c r="M20" s="27" t="n">
        <f aca="false">SUMIFS(Data!$E$4:$E$195,Data!$B$4:$B$195,'Task 3'!M$7,Data!$D$4:$D$195,'Task 3'!$B20)</f>
        <v>3144.76114311693</v>
      </c>
      <c r="N20" s="27" t="n">
        <f aca="false">SUMIFS(Data!$E$4:$E$195,Data!$B$4:$B$195,'Task 3'!N$7,Data!$D$4:$D$195,'Task 3'!$B20)</f>
        <v>4461.91472334996</v>
      </c>
    </row>
    <row r="21" customFormat="false" ht="12" hidden="false" customHeight="false" outlineLevel="0" collapsed="false">
      <c r="B21" s="1" t="s">
        <v>23</v>
      </c>
      <c r="C21" s="27" t="n">
        <f aca="false">SUMIFS(Data!$E$4:$E$195,Data!$B$4:$B$195,'Task 3'!C$7,Data!$D$4:$D$195,'Task 3'!$B21)</f>
        <v>4640</v>
      </c>
      <c r="D21" s="27" t="n">
        <f aca="false">SUMIFS(Data!$E$4:$E$195,Data!$B$4:$B$195,'Task 3'!D$7,Data!$D$4:$D$195,'Task 3'!$B21)</f>
        <v>6424</v>
      </c>
      <c r="E21" s="27" t="n">
        <f aca="false">SUMIFS(Data!$E$4:$E$195,Data!$B$4:$B$195,'Task 3'!E$7,Data!$D$4:$D$195,'Task 3'!$B21)</f>
        <v>5001.92</v>
      </c>
      <c r="F21" s="27" t="n">
        <f aca="false">SUMIFS(Data!$E$4:$E$195,Data!$B$4:$B$195,'Task 3'!F$7,Data!$D$4:$D$195,'Task 3'!$B21)</f>
        <v>4015.3344</v>
      </c>
      <c r="G21" s="27" t="n">
        <f aca="false">SUMIFS(Data!$E$4:$E$195,Data!$B$4:$B$195,'Task 3'!G$7,Data!$D$4:$D$195,'Task 3'!$B21)</f>
        <v>3653.954304</v>
      </c>
      <c r="H21" s="27" t="n">
        <f aca="false">SUMIFS(Data!$E$4:$E$195,Data!$B$4:$B$195,'Task 3'!H$7,Data!$D$4:$D$195,'Task 3'!$B21)</f>
        <v>3095.20379168</v>
      </c>
      <c r="I21" s="27" t="n">
        <f aca="false">SUMIFS(Data!$E$4:$E$195,Data!$B$4:$B$195,'Task 3'!I$7,Data!$D$4:$D$195,'Task 3'!$B21)</f>
        <v>3157.1078675136</v>
      </c>
      <c r="J21" s="27" t="n">
        <f aca="false">SUMIFS(Data!$E$4:$E$195,Data!$B$4:$B$195,'Task 3'!J$7,Data!$D$4:$D$195,'Task 3'!$B21)</f>
        <v>2851.3668950807</v>
      </c>
      <c r="K21" s="27" t="n">
        <f aca="false">SUMIFS(Data!$E$4:$E$195,Data!$B$4:$B$195,'Task 3'!K$7,Data!$D$4:$D$195,'Task 3'!$B21)</f>
        <v>3165.01725353958</v>
      </c>
      <c r="L21" s="27" t="n">
        <f aca="false">SUMIFS(Data!$E$4:$E$195,Data!$B$4:$B$195,'Task 3'!L$7,Data!$D$4:$D$195,'Task 3'!$B21)</f>
        <v>3798.0207042475</v>
      </c>
      <c r="M21" s="27" t="n">
        <f aca="false">SUMIFS(Data!$E$4:$E$195,Data!$B$4:$B$195,'Task 3'!M$7,Data!$D$4:$D$195,'Task 3'!$B21)</f>
        <v>2734.5749070582</v>
      </c>
      <c r="N21" s="27" t="n">
        <f aca="false">SUMIFS(Data!$E$4:$E$195,Data!$B$4:$B$195,'Task 3'!N$7,Data!$D$4:$D$195,'Task 3'!$B21)</f>
        <v>3459.23725742862</v>
      </c>
    </row>
    <row r="22" customFormat="false" ht="12" hidden="false" customHeight="false" outlineLevel="0" collapsed="false">
      <c r="B22" s="1" t="s">
        <v>24</v>
      </c>
      <c r="C22" s="27" t="n">
        <f aca="false">SUMIFS(Data!$E$4:$E$195,Data!$B$4:$B$195,'Task 3'!C$7,Data!$D$4:$D$195,'Task 3'!$B22)</f>
        <v>840</v>
      </c>
      <c r="D22" s="27" t="n">
        <f aca="false">SUMIFS(Data!$E$4:$E$195,Data!$B$4:$B$195,'Task 3'!D$7,Data!$D$4:$D$195,'Task 3'!$B22)</f>
        <v>1804</v>
      </c>
      <c r="E22" s="27" t="n">
        <f aca="false">SUMIFS(Data!$E$4:$E$195,Data!$B$4:$B$195,'Task 3'!E$7,Data!$D$4:$D$195,'Task 3'!$B22)</f>
        <v>1336.72</v>
      </c>
      <c r="F22" s="27" t="n">
        <f aca="false">SUMIFS(Data!$E$4:$E$195,Data!$B$4:$B$195,'Task 3'!F$7,Data!$D$4:$D$195,'Task 3'!$B22)</f>
        <v>1296.6184</v>
      </c>
      <c r="G22" s="27" t="n">
        <f aca="false">SUMIFS(Data!$E$4:$E$195,Data!$B$4:$B$195,'Task 3'!G$7,Data!$D$4:$D$195,'Task 3'!$B22)</f>
        <v>1941.163224</v>
      </c>
      <c r="H22" s="27" t="n">
        <f aca="false">SUMIFS(Data!$E$4:$E$195,Data!$B$4:$B$195,'Task 3'!H$7,Data!$D$4:$D$195,'Task 3'!$B22)</f>
        <v>2077.04464968</v>
      </c>
      <c r="I22" s="27" t="n">
        <f aca="false">SUMIFS(Data!$E$4:$E$195,Data!$B$4:$B$195,'Task 3'!I$7,Data!$D$4:$D$195,'Task 3'!$B22)</f>
        <v>2533.9944726096</v>
      </c>
      <c r="J22" s="27" t="n">
        <f aca="false">SUMIFS(Data!$E$4:$E$195,Data!$B$4:$B$195,'Task 3'!J$7,Data!$D$4:$D$195,'Task 3'!$B22)</f>
        <v>2635.35425151398</v>
      </c>
      <c r="K22" s="27" t="n">
        <f aca="false">SUMIFS(Data!$E$4:$E$195,Data!$B$4:$B$195,'Task 3'!K$7,Data!$D$4:$D$195,'Task 3'!$B22)</f>
        <v>3404.79128789864</v>
      </c>
      <c r="L22" s="27" t="n">
        <f aca="false">SUMIFS(Data!$E$4:$E$195,Data!$B$4:$B$195,'Task 3'!L$7,Data!$D$4:$D$195,'Task 3'!$B22)</f>
        <v>3370.74337501965</v>
      </c>
      <c r="M22" s="27" t="n">
        <f aca="false">SUMIFS(Data!$E$4:$E$195,Data!$B$4:$B$195,'Task 3'!M$7,Data!$D$4:$D$195,'Task 3'!$B22)</f>
        <v>2324.38867099947</v>
      </c>
      <c r="N22" s="27" t="n">
        <f aca="false">SUMIFS(Data!$E$4:$E$195,Data!$B$4:$B$195,'Task 3'!N$7,Data!$D$4:$D$195,'Task 3'!$B22)</f>
        <v>3559.50500402076</v>
      </c>
    </row>
    <row r="23" customFormat="false" ht="12" hidden="false" customHeight="false" outlineLevel="0" collapsed="false">
      <c r="B23" s="1" t="s">
        <v>21</v>
      </c>
      <c r="C23" s="27" t="n">
        <f aca="false">SUMIFS(Data!$E$4:$E$195,Data!$B$4:$B$195,'Task 3'!C$7,Data!$D$4:$D$195,'Task 3'!$B23)</f>
        <v>2280</v>
      </c>
      <c r="D23" s="27" t="n">
        <f aca="false">SUMIFS(Data!$E$4:$E$195,Data!$B$4:$B$195,'Task 3'!D$7,Data!$D$4:$D$195,'Task 3'!$B23)</f>
        <v>3388</v>
      </c>
      <c r="E23" s="27" t="n">
        <f aca="false">SUMIFS(Data!$E$4:$E$195,Data!$B$4:$B$195,'Task 3'!E$7,Data!$D$4:$D$195,'Task 3'!$B23)</f>
        <v>4182.64</v>
      </c>
      <c r="F23" s="27" t="n">
        <f aca="false">SUMIFS(Data!$E$4:$E$195,Data!$B$4:$B$195,'Task 3'!F$7,Data!$D$4:$D$195,'Task 3'!$B23)</f>
        <v>4057.1608</v>
      </c>
      <c r="G23" s="27" t="n">
        <f aca="false">SUMIFS(Data!$E$4:$E$195,Data!$B$4:$B$195,'Task 3'!G$7,Data!$D$4:$D$195,'Task 3'!$B23)</f>
        <v>3692.016328</v>
      </c>
      <c r="H23" s="27" t="n">
        <f aca="false">SUMIFS(Data!$E$4:$E$195,Data!$B$4:$B$195,'Task 3'!H$7,Data!$D$4:$D$195,'Task 3'!$B23)</f>
        <v>3950.45747096</v>
      </c>
      <c r="I23" s="27" t="n">
        <f aca="false">SUMIFS(Data!$E$4:$E$195,Data!$B$4:$B$195,'Task 3'!I$7,Data!$D$4:$D$195,'Task 3'!$B23)</f>
        <v>4444.8755503152</v>
      </c>
      <c r="J23" s="27" t="n">
        <f aca="false">SUMIFS(Data!$E$4:$E$195,Data!$B$4:$B$195,'Task 3'!J$7,Data!$D$4:$D$195,'Task 3'!$B23)</f>
        <v>2894.56942379405</v>
      </c>
      <c r="K23" s="27" t="n">
        <f aca="false">SUMIFS(Data!$E$4:$E$195,Data!$B$4:$B$195,'Task 3'!K$7,Data!$D$4:$D$195,'Task 3'!$B23)</f>
        <v>3212.97206041139</v>
      </c>
      <c r="L23" s="27" t="n">
        <f aca="false">SUMIFS(Data!$E$4:$E$195,Data!$B$4:$B$195,'Task 3'!L$7,Data!$D$4:$D$195,'Task 3'!$B23)</f>
        <v>3180.84233980728</v>
      </c>
      <c r="M23" s="27" t="n">
        <f aca="false">SUMIFS(Data!$E$4:$E$195,Data!$B$4:$B$195,'Task 3'!M$7,Data!$D$4:$D$195,'Task 3'!$B23)</f>
        <v>2142.08367719559</v>
      </c>
      <c r="N23" s="27" t="n">
        <f aca="false">SUMIFS(Data!$E$4:$E$195,Data!$B$4:$B$195,'Task 3'!N$7,Data!$D$4:$D$195,'Task 3'!$B23)</f>
        <v>3158.43401765222</v>
      </c>
    </row>
    <row r="24" customFormat="false" ht="12.75" hidden="false" customHeight="false" outlineLevel="0" collapsed="false">
      <c r="B24" s="29" t="s">
        <v>35</v>
      </c>
      <c r="C24" s="30" t="n">
        <f aca="false">SUM(C8:C23)</f>
        <v>40000</v>
      </c>
      <c r="D24" s="30" t="n">
        <f aca="false">SUM(D8:D23)</f>
        <v>44000</v>
      </c>
      <c r="E24" s="30" t="n">
        <f aca="false">SUM(E8:E23)</f>
        <v>43120</v>
      </c>
      <c r="F24" s="30" t="n">
        <f aca="false">SUM(F8:F23)</f>
        <v>41826.4</v>
      </c>
      <c r="G24" s="30" t="n">
        <f aca="false">SUM(G8:G23)</f>
        <v>38062.024</v>
      </c>
      <c r="H24" s="30" t="n">
        <f aca="false">SUM(H8:H23)</f>
        <v>40726.36568</v>
      </c>
      <c r="I24" s="30" t="n">
        <f aca="false">SUM(I8:I23)</f>
        <v>42371.710853472</v>
      </c>
      <c r="J24" s="30" t="n">
        <f aca="false">SUM(J8:J23)</f>
        <v>43202.528713344</v>
      </c>
      <c r="K24" s="30" t="n">
        <f aca="false">SUM(K8:K23)</f>
        <v>47954.8068718118</v>
      </c>
      <c r="L24" s="30" t="n">
        <f aca="false">SUM(L8:L23)</f>
        <v>47475.2588030937</v>
      </c>
      <c r="M24" s="30" t="n">
        <f aca="false">SUM(M8:M23)</f>
        <v>45576.24845097</v>
      </c>
      <c r="N24" s="30" t="n">
        <f aca="false">SUM(N8:N23)</f>
        <v>50133.873296067</v>
      </c>
    </row>
    <row r="26" customFormat="false" ht="12" hidden="false" customHeight="false" outlineLevel="0" collapsed="false">
      <c r="C26" s="34" t="s">
        <v>31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customFormat="false" ht="12.75" hidden="false" customHeight="false" outlineLevel="0" collapsed="false">
      <c r="B27" s="4" t="s">
        <v>34</v>
      </c>
      <c r="C27" s="26" t="n">
        <v>42005</v>
      </c>
      <c r="D27" s="26" t="n">
        <v>42036</v>
      </c>
      <c r="E27" s="26" t="n">
        <v>42064</v>
      </c>
      <c r="F27" s="26" t="n">
        <v>42095</v>
      </c>
      <c r="G27" s="26" t="n">
        <v>42125</v>
      </c>
      <c r="H27" s="26" t="n">
        <v>42156</v>
      </c>
      <c r="I27" s="26" t="n">
        <v>42186</v>
      </c>
      <c r="J27" s="26" t="n">
        <v>42217</v>
      </c>
      <c r="K27" s="26" t="n">
        <v>42248</v>
      </c>
      <c r="L27" s="26" t="n">
        <v>42278</v>
      </c>
      <c r="M27" s="26" t="n">
        <v>42309</v>
      </c>
      <c r="N27" s="26" t="n">
        <v>42339</v>
      </c>
    </row>
    <row r="28" customFormat="false" ht="12" hidden="false" customHeight="false" outlineLevel="0" collapsed="false">
      <c r="B28" s="1" t="s">
        <v>8</v>
      </c>
      <c r="C28" s="27" t="n">
        <f aca="false">-SUMIFS(Data!$F$4:$F$195,Data!$B$4:$B$195,'Task 3'!C$7,Data!$D$4:$D$195,'Task 3'!$B28)</f>
        <v>-2569.32</v>
      </c>
      <c r="D28" s="27" t="n">
        <f aca="false">-SUMIFS(Data!$F$4:$F$195,Data!$B$4:$B$195,'Task 3'!D$7,Data!$D$4:$D$195,'Task 3'!$B28)</f>
        <v>-2577.4452</v>
      </c>
      <c r="E28" s="27" t="n">
        <f aca="false">-SUMIFS(Data!$F$4:$F$195,Data!$B$4:$B$195,'Task 3'!E$7,Data!$D$4:$D$195,'Task 3'!$B28)</f>
        <v>-2955.29866632</v>
      </c>
      <c r="F28" s="27" t="n">
        <f aca="false">-SUMIFS(Data!$F$4:$F$195,Data!$B$4:$B$195,'Task 3'!F$7,Data!$D$4:$D$195,'Task 3'!$B28)</f>
        <v>-3255.96368012177</v>
      </c>
      <c r="G28" s="27" t="n">
        <f aca="false">-SUMIFS(Data!$F$4:$F$195,Data!$B$4:$B$195,'Task 3'!G$7,Data!$D$4:$D$195,'Task 3'!$B28)</f>
        <v>-2946.05772978562</v>
      </c>
      <c r="H28" s="27" t="n">
        <f aca="false">-SUMIFS(Data!$F$4:$F$195,Data!$B$4:$B$195,'Task 3'!H$7,Data!$D$4:$D$195,'Task 3'!$B28)</f>
        <v>-3750.08139302997</v>
      </c>
      <c r="I28" s="27" t="n">
        <f aca="false">-SUMIFS(Data!$F$4:$F$195,Data!$B$4:$B$195,'Task 3'!I$7,Data!$D$4:$D$195,'Task 3'!$B28)</f>
        <v>-3377.37990756495</v>
      </c>
      <c r="J28" s="27" t="n">
        <f aca="false">-SUMIFS(Data!$F$4:$F$195,Data!$B$4:$B$195,'Task 3'!J$7,Data!$D$4:$D$195,'Task 3'!$B28)</f>
        <v>-4098.22454924632</v>
      </c>
      <c r="K28" s="27" t="n">
        <f aca="false">-SUMIFS(Data!$F$4:$F$195,Data!$B$4:$B$195,'Task 3'!K$7,Data!$D$4:$D$195,'Task 3'!$B28)</f>
        <v>-2775.76614970028</v>
      </c>
      <c r="L28" s="27" t="n">
        <f aca="false">-SUMIFS(Data!$F$4:$F$195,Data!$B$4:$B$195,'Task 3'!L$7,Data!$D$4:$D$195,'Task 3'!$B28)</f>
        <v>-3125.06365823953</v>
      </c>
      <c r="M28" s="27" t="n">
        <f aca="false">-SUMIFS(Data!$F$4:$F$195,Data!$B$4:$B$195,'Task 3'!M$7,Data!$D$4:$D$195,'Task 3'!$B28)</f>
        <v>-3527.66996951108</v>
      </c>
      <c r="N28" s="27" t="n">
        <f aca="false">-SUMIFS(Data!$F$4:$F$195,Data!$B$4:$B$195,'Task 3'!N$7,Data!$D$4:$D$195,'Task 3'!$B28)</f>
        <v>-3630.5117855577</v>
      </c>
    </row>
    <row r="29" customFormat="false" ht="12" hidden="false" customHeight="false" outlineLevel="0" collapsed="false">
      <c r="B29" s="1" t="s">
        <v>9</v>
      </c>
      <c r="C29" s="27" t="n">
        <f aca="false">-SUMIFS(Data!$F$4:$F$195,Data!$B$4:$B$195,'Task 3'!C$7,Data!$D$4:$D$195,'Task 3'!$B29)</f>
        <v>-1391</v>
      </c>
      <c r="D29" s="27" t="n">
        <f aca="false">-SUMIFS(Data!$F$4:$F$195,Data!$B$4:$B$195,'Task 3'!D$7,Data!$D$4:$D$195,'Task 3'!$B29)</f>
        <v>-1101.672</v>
      </c>
      <c r="E29" s="27" t="n">
        <f aca="false">-SUMIFS(Data!$F$4:$F$195,Data!$B$4:$B$195,'Task 3'!E$7,Data!$D$4:$D$195,'Task 3'!$B29)</f>
        <v>-1621.8570368</v>
      </c>
      <c r="F29" s="27" t="n">
        <f aca="false">-SUMIFS(Data!$F$4:$F$195,Data!$B$4:$B$195,'Task 3'!F$7,Data!$D$4:$D$195,'Task 3'!$B29)</f>
        <v>-1851.5369448576</v>
      </c>
      <c r="G29" s="27" t="n">
        <f aca="false">-SUMIFS(Data!$F$4:$F$195,Data!$B$4:$B$195,'Task 3'!G$7,Data!$D$4:$D$195,'Task 3'!$B29)</f>
        <v>-1031.15795533009</v>
      </c>
      <c r="H29" s="27" t="n">
        <f aca="false">-SUMIFS(Data!$F$4:$F$195,Data!$B$4:$B$195,'Task 3'!H$7,Data!$D$4:$D$195,'Task 3'!$B29)</f>
        <v>-2042.4031048117</v>
      </c>
      <c r="I29" s="27" t="n">
        <f aca="false">-SUMIFS(Data!$F$4:$F$195,Data!$B$4:$B$195,'Task 3'!I$7,Data!$D$4:$D$195,'Task 3'!$B29)</f>
        <v>-2676.36502854526</v>
      </c>
      <c r="J29" s="27" t="n">
        <f aca="false">-SUMIFS(Data!$F$4:$F$195,Data!$B$4:$B$195,'Task 3'!J$7,Data!$D$4:$D$195,'Task 3'!$B29)</f>
        <v>-3446.13858913637</v>
      </c>
      <c r="K29" s="27" t="n">
        <f aca="false">-SUMIFS(Data!$F$4:$F$195,Data!$B$4:$B$195,'Task 3'!K$7,Data!$D$4:$D$195,'Task 3'!$B29)</f>
        <v>-2819.94763838158</v>
      </c>
      <c r="L29" s="27" t="n">
        <f aca="false">-SUMIFS(Data!$F$4:$F$195,Data!$B$4:$B$195,'Task 3'!L$7,Data!$D$4:$D$195,'Task 3'!$B29)</f>
        <v>-2509.44722981393</v>
      </c>
      <c r="M29" s="27" t="n">
        <f aca="false">-SUMIFS(Data!$F$4:$F$195,Data!$B$4:$B$195,'Task 3'!M$7,Data!$D$4:$D$195,'Task 3'!$B29)</f>
        <v>-3155.42032359057</v>
      </c>
      <c r="N29" s="27" t="n">
        <f aca="false">-SUMIFS(Data!$F$4:$F$195,Data!$B$4:$B$195,'Task 3'!N$7,Data!$D$4:$D$195,'Task 3'!$B29)</f>
        <v>-3160.8345375592</v>
      </c>
    </row>
    <row r="30" customFormat="false" ht="12" hidden="false" customHeight="false" outlineLevel="0" collapsed="false">
      <c r="B30" s="1" t="s">
        <v>10</v>
      </c>
      <c r="C30" s="27" t="n">
        <f aca="false">-SUMIFS(Data!$F$4:$F$195,Data!$B$4:$B$195,'Task 3'!C$7,Data!$D$4:$D$195,'Task 3'!$B30)</f>
        <v>-1605.12</v>
      </c>
      <c r="D30" s="27" t="n">
        <f aca="false">-SUMIFS(Data!$F$4:$F$195,Data!$B$4:$B$195,'Task 3'!D$7,Data!$D$4:$D$195,'Task 3'!$B30)</f>
        <v>-1818.13632</v>
      </c>
      <c r="E30" s="27" t="n">
        <f aca="false">-SUMIFS(Data!$F$4:$F$195,Data!$B$4:$B$195,'Task 3'!E$7,Data!$D$4:$D$195,'Task 3'!$B30)</f>
        <v>-2240.062336512</v>
      </c>
      <c r="F30" s="27" t="n">
        <f aca="false">-SUMIFS(Data!$F$4:$F$195,Data!$B$4:$B$195,'Task 3'!F$7,Data!$D$4:$D$195,'Task 3'!$B30)</f>
        <v>-1987.55236626186</v>
      </c>
      <c r="G30" s="27" t="n">
        <f aca="false">-SUMIFS(Data!$F$4:$F$195,Data!$B$4:$B$195,'Task 3'!G$7,Data!$D$4:$D$195,'Task 3'!$B30)</f>
        <v>-1772.49920023233</v>
      </c>
      <c r="H30" s="27" t="n">
        <f aca="false">-SUMIFS(Data!$F$4:$F$195,Data!$B$4:$B$195,'Task 3'!H$7,Data!$D$4:$D$195,'Task 3'!$B30)</f>
        <v>-1915.53988569108</v>
      </c>
      <c r="I30" s="27" t="n">
        <f aca="false">-SUMIFS(Data!$F$4:$F$195,Data!$B$4:$B$195,'Task 3'!I$7,Data!$D$4:$D$195,'Task 3'!$B30)</f>
        <v>-2408.12096729654</v>
      </c>
      <c r="J30" s="27" t="n">
        <f aca="false">-SUMIFS(Data!$F$4:$F$195,Data!$B$4:$B$195,'Task 3'!J$7,Data!$D$4:$D$195,'Task 3'!$B30)</f>
        <v>-2994.9717431613</v>
      </c>
      <c r="K30" s="27" t="n">
        <f aca="false">-SUMIFS(Data!$F$4:$F$195,Data!$B$4:$B$195,'Task 3'!K$7,Data!$D$4:$D$195,'Task 3'!$B30)</f>
        <v>-2948.95488320167</v>
      </c>
      <c r="L30" s="27" t="n">
        <f aca="false">-SUMIFS(Data!$F$4:$F$195,Data!$B$4:$B$195,'Task 3'!L$7,Data!$D$4:$D$195,'Task 3'!$B30)</f>
        <v>-3102.28407956063</v>
      </c>
      <c r="M30" s="27" t="n">
        <f aca="false">-SUMIFS(Data!$F$4:$F$195,Data!$B$4:$B$195,'Task 3'!M$7,Data!$D$4:$D$195,'Task 3'!$B30)</f>
        <v>-1901.34077218289</v>
      </c>
      <c r="N30" s="27" t="n">
        <f aca="false">-SUMIFS(Data!$F$4:$F$195,Data!$B$4:$B$195,'Task 3'!N$7,Data!$D$4:$D$195,'Task 3'!$B30)</f>
        <v>-2763.00677305505</v>
      </c>
    </row>
    <row r="31" customFormat="false" ht="12" hidden="false" customHeight="false" outlineLevel="0" collapsed="false">
      <c r="B31" s="1" t="s">
        <v>11</v>
      </c>
      <c r="C31" s="27" t="n">
        <f aca="false">-SUMIFS(Data!$F$4:$F$195,Data!$B$4:$B$195,'Task 3'!C$7,Data!$D$4:$D$195,'Task 3'!$B31)</f>
        <v>-882</v>
      </c>
      <c r="D31" s="27" t="n">
        <f aca="false">-SUMIFS(Data!$F$4:$F$195,Data!$B$4:$B$195,'Task 3'!D$7,Data!$D$4:$D$195,'Task 3'!$B31)</f>
        <v>-1114.652</v>
      </c>
      <c r="E31" s="27" t="n">
        <f aca="false">-SUMIFS(Data!$F$4:$F$195,Data!$B$4:$B$195,'Task 3'!E$7,Data!$D$4:$D$195,'Task 3'!$B31)</f>
        <v>-1031.58407968</v>
      </c>
      <c r="F31" s="27" t="n">
        <f aca="false">-SUMIFS(Data!$F$4:$F$195,Data!$B$4:$B$195,'Task 3'!F$7,Data!$D$4:$D$195,'Task 3'!$B31)</f>
        <v>-795.600462720448</v>
      </c>
      <c r="G31" s="27" t="n">
        <f aca="false">-SUMIFS(Data!$F$4:$F$195,Data!$B$4:$B$195,'Task 3'!G$7,Data!$D$4:$D$195,'Task 3'!$B31)</f>
        <v>-731.236385286364</v>
      </c>
      <c r="H31" s="27" t="n">
        <f aca="false">-SUMIFS(Data!$F$4:$F$195,Data!$B$4:$B$195,'Task 3'!H$7,Data!$D$4:$D$195,'Task 3'!$B31)</f>
        <v>-241.277397249302</v>
      </c>
      <c r="I31" s="27" t="n">
        <f aca="false">-SUMIFS(Data!$F$4:$F$195,Data!$B$4:$B$195,'Task 3'!I$7,Data!$D$4:$D$195,'Task 3'!$B31)</f>
        <v>-637.217318095364</v>
      </c>
      <c r="J31" s="27" t="n">
        <f aca="false">-SUMIFS(Data!$F$4:$F$195,Data!$B$4:$B$195,'Task 3'!J$7,Data!$D$4:$D$195,'Task 3'!$B31)</f>
        <v>-1043.05909702873</v>
      </c>
      <c r="K31" s="27" t="n">
        <f aca="false">-SUMIFS(Data!$F$4:$F$195,Data!$B$4:$B$195,'Task 3'!K$7,Data!$D$4:$D$195,'Task 3'!$B31)</f>
        <v>-1849.4146283291</v>
      </c>
      <c r="L31" s="27" t="n">
        <f aca="false">-SUMIFS(Data!$F$4:$F$195,Data!$B$4:$B$195,'Task 3'!L$7,Data!$D$4:$D$195,'Task 3'!$B31)</f>
        <v>-1377.62756489641</v>
      </c>
      <c r="M31" s="27" t="n">
        <f aca="false">-SUMIFS(Data!$F$4:$F$195,Data!$B$4:$B$195,'Task 3'!M$7,Data!$D$4:$D$195,'Task 3'!$B31)</f>
        <v>-1486.4793925724</v>
      </c>
      <c r="N31" s="27" t="n">
        <f aca="false">-SUMIFS(Data!$F$4:$F$195,Data!$B$4:$B$195,'Task 3'!N$7,Data!$D$4:$D$195,'Task 3'!$B31)</f>
        <v>-1857.63038084271</v>
      </c>
    </row>
    <row r="32" customFormat="false" ht="12" hidden="false" customHeight="false" outlineLevel="0" collapsed="false">
      <c r="B32" s="1" t="s">
        <v>12</v>
      </c>
      <c r="C32" s="27" t="n">
        <f aca="false">-SUMIFS(Data!$F$4:$F$195,Data!$B$4:$B$195,'Task 3'!C$7,Data!$D$4:$D$195,'Task 3'!$B32)</f>
        <v>-1533.6</v>
      </c>
      <c r="D32" s="27" t="n">
        <f aca="false">-SUMIFS(Data!$F$4:$F$195,Data!$B$4:$B$195,'Task 3'!D$7,Data!$D$4:$D$195,'Task 3'!$B32)</f>
        <v>-488.9808</v>
      </c>
      <c r="E32" s="27" t="n">
        <f aca="false">-SUMIFS(Data!$F$4:$F$195,Data!$B$4:$B$195,'Task 3'!E$7,Data!$D$4:$D$195,'Task 3'!$B32)</f>
        <v>-581.43076992</v>
      </c>
      <c r="F32" s="27" t="n">
        <f aca="false">-SUMIFS(Data!$F$4:$F$195,Data!$B$4:$B$195,'Task 3'!F$7,Data!$D$4:$D$195,'Task 3'!$B32)</f>
        <v>-765.288124457472</v>
      </c>
      <c r="G32" s="27" t="n">
        <f aca="false">-SUMIFS(Data!$F$4:$F$195,Data!$B$4:$B$195,'Task 3'!G$7,Data!$D$4:$D$195,'Task 3'!$B32)</f>
        <v>-675.51982745861</v>
      </c>
      <c r="H32" s="27" t="n">
        <f aca="false">-SUMIFS(Data!$F$4:$F$195,Data!$B$4:$B$195,'Task 3'!H$7,Data!$D$4:$D$195,'Task 3'!$B32)</f>
        <v>-1146.85252840407</v>
      </c>
      <c r="I32" s="27" t="n">
        <f aca="false">-SUMIFS(Data!$F$4:$F$195,Data!$B$4:$B$195,'Task 3'!I$7,Data!$D$4:$D$195,'Task 3'!$B32)</f>
        <v>-1651.07443432069</v>
      </c>
      <c r="J32" s="27" t="n">
        <f aca="false">-SUMIFS(Data!$F$4:$F$195,Data!$B$4:$B$195,'Task 3'!J$7,Data!$D$4:$D$195,'Task 3'!$B32)</f>
        <v>-1080.88022336076</v>
      </c>
      <c r="K32" s="27" t="n">
        <f aca="false">-SUMIFS(Data!$F$4:$F$195,Data!$B$4:$B$195,'Task 3'!K$7,Data!$D$4:$D$195,'Task 3'!$B32)</f>
        <v>-1519.02207111889</v>
      </c>
      <c r="L32" s="27" t="n">
        <f aca="false">-SUMIFS(Data!$F$4:$F$195,Data!$B$4:$B$195,'Task 3'!L$7,Data!$D$4:$D$195,'Task 3'!$B32)</f>
        <v>-1155.69972009547</v>
      </c>
      <c r="M32" s="27" t="n">
        <f aca="false">-SUMIFS(Data!$F$4:$F$195,Data!$B$4:$B$195,'Task 3'!M$7,Data!$D$4:$D$195,'Task 3'!$B32)</f>
        <v>-1258.25980147369</v>
      </c>
      <c r="N32" s="27" t="n">
        <f aca="false">-SUMIFS(Data!$F$4:$F$195,Data!$B$4:$B$195,'Task 3'!N$7,Data!$D$4:$D$195,'Task 3'!$B32)</f>
        <v>-1020.88699330534</v>
      </c>
    </row>
    <row r="33" customFormat="false" ht="12" hidden="false" customHeight="false" outlineLevel="0" collapsed="false">
      <c r="B33" s="1" t="s">
        <v>13</v>
      </c>
      <c r="C33" s="27" t="n">
        <f aca="false">-SUMIFS(Data!$F$4:$F$195,Data!$B$4:$B$195,'Task 3'!C$7,Data!$D$4:$D$195,'Task 3'!$B33)</f>
        <v>-1593.6</v>
      </c>
      <c r="D33" s="27" t="n">
        <f aca="false">-SUMIFS(Data!$F$4:$F$195,Data!$B$4:$B$195,'Task 3'!D$7,Data!$D$4:$D$195,'Task 3'!$B33)</f>
        <v>-1893.1968</v>
      </c>
      <c r="E33" s="27" t="n">
        <f aca="false">-SUMIFS(Data!$F$4:$F$195,Data!$B$4:$B$195,'Task 3'!E$7,Data!$D$4:$D$195,'Task 3'!$B33)</f>
        <v>-1792.51978752</v>
      </c>
      <c r="F33" s="27" t="n">
        <f aca="false">-SUMIFS(Data!$F$4:$F$195,Data!$B$4:$B$195,'Task 3'!F$7,Data!$D$4:$D$195,'Task 3'!$B33)</f>
        <v>-1508.8435727017</v>
      </c>
      <c r="G33" s="27" t="n">
        <f aca="false">-SUMIFS(Data!$F$4:$F$195,Data!$B$4:$B$195,'Task 3'!G$7,Data!$D$4:$D$195,'Task 3'!$B33)</f>
        <v>-1301.88123769004</v>
      </c>
      <c r="H33" s="27" t="n">
        <f aca="false">-SUMIFS(Data!$F$4:$F$195,Data!$B$4:$B$195,'Task 3'!H$7,Data!$D$4:$D$195,'Task 3'!$B33)</f>
        <v>-1668.23850816534</v>
      </c>
      <c r="I33" s="27" t="n">
        <f aca="false">-SUMIFS(Data!$F$4:$F$195,Data!$B$4:$B$195,'Task 3'!I$7,Data!$D$4:$D$195,'Task 3'!$B33)</f>
        <v>-1667.57121276208</v>
      </c>
      <c r="J33" s="27" t="n">
        <f aca="false">-SUMIFS(Data!$F$4:$F$195,Data!$B$4:$B$195,'Task 3'!J$7,Data!$D$4:$D$195,'Task 3'!$B33)</f>
        <v>-1751.61680188528</v>
      </c>
      <c r="K33" s="27" t="n">
        <f aca="false">-SUMIFS(Data!$F$4:$F$195,Data!$B$4:$B$195,'Task 3'!K$7,Data!$D$4:$D$195,'Task 3'!$B33)</f>
        <v>-1475.61730812296</v>
      </c>
      <c r="L33" s="27" t="n">
        <f aca="false">-SUMIFS(Data!$F$4:$F$195,Data!$B$4:$B$195,'Task 3'!L$7,Data!$D$4:$D$195,'Task 3'!$B33)</f>
        <v>-886.002269886856</v>
      </c>
      <c r="M33" s="27" t="n">
        <f aca="false">-SUMIFS(Data!$F$4:$F$195,Data!$B$4:$B$195,'Task 3'!M$7,Data!$D$4:$D$195,'Task 3'!$B33)</f>
        <v>-850.308711562013</v>
      </c>
      <c r="N33" s="27" t="n">
        <f aca="false">-SUMIFS(Data!$F$4:$F$195,Data!$B$4:$B$195,'Task 3'!N$7,Data!$D$4:$D$195,'Task 3'!$B33)</f>
        <v>-432.204175364801</v>
      </c>
    </row>
    <row r="34" customFormat="false" ht="12" hidden="false" customHeight="false" outlineLevel="0" collapsed="false">
      <c r="B34" s="1" t="s">
        <v>14</v>
      </c>
      <c r="C34" s="27" t="n">
        <f aca="false">-SUMIFS(Data!$F$4:$F$195,Data!$B$4:$B$195,'Task 3'!C$7,Data!$D$4:$D$195,'Task 3'!$B34)</f>
        <v>-1404</v>
      </c>
      <c r="D34" s="27" t="n">
        <f aca="false">-SUMIFS(Data!$F$4:$F$195,Data!$B$4:$B$195,'Task 3'!D$7,Data!$D$4:$D$195,'Task 3'!$B34)</f>
        <v>-1725.57</v>
      </c>
      <c r="E34" s="27" t="n">
        <f aca="false">-SUMIFS(Data!$F$4:$F$195,Data!$B$4:$B$195,'Task 3'!E$7,Data!$D$4:$D$195,'Task 3'!$B34)</f>
        <v>-1683.316404</v>
      </c>
      <c r="F34" s="27" t="n">
        <f aca="false">-SUMIFS(Data!$F$4:$F$195,Data!$B$4:$B$195,'Task 3'!F$7,Data!$D$4:$D$195,'Task 3'!$B34)</f>
        <v>-843.0173241336</v>
      </c>
      <c r="G34" s="27" t="n">
        <f aca="false">-SUMIFS(Data!$F$4:$F$195,Data!$B$4:$B$195,'Task 3'!G$7,Data!$D$4:$D$195,'Task 3'!$B34)</f>
        <v>-790.160137910423</v>
      </c>
      <c r="H34" s="27" t="n">
        <f aca="false">-SUMIFS(Data!$F$4:$F$195,Data!$B$4:$B$195,'Task 3'!H$7,Data!$D$4:$D$195,'Task 3'!$B34)</f>
        <v>-837.016634088512</v>
      </c>
      <c r="I34" s="27" t="n">
        <f aca="false">-SUMIFS(Data!$F$4:$F$195,Data!$B$4:$B$195,'Task 3'!I$7,Data!$D$4:$D$195,'Task 3'!$B34)</f>
        <v>-845.219397102579</v>
      </c>
      <c r="J34" s="27" t="n">
        <f aca="false">-SUMIFS(Data!$F$4:$F$195,Data!$B$4:$B$195,'Task 3'!J$7,Data!$D$4:$D$195,'Task 3'!$B34)</f>
        <v>-852.657327797082</v>
      </c>
      <c r="K34" s="27" t="n">
        <f aca="false">-SUMIFS(Data!$F$4:$F$195,Data!$B$4:$B$195,'Task 3'!K$7,Data!$D$4:$D$195,'Task 3'!$B34)</f>
        <v>-965.378626531856</v>
      </c>
      <c r="L34" s="27" t="n">
        <f aca="false">-SUMIFS(Data!$F$4:$F$195,Data!$B$4:$B$195,'Task 3'!L$7,Data!$D$4:$D$195,'Task 3'!$B34)</f>
        <v>-471.073255473698</v>
      </c>
      <c r="M34" s="27" t="n">
        <f aca="false">-SUMIFS(Data!$F$4:$F$195,Data!$B$4:$B$195,'Task 3'!M$7,Data!$D$4:$D$195,'Task 3'!$B34)</f>
        <v>-484.615443306893</v>
      </c>
      <c r="N34" s="27" t="n">
        <f aca="false">-SUMIFS(Data!$F$4:$F$195,Data!$B$4:$B$195,'Task 3'!N$7,Data!$D$4:$D$195,'Task 3'!$B34)</f>
        <v>-257.499970162602</v>
      </c>
    </row>
    <row r="35" customFormat="false" ht="12" hidden="false" customHeight="false" outlineLevel="0" collapsed="false">
      <c r="B35" s="1" t="s">
        <v>15</v>
      </c>
      <c r="C35" s="27" t="n">
        <f aca="false">-SUMIFS(Data!$F$4:$F$195,Data!$B$4:$B$195,'Task 3'!C$7,Data!$D$4:$D$195,'Task 3'!$B35)</f>
        <v>-1811.04</v>
      </c>
      <c r="D35" s="27" t="n">
        <f aca="false">-SUMIFS(Data!$F$4:$F$195,Data!$B$4:$B$195,'Task 3'!D$7,Data!$D$4:$D$195,'Task 3'!$B35)</f>
        <v>-2279.58192</v>
      </c>
      <c r="E35" s="27" t="n">
        <f aca="false">-SUMIFS(Data!$F$4:$F$195,Data!$B$4:$B$195,'Task 3'!E$7,Data!$D$4:$D$195,'Task 3'!$B35)</f>
        <v>-1721.92958784</v>
      </c>
      <c r="F35" s="27" t="n">
        <f aca="false">-SUMIFS(Data!$F$4:$F$195,Data!$B$4:$B$195,'Task 3'!F$7,Data!$D$4:$D$195,'Task 3'!$B35)</f>
        <v>-701.514114086016</v>
      </c>
      <c r="G35" s="27" t="n">
        <f aca="false">-SUMIFS(Data!$F$4:$F$195,Data!$B$4:$B$195,'Task 3'!G$7,Data!$D$4:$D$195,'Task 3'!$B35)</f>
        <v>-1053.32344230015</v>
      </c>
      <c r="H35" s="27" t="n">
        <f aca="false">-SUMIFS(Data!$F$4:$F$195,Data!$B$4:$B$195,'Task 3'!H$7,Data!$D$4:$D$195,'Task 3'!$B35)</f>
        <v>-874.595520610663</v>
      </c>
      <c r="I35" s="27" t="n">
        <f aca="false">-SUMIFS(Data!$F$4:$F$195,Data!$B$4:$B$195,'Task 3'!I$7,Data!$D$4:$D$195,'Task 3'!$B35)</f>
        <v>-655.684261801814</v>
      </c>
      <c r="J35" s="27" t="n">
        <f aca="false">-SUMIFS(Data!$F$4:$F$195,Data!$B$4:$B$195,'Task 3'!J$7,Data!$D$4:$D$195,'Task 3'!$B35)</f>
        <v>-709.188097564842</v>
      </c>
      <c r="K35" s="27" t="n">
        <f aca="false">-SUMIFS(Data!$F$4:$F$195,Data!$B$4:$B$195,'Task 3'!K$7,Data!$D$4:$D$195,'Task 3'!$B35)</f>
        <v>-795.070776179945</v>
      </c>
      <c r="L35" s="27" t="n">
        <f aca="false">-SUMIFS(Data!$F$4:$F$195,Data!$B$4:$B$195,'Task 3'!L$7,Data!$D$4:$D$195,'Task 3'!$B35)</f>
        <v>-829.088929633708</v>
      </c>
      <c r="M35" s="27" t="n">
        <f aca="false">-SUMIFS(Data!$F$4:$F$195,Data!$B$4:$B$195,'Task 3'!M$7,Data!$D$4:$D$195,'Task 3'!$B35)</f>
        <v>-756.76266042241</v>
      </c>
      <c r="N35" s="27" t="n">
        <f aca="false">-SUMIFS(Data!$F$4:$F$195,Data!$B$4:$B$195,'Task 3'!N$7,Data!$D$4:$D$195,'Task 3'!$B35)</f>
        <v>-427.943932643339</v>
      </c>
    </row>
    <row r="36" customFormat="false" ht="12" hidden="false" customHeight="false" outlineLevel="0" collapsed="false">
      <c r="B36" s="1" t="s">
        <v>17</v>
      </c>
      <c r="C36" s="27" t="n">
        <f aca="false">-SUMIFS(Data!$F$4:$F$195,Data!$B$4:$B$195,'Task 3'!C$7,Data!$D$4:$D$195,'Task 3'!$B36)</f>
        <v>-820.8</v>
      </c>
      <c r="D36" s="27" t="n">
        <f aca="false">-SUMIFS(Data!$F$4:$F$195,Data!$B$4:$B$195,'Task 3'!D$7,Data!$D$4:$D$195,'Task 3'!$B36)</f>
        <v>-1197.504</v>
      </c>
      <c r="E36" s="27" t="n">
        <f aca="false">-SUMIFS(Data!$F$4:$F$195,Data!$B$4:$B$195,'Task 3'!E$7,Data!$D$4:$D$195,'Task 3'!$B36)</f>
        <v>-1432.2247632</v>
      </c>
      <c r="F36" s="27" t="n">
        <f aca="false">-SUMIFS(Data!$F$4:$F$195,Data!$B$4:$B$195,'Task 3'!F$7,Data!$D$4:$D$195,'Task 3'!$B36)</f>
        <v>-1430.93576091312</v>
      </c>
      <c r="G36" s="27" t="n">
        <f aca="false">-SUMIFS(Data!$F$4:$F$195,Data!$B$4:$B$195,'Task 3'!G$7,Data!$D$4:$D$195,'Task 3'!$B36)</f>
        <v>-1122.09541535687</v>
      </c>
      <c r="H36" s="27" t="n">
        <f aca="false">-SUMIFS(Data!$F$4:$F$195,Data!$B$4:$B$195,'Task 3'!H$7,Data!$D$4:$D$195,'Task 3'!$B36)</f>
        <v>-994.178738193274</v>
      </c>
      <c r="I36" s="27" t="n">
        <f aca="false">-SUMIFS(Data!$F$4:$F$195,Data!$B$4:$B$195,'Task 3'!I$7,Data!$D$4:$D$195,'Task 3'!$B36)</f>
        <v>-743.728140259053</v>
      </c>
      <c r="J36" s="27" t="n">
        <f aca="false">-SUMIFS(Data!$F$4:$F$195,Data!$B$4:$B$195,'Task 3'!J$7,Data!$D$4:$D$195,'Task 3'!$B36)</f>
        <v>-796.681583845498</v>
      </c>
      <c r="K36" s="27" t="n">
        <f aca="false">-SUMIFS(Data!$F$4:$F$195,Data!$B$4:$B$195,'Task 3'!K$7,Data!$D$4:$D$195,'Task 3'!$B36)</f>
        <v>-1513.03710451463</v>
      </c>
      <c r="L36" s="27" t="n">
        <f aca="false">-SUMIFS(Data!$F$4:$F$195,Data!$B$4:$B$195,'Task 3'!L$7,Data!$D$4:$D$195,'Task 3'!$B36)</f>
        <v>-1642.0267762226</v>
      </c>
      <c r="M36" s="27" t="n">
        <f aca="false">-SUMIFS(Data!$F$4:$F$195,Data!$B$4:$B$195,'Task 3'!M$7,Data!$D$4:$D$195,'Task 3'!$B36)</f>
        <v>-1607.07498835036</v>
      </c>
      <c r="N36" s="27" t="n">
        <f aca="false">-SUMIFS(Data!$F$4:$F$195,Data!$B$4:$B$195,'Task 3'!N$7,Data!$D$4:$D$195,'Task 3'!$B36)</f>
        <v>-1259.40744778023</v>
      </c>
    </row>
    <row r="37" customFormat="false" ht="12" hidden="false" customHeight="false" outlineLevel="0" collapsed="false">
      <c r="B37" s="1" t="s">
        <v>18</v>
      </c>
      <c r="C37" s="27" t="n">
        <f aca="false">-SUMIFS(Data!$F$4:$F$195,Data!$B$4:$B$195,'Task 3'!C$7,Data!$D$4:$D$195,'Task 3'!$B37)</f>
        <v>-268.4</v>
      </c>
      <c r="D37" s="27" t="n">
        <f aca="false">-SUMIFS(Data!$F$4:$F$195,Data!$B$4:$B$195,'Task 3'!D$7,Data!$D$4:$D$195,'Task 3'!$B37)</f>
        <v>-591.822</v>
      </c>
      <c r="E37" s="27" t="n">
        <f aca="false">-SUMIFS(Data!$F$4:$F$195,Data!$B$4:$B$195,'Task 3'!E$7,Data!$D$4:$D$195,'Task 3'!$B37)</f>
        <v>-312.9160188</v>
      </c>
      <c r="F37" s="27" t="n">
        <f aca="false">-SUMIFS(Data!$F$4:$F$195,Data!$B$4:$B$195,'Task 3'!F$7,Data!$D$4:$D$195,'Task 3'!$B37)</f>
        <v>-561.71330418588</v>
      </c>
      <c r="G37" s="27" t="n">
        <f aca="false">-SUMIFS(Data!$F$4:$F$195,Data!$B$4:$B$195,'Task 3'!G$7,Data!$D$4:$D$195,'Task 3'!$B37)</f>
        <v>-262.382609724147</v>
      </c>
      <c r="H37" s="27" t="n">
        <f aca="false">-SUMIFS(Data!$F$4:$F$195,Data!$B$4:$B$195,'Task 3'!H$7,Data!$D$4:$D$195,'Task 3'!$B37)</f>
        <v>-550.572613636824</v>
      </c>
      <c r="I37" s="27" t="n">
        <f aca="false">-SUMIFS(Data!$F$4:$F$195,Data!$B$4:$B$195,'Task 3'!I$7,Data!$D$4:$D$195,'Task 3'!$B37)</f>
        <v>-271.961081630476</v>
      </c>
      <c r="J37" s="27" t="n">
        <f aca="false">-SUMIFS(Data!$F$4:$F$195,Data!$B$4:$B$195,'Task 3'!J$7,Data!$D$4:$D$195,'Task 3'!$B37)</f>
        <v>-288.850367021489</v>
      </c>
      <c r="K37" s="27" t="n">
        <f aca="false">-SUMIFS(Data!$F$4:$F$195,Data!$B$4:$B$195,'Task 3'!K$7,Data!$D$4:$D$195,'Task 3'!$B37)</f>
        <v>-599.858183105953</v>
      </c>
      <c r="L37" s="27" t="n">
        <f aca="false">-SUMIFS(Data!$F$4:$F$195,Data!$B$4:$B$195,'Task 3'!L$7,Data!$D$4:$D$195,'Task 3'!$B37)</f>
        <v>-851.421291374683</v>
      </c>
      <c r="M37" s="27" t="n">
        <f aca="false">-SUMIFS(Data!$F$4:$F$195,Data!$B$4:$B$195,'Task 3'!M$7,Data!$D$4:$D$195,'Task 3'!$B37)</f>
        <v>-1370.97739702697</v>
      </c>
      <c r="N37" s="27" t="n">
        <f aca="false">-SUMIFS(Data!$F$4:$F$195,Data!$B$4:$B$195,'Task 3'!N$7,Data!$D$4:$D$195,'Task 3'!$B37)</f>
        <v>-1448.03400946198</v>
      </c>
    </row>
    <row r="38" customFormat="false" ht="12" hidden="false" customHeight="false" outlineLevel="0" collapsed="false">
      <c r="B38" s="1" t="s">
        <v>19</v>
      </c>
      <c r="C38" s="27" t="n">
        <f aca="false">-SUMIFS(Data!$F$4:$F$195,Data!$B$4:$B$195,'Task 3'!C$7,Data!$D$4:$D$195,'Task 3'!$B38)</f>
        <v>-418</v>
      </c>
      <c r="D38" s="27" t="n">
        <f aca="false">-SUMIFS(Data!$F$4:$F$195,Data!$B$4:$B$195,'Task 3'!D$7,Data!$D$4:$D$195,'Task 3'!$B38)</f>
        <v>-953.238</v>
      </c>
      <c r="E38" s="27" t="n">
        <f aca="false">-SUMIFS(Data!$F$4:$F$195,Data!$B$4:$B$195,'Task 3'!E$7,Data!$D$4:$D$195,'Task 3'!$B38)</f>
        <v>-701.5880564</v>
      </c>
      <c r="F38" s="27" t="n">
        <f aca="false">-SUMIFS(Data!$F$4:$F$195,Data!$B$4:$B$195,'Task 3'!F$7,Data!$D$4:$D$195,'Task 3'!$B38)</f>
        <v>-1161.37741806548</v>
      </c>
      <c r="G38" s="27" t="n">
        <f aca="false">-SUMIFS(Data!$F$4:$F$195,Data!$B$4:$B$195,'Task 3'!G$7,Data!$D$4:$D$195,'Task 3'!$B38)</f>
        <v>-1503.10442777826</v>
      </c>
      <c r="H38" s="27" t="n">
        <f aca="false">-SUMIFS(Data!$F$4:$F$195,Data!$B$4:$B$195,'Task 3'!H$7,Data!$D$4:$D$195,'Task 3'!$B38)</f>
        <v>-1416.48857973059</v>
      </c>
      <c r="I38" s="27" t="n">
        <f aca="false">-SUMIFS(Data!$F$4:$F$195,Data!$B$4:$B$195,'Task 3'!I$7,Data!$D$4:$D$195,'Task 3'!$B38)</f>
        <v>-1247.93124039886</v>
      </c>
      <c r="J38" s="27" t="n">
        <f aca="false">-SUMIFS(Data!$F$4:$F$195,Data!$B$4:$B$195,'Task 3'!J$7,Data!$D$4:$D$195,'Task 3'!$B38)</f>
        <v>-1271.89152021451</v>
      </c>
      <c r="K38" s="27" t="n">
        <f aca="false">-SUMIFS(Data!$F$4:$F$195,Data!$B$4:$B$195,'Task 3'!K$7,Data!$D$4:$D$195,'Task 3'!$B38)</f>
        <v>-1750.91961078804</v>
      </c>
      <c r="L38" s="27" t="n">
        <f aca="false">-SUMIFS(Data!$F$4:$F$195,Data!$B$4:$B$195,'Task 3'!L$7,Data!$D$4:$D$195,'Task 3'!$B38)</f>
        <v>-1555.977869642</v>
      </c>
      <c r="M38" s="27" t="n">
        <f aca="false">-SUMIFS(Data!$F$4:$F$195,Data!$B$4:$B$195,'Task 3'!M$7,Data!$D$4:$D$195,'Task 3'!$B38)</f>
        <v>-1539.00053286722</v>
      </c>
      <c r="N38" s="27" t="n">
        <f aca="false">-SUMIFS(Data!$F$4:$F$195,Data!$B$4:$B$195,'Task 3'!N$7,Data!$D$4:$D$195,'Task 3'!$B38)</f>
        <v>-2332.00378189225</v>
      </c>
    </row>
    <row r="39" customFormat="false" ht="12" hidden="false" customHeight="false" outlineLevel="0" collapsed="false">
      <c r="B39" s="1" t="s">
        <v>20</v>
      </c>
      <c r="C39" s="27" t="n">
        <f aca="false">-SUMIFS(Data!$F$4:$F$195,Data!$B$4:$B$195,'Task 3'!C$7,Data!$D$4:$D$195,'Task 3'!$B39)</f>
        <v>-936</v>
      </c>
      <c r="D39" s="27" t="n">
        <f aca="false">-SUMIFS(Data!$F$4:$F$195,Data!$B$4:$B$195,'Task 3'!D$7,Data!$D$4:$D$195,'Task 3'!$B39)</f>
        <v>-566.28</v>
      </c>
      <c r="E39" s="27" t="n">
        <f aca="false">-SUMIFS(Data!$F$4:$F$195,Data!$B$4:$B$195,'Task 3'!E$7,Data!$D$4:$D$195,'Task 3'!$B39)</f>
        <v>-342.9618192</v>
      </c>
      <c r="F39" s="27" t="n">
        <f aca="false">-SUMIFS(Data!$F$4:$F$195,Data!$B$4:$B$195,'Task 3'!F$7,Data!$D$4:$D$195,'Task 3'!$B39)</f>
        <v>-799.52402497968</v>
      </c>
      <c r="G39" s="27" t="n">
        <f aca="false">-SUMIFS(Data!$F$4:$F$195,Data!$B$4:$B$195,'Task 3'!G$7,Data!$D$4:$D$195,'Task 3'!$B39)</f>
        <v>-749.393868613454</v>
      </c>
      <c r="H39" s="27" t="n">
        <f aca="false">-SUMIFS(Data!$F$4:$F$195,Data!$B$4:$B$195,'Task 3'!H$7,Data!$D$4:$D$195,'Task 3'!$B39)</f>
        <v>-785.814410628068</v>
      </c>
      <c r="I39" s="27" t="n">
        <f aca="false">-SUMIFS(Data!$F$4:$F$195,Data!$B$4:$B$195,'Task 3'!I$7,Data!$D$4:$D$195,'Task 3'!$B39)</f>
        <v>-825.576619805848</v>
      </c>
      <c r="J39" s="27" t="n">
        <f aca="false">-SUMIFS(Data!$F$4:$F$195,Data!$B$4:$B$195,'Task 3'!J$7,Data!$D$4:$D$195,'Task 3'!$B39)</f>
        <v>-631.684053668589</v>
      </c>
      <c r="K39" s="27" t="n">
        <f aca="false">-SUMIFS(Data!$F$4:$F$195,Data!$B$4:$B$195,'Task 3'!K$7,Data!$D$4:$D$195,'Task 3'!$B39)</f>
        <v>-1274.72578662214</v>
      </c>
      <c r="L39" s="27" t="n">
        <f aca="false">-SUMIFS(Data!$F$4:$F$195,Data!$B$4:$B$195,'Task 3'!L$7,Data!$D$4:$D$195,'Task 3'!$B39)</f>
        <v>-1197.5728983598</v>
      </c>
      <c r="M39" s="27" t="n">
        <f aca="false">-SUMIFS(Data!$F$4:$F$195,Data!$B$4:$B$195,'Task 3'!M$7,Data!$D$4:$D$195,'Task 3'!$B39)</f>
        <v>-1256.27543088577</v>
      </c>
      <c r="N39" s="27" t="n">
        <f aca="false">-SUMIFS(Data!$F$4:$F$195,Data!$B$4:$B$195,'Task 3'!N$7,Data!$D$4:$D$195,'Task 3'!$B39)</f>
        <v>-1781.85037542964</v>
      </c>
    </row>
    <row r="40" customFormat="false" ht="12" hidden="false" customHeight="false" outlineLevel="0" collapsed="false">
      <c r="B40" s="1" t="s">
        <v>22</v>
      </c>
      <c r="C40" s="27" t="n">
        <f aca="false">-SUMIFS(Data!$F$4:$F$195,Data!$B$4:$B$195,'Task 3'!C$7,Data!$D$4:$D$195,'Task 3'!$B40)</f>
        <v>-1036</v>
      </c>
      <c r="D40" s="27" t="n">
        <f aca="false">-SUMIFS(Data!$F$4:$F$195,Data!$B$4:$B$195,'Task 3'!D$7,Data!$D$4:$D$195,'Task 3'!$B40)</f>
        <v>-745.36</v>
      </c>
      <c r="E40" s="27" t="n">
        <f aca="false">-SUMIFS(Data!$F$4:$F$195,Data!$B$4:$B$195,'Task 3'!E$7,Data!$D$4:$D$195,'Task 3'!$B40)</f>
        <v>-759.670912</v>
      </c>
      <c r="F40" s="27" t="n">
        <f aca="false">-SUMIFS(Data!$F$4:$F$195,Data!$B$4:$B$195,'Task 3'!F$7,Data!$D$4:$D$195,'Task 3'!$B40)</f>
        <v>-1463.0433033216</v>
      </c>
      <c r="G40" s="27" t="n">
        <f aca="false">-SUMIFS(Data!$F$4:$F$195,Data!$B$4:$B$195,'Task 3'!G$7,Data!$D$4:$D$195,'Task 3'!$B40)</f>
        <v>-1208.0592396077</v>
      </c>
      <c r="H40" s="27" t="n">
        <f aca="false">-SUMIFS(Data!$F$4:$F$195,Data!$B$4:$B$195,'Task 3'!H$7,Data!$D$4:$D$195,'Task 3'!$B40)</f>
        <v>-924.400400097869</v>
      </c>
      <c r="I40" s="27" t="n">
        <f aca="false">-SUMIFS(Data!$F$4:$F$195,Data!$B$4:$B$195,'Task 3'!I$7,Data!$D$4:$D$195,'Task 3'!$B40)</f>
        <v>-611.480593549184</v>
      </c>
      <c r="J40" s="27" t="n">
        <f aca="false">-SUMIFS(Data!$F$4:$F$195,Data!$B$4:$B$195,'Task 3'!J$7,Data!$D$4:$D$195,'Task 3'!$B40)</f>
        <v>-453.387681504044</v>
      </c>
      <c r="K40" s="27" t="n">
        <f aca="false">-SUMIFS(Data!$F$4:$F$195,Data!$B$4:$B$195,'Task 3'!K$7,Data!$D$4:$D$195,'Task 3'!$B40)</f>
        <v>-913.417492542123</v>
      </c>
      <c r="L40" s="27" t="n">
        <f aca="false">-SUMIFS(Data!$F$4:$F$195,Data!$B$4:$B$195,'Task 3'!L$7,Data!$D$4:$D$195,'Task 3'!$B40)</f>
        <v>-895.620757320363</v>
      </c>
      <c r="M40" s="27" t="n">
        <f aca="false">-SUMIFS(Data!$F$4:$F$195,Data!$B$4:$B$195,'Task 3'!M$7,Data!$D$4:$D$195,'Task 3'!$B40)</f>
        <v>-1348.81472185734</v>
      </c>
      <c r="N40" s="27" t="n">
        <f aca="false">-SUMIFS(Data!$F$4:$F$195,Data!$B$4:$B$195,'Task 3'!N$7,Data!$D$4:$D$195,'Task 3'!$B40)</f>
        <v>-1970.57036171067</v>
      </c>
    </row>
    <row r="41" customFormat="false" ht="12" hidden="false" customHeight="false" outlineLevel="0" collapsed="false">
      <c r="B41" s="1" t="s">
        <v>23</v>
      </c>
      <c r="C41" s="27" t="n">
        <f aca="false">-SUMIFS(Data!$F$4:$F$195,Data!$B$4:$B$195,'Task 3'!C$7,Data!$D$4:$D$195,'Task 3'!$B41)</f>
        <v>-2041.6</v>
      </c>
      <c r="D41" s="27" t="n">
        <f aca="false">-SUMIFS(Data!$F$4:$F$195,Data!$B$4:$B$195,'Task 3'!D$7,Data!$D$4:$D$195,'Task 3'!$B41)</f>
        <v>-2770.0288</v>
      </c>
      <c r="E41" s="27" t="n">
        <f aca="false">-SUMIFS(Data!$F$4:$F$195,Data!$B$4:$B$195,'Task 3'!E$7,Data!$D$4:$D$195,'Task 3'!$B41)</f>
        <v>-2243.10102016</v>
      </c>
      <c r="F41" s="27" t="n">
        <f aca="false">-SUMIFS(Data!$F$4:$F$195,Data!$B$4:$B$195,'Task 3'!F$7,Data!$D$4:$D$195,'Task 3'!$B41)</f>
        <v>-1872.69542825165</v>
      </c>
      <c r="G41" s="27" t="n">
        <f aca="false">-SUMIFS(Data!$F$4:$F$195,Data!$B$4:$B$195,'Task 3'!G$7,Data!$D$4:$D$195,'Task 3'!$B41)</f>
        <v>-1772.31895329736</v>
      </c>
      <c r="H41" s="27" t="n">
        <f aca="false">-SUMIFS(Data!$F$4:$F$195,Data!$B$4:$B$195,'Task 3'!H$7,Data!$D$4:$D$195,'Task 3'!$B41)</f>
        <v>-1516.31486515586</v>
      </c>
      <c r="I41" s="27" t="n">
        <f aca="false">-SUMIFS(Data!$F$4:$F$195,Data!$B$4:$B$195,'Task 3'!I$7,Data!$D$4:$D$195,'Task 3'!$B41)</f>
        <v>-1515.7083392098</v>
      </c>
      <c r="J41" s="27" t="n">
        <f aca="false">-SUMIFS(Data!$F$4:$F$195,Data!$B$4:$B$195,'Task 3'!J$7,Data!$D$4:$D$195,'Task 3'!$B41)</f>
        <v>-1409.99167125607</v>
      </c>
      <c r="K41" s="27" t="n">
        <f aca="false">-SUMIFS(Data!$F$4:$F$195,Data!$B$4:$B$195,'Task 3'!K$7,Data!$D$4:$D$195,'Task 3'!$B41)</f>
        <v>-1612.04347774707</v>
      </c>
      <c r="L41" s="27" t="n">
        <f aca="false">-SUMIFS(Data!$F$4:$F$195,Data!$B$4:$B$195,'Task 3'!L$7,Data!$D$4:$D$195,'Task 3'!$B41)</f>
        <v>-1637.70652767152</v>
      </c>
      <c r="M41" s="27" t="n">
        <f aca="false">-SUMIFS(Data!$F$4:$F$195,Data!$B$4:$B$195,'Task 3'!M$7,Data!$D$4:$D$195,'Task 3'!$B41)</f>
        <v>-1326.38192319074</v>
      </c>
      <c r="N41" s="27" t="n">
        <f aca="false">-SUMIFS(Data!$F$4:$F$195,Data!$B$4:$B$195,'Task 3'!N$7,Data!$D$4:$D$195,'Task 3'!$B41)</f>
        <v>-1761.89903943843</v>
      </c>
    </row>
    <row r="42" customFormat="false" ht="12" hidden="false" customHeight="false" outlineLevel="0" collapsed="false">
      <c r="B42" s="1" t="s">
        <v>24</v>
      </c>
      <c r="C42" s="27" t="n">
        <f aca="false">-SUMIFS(Data!$F$4:$F$195,Data!$B$4:$B$195,'Task 3'!C$7,Data!$D$4:$D$195,'Task 3'!$B42)</f>
        <v>-352.8</v>
      </c>
      <c r="D42" s="27" t="n">
        <f aca="false">-SUMIFS(Data!$F$4:$F$195,Data!$B$4:$B$195,'Task 3'!D$7,Data!$D$4:$D$195,'Task 3'!$B42)</f>
        <v>-780.4104</v>
      </c>
      <c r="E42" s="27" t="n">
        <f aca="false">-SUMIFS(Data!$F$4:$F$195,Data!$B$4:$B$195,'Task 3'!E$7,Data!$D$4:$D$195,'Task 3'!$B42)</f>
        <v>-595.61302416</v>
      </c>
      <c r="F42" s="27" t="n">
        <f aca="false">-SUMIFS(Data!$F$4:$F$195,Data!$B$4:$B$195,'Task 3'!F$7,Data!$D$4:$D$195,'Task 3'!$B42)</f>
        <v>-600.854418772608</v>
      </c>
      <c r="G42" s="27" t="n">
        <f aca="false">-SUMIFS(Data!$F$4:$F$195,Data!$B$4:$B$195,'Task 3'!G$7,Data!$D$4:$D$195,'Task 3'!$B42)</f>
        <v>-908.532584225455</v>
      </c>
      <c r="H42" s="27" t="n">
        <f aca="false">-SUMIFS(Data!$F$4:$F$195,Data!$B$4:$B$195,'Task 3'!H$7,Data!$D$4:$D$195,'Task 3'!$B42)</f>
        <v>-1001.29376107487</v>
      </c>
      <c r="I42" s="27" t="n">
        <f aca="false">-SUMIFS(Data!$F$4:$F$195,Data!$B$4:$B$195,'Task 3'!I$7,Data!$D$4:$D$195,'Task 3'!$B42)</f>
        <v>-1233.79417239646</v>
      </c>
      <c r="J42" s="27" t="n">
        <f aca="false">-SUMIFS(Data!$F$4:$F$195,Data!$B$4:$B$195,'Task 3'!J$7,Data!$D$4:$D$195,'Task 3'!$B42)</f>
        <v>-1257.48302050647</v>
      </c>
      <c r="K42" s="27" t="n">
        <f aca="false">-SUMIFS(Data!$F$4:$F$195,Data!$B$4:$B$195,'Task 3'!K$7,Data!$D$4:$D$195,'Task 3'!$B42)</f>
        <v>-1673.36563854916</v>
      </c>
      <c r="L42" s="27" t="n">
        <f aca="false">-SUMIFS(Data!$F$4:$F$195,Data!$B$4:$B$195,'Task 3'!L$7,Data!$D$4:$D$195,'Task 3'!$B42)</f>
        <v>-1458.1835840335</v>
      </c>
      <c r="M42" s="27" t="n">
        <f aca="false">-SUMIFS(Data!$F$4:$F$195,Data!$B$4:$B$195,'Task 3'!M$7,Data!$D$4:$D$195,'Task 3'!$B42)</f>
        <v>-1087.89555659103</v>
      </c>
      <c r="N42" s="27" t="n">
        <f aca="false">-SUMIFS(Data!$F$4:$F$195,Data!$B$4:$B$195,'Task 3'!N$7,Data!$D$4:$D$195,'Task 3'!$B42)</f>
        <v>-1664.48087932188</v>
      </c>
    </row>
    <row r="43" customFormat="false" ht="12" hidden="false" customHeight="false" outlineLevel="0" collapsed="false">
      <c r="B43" s="1" t="s">
        <v>21</v>
      </c>
      <c r="C43" s="27" t="n">
        <f aca="false">-SUMIFS(Data!$F$4:$F$195,Data!$B$4:$B$195,'Task 3'!C$7,Data!$D$4:$D$195,'Task 3'!$B43)</f>
        <v>-889.2</v>
      </c>
      <c r="D43" s="27" t="n">
        <f aca="false">-SUMIFS(Data!$F$4:$F$195,Data!$B$4:$B$195,'Task 3'!D$7,Data!$D$4:$D$195,'Task 3'!$B43)</f>
        <v>-1374.1728</v>
      </c>
      <c r="E43" s="27" t="n">
        <f aca="false">-SUMIFS(Data!$F$4:$F$195,Data!$B$4:$B$195,'Task 3'!E$7,Data!$D$4:$D$195,'Task 3'!$B43)</f>
        <v>-1713.44357184</v>
      </c>
      <c r="F43" s="27" t="n">
        <f aca="false">-SUMIFS(Data!$F$4:$F$195,Data!$B$4:$B$195,'Task 3'!F$7,Data!$D$4:$D$195,'Task 3'!$B43)</f>
        <v>-1678.66066733165</v>
      </c>
      <c r="G43" s="27" t="n">
        <f aca="false">-SUMIFS(Data!$F$4:$F$195,Data!$B$4:$B$195,'Task 3'!G$7,Data!$D$4:$D$195,'Task 3'!$B43)</f>
        <v>-1588.68445556267</v>
      </c>
      <c r="H43" s="27" t="n">
        <f aca="false">-SUMIFS(Data!$F$4:$F$195,Data!$B$4:$B$195,'Task 3'!H$7,Data!$D$4:$D$195,'Task 3'!$B43)</f>
        <v>-1767.88806215014</v>
      </c>
      <c r="I43" s="27" t="n">
        <f aca="false">-SUMIFS(Data!$F$4:$F$195,Data!$B$4:$B$195,'Task 3'!I$7,Data!$D$4:$D$195,'Task 3'!$B43)</f>
        <v>-2048.82187831091</v>
      </c>
      <c r="J43" s="27" t="n">
        <f aca="false">-SUMIFS(Data!$F$4:$F$195,Data!$B$4:$B$195,'Task 3'!J$7,Data!$D$4:$D$195,'Task 3'!$B43)</f>
        <v>-1374.25014705725</v>
      </c>
      <c r="K43" s="27" t="n">
        <f aca="false">-SUMIFS(Data!$F$4:$F$195,Data!$B$4:$B$195,'Task 3'!K$7,Data!$D$4:$D$195,'Task 3'!$B43)</f>
        <v>-1494.90930996887</v>
      </c>
      <c r="L43" s="27" t="n">
        <f aca="false">-SUMIFS(Data!$F$4:$F$195,Data!$B$4:$B$195,'Task 3'!L$7,Data!$D$4:$D$195,'Task 3'!$B43)</f>
        <v>-1290.14965302583</v>
      </c>
      <c r="M43" s="27" t="n">
        <f aca="false">-SUMIFS(Data!$F$4:$F$195,Data!$B$4:$B$195,'Task 3'!M$7,Data!$D$4:$D$195,'Task 3'!$B43)</f>
        <v>-921.744309380844</v>
      </c>
      <c r="N43" s="27" t="n">
        <f aca="false">-SUMIFS(Data!$F$4:$F$195,Data!$B$4:$B$195,'Task 3'!N$7,Data!$D$4:$D$195,'Task 3'!$B43)</f>
        <v>-1544.51046462244</v>
      </c>
    </row>
    <row r="44" customFormat="false" ht="12.75" hidden="false" customHeight="false" outlineLevel="0" collapsed="false">
      <c r="B44" s="29" t="s">
        <v>43</v>
      </c>
      <c r="C44" s="30" t="n">
        <f aca="false">SUM(C28:C43)</f>
        <v>-19552.48</v>
      </c>
      <c r="D44" s="30" t="n">
        <f aca="false">SUM(D28:D43)</f>
        <v>-21978.05104</v>
      </c>
      <c r="E44" s="30" t="n">
        <f aca="false">SUM(E28:E43)</f>
        <v>-21729.517854352</v>
      </c>
      <c r="F44" s="30" t="n">
        <f aca="false">SUM(F28:F43)</f>
        <v>-21278.1209151621</v>
      </c>
      <c r="G44" s="30" t="n">
        <f aca="false">SUM(G28:G43)</f>
        <v>-19416.4074701595</v>
      </c>
      <c r="H44" s="30" t="n">
        <f aca="false">SUM(H28:H43)</f>
        <v>-21432.9564027181</v>
      </c>
      <c r="I44" s="30" t="n">
        <f aca="false">SUM(I28:I43)</f>
        <v>-22417.6345930499</v>
      </c>
      <c r="J44" s="30" t="n">
        <f aca="false">SUM(J28:J43)</f>
        <v>-23460.9564742546</v>
      </c>
      <c r="K44" s="30" t="n">
        <f aca="false">SUM(K28:K43)</f>
        <v>-25981.4486854043</v>
      </c>
      <c r="L44" s="30" t="n">
        <f aca="false">SUM(L28:L43)</f>
        <v>-23984.9460652505</v>
      </c>
      <c r="M44" s="30" t="n">
        <f aca="false">SUM(M28:M43)</f>
        <v>-23879.0219347722</v>
      </c>
      <c r="N44" s="30" t="n">
        <f aca="false">SUM(N28:N43)</f>
        <v>-27313.2749081483</v>
      </c>
    </row>
    <row r="46" customFormat="false" ht="12" hidden="false" customHeight="false" outlineLevel="0" collapsed="false">
      <c r="C46" s="34" t="s">
        <v>32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customFormat="false" ht="12.75" hidden="false" customHeight="false" outlineLevel="0" collapsed="false">
      <c r="B47" s="4" t="s">
        <v>34</v>
      </c>
      <c r="C47" s="26" t="n">
        <v>42005</v>
      </c>
      <c r="D47" s="26" t="n">
        <v>42036</v>
      </c>
      <c r="E47" s="26" t="n">
        <v>42064</v>
      </c>
      <c r="F47" s="26" t="n">
        <v>42095</v>
      </c>
      <c r="G47" s="26" t="n">
        <v>42125</v>
      </c>
      <c r="H47" s="26" t="n">
        <v>42156</v>
      </c>
      <c r="I47" s="26" t="n">
        <v>42186</v>
      </c>
      <c r="J47" s="26" t="n">
        <v>42217</v>
      </c>
      <c r="K47" s="26" t="n">
        <v>42248</v>
      </c>
      <c r="L47" s="26" t="n">
        <v>42278</v>
      </c>
      <c r="M47" s="26" t="n">
        <v>42309</v>
      </c>
      <c r="N47" s="26" t="n">
        <v>42339</v>
      </c>
    </row>
    <row r="48" customFormat="false" ht="12" hidden="false" customHeight="false" outlineLevel="0" collapsed="false">
      <c r="B48" s="1" t="s">
        <v>8</v>
      </c>
      <c r="C48" s="28" t="n">
        <f aca="false">C8+C28</f>
        <v>2110.68</v>
      </c>
      <c r="D48" s="28" t="n">
        <f aca="false">D8+D28</f>
        <v>1690.5548</v>
      </c>
      <c r="E48" s="28" t="n">
        <f aca="false">E8+E28</f>
        <v>2089.74133368</v>
      </c>
      <c r="F48" s="28" t="n">
        <f aca="false">F8+F28</f>
        <v>2474.25311987823</v>
      </c>
      <c r="G48" s="28" t="n">
        <f aca="false">G8+G28</f>
        <v>2344.56360621438</v>
      </c>
      <c r="H48" s="28" t="n">
        <f aca="false">H8+H28</f>
        <v>2725.41075009003</v>
      </c>
      <c r="I48" s="28" t="n">
        <f aca="false">I8+I28</f>
        <v>2396.80421854545</v>
      </c>
      <c r="J48" s="28" t="n">
        <f aca="false">J8+J28</f>
        <v>2770.97751617538</v>
      </c>
      <c r="K48" s="28" t="n">
        <f aca="false">K8+K28</f>
        <v>1971.75973060909</v>
      </c>
      <c r="L48" s="28" t="n">
        <f aca="false">L8+L28</f>
        <v>2049.73955129769</v>
      </c>
      <c r="M48" s="28" t="n">
        <f aca="false">M8+M28</f>
        <v>2807.42856517375</v>
      </c>
      <c r="N48" s="28" t="n">
        <f aca="false">N8+N28</f>
        <v>2335.41913667427</v>
      </c>
    </row>
    <row r="49" customFormat="false" ht="12" hidden="false" customHeight="false" outlineLevel="0" collapsed="false">
      <c r="B49" s="1" t="s">
        <v>9</v>
      </c>
      <c r="C49" s="28" t="n">
        <f aca="false">C9+C29</f>
        <v>1209</v>
      </c>
      <c r="D49" s="28" t="n">
        <f aca="false">D9+D29</f>
        <v>878.328</v>
      </c>
      <c r="E49" s="28" t="n">
        <f aca="false">E9+E29</f>
        <v>1180.9429632</v>
      </c>
      <c r="F49" s="28" t="n">
        <f aca="false">F9+F29</f>
        <v>1285.4430551424</v>
      </c>
      <c r="G49" s="28" t="n">
        <f aca="false">G9+G29</f>
        <v>681.63312466991</v>
      </c>
      <c r="H49" s="28" t="n">
        <f aca="false">H9+H29</f>
        <v>1419.3379779883</v>
      </c>
      <c r="I49" s="28" t="n">
        <f aca="false">I9+I29</f>
        <v>1685.42873578274</v>
      </c>
      <c r="J49" s="28" t="n">
        <f aca="false">J9+J29</f>
        <v>1954.17750003163</v>
      </c>
      <c r="K49" s="28" t="n">
        <f aca="false">K9+K29</f>
        <v>1735.75901444055</v>
      </c>
      <c r="L49" s="28" t="n">
        <f aca="false">L9+L29</f>
        <v>2000.70235647997</v>
      </c>
      <c r="M49" s="28" t="n">
        <f aca="false">M9+M29</f>
        <v>2085.84824827098</v>
      </c>
      <c r="N49" s="28" t="n">
        <f aca="false">N9+N29</f>
        <v>1601.88342556716</v>
      </c>
    </row>
    <row r="50" customFormat="false" ht="12" hidden="false" customHeight="false" outlineLevel="0" collapsed="false">
      <c r="B50" s="1" t="s">
        <v>10</v>
      </c>
      <c r="C50" s="28" t="n">
        <f aca="false">C10+C30</f>
        <v>1434.88</v>
      </c>
      <c r="D50" s="28" t="n">
        <f aca="false">D10+D30</f>
        <v>1965.86368</v>
      </c>
      <c r="E50" s="28" t="n">
        <f aca="false">E10+E30</f>
        <v>2330.657663488</v>
      </c>
      <c r="F50" s="28" t="n">
        <f aca="false">F10+F30</f>
        <v>2027.78203373814</v>
      </c>
      <c r="G50" s="28" t="n">
        <f aca="false">G10+G30</f>
        <v>1881.45510376767</v>
      </c>
      <c r="H50" s="28" t="n">
        <f aca="false">H10+H30</f>
        <v>1994.19121958892</v>
      </c>
      <c r="I50" s="28" t="n">
        <f aca="false">I10+I30</f>
        <v>2410.62261996106</v>
      </c>
      <c r="J50" s="28" t="n">
        <f aca="false">J10+J30</f>
        <v>2880.57216185349</v>
      </c>
      <c r="K50" s="28" t="n">
        <f aca="false">K10+K30</f>
        <v>2613.80271392851</v>
      </c>
      <c r="L50" s="28" t="n">
        <f aca="false">L10+L30</f>
        <v>3354.35111766012</v>
      </c>
      <c r="M50" s="28" t="n">
        <f aca="false">M10+M30</f>
        <v>2018.21659460053</v>
      </c>
      <c r="N50" s="28" t="n">
        <f aca="false">N10+N30</f>
        <v>2551.18379632805</v>
      </c>
    </row>
    <row r="51" customFormat="false" ht="12" hidden="false" customHeight="false" outlineLevel="0" collapsed="false">
      <c r="B51" s="1" t="s">
        <v>11</v>
      </c>
      <c r="C51" s="28" t="n">
        <f aca="false">C11+C31</f>
        <v>918</v>
      </c>
      <c r="D51" s="28" t="n">
        <f aca="false">D11+D31</f>
        <v>1305.348</v>
      </c>
      <c r="E51" s="28" t="n">
        <f aca="false">E11+E31</f>
        <v>1253.77592032</v>
      </c>
      <c r="F51" s="28" t="n">
        <f aca="false">F11+F31</f>
        <v>1002.93473727955</v>
      </c>
      <c r="G51" s="28" t="n">
        <f aca="false">G11+G31</f>
        <v>905.430646713636</v>
      </c>
      <c r="H51" s="28" t="n">
        <f aca="false">H11+H31</f>
        <v>288.165356590698</v>
      </c>
      <c r="I51" s="28" t="n">
        <f aca="false">I11+I31</f>
        <v>733.632150693436</v>
      </c>
      <c r="J51" s="28" t="n">
        <f aca="false">J11+J31</f>
        <v>1246.6749247785</v>
      </c>
      <c r="K51" s="28" t="n">
        <f aca="false">K11+K31</f>
        <v>2130.83434203128</v>
      </c>
      <c r="L51" s="28" t="n">
        <f aca="false">L11+L31</f>
        <v>1613.3137396985</v>
      </c>
      <c r="M51" s="28" t="n">
        <f aca="false">M11+M31</f>
        <v>1840.58674434841</v>
      </c>
      <c r="N51" s="28" t="n">
        <f aca="false">N11+N31</f>
        <v>2303.48110273085</v>
      </c>
    </row>
    <row r="52" customFormat="false" ht="12" hidden="false" customHeight="false" outlineLevel="0" collapsed="false">
      <c r="B52" s="1" t="s">
        <v>12</v>
      </c>
      <c r="C52" s="28" t="n">
        <f aca="false">C12+C32</f>
        <v>1306.4</v>
      </c>
      <c r="D52" s="28" t="n">
        <f aca="false">D12+D32</f>
        <v>435.0192</v>
      </c>
      <c r="E52" s="28" t="n">
        <f aca="false">E12+E32</f>
        <v>539.68923008</v>
      </c>
      <c r="F52" s="28" t="n">
        <f aca="false">F12+F32</f>
        <v>740.462275542528</v>
      </c>
      <c r="G52" s="28" t="n">
        <f aca="false">G12+G32</f>
        <v>694.71303654139</v>
      </c>
      <c r="H52" s="28" t="n">
        <f aca="false">H12+H32</f>
        <v>1133.82394967593</v>
      </c>
      <c r="I52" s="28" t="n">
        <f aca="false">I12+I32</f>
        <v>1506.03343319291</v>
      </c>
      <c r="J52" s="28" t="n">
        <f aca="false">J12+J32</f>
        <v>906.43609745306</v>
      </c>
      <c r="K52" s="28" t="n">
        <f aca="false">K12+K32</f>
        <v>1166.44711370257</v>
      </c>
      <c r="L52" s="28" t="n">
        <f aca="false">L12+L32</f>
        <v>1028.16218484684</v>
      </c>
      <c r="M52" s="28" t="n">
        <f aca="false">M12+M32</f>
        <v>1294.01011178063</v>
      </c>
      <c r="N52" s="28" t="n">
        <f aca="false">N12+N32</f>
        <v>783.93244535307</v>
      </c>
    </row>
    <row r="53" customFormat="false" ht="12" hidden="false" customHeight="false" outlineLevel="0" collapsed="false">
      <c r="B53" s="1" t="s">
        <v>13</v>
      </c>
      <c r="C53" s="28" t="n">
        <f aca="false">C13+C33</f>
        <v>1726.4</v>
      </c>
      <c r="D53" s="28" t="n">
        <f aca="false">D13+D33</f>
        <v>1758.8032</v>
      </c>
      <c r="E53" s="28" t="n">
        <f aca="false">E13+E33</f>
        <v>1700.20021248</v>
      </c>
      <c r="F53" s="28" t="n">
        <f aca="false">F13+F33</f>
        <v>1460.8308272983</v>
      </c>
      <c r="G53" s="28" t="n">
        <f aca="false">G13+G33</f>
        <v>1210.21234630996</v>
      </c>
      <c r="H53" s="28" t="n">
        <f aca="false">H13+H33</f>
        <v>1426.96528351466</v>
      </c>
      <c r="I53" s="28" t="n">
        <f aca="false">I13+I33</f>
        <v>1489.53665475152</v>
      </c>
      <c r="J53" s="28" t="n">
        <f aca="false">J13+J33</f>
        <v>1531.77538032886</v>
      </c>
      <c r="K53" s="28" t="n">
        <f aca="false">K13+K33</f>
        <v>1209.8518766985</v>
      </c>
      <c r="L53" s="28" t="n">
        <f aca="false">L13+L33</f>
        <v>823.107047024514</v>
      </c>
      <c r="M53" s="28" t="n">
        <f aca="false">M13+M33</f>
        <v>790.436232672907</v>
      </c>
      <c r="N53" s="28" t="n">
        <f aca="false">N13+N33</f>
        <v>369.937797372271</v>
      </c>
    </row>
    <row r="54" customFormat="false" ht="12" hidden="false" customHeight="false" outlineLevel="0" collapsed="false">
      <c r="B54" s="1" t="s">
        <v>14</v>
      </c>
      <c r="C54" s="28" t="n">
        <f aca="false">C14+C34</f>
        <v>1716</v>
      </c>
      <c r="D54" s="28" t="n">
        <f aca="false">D14+D34</f>
        <v>1926.43</v>
      </c>
      <c r="E54" s="28" t="n">
        <f aca="false">E14+E34</f>
        <v>1809.403596</v>
      </c>
      <c r="F54" s="28" t="n">
        <f aca="false">F14+F34</f>
        <v>871.8650758664</v>
      </c>
      <c r="G54" s="28" t="n">
        <f aca="false">G14+G34</f>
        <v>770.382846089577</v>
      </c>
      <c r="H54" s="28" t="n">
        <f aca="false">H14+H34</f>
        <v>832.764358791488</v>
      </c>
      <c r="I54" s="28" t="n">
        <f aca="false">I14+I34</f>
        <v>857.957215635021</v>
      </c>
      <c r="J54" s="28" t="n">
        <f aca="false">J14+J34</f>
        <v>918.646349450018</v>
      </c>
      <c r="K54" s="28" t="n">
        <f aca="false">K14+K34</f>
        <v>1000.76845521243</v>
      </c>
      <c r="L54" s="28" t="n">
        <f aca="false">L14+L34</f>
        <v>525.90717939127</v>
      </c>
      <c r="M54" s="28" t="n">
        <f aca="false">M14+M34</f>
        <v>472.485774163477</v>
      </c>
      <c r="N54" s="28" t="n">
        <f aca="false">N14+N34</f>
        <v>293.972636094135</v>
      </c>
    </row>
    <row r="55" customFormat="false" ht="12" hidden="false" customHeight="false" outlineLevel="0" collapsed="false">
      <c r="B55" s="1" t="s">
        <v>15</v>
      </c>
      <c r="C55" s="28" t="n">
        <f aca="false">C15+C35</f>
        <v>1548.96</v>
      </c>
      <c r="D55" s="28" t="n">
        <f aca="false">D15+D35</f>
        <v>1636.41808</v>
      </c>
      <c r="E55" s="28" t="n">
        <f aca="false">E15+E35</f>
        <v>1296.47041216</v>
      </c>
      <c r="F55" s="28" t="n">
        <f aca="false">F15+F35</f>
        <v>553.277885913984</v>
      </c>
      <c r="G55" s="28" t="n">
        <f aca="false">G15+G35</f>
        <v>849.77775769985</v>
      </c>
      <c r="H55" s="28" t="n">
        <f aca="false">H15+H35</f>
        <v>754.459106589337</v>
      </c>
      <c r="I55" s="28" t="n">
        <f aca="false">I15+I35</f>
        <v>590.542528006186</v>
      </c>
      <c r="J55" s="28" t="n">
        <f aca="false">J15+J35</f>
        <v>586.887763835478</v>
      </c>
      <c r="K55" s="28" t="n">
        <f aca="false">K15+K35</f>
        <v>643.573429974415</v>
      </c>
      <c r="L55" s="28" t="n">
        <f aca="false">L15+L35</f>
        <v>595.168834459102</v>
      </c>
      <c r="M55" s="28" t="n">
        <f aca="false">M15+M35</f>
        <v>610.52479310669</v>
      </c>
      <c r="N55" s="28" t="n">
        <f aca="false">N15+N35</f>
        <v>324.064166797666</v>
      </c>
    </row>
    <row r="56" customFormat="false" ht="12" hidden="false" customHeight="false" outlineLevel="0" collapsed="false">
      <c r="B56" s="1" t="s">
        <v>17</v>
      </c>
      <c r="C56" s="28" t="n">
        <f aca="false">C16+C36</f>
        <v>699.2</v>
      </c>
      <c r="D56" s="28" t="n">
        <f aca="false">D16+D36</f>
        <v>914.496</v>
      </c>
      <c r="E56" s="28" t="n">
        <f aca="false">E16+E36</f>
        <v>1068.7352368</v>
      </c>
      <c r="F56" s="28" t="n">
        <f aca="false">F16+F36</f>
        <v>994.99543908688</v>
      </c>
      <c r="G56" s="28" t="n">
        <f aca="false">G16+G36</f>
        <v>819.06780864313</v>
      </c>
      <c r="H56" s="28" t="n">
        <f aca="false">H16+H36</f>
        <v>675.602254686726</v>
      </c>
      <c r="I56" s="28" t="n">
        <f aca="false">I16+I36</f>
        <v>544.039542542547</v>
      </c>
      <c r="J56" s="28" t="n">
        <f aca="false">J16+J36</f>
        <v>542.596806268162</v>
      </c>
      <c r="K56" s="28" t="n">
        <f aca="false">K16+K36</f>
        <v>932.65804594777</v>
      </c>
      <c r="L56" s="28" t="n">
        <f aca="false">L16+L36</f>
        <v>1253.96401076612</v>
      </c>
      <c r="M56" s="28" t="n">
        <f aca="false">M16+M36</f>
        <v>1173.07616715881</v>
      </c>
      <c r="N56" s="28" t="n">
        <f aca="false">N16+N36</f>
        <v>796.08135735852</v>
      </c>
    </row>
    <row r="57" customFormat="false" ht="12" hidden="false" customHeight="false" outlineLevel="0" collapsed="false">
      <c r="B57" s="1" t="s">
        <v>18</v>
      </c>
      <c r="C57" s="28" t="n">
        <f aca="false">C17+C37</f>
        <v>171.6</v>
      </c>
      <c r="D57" s="28" t="n">
        <f aca="false">D17+D37</f>
        <v>332.178</v>
      </c>
      <c r="E57" s="28" t="n">
        <f aca="false">E17+E37</f>
        <v>161.4039812</v>
      </c>
      <c r="F57" s="28" t="n">
        <f aca="false">F17+F37</f>
        <v>316.64109581412</v>
      </c>
      <c r="G57" s="28" t="n">
        <f aca="false">G17+G37</f>
        <v>156.299654275853</v>
      </c>
      <c r="H57" s="28" t="n">
        <f aca="false">H17+H37</f>
        <v>304.681065643176</v>
      </c>
      <c r="I57" s="28" t="n">
        <f aca="false">I17+I37</f>
        <v>184.988741299124</v>
      </c>
      <c r="J57" s="28" t="n">
        <f aca="false">J17+J37</f>
        <v>186.377448825295</v>
      </c>
      <c r="K57" s="28" t="n">
        <f aca="false">K17+K37</f>
        <v>407.192761202097</v>
      </c>
      <c r="L57" s="28" t="n">
        <f aca="false">L17+L37</f>
        <v>477.885955111937</v>
      </c>
      <c r="M57" s="28" t="n">
        <f aca="false">M17+M37</f>
        <v>816.68252861959</v>
      </c>
      <c r="N57" s="28" t="n">
        <f aca="false">N17+N37</f>
        <v>958.39190874923</v>
      </c>
    </row>
    <row r="58" customFormat="false" ht="12" hidden="false" customHeight="false" outlineLevel="0" collapsed="false">
      <c r="B58" s="1" t="s">
        <v>19</v>
      </c>
      <c r="C58" s="28" t="n">
        <f aca="false">C18+C38</f>
        <v>342</v>
      </c>
      <c r="D58" s="28" t="n">
        <f aca="false">D18+D38</f>
        <v>762.762</v>
      </c>
      <c r="E58" s="28" t="n">
        <f aca="false">E18+E38</f>
        <v>548.8919436</v>
      </c>
      <c r="F58" s="28" t="n">
        <f aca="false">F18+F38</f>
        <v>888.11618193452</v>
      </c>
      <c r="G58" s="28" t="n">
        <f aca="false">G18+G38</f>
        <v>1123.17522822174</v>
      </c>
      <c r="H58" s="28" t="n">
        <f aca="false">H18+H38</f>
        <v>986.36699538941</v>
      </c>
      <c r="I58" s="28" t="n">
        <f aca="false">I18+I38</f>
        <v>787.57251628754</v>
      </c>
      <c r="J58" s="28" t="n">
        <f aca="false">J18+J38</f>
        <v>845.03238673935</v>
      </c>
      <c r="K58" s="28" t="n">
        <f aca="false">K18+K38</f>
        <v>1078.41399464886</v>
      </c>
      <c r="L58" s="28" t="n">
        <f aca="false">L18+L38</f>
        <v>1245.06239974053</v>
      </c>
      <c r="M58" s="28" t="n">
        <f aca="false">M18+M38</f>
        <v>1149.99812574001</v>
      </c>
      <c r="N58" s="28" t="n">
        <f aca="false">N18+N38</f>
        <v>1628.57220849704</v>
      </c>
    </row>
    <row r="59" customFormat="false" ht="12" hidden="false" customHeight="false" outlineLevel="0" collapsed="false">
      <c r="B59" s="1" t="s">
        <v>20</v>
      </c>
      <c r="C59" s="28" t="n">
        <f aca="false">C19+C39</f>
        <v>864</v>
      </c>
      <c r="D59" s="28" t="n">
        <f aca="false">D19+D39</f>
        <v>533.72</v>
      </c>
      <c r="E59" s="28" t="n">
        <f aca="false">E19+E39</f>
        <v>303.8381808</v>
      </c>
      <c r="F59" s="28" t="n">
        <f aca="false">F19+F39</f>
        <v>664.39997502032</v>
      </c>
      <c r="G59" s="28" t="n">
        <f aca="false">G19+G39</f>
        <v>582.776971386546</v>
      </c>
      <c r="H59" s="28" t="n">
        <f aca="false">H19+H39</f>
        <v>639.608388171932</v>
      </c>
      <c r="I59" s="28" t="n">
        <f aca="false">I19+I39</f>
        <v>628.354634970152</v>
      </c>
      <c r="J59" s="28" t="n">
        <f aca="false">J19+J39</f>
        <v>448.379164165011</v>
      </c>
      <c r="K59" s="28" t="n">
        <f aca="false">K19+K39</f>
        <v>883.24052260939</v>
      </c>
      <c r="L59" s="28" t="n">
        <f aca="false">L19+L39</f>
        <v>1128.71478299179</v>
      </c>
      <c r="M59" s="28" t="n">
        <f aca="false">M19+M39</f>
        <v>976.96074321176</v>
      </c>
      <c r="N59" s="28" t="n">
        <f aca="false">N19+N39</f>
        <v>1176.04814903831</v>
      </c>
    </row>
    <row r="60" customFormat="false" ht="12" hidden="false" customHeight="false" outlineLevel="0" collapsed="false">
      <c r="B60" s="1" t="s">
        <v>22</v>
      </c>
      <c r="C60" s="28" t="n">
        <f aca="false">C20+C40</f>
        <v>1924</v>
      </c>
      <c r="D60" s="28" t="n">
        <f aca="false">D20+D40</f>
        <v>1190.64</v>
      </c>
      <c r="E60" s="28" t="n">
        <f aca="false">E20+E40</f>
        <v>1137.609088</v>
      </c>
      <c r="F60" s="28" t="n">
        <f aca="false">F20+F40</f>
        <v>2050.3742966784</v>
      </c>
      <c r="G60" s="28" t="n">
        <f aca="false">G20+G40</f>
        <v>1608.5305363923</v>
      </c>
      <c r="H60" s="28" t="n">
        <f aca="false">H20+H40</f>
        <v>1274.82334662213</v>
      </c>
      <c r="I60" s="28" t="n">
        <f aca="false">I20+I40</f>
        <v>800.909768233216</v>
      </c>
      <c r="J60" s="28" t="n">
        <f aca="false">J20+J40</f>
        <v>583.473007616216</v>
      </c>
      <c r="K60" s="28" t="n">
        <f aca="false">K20+K40</f>
        <v>1196.5940098176</v>
      </c>
      <c r="L60" s="28" t="n">
        <f aca="false">L20+L40</f>
        <v>1430.66692403123</v>
      </c>
      <c r="M60" s="28" t="n">
        <f aca="false">M20+M40</f>
        <v>1795.94642125959</v>
      </c>
      <c r="N60" s="28" t="n">
        <f aca="false">N20+N40</f>
        <v>2491.34436163929</v>
      </c>
    </row>
    <row r="61" customFormat="false" ht="12" hidden="false" customHeight="false" outlineLevel="0" collapsed="false">
      <c r="B61" s="1" t="s">
        <v>23</v>
      </c>
      <c r="C61" s="28" t="n">
        <f aca="false">C21+C41</f>
        <v>2598.4</v>
      </c>
      <c r="D61" s="28" t="n">
        <f aca="false">D21+D41</f>
        <v>3653.9712</v>
      </c>
      <c r="E61" s="28" t="n">
        <f aca="false">E21+E41</f>
        <v>2758.81897984</v>
      </c>
      <c r="F61" s="28" t="n">
        <f aca="false">F21+F41</f>
        <v>2142.63897174835</v>
      </c>
      <c r="G61" s="28" t="n">
        <f aca="false">G21+G41</f>
        <v>1881.63535070264</v>
      </c>
      <c r="H61" s="28" t="n">
        <f aca="false">H21+H41</f>
        <v>1578.88892652414</v>
      </c>
      <c r="I61" s="28" t="n">
        <f aca="false">I21+I41</f>
        <v>1641.3995283038</v>
      </c>
      <c r="J61" s="28" t="n">
        <f aca="false">J21+J41</f>
        <v>1441.37522382463</v>
      </c>
      <c r="K61" s="28" t="n">
        <f aca="false">K21+K41</f>
        <v>1552.97377579251</v>
      </c>
      <c r="L61" s="28" t="n">
        <f aca="false">L21+L41</f>
        <v>2160.31417657598</v>
      </c>
      <c r="M61" s="28" t="n">
        <f aca="false">M21+M41</f>
        <v>1408.19298386746</v>
      </c>
      <c r="N61" s="28" t="n">
        <f aca="false">N21+N41</f>
        <v>1697.33821799019</v>
      </c>
    </row>
    <row r="62" customFormat="false" ht="12" hidden="false" customHeight="false" outlineLevel="0" collapsed="false">
      <c r="B62" s="1" t="s">
        <v>24</v>
      </c>
      <c r="C62" s="28" t="n">
        <f aca="false">C22+C42</f>
        <v>487.2</v>
      </c>
      <c r="D62" s="28" t="n">
        <f aca="false">D22+D42</f>
        <v>1023.5896</v>
      </c>
      <c r="E62" s="28" t="n">
        <f aca="false">E22+E42</f>
        <v>741.10697584</v>
      </c>
      <c r="F62" s="28" t="n">
        <f aca="false">F22+F42</f>
        <v>695.763981227392</v>
      </c>
      <c r="G62" s="28" t="n">
        <f aca="false">G22+G42</f>
        <v>1032.63063977454</v>
      </c>
      <c r="H62" s="28" t="n">
        <f aca="false">H22+H42</f>
        <v>1075.75088860513</v>
      </c>
      <c r="I62" s="28" t="n">
        <f aca="false">I22+I42</f>
        <v>1300.20030021314</v>
      </c>
      <c r="J62" s="28" t="n">
        <f aca="false">J22+J42</f>
        <v>1377.87123100751</v>
      </c>
      <c r="K62" s="28" t="n">
        <f aca="false">K22+K42</f>
        <v>1731.42564934948</v>
      </c>
      <c r="L62" s="28" t="n">
        <f aca="false">L22+L42</f>
        <v>1912.55979098615</v>
      </c>
      <c r="M62" s="28" t="n">
        <f aca="false">M22+M42</f>
        <v>1236.49311440844</v>
      </c>
      <c r="N62" s="28" t="n">
        <f aca="false">N22+N42</f>
        <v>1895.02412469888</v>
      </c>
    </row>
    <row r="63" customFormat="false" ht="12" hidden="false" customHeight="false" outlineLevel="0" collapsed="false">
      <c r="B63" s="1" t="s">
        <v>21</v>
      </c>
      <c r="C63" s="28" t="n">
        <f aca="false">C23+C43</f>
        <v>1390.8</v>
      </c>
      <c r="D63" s="28" t="n">
        <f aca="false">D23+D43</f>
        <v>2013.8272</v>
      </c>
      <c r="E63" s="28" t="n">
        <f aca="false">E23+E43</f>
        <v>2469.19642816</v>
      </c>
      <c r="F63" s="28" t="n">
        <f aca="false">F23+F43</f>
        <v>2378.50013266835</v>
      </c>
      <c r="G63" s="28" t="n">
        <f aca="false">G23+G43</f>
        <v>2103.33187243733</v>
      </c>
      <c r="H63" s="28" t="n">
        <f aca="false">H23+H43</f>
        <v>2182.56940880986</v>
      </c>
      <c r="I63" s="28" t="n">
        <f aca="false">I23+I43</f>
        <v>2396.05367200429</v>
      </c>
      <c r="J63" s="28" t="n">
        <f aca="false">J23+J43</f>
        <v>1520.3192767368</v>
      </c>
      <c r="K63" s="28" t="n">
        <f aca="false">K23+K43</f>
        <v>1718.06275044252</v>
      </c>
      <c r="L63" s="28" t="n">
        <f aca="false">L23+L43</f>
        <v>1890.69268678145</v>
      </c>
      <c r="M63" s="28" t="n">
        <f aca="false">M23+M43</f>
        <v>1220.33936781475</v>
      </c>
      <c r="N63" s="28" t="n">
        <f aca="false">N23+N43</f>
        <v>1613.92355302978</v>
      </c>
    </row>
    <row r="64" customFormat="false" ht="12.75" hidden="false" customHeight="false" outlineLevel="0" collapsed="false">
      <c r="B64" s="29" t="s">
        <v>44</v>
      </c>
      <c r="C64" s="30" t="n">
        <f aca="false">SUM(C48:C63)</f>
        <v>20447.52</v>
      </c>
      <c r="D64" s="30" t="n">
        <f aca="false">SUM(D48:D63)</f>
        <v>22021.94896</v>
      </c>
      <c r="E64" s="30" t="n">
        <f aca="false">SUM(E48:E63)</f>
        <v>21390.482145648</v>
      </c>
      <c r="F64" s="30" t="n">
        <f aca="false">SUM(F48:F63)</f>
        <v>20548.2790848379</v>
      </c>
      <c r="G64" s="30" t="n">
        <f aca="false">SUM(G48:G63)</f>
        <v>18645.6165298405</v>
      </c>
      <c r="H64" s="30" t="n">
        <f aca="false">SUM(H48:H63)</f>
        <v>19293.4092772819</v>
      </c>
      <c r="I64" s="30" t="n">
        <f aca="false">SUM(I48:I63)</f>
        <v>19954.0762604221</v>
      </c>
      <c r="J64" s="30" t="n">
        <f aca="false">SUM(J48:J63)</f>
        <v>19741.5722390894</v>
      </c>
      <c r="K64" s="30" t="n">
        <f aca="false">SUM(K48:K63)</f>
        <v>21973.3581864076</v>
      </c>
      <c r="L64" s="30" t="n">
        <f aca="false">SUM(L48:L63)</f>
        <v>23490.3127378432</v>
      </c>
      <c r="M64" s="30" t="n">
        <f aca="false">SUM(M48:M63)</f>
        <v>21697.2265161978</v>
      </c>
      <c r="N64" s="30" t="n">
        <f aca="false">SUM(N48:N63)</f>
        <v>22820.5983879187</v>
      </c>
    </row>
    <row r="66" customFormat="false" ht="12" hidden="false" customHeight="false" outlineLevel="0" collapsed="false">
      <c r="C66" s="34" t="s">
        <v>45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customFormat="false" ht="12.75" hidden="false" customHeight="false" outlineLevel="0" collapsed="false">
      <c r="B67" s="4" t="s">
        <v>34</v>
      </c>
      <c r="C67" s="26" t="n">
        <v>42005</v>
      </c>
      <c r="D67" s="26" t="n">
        <v>42036</v>
      </c>
      <c r="E67" s="26" t="n">
        <v>42064</v>
      </c>
      <c r="F67" s="26" t="n">
        <v>42095</v>
      </c>
      <c r="G67" s="26" t="n">
        <v>42125</v>
      </c>
      <c r="H67" s="26" t="n">
        <v>42156</v>
      </c>
      <c r="I67" s="26" t="n">
        <v>42186</v>
      </c>
      <c r="J67" s="26" t="n">
        <v>42217</v>
      </c>
      <c r="K67" s="26" t="n">
        <v>42248</v>
      </c>
      <c r="L67" s="26" t="n">
        <v>42278</v>
      </c>
      <c r="M67" s="26" t="n">
        <v>42309</v>
      </c>
      <c r="N67" s="26" t="n">
        <v>42339</v>
      </c>
    </row>
    <row r="68" customFormat="false" ht="12" hidden="false" customHeight="false" outlineLevel="0" collapsed="false">
      <c r="B68" s="1" t="s">
        <v>8</v>
      </c>
      <c r="C68" s="35" t="n">
        <f aca="false">C48/C8</f>
        <v>0.451</v>
      </c>
      <c r="D68" s="35" t="n">
        <f aca="false">D48/D8</f>
        <v>0.3961</v>
      </c>
      <c r="E68" s="35" t="n">
        <f aca="false">E48/E8</f>
        <v>0.414217</v>
      </c>
      <c r="F68" s="35" t="n">
        <f aca="false">F48/F8</f>
        <v>0.43179049</v>
      </c>
      <c r="G68" s="35" t="n">
        <f aca="false">G48/G8</f>
        <v>0.443154680200001</v>
      </c>
      <c r="H68" s="35" t="n">
        <f aca="false">H48/H8</f>
        <v>0.420880867407999</v>
      </c>
      <c r="I68" s="35" t="n">
        <f aca="false">I48/I8</f>
        <v>0.415089676082079</v>
      </c>
      <c r="J68" s="35" t="n">
        <f aca="false">J48/J8</f>
        <v>0.403391469603722</v>
      </c>
      <c r="K68" s="35" t="n">
        <f aca="false">K48/K8</f>
        <v>0.415323640211647</v>
      </c>
      <c r="L68" s="35" t="n">
        <f aca="false">L48/L8</f>
        <v>0.396099999999999</v>
      </c>
      <c r="M68" s="35" t="n">
        <f aca="false">M48/M8</f>
        <v>0.443154680200001</v>
      </c>
      <c r="N68" s="35" t="n">
        <f aca="false">N48/N8</f>
        <v>0.391459298995796</v>
      </c>
    </row>
    <row r="69" customFormat="false" ht="12" hidden="false" customHeight="false" outlineLevel="0" collapsed="false">
      <c r="B69" s="1" t="s">
        <v>9</v>
      </c>
      <c r="C69" s="35" t="n">
        <f aca="false">C49/C9</f>
        <v>0.465</v>
      </c>
      <c r="D69" s="35" t="n">
        <f aca="false">D49/D9</f>
        <v>0.4436</v>
      </c>
      <c r="E69" s="35" t="n">
        <f aca="false">E49/E9</f>
        <v>0.421344</v>
      </c>
      <c r="F69" s="35" t="n">
        <f aca="false">F49/F9</f>
        <v>0.40977088</v>
      </c>
      <c r="G69" s="35" t="n">
        <f aca="false">G49/G9</f>
        <v>0.397966297600003</v>
      </c>
      <c r="H69" s="35" t="n">
        <f aca="false">H49/H9</f>
        <v>0.410006971648001</v>
      </c>
      <c r="I69" s="35" t="n">
        <f aca="false">I49/I9</f>
        <v>0.386407250513919</v>
      </c>
      <c r="J69" s="35" t="n">
        <f aca="false">J49/J9</f>
        <v>0.361863540534476</v>
      </c>
      <c r="K69" s="35" t="n">
        <f aca="false">K49/K9</f>
        <v>0.381007634318443</v>
      </c>
      <c r="L69" s="35" t="n">
        <f aca="false">L49/L9</f>
        <v>0.443599999999999</v>
      </c>
      <c r="M69" s="35" t="n">
        <f aca="false">M49/M9</f>
        <v>0.3979662976</v>
      </c>
      <c r="N69" s="35" t="n">
        <f aca="false">N49/N9</f>
        <v>0.336338082155855</v>
      </c>
    </row>
    <row r="70" customFormat="false" ht="12" hidden="false" customHeight="false" outlineLevel="0" collapsed="false">
      <c r="B70" s="1" t="s">
        <v>10</v>
      </c>
      <c r="C70" s="35" t="n">
        <f aca="false">C50/C10</f>
        <v>0.472</v>
      </c>
      <c r="D70" s="35" t="n">
        <f aca="false">D50/D10</f>
        <v>0.51952</v>
      </c>
      <c r="E70" s="35" t="n">
        <f aca="false">E50/E10</f>
        <v>0.5099104</v>
      </c>
      <c r="F70" s="35" t="n">
        <f aca="false">F50/F10</f>
        <v>0.505009504000001</v>
      </c>
      <c r="G70" s="35" t="n">
        <f aca="false">G50/G10</f>
        <v>0.51490931392</v>
      </c>
      <c r="H70" s="35" t="n">
        <f aca="false">H50/H10</f>
        <v>0.510058407059199</v>
      </c>
      <c r="I70" s="35" t="n">
        <f aca="false">I50/I10</f>
        <v>0.500259575200384</v>
      </c>
      <c r="J70" s="35" t="n">
        <f aca="false">J50/J10</f>
        <v>0.490264766704392</v>
      </c>
      <c r="K70" s="35" t="n">
        <f aca="false">K50/K10</f>
        <v>0.469875357372568</v>
      </c>
      <c r="L70" s="35" t="n">
        <f aca="false">L50/L10</f>
        <v>0.519519999999999</v>
      </c>
      <c r="M70" s="35" t="n">
        <f aca="false">M50/M10</f>
        <v>0.514909313919999</v>
      </c>
      <c r="N70" s="35" t="n">
        <f aca="false">N50/N10</f>
        <v>0.48007006203848</v>
      </c>
    </row>
    <row r="71" customFormat="false" ht="12" hidden="false" customHeight="false" outlineLevel="0" collapsed="false">
      <c r="B71" s="1" t="s">
        <v>11</v>
      </c>
      <c r="C71" s="35" t="n">
        <f aca="false">C51/C11</f>
        <v>0.51</v>
      </c>
      <c r="D71" s="35" t="n">
        <f aca="false">D51/D11</f>
        <v>0.5394</v>
      </c>
      <c r="E71" s="35" t="n">
        <f aca="false">E51/E11</f>
        <v>0.548612</v>
      </c>
      <c r="F71" s="35" t="n">
        <f aca="false">F51/F11</f>
        <v>0.55763976</v>
      </c>
      <c r="G71" s="35" t="n">
        <f aca="false">G51/G11</f>
        <v>0.5532161576</v>
      </c>
      <c r="H71" s="35" t="n">
        <f aca="false">H51/H11</f>
        <v>0.544280480752</v>
      </c>
      <c r="I71" s="35" t="n">
        <f aca="false">I51/I11</f>
        <v>0.53516609036704</v>
      </c>
      <c r="J71" s="35" t="n">
        <f aca="false">J51/J11</f>
        <v>0.5444627685597</v>
      </c>
      <c r="K71" s="35" t="n">
        <f aca="false">K51/K11</f>
        <v>0.535352023930892</v>
      </c>
      <c r="L71" s="35" t="n">
        <f aca="false">L51/L11</f>
        <v>0.539400000000002</v>
      </c>
      <c r="M71" s="35" t="n">
        <f aca="false">M51/M11</f>
        <v>0.553216157600001</v>
      </c>
      <c r="N71" s="35" t="n">
        <f aca="false">N51/N11</f>
        <v>0.553573513188505</v>
      </c>
    </row>
    <row r="72" customFormat="false" ht="12" hidden="false" customHeight="false" outlineLevel="0" collapsed="false">
      <c r="B72" s="1" t="s">
        <v>12</v>
      </c>
      <c r="C72" s="35" t="n">
        <f aca="false">C52/C12</f>
        <v>0.46</v>
      </c>
      <c r="D72" s="35" t="n">
        <f aca="false">D52/D12</f>
        <v>0.4708</v>
      </c>
      <c r="E72" s="35" t="n">
        <f aca="false">E52/E12</f>
        <v>0.481384</v>
      </c>
      <c r="F72" s="35" t="n">
        <f aca="false">F52/F12</f>
        <v>0.49175632</v>
      </c>
      <c r="G72" s="35" t="n">
        <f aca="false">G52/G12</f>
        <v>0.5070036304</v>
      </c>
      <c r="H72" s="35" t="n">
        <f aca="false">H52/H12</f>
        <v>0.497143703007998</v>
      </c>
      <c r="I72" s="35" t="n">
        <f aca="false">I52/I12</f>
        <v>0.477029451128319</v>
      </c>
      <c r="J72" s="35" t="n">
        <f aca="false">J52/J12</f>
        <v>0.456110629173451</v>
      </c>
      <c r="K72" s="35" t="n">
        <f aca="false">K52/K12</f>
        <v>0.434355054340391</v>
      </c>
      <c r="L72" s="35" t="n">
        <f aca="false">L52/L12</f>
        <v>0.4708</v>
      </c>
      <c r="M72" s="35" t="n">
        <f aca="false">M52/M12</f>
        <v>0.507003630399999</v>
      </c>
      <c r="N72" s="35" t="n">
        <f aca="false">N52/N12</f>
        <v>0.434355054340392</v>
      </c>
    </row>
    <row r="73" customFormat="false" ht="12" hidden="false" customHeight="false" outlineLevel="0" collapsed="false">
      <c r="B73" s="1" t="s">
        <v>13</v>
      </c>
      <c r="C73" s="35" t="n">
        <f aca="false">C53/C13</f>
        <v>0.52</v>
      </c>
      <c r="D73" s="35" t="n">
        <f aca="false">D53/D13</f>
        <v>0.4816</v>
      </c>
      <c r="E73" s="35" t="n">
        <f aca="false">E53/E13</f>
        <v>0.486784</v>
      </c>
      <c r="F73" s="35" t="n">
        <f aca="false">F53/F13</f>
        <v>0.491916159999999</v>
      </c>
      <c r="G73" s="35" t="n">
        <f aca="false">G53/G13</f>
        <v>0.481754483200002</v>
      </c>
      <c r="H73" s="35" t="n">
        <f aca="false">H53/H13</f>
        <v>0.461024662528001</v>
      </c>
      <c r="I73" s="35" t="n">
        <f aca="false">I53/I13</f>
        <v>0.471804169277439</v>
      </c>
      <c r="J73" s="35" t="n">
        <f aca="false">J53/J13</f>
        <v>0.466522210970215</v>
      </c>
      <c r="K73" s="35" t="n">
        <f aca="false">K53/K13</f>
        <v>0.45051787729932</v>
      </c>
      <c r="L73" s="35" t="n">
        <f aca="false">L53/L13</f>
        <v>0.481599999999999</v>
      </c>
      <c r="M73" s="35" t="n">
        <f aca="false">M53/M13</f>
        <v>0.4817544832</v>
      </c>
      <c r="N73" s="35" t="n">
        <f aca="false">N53/N13</f>
        <v>0.461187433079917</v>
      </c>
    </row>
    <row r="74" customFormat="false" ht="12" hidden="false" customHeight="false" outlineLevel="0" collapsed="false">
      <c r="B74" s="1" t="s">
        <v>14</v>
      </c>
      <c r="C74" s="35" t="n">
        <f aca="false">C54/C14</f>
        <v>0.55</v>
      </c>
      <c r="D74" s="35" t="n">
        <f aca="false">D54/D14</f>
        <v>0.5275</v>
      </c>
      <c r="E74" s="35" t="n">
        <f aca="false">E54/E14</f>
        <v>0.51805</v>
      </c>
      <c r="F74" s="35" t="n">
        <f aca="false">F54/F14</f>
        <v>0.508411</v>
      </c>
      <c r="G74" s="35" t="n">
        <f aca="false">G54/G14</f>
        <v>0.49366333</v>
      </c>
      <c r="H74" s="35" t="n">
        <f aca="false">H54/H14</f>
        <v>0.4987266967</v>
      </c>
      <c r="I74" s="35" t="n">
        <f aca="false">I54/I14</f>
        <v>0.503739429733</v>
      </c>
      <c r="J74" s="35" t="n">
        <f aca="false">J54/J14</f>
        <v>0.518627246841009</v>
      </c>
      <c r="K74" s="35" t="n">
        <f aca="false">K54/K14</f>
        <v>0.508999791777831</v>
      </c>
      <c r="L74" s="35" t="n">
        <f aca="false">L54/L14</f>
        <v>0.527499999999999</v>
      </c>
      <c r="M74" s="35" t="n">
        <f aca="false">M54/M14</f>
        <v>0.49366333</v>
      </c>
      <c r="N74" s="35" t="n">
        <f aca="false">N54/N14</f>
        <v>0.53306842943578</v>
      </c>
    </row>
    <row r="75" customFormat="false" ht="12" hidden="false" customHeight="false" outlineLevel="0" collapsed="false">
      <c r="B75" s="1" t="s">
        <v>15</v>
      </c>
      <c r="C75" s="35" t="n">
        <f aca="false">C55/C15</f>
        <v>0.461</v>
      </c>
      <c r="D75" s="35" t="n">
        <f aca="false">D55/D15</f>
        <v>0.41788</v>
      </c>
      <c r="E75" s="35" t="n">
        <f aca="false">E55/E15</f>
        <v>0.4295224</v>
      </c>
      <c r="F75" s="35" t="n">
        <f aca="false">F55/F15</f>
        <v>0.440931952</v>
      </c>
      <c r="G75" s="35" t="n">
        <f aca="false">G55/G15</f>
        <v>0.446522632480002</v>
      </c>
      <c r="H75" s="35" t="n">
        <f aca="false">H55/H15</f>
        <v>0.4631269535056</v>
      </c>
      <c r="I75" s="35" t="n">
        <f aca="false">I55/I15</f>
        <v>0.473864414435488</v>
      </c>
      <c r="J75" s="35" t="n">
        <f aca="false">J55/J15</f>
        <v>0.452818991012908</v>
      </c>
      <c r="K75" s="35" t="n">
        <f aca="false">K55/K15</f>
        <v>0.447347180923038</v>
      </c>
      <c r="L75" s="35" t="n">
        <f aca="false">L55/L15</f>
        <v>0.417879999999999</v>
      </c>
      <c r="M75" s="35" t="n">
        <f aca="false">M55/M15</f>
        <v>0.44652263248</v>
      </c>
      <c r="N75" s="35" t="n">
        <f aca="false">N55/N15</f>
        <v>0.430931750653423</v>
      </c>
    </row>
    <row r="76" customFormat="false" ht="12" hidden="false" customHeight="false" outlineLevel="0" collapsed="false">
      <c r="B76" s="1" t="s">
        <v>17</v>
      </c>
      <c r="C76" s="35" t="n">
        <f aca="false">C56/C16</f>
        <v>0.46</v>
      </c>
      <c r="D76" s="35" t="n">
        <f aca="false">D56/D16</f>
        <v>0.433</v>
      </c>
      <c r="E76" s="35" t="n">
        <f aca="false">E56/E16</f>
        <v>0.42733</v>
      </c>
      <c r="F76" s="35" t="n">
        <f aca="false">F56/F16</f>
        <v>0.4101499</v>
      </c>
      <c r="G76" s="35" t="n">
        <f aca="false">G56/G16</f>
        <v>0.421946901999999</v>
      </c>
      <c r="H76" s="35" t="n">
        <f aca="false">H56/H16</f>
        <v>0.40460530906</v>
      </c>
      <c r="I76" s="35" t="n">
        <f aca="false">I56/I16</f>
        <v>0.4224671497882</v>
      </c>
      <c r="J76" s="35" t="n">
        <f aca="false">J56/J16</f>
        <v>0.405141164281844</v>
      </c>
      <c r="K76" s="35" t="n">
        <f aca="false">K56/K16</f>
        <v>0.381346810853117</v>
      </c>
      <c r="L76" s="35" t="n">
        <f aca="false">L56/L16</f>
        <v>0.433000000000002</v>
      </c>
      <c r="M76" s="35" t="n">
        <f aca="false">M56/M16</f>
        <v>0.421946901999998</v>
      </c>
      <c r="N76" s="35" t="n">
        <f aca="false">N56/N16</f>
        <v>0.387295399210303</v>
      </c>
    </row>
    <row r="77" customFormat="false" ht="12" hidden="false" customHeight="false" outlineLevel="0" collapsed="false">
      <c r="B77" s="1" t="s">
        <v>18</v>
      </c>
      <c r="C77" s="35" t="n">
        <f aca="false">C57/C17</f>
        <v>0.39</v>
      </c>
      <c r="D77" s="35" t="n">
        <f aca="false">D57/D17</f>
        <v>0.3595</v>
      </c>
      <c r="E77" s="35" t="n">
        <f aca="false">E57/E17</f>
        <v>0.340285</v>
      </c>
      <c r="F77" s="35" t="n">
        <f aca="false">F57/F17</f>
        <v>0.36049355</v>
      </c>
      <c r="G77" s="35" t="n">
        <f aca="false">G57/G17</f>
        <v>0.373313292</v>
      </c>
      <c r="H77" s="35" t="n">
        <f aca="false">H57/H17</f>
        <v>0.35624642492</v>
      </c>
      <c r="I77" s="35" t="n">
        <f aca="false">I57/I17</f>
        <v>0.404833817667601</v>
      </c>
      <c r="J77" s="35" t="n">
        <f aca="false">J57/J17</f>
        <v>0.392185479490923</v>
      </c>
      <c r="K77" s="35" t="n">
        <f aca="false">K57/K17</f>
        <v>0.404341769901106</v>
      </c>
      <c r="L77" s="35" t="n">
        <f aca="false">L57/L17</f>
        <v>0.359499999999998</v>
      </c>
      <c r="M77" s="35" t="n">
        <f aca="false">M57/M17</f>
        <v>0.373313291999999</v>
      </c>
      <c r="N77" s="35" t="n">
        <f aca="false">N57/N17</f>
        <v>0.398263624696014</v>
      </c>
    </row>
    <row r="78" customFormat="false" ht="12" hidden="false" customHeight="false" outlineLevel="0" collapsed="false">
      <c r="B78" s="1" t="s">
        <v>19</v>
      </c>
      <c r="C78" s="35" t="n">
        <f aca="false">C58/C18</f>
        <v>0.45</v>
      </c>
      <c r="D78" s="35" t="n">
        <f aca="false">D58/D18</f>
        <v>0.4445</v>
      </c>
      <c r="E78" s="35" t="n">
        <f aca="false">E58/E18</f>
        <v>0.438945</v>
      </c>
      <c r="F78" s="35" t="n">
        <f aca="false">F58/F18</f>
        <v>0.43333445</v>
      </c>
      <c r="G78" s="35" t="n">
        <f aca="false">G58/G18</f>
        <v>0.427667794500001</v>
      </c>
      <c r="H78" s="35" t="n">
        <f aca="false">H58/H18</f>
        <v>0.410497828335001</v>
      </c>
      <c r="I78" s="35" t="n">
        <f aca="false">I58/I18</f>
        <v>0.386917741468397</v>
      </c>
      <c r="J78" s="35" t="n">
        <f aca="false">J58/J18</f>
        <v>0.399179386639034</v>
      </c>
      <c r="K78" s="35" t="n">
        <f aca="false">K58/K18</f>
        <v>0.381154768238203</v>
      </c>
      <c r="L78" s="35" t="n">
        <f aca="false">L58/L18</f>
        <v>0.444499999999998</v>
      </c>
      <c r="M78" s="35" t="n">
        <f aca="false">M58/M18</f>
        <v>0.427667794499999</v>
      </c>
      <c r="N78" s="35" t="n">
        <f aca="false">N58/N18</f>
        <v>0.411195798906251</v>
      </c>
    </row>
    <row r="79" customFormat="false" ht="12" hidden="false" customHeight="false" outlineLevel="0" collapsed="false">
      <c r="B79" s="1" t="s">
        <v>20</v>
      </c>
      <c r="C79" s="35" t="n">
        <f aca="false">C59/C19</f>
        <v>0.48</v>
      </c>
      <c r="D79" s="35" t="n">
        <f aca="false">D59/D19</f>
        <v>0.4852</v>
      </c>
      <c r="E79" s="35" t="n">
        <f aca="false">E59/E19</f>
        <v>0.469756</v>
      </c>
      <c r="F79" s="35" t="n">
        <f aca="false">F59/F19</f>
        <v>0.45384868</v>
      </c>
      <c r="G79" s="35" t="n">
        <f aca="false">G59/G19</f>
        <v>0.4374641404</v>
      </c>
      <c r="H79" s="35" t="n">
        <f aca="false">H59/H19</f>
        <v>0.448714857592</v>
      </c>
      <c r="I79" s="35" t="n">
        <f aca="false">I59/I19</f>
        <v>0.43217630331976</v>
      </c>
      <c r="J79" s="35" t="n">
        <f aca="false">J59/J19</f>
        <v>0.415141592419353</v>
      </c>
      <c r="K79" s="35" t="n">
        <f aca="false">K59/K19</f>
        <v>0.409293008343545</v>
      </c>
      <c r="L79" s="35" t="n">
        <f aca="false">L59/L19</f>
        <v>0.485199999999999</v>
      </c>
      <c r="M79" s="35" t="n">
        <f aca="false">M59/M19</f>
        <v>0.4374641404</v>
      </c>
      <c r="N79" s="35" t="n">
        <f aca="false">N59/N19</f>
        <v>0.397595840191932</v>
      </c>
    </row>
    <row r="80" customFormat="false" ht="12" hidden="false" customHeight="false" outlineLevel="0" collapsed="false">
      <c r="B80" s="1" t="s">
        <v>22</v>
      </c>
      <c r="C80" s="35" t="n">
        <f aca="false">C60/C20</f>
        <v>0.65</v>
      </c>
      <c r="D80" s="35" t="n">
        <f aca="false">D60/D20</f>
        <v>0.615</v>
      </c>
      <c r="E80" s="35" t="n">
        <f aca="false">E60/E20</f>
        <v>0.5996</v>
      </c>
      <c r="F80" s="35" t="n">
        <f aca="false">F60/F20</f>
        <v>0.583584</v>
      </c>
      <c r="G80" s="35" t="n">
        <f aca="false">G60/G20</f>
        <v>0.57109152</v>
      </c>
      <c r="H80" s="35" t="n">
        <f aca="false">H60/H20</f>
        <v>0.5796696896</v>
      </c>
      <c r="I80" s="35" t="n">
        <f aca="false">I60/I20</f>
        <v>0.567059780288</v>
      </c>
      <c r="J80" s="35" t="n">
        <f aca="false">J60/J20</f>
        <v>0.562730378090882</v>
      </c>
      <c r="K80" s="35" t="n">
        <f aca="false">K60/K20</f>
        <v>0.567103074309971</v>
      </c>
      <c r="L80" s="35" t="n">
        <f aca="false">L60/L20</f>
        <v>0.615</v>
      </c>
      <c r="M80" s="35" t="n">
        <f aca="false">M60/M20</f>
        <v>0.571091520000002</v>
      </c>
      <c r="N80" s="35" t="n">
        <f aca="false">N60/N20</f>
        <v>0.558357681871789</v>
      </c>
    </row>
    <row r="81" customFormat="false" ht="12" hidden="false" customHeight="false" outlineLevel="0" collapsed="false">
      <c r="B81" s="1" t="s">
        <v>23</v>
      </c>
      <c r="C81" s="35" t="n">
        <f aca="false">C61/C21</f>
        <v>0.56</v>
      </c>
      <c r="D81" s="35" t="n">
        <f aca="false">D61/D21</f>
        <v>0.5688</v>
      </c>
      <c r="E81" s="35" t="n">
        <f aca="false">E61/E21</f>
        <v>0.551552</v>
      </c>
      <c r="F81" s="35" t="n">
        <f aca="false">F61/F21</f>
        <v>0.53361408</v>
      </c>
      <c r="G81" s="35" t="n">
        <f aca="false">G61/G21</f>
        <v>0.5149586432</v>
      </c>
      <c r="H81" s="35" t="n">
        <f aca="false">H61/H21</f>
        <v>0.510108229632001</v>
      </c>
      <c r="I81" s="35" t="n">
        <f aca="false">I61/I21</f>
        <v>0.51990606503936</v>
      </c>
      <c r="J81" s="35" t="n">
        <f aca="false">J61/J21</f>
        <v>0.505503246990541</v>
      </c>
      <c r="K81" s="35" t="n">
        <f aca="false">K61/K21</f>
        <v>0.490668344400256</v>
      </c>
      <c r="L81" s="35" t="n">
        <f aca="false">L61/L21</f>
        <v>0.568800000000001</v>
      </c>
      <c r="M81" s="35" t="n">
        <f aca="false">M61/M21</f>
        <v>0.514958643200001</v>
      </c>
      <c r="N81" s="35" t="n">
        <f aca="false">N61/N21</f>
        <v>0.490668344400258</v>
      </c>
    </row>
    <row r="82" customFormat="false" ht="12" hidden="false" customHeight="false" outlineLevel="0" collapsed="false">
      <c r="B82" s="1" t="s">
        <v>24</v>
      </c>
      <c r="C82" s="35" t="n">
        <f aca="false">C62/C22</f>
        <v>0.58</v>
      </c>
      <c r="D82" s="35" t="n">
        <f aca="false">D62/D22</f>
        <v>0.5674</v>
      </c>
      <c r="E82" s="35" t="n">
        <f aca="false">E62/E22</f>
        <v>0.554422</v>
      </c>
      <c r="F82" s="35" t="n">
        <f aca="false">F62/F22</f>
        <v>0.53659888</v>
      </c>
      <c r="G82" s="35" t="n">
        <f aca="false">G62/G22</f>
        <v>0.5319648688</v>
      </c>
      <c r="H82" s="35" t="n">
        <f aca="false">H62/H22</f>
        <v>0.517923814864002</v>
      </c>
      <c r="I82" s="35" t="n">
        <f aca="false">I62/I22</f>
        <v>0.51310305301264</v>
      </c>
      <c r="J82" s="35" t="n">
        <f aca="false">J62/J22</f>
        <v>0.522840991952387</v>
      </c>
      <c r="K82" s="35" t="n">
        <f aca="false">K62/K22</f>
        <v>0.508526221710957</v>
      </c>
      <c r="L82" s="35" t="n">
        <f aca="false">L62/L22</f>
        <v>0.5674</v>
      </c>
      <c r="M82" s="35" t="n">
        <f aca="false">M62/M22</f>
        <v>0.5319648688</v>
      </c>
      <c r="N82" s="35" t="n">
        <f aca="false">N62/N22</f>
        <v>0.532384172113339</v>
      </c>
    </row>
    <row r="83" customFormat="false" ht="12" hidden="false" customHeight="false" outlineLevel="0" collapsed="false">
      <c r="B83" s="1" t="s">
        <v>21</v>
      </c>
      <c r="C83" s="35" t="n">
        <f aca="false">C63/C23</f>
        <v>0.61</v>
      </c>
      <c r="D83" s="35" t="n">
        <f aca="false">D63/D23</f>
        <v>0.5944</v>
      </c>
      <c r="E83" s="35" t="n">
        <f aca="false">E63/E23</f>
        <v>0.590344</v>
      </c>
      <c r="F83" s="35" t="n">
        <f aca="false">F63/F23</f>
        <v>0.586247439999999</v>
      </c>
      <c r="G83" s="35" t="n">
        <f aca="false">G63/G23</f>
        <v>0.569697337600001</v>
      </c>
      <c r="H83" s="35" t="n">
        <f aca="false">H63/H23</f>
        <v>0.552485231104</v>
      </c>
      <c r="I83" s="35" t="n">
        <f aca="false">I63/I23</f>
        <v>0.53905978803712</v>
      </c>
      <c r="J83" s="35" t="n">
        <f aca="false">J63/J23</f>
        <v>0.525231581678233</v>
      </c>
      <c r="K83" s="35" t="n">
        <f aca="false">K63/K23</f>
        <v>0.534726950044669</v>
      </c>
      <c r="L83" s="35" t="n">
        <f aca="false">L63/L23</f>
        <v>0.594400000000001</v>
      </c>
      <c r="M83" s="35" t="n">
        <f aca="false">M63/M23</f>
        <v>0.5696973376</v>
      </c>
      <c r="N83" s="35" t="n">
        <f aca="false">N63/N23</f>
        <v>0.51098852912858</v>
      </c>
    </row>
    <row r="84" customFormat="false" ht="12.75" hidden="false" customHeight="false" outlineLevel="0" collapsed="false">
      <c r="B84" s="29" t="s">
        <v>44</v>
      </c>
      <c r="C84" s="36" t="n">
        <f aca="false">C64/C24</f>
        <v>0.511188</v>
      </c>
      <c r="D84" s="36" t="n">
        <f aca="false">D64/D24</f>
        <v>0.50049884</v>
      </c>
      <c r="E84" s="36" t="n">
        <f aca="false">E64/E24</f>
        <v>0.4960686954</v>
      </c>
      <c r="F84" s="36" t="n">
        <f aca="false">F64/F24</f>
        <v>0.491275344874</v>
      </c>
      <c r="G84" s="36" t="n">
        <f aca="false">G64/G24</f>
        <v>0.489874540824221</v>
      </c>
      <c r="H84" s="36" t="n">
        <f aca="false">H64/H24</f>
        <v>0.47373265340876</v>
      </c>
      <c r="I84" s="36" t="n">
        <f aca="false">I64/I24</f>
        <v>0.470929208627578</v>
      </c>
      <c r="J84" s="36" t="n">
        <f aca="false">J64/J24</f>
        <v>0.456954091045875</v>
      </c>
      <c r="K84" s="36" t="n">
        <f aca="false">K64/K24</f>
        <v>0.458209710762565</v>
      </c>
      <c r="L84" s="36" t="n">
        <f aca="false">L64/L24</f>
        <v>0.49479062</v>
      </c>
      <c r="M84" s="36" t="n">
        <f aca="false">M64/M24</f>
        <v>0.47606433731682</v>
      </c>
      <c r="N84" s="36" t="n">
        <f aca="false">N64/N24</f>
        <v>0.455193203468462</v>
      </c>
    </row>
  </sheetData>
  <mergeCells count="4">
    <mergeCell ref="C6:N6"/>
    <mergeCell ref="C26:N26"/>
    <mergeCell ref="C46:N46"/>
    <mergeCell ref="C66:N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2015-12-26T11:23:26Z</dcterms:created>
  <dc:creator>NewPC</dc:creator>
  <dc:description/>
  <dc:language>en-US</dc:language>
  <cp:lastModifiedBy/>
  <dcterms:modified xsi:type="dcterms:W3CDTF">2023-09-11T00:24:53Z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