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19" i="28" l="1"/>
  <c r="B3" i="28"/>
  <c r="B1" i="28" l="1"/>
  <c r="B2" i="28" l="1"/>
  <c r="E2" i="28" l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<sst xmlns="http://schemas.openxmlformats.org/spreadsheetml/2006/main" count="254" uniqueCount="170">
  <si>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</si>
  <si>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</si>
  <si>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</si>
  <si>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</si>
  <si>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</si>
  <si>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</si>
  <si>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</si>
  <si>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</si>
  <si>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</si>
  <si>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</si>
  <si>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</si>
  <si>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</si>
  <si>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</si>
  <si>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</si>
  <si>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</si>
  <si>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</si>
  <si>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</si>
  <si>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</si>
  <si>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</si>
  <si>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</si>
  <si>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</si>
  <si>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</si>
  <si>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</si>
  <si>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</si>
  <si>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</si>
  <si>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</si>
  <si>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</si>
  <si>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</si>
  <si>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</si>
  <si>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</si>
  <si>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</si>
  <si>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</si>
  <si>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</si>
  <si>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</si>
  <si>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</si>
  <si>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</si>
  <si>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</si>
  <si>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</si>
  <si>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</si>
  <si>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</si>
  <si>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</si>
  <si>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</si>
  <si>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</si>
  <si>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</si>
  <si>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</si>
  <si>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</si>
  <si>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</si>
  <si>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</si>
  <si>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</si>
  <si>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</si>
  <si>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</si>
  <si>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</si>
  <si>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</si>
  <si>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</si>
  <si>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</si>
  <si>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</si>
  <si>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</si>
  <si>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</si>
  <si>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</si>
  <si>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</si>
  <si>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</si>
  <si>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</si>
  <si>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</si>
  <si>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</si>
  <si>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</si>
  <si>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</si>
  <si>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</si>
  <si>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</si>
  <si>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</si>
  <si>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</si>
  <si>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</si>
  <si>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</si>
  <si>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</si>
  <si>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</si>
  <si>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</si>
  <si>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</si>
  <si>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</si>
  <si>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</si>
  <si>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</si>
  <si>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</si>
  <si>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</si>
  <si>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</si>
  <si>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</si>
  <si>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</si>
  <si>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</si>
  <si>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</si>
  <si>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</si>
  <si>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</si>
  <si>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</si>
  <si>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</si>
  <si>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</si>
  <si>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</si>
  <si>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</si>
  <si>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</si>
  <si>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</si>
  <si>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</si>
  <si>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</si>
  <si>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</si>
  <si>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</si>
  <si>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</si>
  <si>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</si>
  <si>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</si>
  <si>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</si>
  <si>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</si>
  <si>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</si>
  <si>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</si>
  <si>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</si>
  <si>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</si>
  <si>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</si>
  <si>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</si>
  <si>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</si>
  <si>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</si>
  <si>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</si>
  <si>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</si>
  <si>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</si>
  <si>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</si>
  <si>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</si>
  <si>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</si>
  <si>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</si>
  <si>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</si>
  <si>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</si>
  <si>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</si>
  <si>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</si>
  <si>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</si>
  <si>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</si>
  <si>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</si>
  <si>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</si>
  <si>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</si>
  <si>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</si>
  <si>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</si>
  <si>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</si>
  <si>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</si>
  <si>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</si>
  <si>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</si>
  <si>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</si>
  <si>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</si>
  <si>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</si>
  <si>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</si>
  <si>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</si>
  <si>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</si>
  <si>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</si>
  <si>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</si>
  <si>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</si>
  <si>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</si>
  <si>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</si>
  <si>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</si>
  <si>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</si>
  <si>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</si>
  <si>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</si>
  <si>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</si>
  <si>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</si>
  <si>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</si>
  <si>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</si>
  <si>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</si>
  <si>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</si>
  <si>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</si>
  <si>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</si>
  <si>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</si>
  <si>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</si>
  <si>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</si>
  <si>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</si>
  <si>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</si>
  <si>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</si>
  <si>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</si>
  <si>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</si>
  <si>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Аналитик2</t>
  </si>
  <si>
    <t>Разработчик1</t>
  </si>
  <si>
    <t>Разработчик2</t>
  </si>
  <si>
    <t>Тестировщик1</t>
  </si>
  <si>
    <t>ГруппаЦК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</si>
</sst>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E3" sqref="E3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109</v>
      </c>
      <c r="P6" s="5"/>
    </row>
    <row r="7" spans="1:17" s="75" customFormat="1" ht="30" x14ac:dyDescent="0.25">
      <c r="B7" s="20" t="s">
        <v>114</v>
      </c>
      <c r="C7" s="88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89" t="s">
        <v>50</v>
      </c>
      <c r="B10" s="89"/>
      <c r="C10" s="8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2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2"/>
      <c r="B12" s="9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2"/>
      <c r="B13" s="9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2"/>
      <c r="B14" s="90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2"/>
      <c r="B15" s="90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2"/>
      <c r="B16" s="9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2"/>
      <c r="B17" s="9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2"/>
      <c r="B18" s="9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2"/>
      <c r="B19" s="90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2"/>
      <c r="B21" s="9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2"/>
      <c r="B22" s="9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2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1" t="s">
        <v>0</v>
      </c>
      <c r="B24" s="9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1"/>
      <c r="B25" s="9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1"/>
      <c r="B26" s="9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6" t="s">
        <v>65</v>
      </c>
      <c r="D6" s="97"/>
      <c r="E6" s="97"/>
      <c r="F6" s="97"/>
      <c r="G6" s="97"/>
      <c r="H6" s="98"/>
      <c r="I6" s="95" t="s">
        <v>55</v>
      </c>
      <c r="J6" s="95"/>
      <c r="K6" s="95"/>
      <c r="L6" s="95"/>
      <c r="M6" s="95"/>
      <c r="N6" s="95"/>
    </row>
    <row r="7" spans="1:15" x14ac:dyDescent="0.25">
      <c r="A7" s="45"/>
      <c r="B7" s="60" t="s">
        <v>74</v>
      </c>
      <c r="C7" s="95" t="s">
        <v>66</v>
      </c>
      <c r="D7" s="95"/>
      <c r="E7" s="95" t="s">
        <v>67</v>
      </c>
      <c r="F7" s="95"/>
      <c r="G7" s="95" t="s">
        <v>68</v>
      </c>
      <c r="H7" s="95"/>
      <c r="I7" s="95" t="s">
        <v>66</v>
      </c>
      <c r="J7" s="95"/>
      <c r="K7" s="95" t="s">
        <v>55</v>
      </c>
      <c r="L7" s="95"/>
      <c r="M7" s="95" t="s">
        <v>69</v>
      </c>
      <c r="N7" s="9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4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4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4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4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4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4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4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4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4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4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3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3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3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87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D5" sqref="D5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16.85546875" customWidth="1"/>
    <col min="11" max="11" width="12.5703125" customWidth="1"/>
    <col min="12" max="13" width="10" customWidth="1"/>
    <col min="14" max="15" width="13.42578125" customWidth="1"/>
  </cols>
  <sheetData>
    <row r="1" spans="1:9" ht="60" x14ac:dyDescent="0.25">
      <c r="A1" s="20" t="s">
        <v>169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ht="30" x14ac:dyDescent="0.25">
      <c r="A2" s="20" t="s">
        <v>114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9" x14ac:dyDescent="0.25">
      <c r="A3" s="20" t="s">
        <v>163</v>
      </c>
      <c r="B3" s="85" t="str">
        <f>IF(Оценка!C8="","",Оценка!C8)</f>
        <v/>
      </c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</row>
    <row r="8" spans="1:9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164</v>
      </c>
    </row>
    <row r="9" spans="1:9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164</v>
      </c>
    </row>
    <row r="10" spans="1:9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164</v>
      </c>
    </row>
    <row r="11" spans="1:9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164</v>
      </c>
    </row>
    <row r="12" spans="1:9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0</v>
      </c>
      <c r="H12" s="73">
        <v>5</v>
      </c>
      <c r="I12" s="73" t="s">
        <v>164</v>
      </c>
    </row>
    <row r="13" spans="1:9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164</v>
      </c>
    </row>
    <row r="14" spans="1:9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164</v>
      </c>
    </row>
    <row r="15" spans="1:9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164</v>
      </c>
    </row>
    <row r="16" spans="1:9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164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19" s="74">
        <f>Оценка!D24</f>
        <v>8</v>
      </c>
      <c r="H19" s="73">
        <v>30</v>
      </c>
      <c r="I19" s="73" t="s">
        <v>166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0" s="74">
        <f>Оценка!D25</f>
        <v>40</v>
      </c>
      <c r="H20" s="73">
        <v>33</v>
      </c>
      <c r="I20" s="73" t="s">
        <v>166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Аналитик2[33 %]</v>
      </c>
      <c r="G21" s="74">
        <f>Оценка!D26</f>
        <v>32</v>
      </c>
      <c r="H21" s="73">
        <v>33</v>
      </c>
      <c r="I21" s="73" t="s">
        <v>165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Разработчик2[10 %]</v>
      </c>
      <c r="G22" s="74">
        <f>Оценка!D19</f>
        <v>0</v>
      </c>
      <c r="H22" s="73">
        <v>10</v>
      </c>
      <c r="I22" s="73" t="s">
        <v>167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Тестировщик1[100 %]</v>
      </c>
      <c r="G23" s="74">
        <v>30</v>
      </c>
      <c r="H23" s="73">
        <v>100</v>
      </c>
      <c r="I23" s="73" t="s">
        <v>168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2020-02-03T20:57:44Z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