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4" i="28" l="1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C2" i="28"/>
  <c r="C1" i="28"/>
  <c r="B2" i="28"/>
  <c r="B1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E27" i="25"/>
  <c r="E23" i="25"/>
  <c r="D27" i="25" l="1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<sst xmlns="http://schemas.openxmlformats.org/spreadsheetml/2006/main" count="260" uniqueCount="173">
  <si>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</si>
  <si>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</si>
  <si>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</si>
  <si>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</si>
  <si>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</si>
  <si>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</si>
  <si>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</si>
  <si>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</si>
  <si>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</si>
  <si>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</si>
  <si>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</si>
  <si>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</si>
  <si>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</si>
  <si>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</si>
  <si>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</si>
  <si>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</si>
  <si>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</si>
  <si>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</si>
  <si>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</si>
  <si>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</si>
  <si>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</si>
  <si>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</si>
  <si>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</si>
  <si>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</si>
  <si>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</si>
  <si>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</si>
  <si>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</si>
  <si>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</si>
  <si>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</si>
  <si>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</si>
  <si>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</si>
  <si>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</si>
  <si>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</si>
  <si>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</si>
  <si>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</si>
  <si>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</si>
  <si>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</si>
  <si>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</si>
  <si>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</si>
  <si>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</si>
  <si>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</si>
  <si>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</si>
  <si>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</si>
  <si>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</si>
  <si>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</si>
  <si>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</si>
  <si>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</si>
  <si>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</si>
  <si>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</si>
  <si>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</si>
  <si>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</si>
  <si>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</si>
  <si>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</si>
  <si>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</si>
  <si>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</si>
  <si>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</si>
  <si>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</si>
  <si>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</si>
  <si>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</si>
  <si>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</si>
  <si>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</si>
  <si>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</si>
  <si>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</si>
  <si>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</si>
  <si>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</si>
  <si>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</si>
  <si>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</si>
  <si>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</si>
  <si>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</si>
  <si>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</si>
  <si>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</si>
  <si>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</si>
  <si>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</si>
  <si>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</si>
  <si>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</si>
  <si>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</si>
  <si>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</si>
  <si>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</si>
  <si>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</si>
  <si>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</si>
  <si>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</si>
  <si>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</si>
  <si>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</si>
  <si>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</si>
  <si>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</si>
  <si>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</si>
  <si>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</si>
  <si>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</si>
  <si>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</si>
  <si>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</si>
  <si>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</si>
  <si>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</si>
  <si>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</si>
  <si>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</si>
  <si>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</si>
  <si>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</si>
  <si>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</si>
  <si>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</si>
  <si>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</si>
  <si>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</si>
  <si>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</si>
  <si>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</si>
  <si>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</si>
  <si>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</si>
  <si>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</si>
  <si>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</si>
  <si>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</si>
  <si>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</si>
  <si>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</si>
  <si>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</si>
  <si>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</si>
  <si>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</si>
  <si>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</si>
  <si>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</si>
  <si>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</si>
  <si>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</si>
  <si>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</si>
  <si>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</si>
  <si>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</si>
  <si>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</si>
  <si>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</si>
  <si>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</si>
  <si>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</si>
  <si>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</si>
  <si>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</si>
  <si>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</si>
  <si>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</si>
  <si>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</si>
  <si>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</si>
  <si>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</si>
  <si>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</si>
  <si>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</si>
  <si>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</si>
  <si>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</si>
  <si>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</si>
  <si>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</si>
  <si>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</si>
  <si>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Группа ЦК</t>
  </si>
  <si>
    <t xml:space="preserve"> </t>
  </si>
  <si>
    <t>JIRACFT</t>
  </si>
  <si>
    <t>Таблица задач</t>
  </si>
  <si>
    <t>Номер задачи</t>
  </si>
  <si>
    <t>Наименование работы в оценке</t>
  </si>
  <si>
    <t>Управление задачей, Согласование ФТ на смежные системы</t>
  </si>
  <si>
    <t>Тиражирование</t>
  </si>
  <si>
    <t xml:space="preserve">Поддержка до окончания ПСИ (исправление ошибок, консультации, сборка пакета на пром, </t>
  </si>
  <si>
    <t>Оценка тестировщика</t>
  </si>
  <si>
    <t>Наименование работы в MS Project</t>
  </si>
  <si>
    <t>Поддержка написания и согласование</t>
  </si>
  <si>
    <t>Разработка ТВИСа</t>
  </si>
  <si>
    <t>Разработка ФТ</t>
  </si>
  <si>
    <t>Поддержка написания спецификации</t>
  </si>
  <si>
    <t>Поддержка этапа разработки</t>
  </si>
  <si>
    <t>Поддержка ПСИ</t>
  </si>
  <si>
    <t>Управление задачей</t>
  </si>
  <si>
    <t>Поддержка до окончания ПСИ</t>
  </si>
  <si>
    <t>Поддержка написания и согласование документации</t>
  </si>
  <si>
    <t>Собственная разработка</t>
  </si>
  <si>
    <t>Поддержка предварительного тестирования</t>
  </si>
  <si>
    <t>Предшественники</t>
  </si>
  <si>
    <t>6;14#НО</t>
  </si>
  <si>
    <t>10#ОО;0#НН</t>
  </si>
  <si>
    <t>13;10#ОО</t>
  </si>
  <si>
    <t>6#ОО;0#НН</t>
  </si>
  <si>
    <t>13;16</t>
  </si>
  <si>
    <t>Тип работы</t>
  </si>
  <si>
    <t>Исполнитель</t>
  </si>
  <si>
    <t>Часы</t>
  </si>
  <si>
    <t>Проценты</t>
  </si>
  <si>
    <t>Аналитик1</t>
  </si>
  <si>
    <t>Разработчик1</t>
  </si>
  <si>
    <t>Тестировщик1</t>
  </si>
  <si>
    <t>Таблица скоринга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</si>
</sst>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vertical="justify"/>
    </xf>
    <xf numFmtId="0" fontId="14" fillId="15" borderId="4" xfId="2" applyBorder="1"/>
    <xf numFmtId="0" fontId="14" fillId="15" borderId="1" xfId="2" applyBorder="1" applyAlignment="1">
      <alignment wrapText="1"/>
    </xf>
    <xf numFmtId="0" fontId="11" fillId="14" borderId="4" xfId="1" applyFont="1" applyBorder="1"/>
    <xf numFmtId="0" fontId="11" fillId="14" borderId="1" xfId="1" applyFont="1" applyBorder="1" applyAlignment="1">
      <alignment horizontal="left" vertical="top" wrapText="1"/>
    </xf>
    <xf numFmtId="0" fontId="14" fillId="9" borderId="1" xfId="1" applyFill="1" applyBorder="1" applyAlignment="1">
      <alignment vertical="justify"/>
    </xf>
    <xf numFmtId="0" fontId="0" fillId="15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6" borderId="0" xfId="0" applyFill="1"/>
    <xf numFmtId="0" fontId="0" fillId="16" borderId="0" xfId="0" applyFill="1" applyAlignment="1">
      <alignment wrapText="1"/>
    </xf>
    <xf numFmtId="0" fontId="0" fillId="16" borderId="1" xfId="0" applyFill="1" applyBorder="1"/>
    <xf numFmtId="0" fontId="0" fillId="17" borderId="1" xfId="0" applyFill="1" applyBorder="1"/>
    <xf numFmtId="0" fontId="0" fillId="16" borderId="1" xfId="0" quotePrefix="1" applyFill="1" applyBorder="1"/>
    <xf numFmtId="1" fontId="0" fillId="16" borderId="1" xfId="0" applyNumberFormat="1" applyFill="1" applyBorder="1"/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3"/>
      <c r="F1" s="73"/>
      <c r="Q1" s="5"/>
    </row>
    <row r="2" spans="1:17" s="4" customFormat="1" ht="30" x14ac:dyDescent="0.25">
      <c r="B2" s="20" t="s">
        <v>49</v>
      </c>
      <c r="C2" s="66" t="s">
        <v>55</v>
      </c>
      <c r="F2" s="73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79</v>
      </c>
      <c r="C6" s="66" t="s">
        <v>82</v>
      </c>
      <c r="P6" s="5"/>
    </row>
    <row r="7" spans="1:17" s="73" customFormat="1" ht="30" x14ac:dyDescent="0.25">
      <c r="B7" s="20" t="s">
        <v>87</v>
      </c>
      <c r="C7" s="80" t="s">
        <v>89</v>
      </c>
      <c r="P7" s="5"/>
    </row>
    <row r="8" spans="1:17" s="73" customFormat="1" x14ac:dyDescent="0.25">
      <c r="B8" s="20" t="s">
        <v>136</v>
      </c>
      <c r="C8" s="78"/>
      <c r="P8" s="5"/>
    </row>
    <row r="9" spans="1:17" s="73" customFormat="1" x14ac:dyDescent="0.25">
      <c r="P9" s="5"/>
    </row>
    <row r="10" spans="1:17" s="4" customFormat="1" ht="60" x14ac:dyDescent="0.25">
      <c r="A10" s="81" t="s">
        <v>50</v>
      </c>
      <c r="B10" s="81"/>
      <c r="C10" s="81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84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84"/>
      <c r="B12" s="82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84"/>
      <c r="B13" s="82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84"/>
      <c r="B14" s="82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84"/>
      <c r="B15" s="82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84"/>
      <c r="B16" s="82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84"/>
      <c r="B17" s="82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84"/>
      <c r="B18" s="82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84"/>
      <c r="B19" s="82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84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84"/>
      <c r="B21" s="82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84"/>
      <c r="B22" s="82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84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3" t="s">
        <v>0</v>
      </c>
      <c r="B24" s="83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3"/>
      <c r="B25" s="83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3"/>
      <c r="B26" s="83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3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86" t="s">
        <v>65</v>
      </c>
      <c r="D6" s="87"/>
      <c r="E6" s="87"/>
      <c r="F6" s="87"/>
      <c r="G6" s="87"/>
      <c r="H6" s="88"/>
      <c r="I6" s="85" t="s">
        <v>55</v>
      </c>
      <c r="J6" s="85"/>
      <c r="K6" s="85"/>
      <c r="L6" s="85"/>
      <c r="M6" s="85"/>
      <c r="N6" s="85"/>
    </row>
    <row r="7" spans="1:15" x14ac:dyDescent="0.25">
      <c r="A7" s="45"/>
      <c r="B7" s="60" t="s">
        <v>74</v>
      </c>
      <c r="C7" s="85" t="s">
        <v>66</v>
      </c>
      <c r="D7" s="85"/>
      <c r="E7" s="85" t="s">
        <v>67</v>
      </c>
      <c r="F7" s="85"/>
      <c r="G7" s="85" t="s">
        <v>68</v>
      </c>
      <c r="H7" s="85"/>
      <c r="I7" s="85" t="s">
        <v>66</v>
      </c>
      <c r="J7" s="85"/>
      <c r="K7" s="85" t="s">
        <v>55</v>
      </c>
      <c r="L7" s="85"/>
      <c r="M7" s="85" t="s">
        <v>69</v>
      </c>
      <c r="N7" s="8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0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0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0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0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0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0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0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0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0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0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89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89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89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76" t="s">
        <v>79</v>
      </c>
      <c r="B27" s="77" t="s">
        <v>87</v>
      </c>
    </row>
    <row r="28" spans="1:16" x14ac:dyDescent="0.25">
      <c r="A28" s="74" t="s">
        <v>80</v>
      </c>
      <c r="B28" s="75" t="s">
        <v>88</v>
      </c>
    </row>
    <row r="29" spans="1:16" x14ac:dyDescent="0.25">
      <c r="A29" s="79" t="s">
        <v>81</v>
      </c>
      <c r="B29" s="75" t="s">
        <v>89</v>
      </c>
    </row>
    <row r="30" spans="1:16" ht="30" x14ac:dyDescent="0.25">
      <c r="A30" s="74" t="s">
        <v>82</v>
      </c>
      <c r="B30" s="75" t="s">
        <v>90</v>
      </c>
    </row>
    <row r="31" spans="1:16" x14ac:dyDescent="0.25">
      <c r="A31" s="74" t="s">
        <v>83</v>
      </c>
      <c r="B31" s="75" t="s">
        <v>91</v>
      </c>
    </row>
    <row r="32" spans="1:16" x14ac:dyDescent="0.25">
      <c r="A32" s="74" t="s">
        <v>84</v>
      </c>
      <c r="B32" s="75" t="s">
        <v>92</v>
      </c>
    </row>
    <row r="33" spans="1:2" x14ac:dyDescent="0.25">
      <c r="A33" s="74" t="s">
        <v>85</v>
      </c>
      <c r="B33" s="75" t="s">
        <v>93</v>
      </c>
    </row>
    <row r="34" spans="1:2" x14ac:dyDescent="0.25">
      <c r="A34" s="74" t="s">
        <v>86</v>
      </c>
      <c r="B34" s="75" t="s">
        <v>94</v>
      </c>
    </row>
    <row r="35" spans="1:2" x14ac:dyDescent="0.25">
      <c r="B35" s="75" t="s">
        <v>95</v>
      </c>
    </row>
    <row r="36" spans="1:2" x14ac:dyDescent="0.25">
      <c r="B36" s="75" t="s">
        <v>96</v>
      </c>
    </row>
    <row r="37" spans="1:2" ht="30" x14ac:dyDescent="0.25">
      <c r="B37" s="75" t="s">
        <v>97</v>
      </c>
    </row>
    <row r="38" spans="1:2" ht="30" x14ac:dyDescent="0.25">
      <c r="B38" s="75" t="s">
        <v>98</v>
      </c>
    </row>
    <row r="39" spans="1:2" ht="30" x14ac:dyDescent="0.25">
      <c r="B39" s="75" t="s">
        <v>99</v>
      </c>
    </row>
    <row r="40" spans="1:2" x14ac:dyDescent="0.25">
      <c r="B40" s="75" t="s">
        <v>100</v>
      </c>
    </row>
    <row r="41" spans="1:2" ht="30" x14ac:dyDescent="0.25">
      <c r="B41" s="75" t="s">
        <v>101</v>
      </c>
    </row>
    <row r="42" spans="1:2" x14ac:dyDescent="0.25">
      <c r="B42" s="75" t="s">
        <v>102</v>
      </c>
    </row>
    <row r="43" spans="1:2" x14ac:dyDescent="0.25">
      <c r="B43" s="75" t="s">
        <v>103</v>
      </c>
    </row>
    <row r="44" spans="1:2" x14ac:dyDescent="0.25">
      <c r="B44" s="75" t="s">
        <v>104</v>
      </c>
    </row>
    <row r="45" spans="1:2" x14ac:dyDescent="0.25">
      <c r="B45" s="75" t="s">
        <v>105</v>
      </c>
    </row>
    <row r="46" spans="1:2" x14ac:dyDescent="0.25">
      <c r="B46" s="75" t="s">
        <v>106</v>
      </c>
    </row>
    <row r="47" spans="1:2" x14ac:dyDescent="0.25">
      <c r="B47" s="75" t="s">
        <v>107</v>
      </c>
    </row>
    <row r="48" spans="1:2" x14ac:dyDescent="0.25">
      <c r="B48" s="75" t="s">
        <v>108</v>
      </c>
    </row>
    <row r="49" spans="2:2" x14ac:dyDescent="0.25">
      <c r="B49" s="75" t="s">
        <v>109</v>
      </c>
    </row>
    <row r="50" spans="2:2" x14ac:dyDescent="0.25">
      <c r="B50" s="75" t="s">
        <v>110</v>
      </c>
    </row>
    <row r="51" spans="2:2" x14ac:dyDescent="0.25">
      <c r="B51" s="75" t="s">
        <v>111</v>
      </c>
    </row>
    <row r="52" spans="2:2" x14ac:dyDescent="0.25">
      <c r="B52" s="75" t="s">
        <v>112</v>
      </c>
    </row>
    <row r="53" spans="2:2" ht="45" x14ac:dyDescent="0.25">
      <c r="B53" s="75" t="s">
        <v>113</v>
      </c>
    </row>
    <row r="54" spans="2:2" x14ac:dyDescent="0.25">
      <c r="B54" s="75" t="s">
        <v>114</v>
      </c>
    </row>
    <row r="55" spans="2:2" x14ac:dyDescent="0.25">
      <c r="B55" s="75" t="s">
        <v>115</v>
      </c>
    </row>
    <row r="56" spans="2:2" x14ac:dyDescent="0.25">
      <c r="B56" s="75" t="s">
        <v>86</v>
      </c>
    </row>
    <row r="57" spans="2:2" x14ac:dyDescent="0.25">
      <c r="B57" s="75" t="s">
        <v>116</v>
      </c>
    </row>
    <row r="58" spans="2:2" x14ac:dyDescent="0.25">
      <c r="B58" s="75" t="s">
        <v>117</v>
      </c>
    </row>
    <row r="59" spans="2:2" x14ac:dyDescent="0.25">
      <c r="B59" s="75" t="s">
        <v>118</v>
      </c>
    </row>
    <row r="60" spans="2:2" x14ac:dyDescent="0.25">
      <c r="B60" s="75" t="s">
        <v>119</v>
      </c>
    </row>
    <row r="61" spans="2:2" x14ac:dyDescent="0.25">
      <c r="B61" s="75" t="s">
        <v>120</v>
      </c>
    </row>
    <row r="62" spans="2:2" x14ac:dyDescent="0.25">
      <c r="B62" s="75" t="s">
        <v>121</v>
      </c>
    </row>
    <row r="63" spans="2:2" x14ac:dyDescent="0.25">
      <c r="B63" s="75" t="s">
        <v>122</v>
      </c>
    </row>
    <row r="64" spans="2:2" x14ac:dyDescent="0.25">
      <c r="B64" s="75" t="s">
        <v>123</v>
      </c>
    </row>
    <row r="65" spans="2:2" ht="30" x14ac:dyDescent="0.25">
      <c r="B65" s="75" t="s">
        <v>124</v>
      </c>
    </row>
    <row r="66" spans="2:2" x14ac:dyDescent="0.25">
      <c r="B66" s="75" t="s">
        <v>125</v>
      </c>
    </row>
    <row r="67" spans="2:2" ht="30" x14ac:dyDescent="0.25">
      <c r="B67" s="75" t="s">
        <v>126</v>
      </c>
    </row>
    <row r="68" spans="2:2" x14ac:dyDescent="0.25">
      <c r="B68" s="75" t="s">
        <v>127</v>
      </c>
    </row>
    <row r="69" spans="2:2" x14ac:dyDescent="0.25">
      <c r="B69" s="75" t="s">
        <v>128</v>
      </c>
    </row>
    <row r="70" spans="2:2" x14ac:dyDescent="0.25">
      <c r="B70" s="75" t="s">
        <v>129</v>
      </c>
    </row>
    <row r="71" spans="2:2" x14ac:dyDescent="0.25">
      <c r="B71" s="75" t="s">
        <v>130</v>
      </c>
    </row>
    <row r="72" spans="2:2" ht="30" x14ac:dyDescent="0.25">
      <c r="B72" s="75" t="s">
        <v>131</v>
      </c>
    </row>
    <row r="73" spans="2:2" x14ac:dyDescent="0.25">
      <c r="B73" s="75" t="s">
        <v>132</v>
      </c>
    </row>
    <row r="74" spans="2:2" x14ac:dyDescent="0.25">
      <c r="B74" s="75" t="s">
        <v>133</v>
      </c>
    </row>
    <row r="75" spans="2:2" ht="30" x14ac:dyDescent="0.25">
      <c r="B75" s="75" t="s">
        <v>134</v>
      </c>
    </row>
    <row r="76" spans="2:2" ht="30" x14ac:dyDescent="0.25">
      <c r="B76" s="75" t="s">
        <v>135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RowHeight="15" x14ac:dyDescent="0.25"/>
  <cols>
    <col min="1" max="1" width="17.7109375" customWidth="1"/>
    <col min="2" max="2" width="60.7109375" customWidth="1"/>
    <col min="3" max="3" width="36.7109375" customWidth="1"/>
    <col min="4" max="4" width="20.7109375" customWidth="1"/>
    <col min="5" max="6" width="15.7109375" customWidth="1"/>
    <col min="7" max="8" width="20.7109375" customWidth="1"/>
    <col min="9" max="9" width="15.7109375" customWidth="1"/>
    <col min="11" max="11" width="20.7109375" customWidth="1"/>
    <col min="12" max="13" width="15.7109375" customWidth="1"/>
  </cols>
  <sheetData>
    <row r="1" spans="1:13" ht="240" x14ac:dyDescent="0.25">
      <c r="A1" t="s">
        <v>137</v>
      </c>
      <c r="B1" s="91" t="str">
        <f>Оценка!C6</f>
        <v>Кредиты</v>
      </c>
      <c r="C1" s="92" t="str">
        <f>Оценка!C1</f>
        <v xml:space="preserve">BIQ-5257 Реализация передачи уникального идентификатора договора (сделки) в бюро кредитных историй </v>
      </c>
    </row>
    <row r="2" spans="1:13" x14ac:dyDescent="0.25">
      <c r="A2" t="s">
        <v>87</v>
      </c>
      <c r="B2" s="91" t="str">
        <f>Оценка!C7</f>
        <v>Предкредитка</v>
      </c>
      <c r="C2" s="91" t="str">
        <f>Оценка!C2</f>
        <v>ЦФТ</v>
      </c>
      <c r="D2" s="91" t="s">
        <v>139</v>
      </c>
      <c r="E2" s="91">
        <v>25</v>
      </c>
    </row>
    <row r="3" spans="1:13" x14ac:dyDescent="0.25">
      <c r="A3" t="s">
        <v>136</v>
      </c>
      <c r="B3" s="91" t="s">
        <v>138</v>
      </c>
    </row>
    <row r="6" spans="1:13" x14ac:dyDescent="0.25">
      <c r="A6" t="s">
        <v>140</v>
      </c>
      <c r="K6" t="s">
        <v>172</v>
      </c>
    </row>
    <row r="7" spans="1:13" x14ac:dyDescent="0.25">
      <c r="A7" s="94" t="s">
        <v>141</v>
      </c>
      <c r="B7" s="94" t="s">
        <v>142</v>
      </c>
      <c r="C7" s="94" t="s">
        <v>147</v>
      </c>
      <c r="D7" s="94" t="s">
        <v>159</v>
      </c>
      <c r="E7" s="94" t="s">
        <v>165</v>
      </c>
      <c r="F7" s="94" t="s">
        <v>166</v>
      </c>
      <c r="G7" s="94" t="s">
        <v>167</v>
      </c>
      <c r="H7" s="94" t="s">
        <v>168</v>
      </c>
      <c r="I7" s="94" t="s">
        <v>166</v>
      </c>
      <c r="K7" t="s">
        <v>137</v>
      </c>
      <c r="L7" t="s">
        <v>87</v>
      </c>
      <c r="M7" t="s">
        <v>136</v>
      </c>
    </row>
    <row r="8" spans="1:13" x14ac:dyDescent="0.25">
      <c r="A8" s="93">
        <v>0</v>
      </c>
      <c r="B8" s="93" t="s">
        <v>20</v>
      </c>
      <c r="C8" s="93" t="s">
        <v>148</v>
      </c>
      <c r="D8" s="93"/>
      <c r="E8" s="93">
        <v>495</v>
      </c>
      <c r="F8" s="93" t="str">
        <f>IF(H8="",I8,CONCATENATE(I8,"[",H8," %]"))</f>
        <v>Аналитик1[50 %]</v>
      </c>
      <c r="G8" s="96">
        <f>Оценка!D11</f>
        <v>48</v>
      </c>
      <c r="H8" s="93">
        <v>50</v>
      </c>
      <c r="I8" s="93" t="s">
        <v>169</v>
      </c>
      <c r="K8">
        <v>20</v>
      </c>
      <c r="L8">
        <v>20</v>
      </c>
      <c r="M8">
        <v>20</v>
      </c>
    </row>
    <row r="9" spans="1:13" x14ac:dyDescent="0.25">
      <c r="A9" s="93">
        <v>1</v>
      </c>
      <c r="B9" s="93" t="s">
        <v>22</v>
      </c>
      <c r="C9" s="93" t="s">
        <v>149</v>
      </c>
      <c r="D9" s="93">
        <v>0</v>
      </c>
      <c r="E9" s="93">
        <v>496</v>
      </c>
      <c r="F9" s="93" t="str">
        <f>IF(H9="",I9,CONCATENATE(I9,"[",H9," %]"))</f>
        <v>Аналитик1[20 %]</v>
      </c>
      <c r="G9" s="96">
        <f>Оценка!D12</f>
        <v>5</v>
      </c>
      <c r="H9" s="93">
        <v>20</v>
      </c>
      <c r="I9" s="93" t="s">
        <v>169</v>
      </c>
    </row>
    <row r="10" spans="1:13" x14ac:dyDescent="0.25">
      <c r="A10" s="93">
        <v>2</v>
      </c>
      <c r="B10" s="93" t="s">
        <v>23</v>
      </c>
      <c r="C10" s="93" t="s">
        <v>23</v>
      </c>
      <c r="D10" s="93">
        <v>1</v>
      </c>
      <c r="E10" s="93">
        <v>497</v>
      </c>
      <c r="F10" s="93" t="str">
        <f>IF(H10="",I10,CONCATENATE(I10,"[",H10," %]"))</f>
        <v>Аналитик1[20 %]</v>
      </c>
      <c r="G10" s="96">
        <f>Оценка!D13</f>
        <v>5</v>
      </c>
      <c r="H10" s="93">
        <v>20</v>
      </c>
      <c r="I10" s="93" t="s">
        <v>169</v>
      </c>
    </row>
    <row r="11" spans="1:13" x14ac:dyDescent="0.25">
      <c r="A11" s="93">
        <v>3</v>
      </c>
      <c r="B11" s="93" t="s">
        <v>24</v>
      </c>
      <c r="C11" s="93" t="s">
        <v>150</v>
      </c>
      <c r="D11" s="93">
        <v>2</v>
      </c>
      <c r="E11" s="93">
        <v>498</v>
      </c>
      <c r="F11" s="93" t="str">
        <f>IF(H11="",I11,CONCATENATE(I11,"[",H11," %]"))</f>
        <v>Аналитик1[20 %]</v>
      </c>
      <c r="G11" s="96">
        <f>Оценка!D14</f>
        <v>5</v>
      </c>
      <c r="H11" s="93">
        <v>20</v>
      </c>
      <c r="I11" s="93" t="s">
        <v>169</v>
      </c>
    </row>
    <row r="12" spans="1:13" x14ac:dyDescent="0.25">
      <c r="A12" s="93">
        <v>4</v>
      </c>
      <c r="B12" s="93" t="s">
        <v>6</v>
      </c>
      <c r="C12" s="93" t="s">
        <v>6</v>
      </c>
      <c r="D12" s="93">
        <v>3</v>
      </c>
      <c r="E12" s="93">
        <v>499</v>
      </c>
      <c r="F12" s="93" t="str">
        <f>IF(H12="",I12,CONCATENATE(I12,"[",H12," %]"))</f>
        <v>Аналитик1[20 %]</v>
      </c>
      <c r="G12" s="96">
        <f>Оценка!D15</f>
        <v>5</v>
      </c>
      <c r="H12" s="93">
        <v>20</v>
      </c>
      <c r="I12" s="93" t="s">
        <v>169</v>
      </c>
    </row>
    <row r="13" spans="1:13" x14ac:dyDescent="0.25">
      <c r="A13" s="93">
        <v>5</v>
      </c>
      <c r="B13" s="93" t="s">
        <v>25</v>
      </c>
      <c r="C13" s="93" t="s">
        <v>151</v>
      </c>
      <c r="D13" s="93">
        <v>4</v>
      </c>
      <c r="E13" s="93">
        <v>500</v>
      </c>
      <c r="F13" s="93" t="str">
        <f>IF(H13="",I13,CONCATENATE(I13,"[",H13," %]"))</f>
        <v>Аналитик1[20 %]</v>
      </c>
      <c r="G13" s="96">
        <f>Оценка!D16</f>
        <v>2</v>
      </c>
      <c r="H13" s="93">
        <v>20</v>
      </c>
      <c r="I13" s="93" t="s">
        <v>169</v>
      </c>
    </row>
    <row r="14" spans="1:13" x14ac:dyDescent="0.25">
      <c r="A14" s="93">
        <v>6</v>
      </c>
      <c r="B14" s="93" t="s">
        <v>7</v>
      </c>
      <c r="C14" s="93" t="s">
        <v>7</v>
      </c>
      <c r="D14" s="93">
        <v>5</v>
      </c>
      <c r="E14" s="93">
        <v>501</v>
      </c>
      <c r="F14" s="93" t="str">
        <f>IF(H14="",I14,CONCATENATE(I14,"[",H14," %]"))</f>
        <v>Аналитик1[20 %]</v>
      </c>
      <c r="G14" s="96">
        <f>Оценка!D17</f>
        <v>5</v>
      </c>
      <c r="H14" s="93">
        <v>20</v>
      </c>
      <c r="I14" s="93" t="s">
        <v>169</v>
      </c>
    </row>
    <row r="15" spans="1:13" x14ac:dyDescent="0.25">
      <c r="A15" s="93">
        <v>7</v>
      </c>
      <c r="B15" s="93" t="s">
        <v>29</v>
      </c>
      <c r="C15" s="93" t="s">
        <v>152</v>
      </c>
      <c r="D15" s="93" t="s">
        <v>160</v>
      </c>
      <c r="E15" s="93">
        <v>502</v>
      </c>
      <c r="F15" s="93" t="str">
        <f>IF(H15="",I15,CONCATENATE(I15,"[",H15," %]"))</f>
        <v>Аналитик1[20 %]</v>
      </c>
      <c r="G15" s="96">
        <f>Оценка!D18</f>
        <v>15</v>
      </c>
      <c r="H15" s="93">
        <v>20</v>
      </c>
      <c r="I15" s="93" t="s">
        <v>169</v>
      </c>
    </row>
    <row r="16" spans="1:13" x14ac:dyDescent="0.25">
      <c r="A16" s="93">
        <v>8</v>
      </c>
      <c r="B16" s="93" t="s">
        <v>32</v>
      </c>
      <c r="C16" s="93" t="s">
        <v>153</v>
      </c>
      <c r="D16" s="93">
        <v>14</v>
      </c>
      <c r="E16" s="93">
        <v>504</v>
      </c>
      <c r="F16" s="93" t="str">
        <f>IF(H16="",I16,CONCATENATE(I16,"[",H16," %]"))</f>
        <v>Аналитик1[20 %]</v>
      </c>
      <c r="G16" s="96">
        <f>Оценка!D20</f>
        <v>24</v>
      </c>
      <c r="H16" s="93">
        <v>20</v>
      </c>
      <c r="I16" s="93" t="s">
        <v>169</v>
      </c>
    </row>
    <row r="17" spans="1:9" x14ac:dyDescent="0.25">
      <c r="A17" s="93">
        <v>9</v>
      </c>
      <c r="B17" s="93" t="s">
        <v>143</v>
      </c>
      <c r="C17" s="93" t="s">
        <v>154</v>
      </c>
      <c r="D17" s="95" t="s">
        <v>161</v>
      </c>
      <c r="E17" s="93">
        <v>505</v>
      </c>
      <c r="F17" s="93" t="str">
        <f>IF(H17="",I17,CONCATENATE(I17,"[",H17," %]"))</f>
        <v>Аналитик1[20 %]</v>
      </c>
      <c r="G17" s="96">
        <f>Оценка!D21</f>
        <v>35</v>
      </c>
      <c r="H17" s="93">
        <v>20</v>
      </c>
      <c r="I17" s="93" t="s">
        <v>169</v>
      </c>
    </row>
    <row r="18" spans="1:9" x14ac:dyDescent="0.25">
      <c r="A18" s="93">
        <v>10</v>
      </c>
      <c r="B18" s="93" t="s">
        <v>144</v>
      </c>
      <c r="C18" s="93" t="s">
        <v>144</v>
      </c>
      <c r="D18" s="93">
        <v>8</v>
      </c>
      <c r="E18" s="93">
        <v>506</v>
      </c>
      <c r="F18" s="93" t="str">
        <f>IF(H18="",I18,CONCATENATE(I18,"[",H18," %]"))</f>
        <v>Аналитик1[20 %]</v>
      </c>
      <c r="G18" s="96">
        <f>Оценка!D22</f>
        <v>7</v>
      </c>
      <c r="H18" s="93">
        <v>20</v>
      </c>
      <c r="I18" s="93" t="s">
        <v>169</v>
      </c>
    </row>
    <row r="19" spans="1:9" x14ac:dyDescent="0.25">
      <c r="A19" s="93">
        <v>11</v>
      </c>
      <c r="B19" s="93" t="s">
        <v>145</v>
      </c>
      <c r="C19" s="93" t="s">
        <v>155</v>
      </c>
      <c r="D19" s="93" t="s">
        <v>162</v>
      </c>
      <c r="E19" s="93">
        <v>510</v>
      </c>
      <c r="F19" s="93" t="str">
        <f>IF(H19="",I19,CONCATENATE(I19,"[",H19," %]"))</f>
        <v>Аналитик1[20 %]</v>
      </c>
      <c r="G19" s="93">
        <f>Оценка!D26</f>
        <v>32</v>
      </c>
      <c r="H19" s="93">
        <v>20</v>
      </c>
      <c r="I19" s="93" t="s">
        <v>169</v>
      </c>
    </row>
    <row r="20" spans="1:9" x14ac:dyDescent="0.25">
      <c r="A20" s="93">
        <v>12</v>
      </c>
      <c r="B20" s="93" t="s">
        <v>35</v>
      </c>
      <c r="C20" s="93" t="s">
        <v>156</v>
      </c>
      <c r="D20" s="93" t="s">
        <v>163</v>
      </c>
      <c r="E20" s="93">
        <v>508</v>
      </c>
      <c r="F20" s="93" t="str">
        <f>IF(H20="",I20,CONCATENATE(I20,"[",H20," %]"))</f>
        <v>Разработчик1[20 %]</v>
      </c>
      <c r="G20" s="93">
        <f>Оценка!D24</f>
        <v>8</v>
      </c>
      <c r="H20" s="93">
        <v>20</v>
      </c>
      <c r="I20" s="93" t="s">
        <v>170</v>
      </c>
    </row>
    <row r="21" spans="1:9" x14ac:dyDescent="0.25">
      <c r="A21" s="93">
        <v>13</v>
      </c>
      <c r="B21" s="93" t="s">
        <v>37</v>
      </c>
      <c r="C21" s="93" t="s">
        <v>157</v>
      </c>
      <c r="D21" s="93">
        <v>6</v>
      </c>
      <c r="E21" s="93">
        <v>509</v>
      </c>
      <c r="F21" s="93" t="str">
        <f>IF(H21="",I21,CONCATENATE(I21,"[",H21," %]"))</f>
        <v>Разработчик1[50 %]</v>
      </c>
      <c r="G21" s="93">
        <f>Оценка!D25</f>
        <v>40</v>
      </c>
      <c r="H21" s="93">
        <v>50</v>
      </c>
      <c r="I21" s="93" t="s">
        <v>170</v>
      </c>
    </row>
    <row r="22" spans="1:9" x14ac:dyDescent="0.25">
      <c r="A22" s="93">
        <v>14</v>
      </c>
      <c r="B22" s="93" t="s">
        <v>30</v>
      </c>
      <c r="C22" s="93" t="s">
        <v>158</v>
      </c>
      <c r="D22" s="93">
        <v>13</v>
      </c>
      <c r="E22" s="93">
        <v>503</v>
      </c>
      <c r="F22" s="93" t="str">
        <f>IF(H22="",I22,CONCATENATE(I22,"[",H22," %]"))</f>
        <v>Разработчик1[20 %]</v>
      </c>
      <c r="G22" s="96">
        <f>Оценка!D19</f>
        <v>5</v>
      </c>
      <c r="H22" s="93">
        <v>20</v>
      </c>
      <c r="I22" s="93" t="s">
        <v>170</v>
      </c>
    </row>
    <row r="23" spans="1:9" x14ac:dyDescent="0.25">
      <c r="A23" s="93">
        <v>15</v>
      </c>
      <c r="B23" s="93" t="s">
        <v>146</v>
      </c>
      <c r="C23" s="93" t="s">
        <v>146</v>
      </c>
      <c r="D23" s="93" t="s">
        <v>164</v>
      </c>
      <c r="E23" s="93">
        <v>512</v>
      </c>
      <c r="F23" s="93" t="str">
        <f>IF(H23="",I23,CONCATENATE(I23,"[",H23," %]"))</f>
        <v>Тестировщик1[50 %]</v>
      </c>
      <c r="G23" s="93">
        <v>30</v>
      </c>
      <c r="H23" s="93">
        <v>50</v>
      </c>
      <c r="I23" s="93" t="s">
        <v>171</v>
      </c>
    </row>
    <row r="24" spans="1:9" x14ac:dyDescent="0.25">
      <c r="A24" s="93">
        <v>16</v>
      </c>
      <c r="B24" s="93" t="s">
        <v>34</v>
      </c>
      <c r="C24" s="93" t="s">
        <v>34</v>
      </c>
      <c r="D24" s="93">
        <v>6</v>
      </c>
      <c r="E24" s="93">
        <v>511</v>
      </c>
      <c r="F24" s="93" t="str">
        <f>IF(H24="",I24,CONCATENATE(I24,"[",H24," %]"))</f>
        <v>Подрядчик[50 %]</v>
      </c>
      <c r="G24" s="93">
        <f>Оценка!D29</f>
        <v>50</v>
      </c>
      <c r="H24" s="93">
        <v>50</v>
      </c>
      <c r="I24" s="93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2020-06-08T10:49:33Z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