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wiic LED Stick" sheetId="1" r:id="rId1"/>
  </sheets>
  <definedNames>
    <definedName name="BoardQty">'Qwiic LED Stick'!$G$1</definedName>
    <definedName name="global_part_data">'Qwiic LED Stick'!$A$5:$G$27</definedName>
    <definedName name="TotalCost">'Qwiic LED Stick'!$G$3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F3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6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</commentList>
</comments>
</file>

<file path=xl/sharedStrings.xml><?xml version="1.0" encoding="utf-8"?>
<sst xmlns="http://schemas.openxmlformats.org/spreadsheetml/2006/main" count="82" uniqueCount="77">
  <si>
    <t>Global Part Info</t>
  </si>
  <si>
    <t>Refs</t>
  </si>
  <si>
    <t>Value</t>
  </si>
  <si>
    <t>Footprint</t>
  </si>
  <si>
    <t>Manf#</t>
  </si>
  <si>
    <t>Qty</t>
  </si>
  <si>
    <t>Unit$</t>
  </si>
  <si>
    <t>Ext$</t>
  </si>
  <si>
    <t>C1</t>
  </si>
  <si>
    <t>4.7uF</t>
  </si>
  <si>
    <t>Qwiic LED Stick:0603</t>
  </si>
  <si>
    <t>C4</t>
  </si>
  <si>
    <t>0.1uF</t>
  </si>
  <si>
    <t>D1</t>
  </si>
  <si>
    <t>RED</t>
  </si>
  <si>
    <t>Qwiic LED Stick:LED-0603</t>
  </si>
  <si>
    <t>D3-D12</t>
  </si>
  <si>
    <t>APA1025050</t>
  </si>
  <si>
    <t>Qwiic LED Stick:APA102-5050</t>
  </si>
  <si>
    <t>FRAME1</t>
  </si>
  <si>
    <t>FRAME-LETTER</t>
  </si>
  <si>
    <t>Qwiic LED Stick:CREATIVE_COMMONS</t>
  </si>
  <si>
    <t>I2C1</t>
  </si>
  <si>
    <t>JUMPER-SMT_3_2-NC_TRACE_SILK</t>
  </si>
  <si>
    <t>Qwiic LED Stick:SMT-JUMPER_3_2-NC_TRACE_SILK</t>
  </si>
  <si>
    <t>J1</t>
  </si>
  <si>
    <t>CONN_021X02_NO_SILK</t>
  </si>
  <si>
    <t>Qwiic LED Stick:1X02_NO_SILK</t>
  </si>
  <si>
    <t>J2,J4</t>
  </si>
  <si>
    <t>SMD</t>
  </si>
  <si>
    <t>Qwiic LED Stick:1X04_1MM_RA</t>
  </si>
  <si>
    <t>J3</t>
  </si>
  <si>
    <t>PTH</t>
  </si>
  <si>
    <t>Qwiic LED Stick:1X04_NO_SILK</t>
  </si>
  <si>
    <t>J5</t>
  </si>
  <si>
    <t>CONN_041X04_NO_SILK</t>
  </si>
  <si>
    <t>J6</t>
  </si>
  <si>
    <t>AVR_SPI_PROG_3X2TESTPOINTS</t>
  </si>
  <si>
    <t>Qwiic LED Stick:2X3_TEST_POINTS</t>
  </si>
  <si>
    <t>JP1,JP2,JP5,JP6</t>
  </si>
  <si>
    <t>FIDUCIALUFIDUCIAL</t>
  </si>
  <si>
    <t>Qwiic LED Stick:MICRO-FIDUCIAL</t>
  </si>
  <si>
    <t>JP10</t>
  </si>
  <si>
    <t>JUMPER-SMT_3_1-NC_TRACE_SILK</t>
  </si>
  <si>
    <t>Qwiic LED Stick:SMT-JUMPER_3_1-NC_TRACE_SILK</t>
  </si>
  <si>
    <t>JP3,JP4,JP7,JP8</t>
  </si>
  <si>
    <t>STAND-OFF</t>
  </si>
  <si>
    <t>Qwiic LED Stick:STAND-OFF</t>
  </si>
  <si>
    <t>JP9</t>
  </si>
  <si>
    <t>JUMPER-SMT_2_NO_SILK</t>
  </si>
  <si>
    <t>Qwiic LED Stick:SMT-JUMPER_2_NO_SILK</t>
  </si>
  <si>
    <t>LOGO1</t>
  </si>
  <si>
    <t>OSHW-LOGOMINI</t>
  </si>
  <si>
    <t>Qwiic LED Stick:OSHW-LOGO-MINI</t>
  </si>
  <si>
    <t>R2</t>
  </si>
  <si>
    <t>4.7k</t>
  </si>
  <si>
    <t>R3</t>
  </si>
  <si>
    <t>1k</t>
  </si>
  <si>
    <t>R4,R5</t>
  </si>
  <si>
    <t>2.2k</t>
  </si>
  <si>
    <t>U1</t>
  </si>
  <si>
    <t>Tiny85-20-SMT</t>
  </si>
  <si>
    <t>Qwiic LED Stick:SO08-EIAJ_MCU</t>
  </si>
  <si>
    <t>U$1,U$2</t>
  </si>
  <si>
    <t>SPARKX-LOGO4</t>
  </si>
  <si>
    <t>Qwiic LED Stick:SPARKX-MEDIUM</t>
  </si>
  <si>
    <t>Prj:</t>
  </si>
  <si>
    <t>Qwiic LED Stick.xml</t>
  </si>
  <si>
    <t>Co.:</t>
  </si>
  <si>
    <t>Prj date:</t>
  </si>
  <si>
    <t>12/5/2019 10:31:57 AM</t>
  </si>
  <si>
    <t>Board Qty:</t>
  </si>
  <si>
    <t>Total Cost:</t>
  </si>
  <si>
    <t>Unit Cost:</t>
  </si>
  <si>
    <t>$ date:</t>
  </si>
  <si>
    <t>2019-12-05 10:34:20</t>
  </si>
  <si>
    <t>KiCost® v.1.1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</si>
</sst>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8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right"/>
    </xf>
    <xf numFmtId="164" fontId="4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1">
    <dxf>
      <fill>
        <patternFill>
          <bgColor rgb="FFAAAAAA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>
      <pane xSplit="7" ySplit="6" topLeftCell="H7" activePane="bottomRight" state="frozen"/>
      <selection pane="topRight" activeCell="H1" sqref="H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 outlineLevel="2"/>
    <col min="4" max="4" width="9.140625" outlineLevel="1"/>
    <col min="5" max="5" width="9.140625" outlineLevel="1"/>
    <col min="6" max="6" width="9.140625"/>
    <col min="7" max="7" width="15.7109375" customWidth="1"/>
  </cols>
  <sheetData>
    <row r="1" spans="1:7">
      <c r="A1" s="2" t="s">
        <v>66</v>
      </c>
      <c r="B1" s="3" t="s">
        <v>67</v>
      </c>
      <c r="F1" s="4" t="s">
        <v>71</v>
      </c>
      <c r="G1" s="4">
        <v>100</v>
      </c>
    </row>
    <row r="2" spans="1:7">
      <c r="A2" s="2" t="s">
        <v>68</v>
      </c>
      <c r="B2" s="3"/>
      <c r="F2" s="2" t="s">
        <v>73</v>
      </c>
      <c r="G2" s="5">
        <f>TotalCost/BoardQty</f>
        <v>0</v>
      </c>
    </row>
    <row r="3" spans="1:7">
      <c r="A3" s="2" t="s">
        <v>69</v>
      </c>
      <c r="B3" s="3" t="s">
        <v>70</v>
      </c>
      <c r="F3" s="2" t="s">
        <v>72</v>
      </c>
      <c r="G3" s="6">
        <f>SUM(G7:G27)</f>
        <v>0</v>
      </c>
    </row>
    <row r="4" spans="1:7">
      <c r="A4" s="2" t="s">
        <v>74</v>
      </c>
      <c r="B4" s="3" t="s">
        <v>75</v>
      </c>
    </row>
    <row r="5" spans="1:7">
      <c r="A5" s="7" t="s">
        <v>0</v>
      </c>
      <c r="B5" s="7"/>
      <c r="C5" s="7"/>
      <c r="D5" s="7"/>
      <c r="E5" s="7"/>
      <c r="F5" s="7"/>
      <c r="G5" s="7"/>
    </row>
    <row r="6" spans="1:7">
      <c r="A6" s="8" t="s">
        <v>1</v>
      </c>
      <c r="B6" s="8" t="s">
        <v>2</v>
      </c>
      <c r="C6" s="8" t="s">
        <v>3</v>
      </c>
      <c r="D6" s="8" t="s">
        <v>4</v>
      </c>
      <c r="E6" s="8" t="s">
        <v>5</v>
      </c>
      <c r="F6" s="8" t="s">
        <v>6</v>
      </c>
      <c r="G6" s="8" t="s">
        <v>7</v>
      </c>
    </row>
    <row r="7" spans="1:7">
      <c r="A7" s="9" t="s">
        <v>8</v>
      </c>
      <c r="B7" s="9" t="s">
        <v>9</v>
      </c>
      <c r="C7" s="9" t="s">
        <v>10</v>
      </c>
      <c r="E7" s="9">
        <f>BoardQty*1</f>
        <v>0</v>
      </c>
      <c r="G7" s="10">
        <f>iferror(E7*F7,"")</f>
        <v>0</v>
      </c>
    </row>
    <row r="8" spans="1:7">
      <c r="A8" s="9" t="s">
        <v>11</v>
      </c>
      <c r="B8" s="9" t="s">
        <v>12</v>
      </c>
      <c r="C8" s="9" t="s">
        <v>10</v>
      </c>
      <c r="E8" s="9">
        <f>BoardQty*1</f>
        <v>0</v>
      </c>
      <c r="G8" s="10">
        <f>iferror(E8*F8,"")</f>
        <v>0</v>
      </c>
    </row>
    <row r="9" spans="1:7">
      <c r="A9" s="9" t="s">
        <v>13</v>
      </c>
      <c r="B9" s="9" t="s">
        <v>14</v>
      </c>
      <c r="C9" s="9" t="s">
        <v>15</v>
      </c>
      <c r="E9" s="9">
        <f>BoardQty*1</f>
        <v>0</v>
      </c>
      <c r="G9" s="10">
        <f>iferror(E9*F9,"")</f>
        <v>0</v>
      </c>
    </row>
    <row r="10" spans="1:7">
      <c r="A10" s="9" t="s">
        <v>16</v>
      </c>
      <c r="B10" s="9" t="s">
        <v>17</v>
      </c>
      <c r="C10" s="9" t="s">
        <v>18</v>
      </c>
      <c r="E10" s="9">
        <f>BoardQty*10</f>
        <v>0</v>
      </c>
      <c r="G10" s="10">
        <f>iferror(E10*F10,"")</f>
        <v>0</v>
      </c>
    </row>
    <row r="11" spans="1:7">
      <c r="A11" s="9" t="s">
        <v>19</v>
      </c>
      <c r="B11" s="9" t="s">
        <v>20</v>
      </c>
      <c r="C11" s="9" t="s">
        <v>21</v>
      </c>
      <c r="E11" s="9">
        <f>BoardQty*1</f>
        <v>0</v>
      </c>
      <c r="G11" s="10">
        <f>iferror(E11*F11,"")</f>
        <v>0</v>
      </c>
    </row>
    <row r="12" spans="1:7">
      <c r="A12" s="9" t="s">
        <v>22</v>
      </c>
      <c r="B12" s="9" t="s">
        <v>23</v>
      </c>
      <c r="C12" s="9" t="s">
        <v>24</v>
      </c>
      <c r="E12" s="9">
        <f>BoardQty*1</f>
        <v>0</v>
      </c>
      <c r="G12" s="10">
        <f>iferror(E12*F12,"")</f>
        <v>0</v>
      </c>
    </row>
    <row r="13" spans="1:7">
      <c r="A13" s="9" t="s">
        <v>25</v>
      </c>
      <c r="B13" s="9" t="s">
        <v>26</v>
      </c>
      <c r="C13" s="9" t="s">
        <v>27</v>
      </c>
      <c r="E13" s="9">
        <f>BoardQty*1</f>
        <v>0</v>
      </c>
      <c r="G13" s="10">
        <f>iferror(E13*F13,"")</f>
        <v>0</v>
      </c>
    </row>
    <row r="14" spans="1:7">
      <c r="A14" s="9" t="s">
        <v>28</v>
      </c>
      <c r="B14" s="9" t="s">
        <v>29</v>
      </c>
      <c r="C14" s="9" t="s">
        <v>30</v>
      </c>
      <c r="E14" s="9">
        <f>BoardQty*2</f>
        <v>0</v>
      </c>
      <c r="G14" s="10">
        <f>iferror(E14*F14,"")</f>
        <v>0</v>
      </c>
    </row>
    <row r="15" spans="1:7">
      <c r="A15" s="9" t="s">
        <v>31</v>
      </c>
      <c r="B15" s="9" t="s">
        <v>32</v>
      </c>
      <c r="C15" s="9" t="s">
        <v>33</v>
      </c>
      <c r="E15" s="9">
        <f>BoardQty*1</f>
        <v>0</v>
      </c>
      <c r="G15" s="10">
        <f>iferror(E15*F15,"")</f>
        <v>0</v>
      </c>
    </row>
    <row r="16" spans="1:7">
      <c r="A16" s="9" t="s">
        <v>34</v>
      </c>
      <c r="B16" s="9" t="s">
        <v>35</v>
      </c>
      <c r="C16" s="9" t="s">
        <v>33</v>
      </c>
      <c r="E16" s="9">
        <f>BoardQty*1</f>
        <v>0</v>
      </c>
      <c r="G16" s="10">
        <f>iferror(E16*F16,"")</f>
        <v>0</v>
      </c>
    </row>
    <row r="17" spans="1:7">
      <c r="A17" s="9" t="s">
        <v>36</v>
      </c>
      <c r="B17" s="9" t="s">
        <v>37</v>
      </c>
      <c r="C17" s="9" t="s">
        <v>38</v>
      </c>
      <c r="E17" s="9">
        <f>BoardQty*1</f>
        <v>0</v>
      </c>
      <c r="G17" s="10">
        <f>iferror(E17*F17,"")</f>
        <v>0</v>
      </c>
    </row>
    <row r="18" spans="1:7">
      <c r="A18" s="9" t="s">
        <v>39</v>
      </c>
      <c r="B18" s="9" t="s">
        <v>40</v>
      </c>
      <c r="C18" s="9" t="s">
        <v>41</v>
      </c>
      <c r="E18" s="9">
        <f>BoardQty*4</f>
        <v>0</v>
      </c>
      <c r="G18" s="10">
        <f>iferror(E18*F18,"")</f>
        <v>0</v>
      </c>
    </row>
    <row r="19" spans="1:7">
      <c r="A19" s="9" t="s">
        <v>42</v>
      </c>
      <c r="B19" s="9" t="s">
        <v>43</v>
      </c>
      <c r="C19" s="9" t="s">
        <v>44</v>
      </c>
      <c r="E19" s="9">
        <f>BoardQty*1</f>
        <v>0</v>
      </c>
      <c r="G19" s="10">
        <f>iferror(E19*F19,"")</f>
        <v>0</v>
      </c>
    </row>
    <row r="20" spans="1:7">
      <c r="A20" s="9" t="s">
        <v>45</v>
      </c>
      <c r="B20" s="9" t="s">
        <v>46</v>
      </c>
      <c r="C20" s="9" t="s">
        <v>47</v>
      </c>
      <c r="E20" s="9">
        <f>BoardQty*4</f>
        <v>0</v>
      </c>
      <c r="G20" s="10">
        <f>iferror(E20*F20,"")</f>
        <v>0</v>
      </c>
    </row>
    <row r="21" spans="1:7">
      <c r="A21" s="9" t="s">
        <v>48</v>
      </c>
      <c r="B21" s="9" t="s">
        <v>49</v>
      </c>
      <c r="C21" s="9" t="s">
        <v>50</v>
      </c>
      <c r="E21" s="9">
        <f>BoardQty*1</f>
        <v>0</v>
      </c>
      <c r="G21" s="10">
        <f>iferror(E21*F21,"")</f>
        <v>0</v>
      </c>
    </row>
    <row r="22" spans="1:7">
      <c r="A22" s="9" t="s">
        <v>51</v>
      </c>
      <c r="B22" s="9" t="s">
        <v>52</v>
      </c>
      <c r="C22" s="9" t="s">
        <v>53</v>
      </c>
      <c r="E22" s="9">
        <f>BoardQty*1</f>
        <v>0</v>
      </c>
      <c r="G22" s="10">
        <f>iferror(E22*F22,"")</f>
        <v>0</v>
      </c>
    </row>
    <row r="23" spans="1:7">
      <c r="A23" s="9" t="s">
        <v>54</v>
      </c>
      <c r="B23" s="9" t="s">
        <v>55</v>
      </c>
      <c r="C23" s="9" t="s">
        <v>10</v>
      </c>
      <c r="E23" s="9">
        <f>BoardQty*1</f>
        <v>0</v>
      </c>
      <c r="G23" s="10">
        <f>iferror(E23*F23,"")</f>
        <v>0</v>
      </c>
    </row>
    <row r="24" spans="1:7">
      <c r="A24" s="9" t="s">
        <v>56</v>
      </c>
      <c r="B24" s="9" t="s">
        <v>57</v>
      </c>
      <c r="C24" s="9" t="s">
        <v>10</v>
      </c>
      <c r="E24" s="9">
        <f>BoardQty*1</f>
        <v>0</v>
      </c>
      <c r="G24" s="10">
        <f>iferror(E24*F24,"")</f>
        <v>0</v>
      </c>
    </row>
    <row r="25" spans="1:7">
      <c r="A25" s="9" t="s">
        <v>58</v>
      </c>
      <c r="B25" s="9" t="s">
        <v>59</v>
      </c>
      <c r="C25" s="9" t="s">
        <v>10</v>
      </c>
      <c r="E25" s="9">
        <f>BoardQty*2</f>
        <v>0</v>
      </c>
      <c r="G25" s="10">
        <f>iferror(E25*F25,"")</f>
        <v>0</v>
      </c>
    </row>
    <row r="26" spans="1:7">
      <c r="A26" s="9" t="s">
        <v>60</v>
      </c>
      <c r="B26" s="9" t="s">
        <v>61</v>
      </c>
      <c r="C26" s="9" t="s">
        <v>62</v>
      </c>
      <c r="E26" s="9">
        <f>BoardQty*1</f>
        <v>0</v>
      </c>
      <c r="G26" s="10">
        <f>iferror(E26*F26,"")</f>
        <v>0</v>
      </c>
    </row>
    <row r="27" spans="1:7">
      <c r="A27" s="9" t="s">
        <v>63</v>
      </c>
      <c r="B27" s="9" t="s">
        <v>64</v>
      </c>
      <c r="C27" s="9" t="s">
        <v>65</v>
      </c>
      <c r="E27" s="9">
        <f>BoardQty*2</f>
        <v>0</v>
      </c>
      <c r="G27" s="10">
        <f>iferror(E27*F27,"")</f>
        <v>0</v>
      </c>
    </row>
    <row r="30" spans="1:7">
      <c r="A30" s="3" t="s">
        <v>76</v>
      </c>
    </row>
  </sheetData>
  <mergeCells count="1">
    <mergeCell ref="A5:G5"/>
  </mergeCells>
  <conditionalFormatting sqref="E10">
    <cfRule type="expression" dxfId="0" priority="4">
      <formula>AND(ISBLANK(D10),TRUE())</formula>
    </cfRule>
  </conditionalFormatting>
  <conditionalFormatting sqref="E11">
    <cfRule type="expression" dxfId="0" priority="5">
      <formula>AND(ISBLANK(D11),TRUE())</formula>
    </cfRule>
  </conditionalFormatting>
  <conditionalFormatting sqref="E12">
    <cfRule type="expression" dxfId="0" priority="6">
      <formula>AND(ISBLANK(D12),TRUE())</formula>
    </cfRule>
  </conditionalFormatting>
  <conditionalFormatting sqref="E13">
    <cfRule type="expression" dxfId="0" priority="7">
      <formula>AND(ISBLANK(D13),TRUE())</formula>
    </cfRule>
  </conditionalFormatting>
  <conditionalFormatting sqref="E14">
    <cfRule type="expression" dxfId="0" priority="8">
      <formula>AND(ISBLANK(D14),TRUE())</formula>
    </cfRule>
  </conditionalFormatting>
  <conditionalFormatting sqref="E15">
    <cfRule type="expression" dxfId="0" priority="9">
      <formula>AND(ISBLANK(D15),TRUE())</formula>
    </cfRule>
  </conditionalFormatting>
  <conditionalFormatting sqref="E16">
    <cfRule type="expression" dxfId="0" priority="10">
      <formula>AND(ISBLANK(D16),TRUE())</formula>
    </cfRule>
  </conditionalFormatting>
  <conditionalFormatting sqref="E17">
    <cfRule type="expression" dxfId="0" priority="11">
      <formula>AND(ISBLANK(D17),TRUE())</formula>
    </cfRule>
  </conditionalFormatting>
  <conditionalFormatting sqref="E18">
    <cfRule type="expression" dxfId="0" priority="12">
      <formula>AND(ISBLANK(D18),TRUE())</formula>
    </cfRule>
  </conditionalFormatting>
  <conditionalFormatting sqref="E19">
    <cfRule type="expression" dxfId="0" priority="13">
      <formula>AND(ISBLANK(D19),TRUE())</formula>
    </cfRule>
  </conditionalFormatting>
  <conditionalFormatting sqref="E20">
    <cfRule type="expression" dxfId="0" priority="14">
      <formula>AND(ISBLANK(D20),TRUE())</formula>
    </cfRule>
  </conditionalFormatting>
  <conditionalFormatting sqref="E21">
    <cfRule type="expression" dxfId="0" priority="15">
      <formula>AND(ISBLANK(D21),TRUE())</formula>
    </cfRule>
  </conditionalFormatting>
  <conditionalFormatting sqref="E22">
    <cfRule type="expression" dxfId="0" priority="16">
      <formula>AND(ISBLANK(D22),TRUE())</formula>
    </cfRule>
  </conditionalFormatting>
  <conditionalFormatting sqref="E23">
    <cfRule type="expression" dxfId="0" priority="17">
      <formula>AND(ISBLANK(D23),TRUE())</formula>
    </cfRule>
  </conditionalFormatting>
  <conditionalFormatting sqref="E24">
    <cfRule type="expression" dxfId="0" priority="18">
      <formula>AND(ISBLANK(D24),TRUE())</formula>
    </cfRule>
  </conditionalFormatting>
  <conditionalFormatting sqref="E25">
    <cfRule type="expression" dxfId="0" priority="19">
      <formula>AND(ISBLANK(D25),TRUE())</formula>
    </cfRule>
  </conditionalFormatting>
  <conditionalFormatting sqref="E26">
    <cfRule type="expression" dxfId="0" priority="20">
      <formula>AND(ISBLANK(D26),TRUE())</formula>
    </cfRule>
  </conditionalFormatting>
  <conditionalFormatting sqref="E27">
    <cfRule type="expression" dxfId="0" priority="21">
      <formula>AND(ISBLANK(D27),TRUE())</formula>
    </cfRule>
  </conditionalFormatting>
  <conditionalFormatting sqref="E7">
    <cfRule type="expression" dxfId="0" priority="1">
      <formula>AND(ISBLANK(D7),TRUE())</formula>
    </cfRule>
  </conditionalFormatting>
  <conditionalFormatting sqref="E8">
    <cfRule type="expression" dxfId="0" priority="2">
      <formula>AND(ISBLANK(D8),TRUE())</formula>
    </cfRule>
  </conditionalFormatting>
  <conditionalFormatting sqref="E9">
    <cfRule type="expression" dxfId="0" priority="3">
      <formula>AND(ISBLANK(D9),TRUE())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Qwiic LED Stick</vt:lpstr>
      <vt:lpstr>BoardQty</vt:lpstr>
      <vt:lpstr>global_part_data</vt:lpstr>
      <vt:lpstr>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2019-12-05T17:34:20Z</dcterms:created>
  <dcterms:modified xsi:type="dcterms:W3CDTF">2019-12-05T17:34:20Z</dcterms:modified>
</cp:coreProperties>
</file>