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bbrown\Documents\python_scripts\db-build-trial\"/>
    </mc:Choice>
  </mc:AlternateContent>
  <xr:revisionPtr revIDLastSave="0" documentId="13_ncr:1_{5675E1A9-646F-4D75-B89F-59D617E8B04D}" xr6:coauthVersionLast="47" xr6:coauthVersionMax="47" xr10:uidLastSave="{00000000-0000-0000-0000-000000000000}"/>
  <bookViews>
    <workbookView xWindow="28680" yWindow="60" windowWidth="29040" windowHeight="1584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Sheet1!$A$1:$K$48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K2" i="1" s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K37" i="1"/>
  <c r="J38" i="1"/>
  <c r="K38" i="1" s="1"/>
  <c r="J39" i="1"/>
  <c r="K39" i="1" s="1"/>
  <c r="J40" i="1"/>
  <c r="K40" i="1" s="1"/>
  <c r="J41" i="1"/>
  <c r="K41" i="1" s="1"/>
  <c r="K42" i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</calcChain>
</file>

<file path=xl/sharedStrings.xml><?xml version="1.0" encoding="utf-8"?>
<sst xmlns="http://schemas.openxmlformats.org/spreadsheetml/2006/main" count="59" uniqueCount="59">
  <si>
    <t>TicketID</t>
  </si>
  <si>
    <t>Current RP Expected GT_x</t>
  </si>
  <si>
    <t>Future GT</t>
  </si>
  <si>
    <t>RP9_Expected</t>
  </si>
  <si>
    <t>Current RP Expected GT_y</t>
  </si>
  <si>
    <t>Tons (U.S)</t>
  </si>
  <si>
    <t>Remaining</t>
  </si>
  <si>
    <t>final_expected</t>
  </si>
  <si>
    <t>WRR240701BI01</t>
  </si>
  <si>
    <t>WRR240701BI02</t>
  </si>
  <si>
    <t>WRR240701BI03</t>
  </si>
  <si>
    <t>WRR240701BI04</t>
  </si>
  <si>
    <t>WRR240702TH01</t>
  </si>
  <si>
    <t>WRR240702TH02</t>
  </si>
  <si>
    <t>WRR240702TH03</t>
  </si>
  <si>
    <t>WRR240702TH04</t>
  </si>
  <si>
    <t>WRR240702TH05</t>
  </si>
  <si>
    <t>WRR240702TH06</t>
  </si>
  <si>
    <t>WRR240709CC01</t>
  </si>
  <si>
    <t>WRR240709CC02</t>
  </si>
  <si>
    <t>WRR240709CC03</t>
  </si>
  <si>
    <t>WRR240709CC04</t>
  </si>
  <si>
    <t>WRR240709CC05</t>
  </si>
  <si>
    <t>WRR240709TH01</t>
  </si>
  <si>
    <t>WRR240802TH01</t>
  </si>
  <si>
    <t>WRR240802TH02</t>
  </si>
  <si>
    <t>WRR240802TH03</t>
  </si>
  <si>
    <t>WRR240802TH04</t>
  </si>
  <si>
    <t>WRR240802TH05</t>
  </si>
  <si>
    <t>WRR240802TH06</t>
  </si>
  <si>
    <t>WRR240802TH07</t>
  </si>
  <si>
    <t>WRR240919CC01</t>
  </si>
  <si>
    <t>WRR240919CC02</t>
  </si>
  <si>
    <t>WRR240919CC03</t>
  </si>
  <si>
    <t>WRR240919CC04</t>
  </si>
  <si>
    <t>WRR240919CC05</t>
  </si>
  <si>
    <t>WRR240919CC06</t>
  </si>
  <si>
    <t>WRR240919TH01</t>
  </si>
  <si>
    <t>WRR240919TT01</t>
  </si>
  <si>
    <t>WRR240919TT02</t>
  </si>
  <si>
    <t>WRR240919TT03</t>
  </si>
  <si>
    <t>WRR240919TT04</t>
  </si>
  <si>
    <t>WRR230829CC04</t>
  </si>
  <si>
    <t>WRR230829CCXX</t>
  </si>
  <si>
    <t>WRR230829TH01</t>
  </si>
  <si>
    <t>WRR230829TH02</t>
  </si>
  <si>
    <t>WRR231107CC02</t>
  </si>
  <si>
    <t>WRR231107TT01</t>
  </si>
  <si>
    <t>WRR240101CCXX</t>
  </si>
  <si>
    <t>WRR240101TH01</t>
  </si>
  <si>
    <t>WRR240101TH02</t>
  </si>
  <si>
    <t>WRR240101TT01</t>
  </si>
  <si>
    <t>WRR240404TH01</t>
  </si>
  <si>
    <t>WRR240404TH02</t>
  </si>
  <si>
    <t>WRR240517TH01</t>
  </si>
  <si>
    <t>Rob's number</t>
  </si>
  <si>
    <t>Diff</t>
  </si>
  <si>
    <t>Accounted for in CC04</t>
  </si>
  <si>
    <t>Accounted for in CCXX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</si>
</sst>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N:\Projects\HMWCF\HMWCF%20II\RP8\Prelim\Harvest%20Request%20Tracking\WRR_RP8_Approved%20Harvest%20Volumes_09.26.24.xlsx" TargetMode="External"/><Relationship Id="rId1" Type="http://schemas.openxmlformats.org/officeDocument/2006/relationships/externalLinkPath" Target="file:///N:\Projects\HMWCF\HMWCF%20II\RP8\Prelim\Harvest%20Request%20Tracking\WRR_RP8_Approved%20Harvest%20Volumes_09.26.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ookups"/>
      <sheetName val="RP8_Requests"/>
      <sheetName val="Harvest_PlotList"/>
    </sheetNames>
    <sheetDataSet>
      <sheetData sheetId="0"/>
      <sheetData sheetId="1">
        <row r="1">
          <cell r="A1" t="str">
            <v>Unique ID</v>
          </cell>
          <cell r="B1" t="str">
            <v>Tract</v>
          </cell>
          <cell r="C1" t="str">
            <v>Compartment</v>
          </cell>
          <cell r="D1" t="str">
            <v>Stand</v>
          </cell>
          <cell r="E1" t="str">
            <v>County</v>
          </cell>
          <cell r="F1" t="str">
            <v>Harvest Type</v>
          </cell>
          <cell r="G1" t="str">
            <v>Acres</v>
          </cell>
          <cell r="H1" t="str">
            <v>RP8 Expected Volume</v>
          </cell>
          <cell r="I1" t="str">
            <v>RP9 Expected Volume</v>
          </cell>
        </row>
        <row r="2">
          <cell r="A2" t="str">
            <v>WRR230829CC01</v>
          </cell>
          <cell r="B2" t="str">
            <v>Mayhaw</v>
          </cell>
          <cell r="C2" t="str">
            <v>121-1</v>
          </cell>
          <cell r="D2">
            <v>2</v>
          </cell>
          <cell r="E2" t="str">
            <v>Early</v>
          </cell>
          <cell r="F2" t="str">
            <v>CLEARCUT</v>
          </cell>
          <cell r="G2">
            <v>27.14</v>
          </cell>
          <cell r="H2">
            <v>2742.909999999998</v>
          </cell>
          <cell r="I2">
            <v>0</v>
          </cell>
        </row>
        <row r="3">
          <cell r="A3" t="str">
            <v>WRR230829CC02</v>
          </cell>
          <cell r="B3" t="str">
            <v>Mayhaw</v>
          </cell>
          <cell r="C3" t="str">
            <v>121-1</v>
          </cell>
          <cell r="D3">
            <v>2</v>
          </cell>
          <cell r="E3" t="str">
            <v>Early</v>
          </cell>
          <cell r="F3" t="str">
            <v>CLEARCUT</v>
          </cell>
          <cell r="G3">
            <v>15.13</v>
          </cell>
          <cell r="H3">
            <v>0</v>
          </cell>
          <cell r="I3">
            <v>0</v>
          </cell>
        </row>
        <row r="4">
          <cell r="A4" t="str">
            <v>WRR230829CC03</v>
          </cell>
          <cell r="B4" t="str">
            <v>Mayhaw</v>
          </cell>
          <cell r="C4" t="str">
            <v>121-1</v>
          </cell>
          <cell r="D4">
            <v>2</v>
          </cell>
          <cell r="E4" t="str">
            <v>Early</v>
          </cell>
          <cell r="F4" t="str">
            <v>CLEARCUT</v>
          </cell>
          <cell r="G4">
            <v>27.36</v>
          </cell>
          <cell r="H4">
            <v>0</v>
          </cell>
          <cell r="I4">
            <v>0</v>
          </cell>
        </row>
        <row r="5">
          <cell r="A5" t="str">
            <v>WRR230829CC04</v>
          </cell>
          <cell r="B5" t="str">
            <v>Mayhaw</v>
          </cell>
          <cell r="C5" t="str">
            <v>122-1</v>
          </cell>
          <cell r="D5">
            <v>14</v>
          </cell>
          <cell r="E5" t="str">
            <v>Early</v>
          </cell>
          <cell r="F5" t="str">
            <v>CLEARCUT</v>
          </cell>
          <cell r="G5">
            <v>2.02</v>
          </cell>
          <cell r="H5">
            <v>0</v>
          </cell>
          <cell r="I5">
            <v>0</v>
          </cell>
        </row>
        <row r="6">
          <cell r="A6" t="str">
            <v>WRR230829TH01</v>
          </cell>
          <cell r="B6" t="str">
            <v>Mayhaw</v>
          </cell>
          <cell r="C6" t="str">
            <v>121-1</v>
          </cell>
          <cell r="D6">
            <v>1</v>
          </cell>
          <cell r="E6" t="str">
            <v>Early</v>
          </cell>
          <cell r="F6" t="str">
            <v>FIRST THINNING</v>
          </cell>
          <cell r="G6">
            <v>17.82</v>
          </cell>
          <cell r="H6">
            <v>0</v>
          </cell>
          <cell r="I6">
            <v>0</v>
          </cell>
        </row>
        <row r="7">
          <cell r="A7" t="str">
            <v>WRR230829TH02</v>
          </cell>
          <cell r="B7" t="str">
            <v>Mayhaw</v>
          </cell>
          <cell r="C7" t="str">
            <v>121-1</v>
          </cell>
          <cell r="D7">
            <v>9</v>
          </cell>
          <cell r="E7" t="str">
            <v>Early</v>
          </cell>
          <cell r="F7" t="str">
            <v>FIRST THINNING</v>
          </cell>
          <cell r="G7">
            <v>46.6</v>
          </cell>
          <cell r="H7">
            <v>0</v>
          </cell>
          <cell r="I7">
            <v>0</v>
          </cell>
        </row>
        <row r="8">
          <cell r="A8" t="str">
            <v>WRR231107CC01</v>
          </cell>
          <cell r="B8" t="str">
            <v>Mayhaw</v>
          </cell>
          <cell r="C8" t="str">
            <v>121-1</v>
          </cell>
          <cell r="D8">
            <v>5</v>
          </cell>
          <cell r="E8" t="str">
            <v>Early</v>
          </cell>
          <cell r="F8" t="str">
            <v>CLEARCUT</v>
          </cell>
          <cell r="G8">
            <v>12.73</v>
          </cell>
          <cell r="H8">
            <v>191.05000000000007</v>
          </cell>
          <cell r="I8">
            <v>0</v>
          </cell>
        </row>
        <row r="9">
          <cell r="A9" t="str">
            <v>WRR231107CC02</v>
          </cell>
          <cell r="B9" t="str">
            <v>Mayhaw</v>
          </cell>
          <cell r="C9" t="str">
            <v>121-1</v>
          </cell>
          <cell r="D9">
            <v>6</v>
          </cell>
          <cell r="E9" t="str">
            <v>Early</v>
          </cell>
          <cell r="F9" t="str">
            <v>CLEARCUT</v>
          </cell>
          <cell r="G9">
            <v>98.29</v>
          </cell>
          <cell r="H9">
            <v>4486.1999999999989</v>
          </cell>
          <cell r="I9">
            <v>0</v>
          </cell>
        </row>
        <row r="10">
          <cell r="A10" t="str">
            <v>WRR231107CC03</v>
          </cell>
          <cell r="B10" t="str">
            <v>Mayhaw</v>
          </cell>
          <cell r="C10" t="str">
            <v>121-1</v>
          </cell>
          <cell r="D10">
            <v>10</v>
          </cell>
          <cell r="E10" t="str">
            <v>Early</v>
          </cell>
          <cell r="F10" t="str">
            <v>CLEARCUT</v>
          </cell>
          <cell r="G10">
            <v>6.02</v>
          </cell>
          <cell r="H10">
            <v>903.63</v>
          </cell>
          <cell r="I10">
            <v>0</v>
          </cell>
        </row>
        <row r="11">
          <cell r="A11" t="str">
            <v>WRR231107TH01</v>
          </cell>
          <cell r="B11" t="str">
            <v>Mayhaw</v>
          </cell>
          <cell r="C11" t="str">
            <v>121-1</v>
          </cell>
          <cell r="D11">
            <v>8</v>
          </cell>
          <cell r="E11" t="str">
            <v>Early</v>
          </cell>
          <cell r="F11" t="str">
            <v>FIRST THINNING</v>
          </cell>
          <cell r="G11">
            <v>7.42</v>
          </cell>
          <cell r="H11">
            <v>67.029999999999973</v>
          </cell>
          <cell r="I11">
            <v>0</v>
          </cell>
        </row>
        <row r="12">
          <cell r="A12" t="str">
            <v>WRR231107TT01</v>
          </cell>
          <cell r="B12" t="str">
            <v>Mayhaw</v>
          </cell>
          <cell r="C12" t="str">
            <v>121-1</v>
          </cell>
          <cell r="D12">
            <v>6</v>
          </cell>
          <cell r="E12" t="str">
            <v>Early</v>
          </cell>
          <cell r="F12" t="str">
            <v>SECOND THINNING</v>
          </cell>
          <cell r="G12">
            <v>28.92</v>
          </cell>
          <cell r="H12">
            <v>1511.56</v>
          </cell>
          <cell r="I12">
            <v>0</v>
          </cell>
        </row>
        <row r="13">
          <cell r="A13" t="str">
            <v>WRR240101CC01</v>
          </cell>
          <cell r="B13" t="str">
            <v>Mayhaw</v>
          </cell>
          <cell r="C13" t="str">
            <v>122-1</v>
          </cell>
          <cell r="D13">
            <v>8</v>
          </cell>
          <cell r="E13" t="str">
            <v>Early</v>
          </cell>
          <cell r="F13" t="str">
            <v>CLEARCUT</v>
          </cell>
          <cell r="G13">
            <v>32.950000000000003</v>
          </cell>
          <cell r="H13">
            <v>3789.39</v>
          </cell>
          <cell r="I13">
            <v>0</v>
          </cell>
        </row>
        <row r="14">
          <cell r="A14" t="str">
            <v>WRR240101CC02</v>
          </cell>
          <cell r="B14" t="str">
            <v>Mayhaw</v>
          </cell>
          <cell r="C14" t="str">
            <v>122-1</v>
          </cell>
          <cell r="D14">
            <v>8</v>
          </cell>
          <cell r="E14" t="str">
            <v>Early</v>
          </cell>
          <cell r="F14" t="str">
            <v>CLEARCUT</v>
          </cell>
          <cell r="G14">
            <v>35.51</v>
          </cell>
          <cell r="H14">
            <v>4084.85</v>
          </cell>
          <cell r="I14">
            <v>0</v>
          </cell>
        </row>
        <row r="15">
          <cell r="A15" t="str">
            <v>WRR240101CC03</v>
          </cell>
          <cell r="B15" t="str">
            <v>Mayhaw</v>
          </cell>
          <cell r="C15" t="str">
            <v>122-1</v>
          </cell>
          <cell r="D15">
            <v>8</v>
          </cell>
          <cell r="E15" t="str">
            <v>Early</v>
          </cell>
          <cell r="F15" t="str">
            <v>CLEARCUT</v>
          </cell>
          <cell r="G15">
            <v>38.46</v>
          </cell>
          <cell r="H15">
            <v>4424.24</v>
          </cell>
          <cell r="I15">
            <v>0</v>
          </cell>
        </row>
        <row r="16">
          <cell r="A16" t="str">
            <v>WRR240101TH01</v>
          </cell>
          <cell r="B16" t="str">
            <v>Mayhaw</v>
          </cell>
          <cell r="C16" t="str">
            <v>122-1</v>
          </cell>
          <cell r="D16">
            <v>3</v>
          </cell>
          <cell r="E16" t="str">
            <v>Early</v>
          </cell>
          <cell r="F16" t="str">
            <v>FIRST THINNING</v>
          </cell>
          <cell r="G16">
            <v>12.9</v>
          </cell>
          <cell r="H16">
            <v>541.82000000000005</v>
          </cell>
          <cell r="I16">
            <v>0</v>
          </cell>
        </row>
        <row r="17">
          <cell r="A17" t="str">
            <v>WRR240101TH02</v>
          </cell>
          <cell r="B17" t="str">
            <v>Mayhaw</v>
          </cell>
          <cell r="C17" t="str">
            <v>122-1</v>
          </cell>
          <cell r="D17">
            <v>11</v>
          </cell>
          <cell r="E17" t="str">
            <v>Early</v>
          </cell>
          <cell r="F17" t="str">
            <v>FIRST THINNING</v>
          </cell>
          <cell r="G17">
            <v>9.35</v>
          </cell>
          <cell r="H17">
            <v>888.25</v>
          </cell>
          <cell r="I17">
            <v>0</v>
          </cell>
        </row>
        <row r="18">
          <cell r="A18" t="str">
            <v>WRR240101TT01</v>
          </cell>
          <cell r="B18" t="str">
            <v>Mayhaw</v>
          </cell>
          <cell r="C18" t="str">
            <v>122-1</v>
          </cell>
          <cell r="D18">
            <v>2</v>
          </cell>
          <cell r="E18" t="str">
            <v>Early</v>
          </cell>
          <cell r="F18" t="str">
            <v>SECOND THINNING</v>
          </cell>
          <cell r="G18">
            <v>33.32</v>
          </cell>
          <cell r="H18">
            <v>999.9</v>
          </cell>
          <cell r="I18">
            <v>0</v>
          </cell>
        </row>
        <row r="19">
          <cell r="A19" t="str">
            <v>WRR240404TH02</v>
          </cell>
          <cell r="B19" t="str">
            <v>Mayhaw</v>
          </cell>
          <cell r="C19" t="str">
            <v>122-1</v>
          </cell>
          <cell r="D19">
            <v>15</v>
          </cell>
          <cell r="E19" t="str">
            <v>Early</v>
          </cell>
          <cell r="F19" t="str">
            <v>FIRST THINNING</v>
          </cell>
          <cell r="G19">
            <v>55</v>
          </cell>
          <cell r="H19">
            <v>2090.4</v>
          </cell>
          <cell r="I19">
            <v>0</v>
          </cell>
        </row>
        <row r="20">
          <cell r="A20" t="str">
            <v>WRR240404TH01</v>
          </cell>
          <cell r="B20" t="str">
            <v>Mayhaw</v>
          </cell>
          <cell r="C20" t="str">
            <v>122-1</v>
          </cell>
          <cell r="D20">
            <v>1</v>
          </cell>
          <cell r="E20" t="str">
            <v>Early</v>
          </cell>
          <cell r="F20" t="str">
            <v>FIRST THINNING</v>
          </cell>
          <cell r="G20">
            <v>23.01</v>
          </cell>
          <cell r="H20">
            <v>920.4</v>
          </cell>
          <cell r="I20">
            <v>0</v>
          </cell>
        </row>
        <row r="21">
          <cell r="A21" t="str">
            <v>WRR240517TH01</v>
          </cell>
          <cell r="B21" t="str">
            <v>SRR</v>
          </cell>
          <cell r="C21">
            <v>206</v>
          </cell>
          <cell r="D21">
            <v>14</v>
          </cell>
          <cell r="E21" t="str">
            <v>Okaloosa</v>
          </cell>
          <cell r="F21" t="str">
            <v>FIRST THINNING</v>
          </cell>
          <cell r="G21">
            <v>348</v>
          </cell>
          <cell r="H21">
            <v>5916</v>
          </cell>
          <cell r="I21">
            <v>0</v>
          </cell>
        </row>
        <row r="22">
          <cell r="A22" t="str">
            <v>WRR240802TH07</v>
          </cell>
          <cell r="B22" t="str">
            <v>Telogia</v>
          </cell>
          <cell r="C22">
            <v>51</v>
          </cell>
          <cell r="D22">
            <v>10</v>
          </cell>
          <cell r="E22" t="str">
            <v>Liberty</v>
          </cell>
          <cell r="F22" t="str">
            <v>FIRST THINNING</v>
          </cell>
          <cell r="G22">
            <v>7.4</v>
          </cell>
          <cell r="H22">
            <v>259.20999999999998</v>
          </cell>
          <cell r="I22">
            <v>0</v>
          </cell>
        </row>
        <row r="23">
          <cell r="A23" t="str">
            <v>WRR240802TH06</v>
          </cell>
          <cell r="B23" t="str">
            <v>Telogia</v>
          </cell>
          <cell r="C23">
            <v>51</v>
          </cell>
          <cell r="D23">
            <v>3</v>
          </cell>
          <cell r="E23" t="str">
            <v>Liberty</v>
          </cell>
          <cell r="F23" t="str">
            <v>FIRST THINNING</v>
          </cell>
          <cell r="G23">
            <v>4</v>
          </cell>
          <cell r="H23">
            <v>140</v>
          </cell>
          <cell r="I23">
            <v>0</v>
          </cell>
        </row>
        <row r="24">
          <cell r="A24" t="str">
            <v>WRR240802TH05</v>
          </cell>
          <cell r="B24" t="str">
            <v>Telogia</v>
          </cell>
          <cell r="C24">
            <v>36</v>
          </cell>
          <cell r="D24">
            <v>1</v>
          </cell>
          <cell r="E24" t="str">
            <v>Liberty</v>
          </cell>
          <cell r="F24" t="str">
            <v>FIRST THINNING</v>
          </cell>
          <cell r="G24">
            <v>3.6</v>
          </cell>
          <cell r="H24">
            <v>126</v>
          </cell>
          <cell r="I24">
            <v>0</v>
          </cell>
        </row>
        <row r="25">
          <cell r="A25" t="str">
            <v>WRR240802TH04</v>
          </cell>
          <cell r="B25" t="str">
            <v>Telogia</v>
          </cell>
          <cell r="C25">
            <v>37</v>
          </cell>
          <cell r="D25">
            <v>1</v>
          </cell>
          <cell r="E25" t="str">
            <v>Liberty</v>
          </cell>
          <cell r="F25" t="str">
            <v>FIRST THINNING</v>
          </cell>
          <cell r="G25">
            <v>44</v>
          </cell>
          <cell r="H25">
            <v>1320.23</v>
          </cell>
          <cell r="I25">
            <v>0</v>
          </cell>
        </row>
        <row r="26">
          <cell r="A26" t="str">
            <v>WRR240802TH03</v>
          </cell>
          <cell r="B26" t="str">
            <v>Telogia</v>
          </cell>
          <cell r="C26">
            <v>26</v>
          </cell>
          <cell r="D26">
            <v>4</v>
          </cell>
          <cell r="E26" t="str">
            <v>Liberty</v>
          </cell>
          <cell r="F26" t="str">
            <v>FIRST THINNING</v>
          </cell>
          <cell r="G26">
            <v>39.71</v>
          </cell>
          <cell r="H26">
            <v>1191.72</v>
          </cell>
          <cell r="I26">
            <v>0</v>
          </cell>
        </row>
        <row r="27">
          <cell r="A27" t="str">
            <v>WRR240802TH02</v>
          </cell>
          <cell r="B27" t="str">
            <v>Telogia</v>
          </cell>
          <cell r="C27">
            <v>24</v>
          </cell>
          <cell r="D27">
            <v>7</v>
          </cell>
          <cell r="E27" t="str">
            <v>Liberty</v>
          </cell>
          <cell r="F27" t="str">
            <v>FIRST THINNING</v>
          </cell>
          <cell r="G27">
            <v>29.88</v>
          </cell>
          <cell r="H27">
            <v>896.63</v>
          </cell>
          <cell r="I27">
            <v>0</v>
          </cell>
        </row>
        <row r="28">
          <cell r="A28" t="str">
            <v>WRR240802TH01</v>
          </cell>
          <cell r="B28" t="str">
            <v>Telogia</v>
          </cell>
          <cell r="C28">
            <v>24</v>
          </cell>
          <cell r="D28">
            <v>3</v>
          </cell>
          <cell r="E28" t="str">
            <v>Liberty</v>
          </cell>
          <cell r="F28" t="str">
            <v>FIRST THINNING</v>
          </cell>
          <cell r="G28">
            <v>23.19</v>
          </cell>
          <cell r="H28">
            <v>463.85</v>
          </cell>
          <cell r="I28">
            <v>0</v>
          </cell>
        </row>
        <row r="29">
          <cell r="A29" t="str">
            <v>WRR240712TH01</v>
          </cell>
          <cell r="B29" t="str">
            <v>Telogia</v>
          </cell>
          <cell r="C29">
            <v>24</v>
          </cell>
          <cell r="D29">
            <v>7</v>
          </cell>
          <cell r="E29" t="str">
            <v>Liberty/Gadsden</v>
          </cell>
          <cell r="F29" t="str">
            <v>FIRST THINNING</v>
          </cell>
          <cell r="G29">
            <v>25.07</v>
          </cell>
          <cell r="H29" t="str">
            <v>N/A</v>
          </cell>
          <cell r="I29">
            <v>0</v>
          </cell>
        </row>
        <row r="30">
          <cell r="A30" t="str">
            <v>WRR240712CC02</v>
          </cell>
          <cell r="B30" t="str">
            <v>Telogia</v>
          </cell>
          <cell r="C30">
            <v>24</v>
          </cell>
          <cell r="D30" t="str">
            <v>3, 11</v>
          </cell>
          <cell r="E30" t="str">
            <v>Liberty</v>
          </cell>
          <cell r="F30" t="str">
            <v>CLEARCUT</v>
          </cell>
          <cell r="G30">
            <v>37.21</v>
          </cell>
          <cell r="H30" t="str">
            <v>N/A</v>
          </cell>
          <cell r="I30">
            <v>0</v>
          </cell>
        </row>
        <row r="31">
          <cell r="A31" t="str">
            <v>WRR240712CC01</v>
          </cell>
          <cell r="B31" t="str">
            <v>Telogia</v>
          </cell>
          <cell r="C31">
            <v>24</v>
          </cell>
          <cell r="D31">
            <v>11</v>
          </cell>
          <cell r="E31" t="str">
            <v>Liberty</v>
          </cell>
          <cell r="F31" t="str">
            <v>CLEARCUT</v>
          </cell>
          <cell r="G31">
            <v>28.94</v>
          </cell>
          <cell r="H31" t="str">
            <v>N/A</v>
          </cell>
          <cell r="I31">
            <v>0</v>
          </cell>
        </row>
        <row r="32">
          <cell r="A32" t="str">
            <v>WRR240709TH01</v>
          </cell>
          <cell r="B32" t="str">
            <v>Mayhaw</v>
          </cell>
          <cell r="C32" t="str">
            <v>120-3</v>
          </cell>
          <cell r="D32">
            <v>2</v>
          </cell>
          <cell r="E32" t="str">
            <v>Mayhaw</v>
          </cell>
          <cell r="F32" t="str">
            <v>FIRST THINNING</v>
          </cell>
          <cell r="G32">
            <v>32.979999999999997</v>
          </cell>
          <cell r="H32">
            <v>1319.35</v>
          </cell>
          <cell r="I32">
            <v>0</v>
          </cell>
        </row>
        <row r="33">
          <cell r="A33" t="str">
            <v>WRR240709CC05</v>
          </cell>
          <cell r="B33" t="str">
            <v>Mayhaw</v>
          </cell>
          <cell r="C33" t="str">
            <v>120-3</v>
          </cell>
          <cell r="D33">
            <v>2</v>
          </cell>
          <cell r="E33" t="str">
            <v>Mayhaw</v>
          </cell>
          <cell r="F33" t="str">
            <v>CLEARCUT</v>
          </cell>
          <cell r="G33">
            <v>23.64</v>
          </cell>
          <cell r="H33">
            <v>1773.54</v>
          </cell>
          <cell r="I33">
            <v>0</v>
          </cell>
        </row>
        <row r="34">
          <cell r="A34" t="str">
            <v>WRR240709CC04</v>
          </cell>
          <cell r="B34" t="str">
            <v>Mayhaw</v>
          </cell>
          <cell r="C34" t="str">
            <v>120-3</v>
          </cell>
          <cell r="D34">
            <v>2</v>
          </cell>
          <cell r="E34" t="str">
            <v>Mayhaw</v>
          </cell>
          <cell r="F34" t="str">
            <v>CLEARCUT</v>
          </cell>
          <cell r="G34">
            <v>28.05</v>
          </cell>
          <cell r="H34">
            <v>2103.75</v>
          </cell>
          <cell r="I34">
            <v>0</v>
          </cell>
        </row>
        <row r="35">
          <cell r="A35" t="str">
            <v>WRR240709CC03</v>
          </cell>
          <cell r="B35" t="str">
            <v>Mayhaw</v>
          </cell>
          <cell r="C35" t="str">
            <v>120-3</v>
          </cell>
          <cell r="D35">
            <v>1</v>
          </cell>
          <cell r="E35" t="str">
            <v>Mayhaw</v>
          </cell>
          <cell r="F35" t="str">
            <v>CLEARCUT</v>
          </cell>
          <cell r="G35">
            <v>15.4</v>
          </cell>
          <cell r="H35">
            <v>1078.18</v>
          </cell>
          <cell r="I35">
            <v>0</v>
          </cell>
        </row>
        <row r="36">
          <cell r="A36" t="str">
            <v>WRR240709CC02</v>
          </cell>
          <cell r="B36" t="str">
            <v>Mayhaw</v>
          </cell>
          <cell r="C36" t="str">
            <v>120-3</v>
          </cell>
          <cell r="D36">
            <v>1</v>
          </cell>
          <cell r="E36" t="str">
            <v>Mayhaw</v>
          </cell>
          <cell r="F36" t="str">
            <v>CLEARCUT</v>
          </cell>
          <cell r="G36">
            <v>29.95</v>
          </cell>
          <cell r="H36">
            <v>2096.66</v>
          </cell>
          <cell r="I36">
            <v>0</v>
          </cell>
        </row>
        <row r="37">
          <cell r="A37" t="str">
            <v>WRR240709CC01</v>
          </cell>
          <cell r="B37" t="str">
            <v>Mayhaw</v>
          </cell>
          <cell r="C37" t="str">
            <v>120-3</v>
          </cell>
          <cell r="D37">
            <v>1</v>
          </cell>
          <cell r="E37" t="str">
            <v>Mayhaw</v>
          </cell>
          <cell r="F37" t="str">
            <v>CLEARCUT</v>
          </cell>
          <cell r="G37">
            <v>37.229999999999997</v>
          </cell>
          <cell r="H37">
            <v>2606.9499999999998</v>
          </cell>
          <cell r="I37">
            <v>0</v>
          </cell>
        </row>
        <row r="38">
          <cell r="A38" t="str">
            <v>WRR240702TH06</v>
          </cell>
          <cell r="B38" t="str">
            <v>Stewart</v>
          </cell>
          <cell r="C38">
            <v>5127</v>
          </cell>
          <cell r="D38">
            <v>2</v>
          </cell>
          <cell r="E38" t="str">
            <v>Stewart</v>
          </cell>
          <cell r="F38" t="str">
            <v>FIRST THINNING</v>
          </cell>
          <cell r="G38">
            <v>10.41</v>
          </cell>
          <cell r="H38">
            <v>205.14</v>
          </cell>
          <cell r="I38">
            <v>0</v>
          </cell>
        </row>
        <row r="39">
          <cell r="A39" t="str">
            <v>WRR240702TH05</v>
          </cell>
          <cell r="B39" t="str">
            <v>Stewart</v>
          </cell>
          <cell r="C39">
            <v>5147</v>
          </cell>
          <cell r="D39">
            <v>5</v>
          </cell>
          <cell r="E39" t="str">
            <v>Stewart</v>
          </cell>
          <cell r="F39" t="str">
            <v>FIRST THINNING</v>
          </cell>
          <cell r="G39">
            <v>10.87</v>
          </cell>
          <cell r="H39">
            <v>214.17</v>
          </cell>
          <cell r="I39">
            <v>0</v>
          </cell>
        </row>
        <row r="40">
          <cell r="A40" t="str">
            <v>WRR240702TH04</v>
          </cell>
          <cell r="B40" t="str">
            <v>Stewart</v>
          </cell>
          <cell r="C40">
            <v>5147</v>
          </cell>
          <cell r="D40">
            <v>14</v>
          </cell>
          <cell r="E40" t="str">
            <v>Stewart</v>
          </cell>
          <cell r="F40" t="str">
            <v>FIRST THINNING</v>
          </cell>
          <cell r="G40">
            <v>42.92</v>
          </cell>
          <cell r="H40">
            <v>845.74</v>
          </cell>
          <cell r="I40">
            <v>0</v>
          </cell>
        </row>
        <row r="41">
          <cell r="A41" t="str">
            <v>WRR240702TH03</v>
          </cell>
          <cell r="B41" t="str">
            <v>Stewart</v>
          </cell>
          <cell r="C41" t="str">
            <v>5138A</v>
          </cell>
          <cell r="D41">
            <v>6</v>
          </cell>
          <cell r="E41" t="str">
            <v>Stewart</v>
          </cell>
          <cell r="F41" t="str">
            <v>FIRST THINNING</v>
          </cell>
          <cell r="G41">
            <v>403.06</v>
          </cell>
          <cell r="H41">
            <v>8706.83</v>
          </cell>
          <cell r="I41">
            <v>0</v>
          </cell>
        </row>
        <row r="42">
          <cell r="A42" t="str">
            <v>WRR240702TH02</v>
          </cell>
          <cell r="B42" t="str">
            <v>Stewart</v>
          </cell>
          <cell r="C42" t="str">
            <v>5138B</v>
          </cell>
          <cell r="D42">
            <v>3</v>
          </cell>
          <cell r="E42" t="str">
            <v>Stewart</v>
          </cell>
          <cell r="F42" t="str">
            <v>FIRST THINNING</v>
          </cell>
          <cell r="G42">
            <v>50.19</v>
          </cell>
          <cell r="H42">
            <v>1254.8399999999999</v>
          </cell>
          <cell r="I42">
            <v>0</v>
          </cell>
        </row>
        <row r="43">
          <cell r="A43" t="str">
            <v>WRR240702TH01</v>
          </cell>
          <cell r="B43" t="str">
            <v>Stewart</v>
          </cell>
          <cell r="C43" t="str">
            <v>5138B</v>
          </cell>
          <cell r="D43">
            <v>2</v>
          </cell>
          <cell r="E43" t="str">
            <v>Stewart</v>
          </cell>
          <cell r="F43" t="str">
            <v>FIRST THINNING</v>
          </cell>
          <cell r="G43">
            <v>25.87</v>
          </cell>
          <cell r="H43">
            <v>646.75</v>
          </cell>
          <cell r="I43">
            <v>0</v>
          </cell>
        </row>
        <row r="44">
          <cell r="A44" t="str">
            <v>WRR240701BI04</v>
          </cell>
          <cell r="B44" t="str">
            <v>Stewart</v>
          </cell>
          <cell r="C44">
            <v>5132</v>
          </cell>
          <cell r="D44">
            <v>5</v>
          </cell>
          <cell r="E44" t="str">
            <v>Stewart</v>
          </cell>
          <cell r="F44" t="str">
            <v>SALVAGE (BEETLE)</v>
          </cell>
          <cell r="G44">
            <v>64.7</v>
          </cell>
          <cell r="H44">
            <v>4206.8</v>
          </cell>
          <cell r="I44">
            <v>0</v>
          </cell>
        </row>
        <row r="45">
          <cell r="A45" t="str">
            <v>WRR240701BI03</v>
          </cell>
          <cell r="B45" t="str">
            <v>Stewart</v>
          </cell>
          <cell r="C45">
            <v>5132</v>
          </cell>
          <cell r="D45">
            <v>4</v>
          </cell>
          <cell r="E45" t="str">
            <v>Stewart</v>
          </cell>
          <cell r="F45" t="str">
            <v>SALVAGE (BEETLE)</v>
          </cell>
          <cell r="G45">
            <v>5.94</v>
          </cell>
          <cell r="H45">
            <v>356.4</v>
          </cell>
          <cell r="I45">
            <v>0</v>
          </cell>
        </row>
        <row r="46">
          <cell r="A46" t="str">
            <v>WRR240701BI02</v>
          </cell>
          <cell r="B46" t="str">
            <v>Stewart</v>
          </cell>
          <cell r="C46">
            <v>5132</v>
          </cell>
          <cell r="D46">
            <v>3</v>
          </cell>
          <cell r="E46" t="str">
            <v>Stewart</v>
          </cell>
          <cell r="F46" t="str">
            <v>SALVAGE (BEETLE)</v>
          </cell>
          <cell r="G46">
            <v>77.010000000000005</v>
          </cell>
          <cell r="H46">
            <v>4621.8</v>
          </cell>
          <cell r="I46">
            <v>0</v>
          </cell>
        </row>
        <row r="47">
          <cell r="A47" t="str">
            <v>WRR240701BI01</v>
          </cell>
          <cell r="B47" t="str">
            <v>Stewart</v>
          </cell>
          <cell r="C47">
            <v>5132</v>
          </cell>
          <cell r="D47">
            <v>5</v>
          </cell>
          <cell r="E47" t="str">
            <v>Stewart</v>
          </cell>
          <cell r="F47" t="str">
            <v>SALVAGE (BEETLE)</v>
          </cell>
          <cell r="G47">
            <v>24.38</v>
          </cell>
          <cell r="H47">
            <v>1585.12</v>
          </cell>
          <cell r="I47">
            <v>0</v>
          </cell>
        </row>
        <row r="48">
          <cell r="A48" t="str">
            <v>WRR240919TT04</v>
          </cell>
          <cell r="B48" t="str">
            <v>Mayhaw</v>
          </cell>
          <cell r="C48" t="str">
            <v>122-1</v>
          </cell>
          <cell r="D48">
            <v>10</v>
          </cell>
          <cell r="E48" t="str">
            <v>Early</v>
          </cell>
          <cell r="F48" t="str">
            <v>SECOND THINNING</v>
          </cell>
          <cell r="G48">
            <v>19.14</v>
          </cell>
          <cell r="H48">
            <v>574.20000000000005</v>
          </cell>
          <cell r="I48">
            <v>0</v>
          </cell>
        </row>
        <row r="49">
          <cell r="A49" t="str">
            <v>WRR240919TT03</v>
          </cell>
          <cell r="B49" t="str">
            <v>Mayhaw</v>
          </cell>
          <cell r="C49" t="str">
            <v>122-1</v>
          </cell>
          <cell r="D49">
            <v>9</v>
          </cell>
          <cell r="E49" t="str">
            <v>Early</v>
          </cell>
          <cell r="F49" t="str">
            <v>SECOND THINNING</v>
          </cell>
          <cell r="G49">
            <v>14.55</v>
          </cell>
          <cell r="H49">
            <v>363.9</v>
          </cell>
          <cell r="I49">
            <v>0</v>
          </cell>
        </row>
        <row r="50">
          <cell r="A50" t="str">
            <v>WRR240919TT02</v>
          </cell>
          <cell r="B50" t="str">
            <v>Mayhaw</v>
          </cell>
          <cell r="C50" t="str">
            <v>122-1</v>
          </cell>
          <cell r="D50">
            <v>9</v>
          </cell>
          <cell r="E50" t="str">
            <v>Early</v>
          </cell>
          <cell r="F50" t="str">
            <v>SECOND THINNING</v>
          </cell>
          <cell r="G50">
            <v>41.84</v>
          </cell>
          <cell r="H50">
            <v>1046.19</v>
          </cell>
          <cell r="I50">
            <v>0</v>
          </cell>
        </row>
        <row r="51">
          <cell r="A51" t="str">
            <v>WRR240919TT01</v>
          </cell>
          <cell r="B51" t="str">
            <v>Mayhaw</v>
          </cell>
          <cell r="C51" t="str">
            <v>122-1</v>
          </cell>
          <cell r="D51">
            <v>8</v>
          </cell>
          <cell r="E51" t="str">
            <v>Early</v>
          </cell>
          <cell r="F51" t="str">
            <v>SECOND THINNING</v>
          </cell>
          <cell r="G51">
            <v>16.27</v>
          </cell>
          <cell r="H51">
            <v>569.54</v>
          </cell>
          <cell r="I51">
            <v>0</v>
          </cell>
        </row>
        <row r="52">
          <cell r="A52" t="str">
            <v>WRR240919TH01</v>
          </cell>
          <cell r="B52" t="str">
            <v>Mayhaw</v>
          </cell>
          <cell r="C52" t="str">
            <v>122-1</v>
          </cell>
          <cell r="D52">
            <v>6</v>
          </cell>
          <cell r="E52" t="str">
            <v>Early</v>
          </cell>
          <cell r="F52" t="str">
            <v>FIRST THINNING</v>
          </cell>
          <cell r="G52">
            <v>15.32</v>
          </cell>
          <cell r="H52">
            <v>413.68</v>
          </cell>
          <cell r="I52">
            <v>0</v>
          </cell>
        </row>
        <row r="53">
          <cell r="A53" t="str">
            <v>WRR240919CC06</v>
          </cell>
          <cell r="B53" t="str">
            <v>Mayhaw</v>
          </cell>
          <cell r="C53" t="str">
            <v>122-1</v>
          </cell>
          <cell r="D53">
            <v>8</v>
          </cell>
          <cell r="E53" t="str">
            <v>Early</v>
          </cell>
          <cell r="F53" t="str">
            <v>CLEARCUT</v>
          </cell>
          <cell r="G53">
            <v>37.369999999999997</v>
          </cell>
          <cell r="H53">
            <v>2242.29</v>
          </cell>
          <cell r="I53">
            <v>0</v>
          </cell>
        </row>
        <row r="54">
          <cell r="A54" t="str">
            <v>WRR240919CC05</v>
          </cell>
          <cell r="B54" t="str">
            <v>Mayhaw</v>
          </cell>
          <cell r="C54" t="str">
            <v>122-1</v>
          </cell>
          <cell r="D54">
            <v>7</v>
          </cell>
          <cell r="E54" t="str">
            <v>Early</v>
          </cell>
          <cell r="F54" t="str">
            <v>CLEARCUT</v>
          </cell>
          <cell r="G54">
            <v>23.7</v>
          </cell>
          <cell r="H54">
            <v>1067.1099999999999</v>
          </cell>
          <cell r="I54">
            <v>0</v>
          </cell>
        </row>
        <row r="55">
          <cell r="A55" t="str">
            <v>WRR240919CC04</v>
          </cell>
          <cell r="B55" t="str">
            <v>Mayhaw</v>
          </cell>
          <cell r="C55" t="str">
            <v>122-1</v>
          </cell>
          <cell r="D55">
            <v>7</v>
          </cell>
          <cell r="E55" t="str">
            <v>Early</v>
          </cell>
          <cell r="F55" t="str">
            <v>CLEARCUT</v>
          </cell>
          <cell r="G55">
            <v>38.18</v>
          </cell>
          <cell r="H55">
            <v>1718.53</v>
          </cell>
          <cell r="I55">
            <v>0</v>
          </cell>
        </row>
        <row r="56">
          <cell r="A56" t="str">
            <v>WRR240919CC03</v>
          </cell>
          <cell r="B56" t="str">
            <v>Mayhaw</v>
          </cell>
          <cell r="C56" t="str">
            <v>122-1</v>
          </cell>
          <cell r="D56" t="str">
            <v>7, 9</v>
          </cell>
          <cell r="E56" t="str">
            <v>Early</v>
          </cell>
          <cell r="F56" t="str">
            <v>CLEARCUT</v>
          </cell>
          <cell r="G56">
            <v>28.1</v>
          </cell>
          <cell r="H56">
            <v>1372.35</v>
          </cell>
          <cell r="I56">
            <v>0</v>
          </cell>
        </row>
        <row r="57">
          <cell r="A57" t="str">
            <v>WRR240919CC02</v>
          </cell>
          <cell r="B57" t="str">
            <v>Mayhaw</v>
          </cell>
          <cell r="C57" t="str">
            <v>122-1</v>
          </cell>
          <cell r="D57">
            <v>9</v>
          </cell>
          <cell r="E57" t="str">
            <v>Early</v>
          </cell>
          <cell r="F57" t="str">
            <v>CLEARCUT</v>
          </cell>
          <cell r="G57">
            <v>15.59</v>
          </cell>
          <cell r="H57">
            <v>1013.49</v>
          </cell>
          <cell r="I57">
            <v>0</v>
          </cell>
        </row>
        <row r="58">
          <cell r="A58" t="str">
            <v>WRR240919CC01</v>
          </cell>
          <cell r="B58" t="str">
            <v>Mayhaw</v>
          </cell>
          <cell r="C58" t="str">
            <v>122-1</v>
          </cell>
          <cell r="D58" t="str">
            <v>7, 9</v>
          </cell>
          <cell r="E58" t="str">
            <v>Early</v>
          </cell>
          <cell r="F58" t="str">
            <v>CLEARCUT</v>
          </cell>
          <cell r="G58">
            <v>37.950000000000003</v>
          </cell>
          <cell r="H58">
            <v>2301.09</v>
          </cell>
          <cell r="I58">
            <v>0</v>
          </cell>
        </row>
        <row r="61">
          <cell r="H61" t="str">
            <v>RP8</v>
          </cell>
          <cell r="I61" t="str">
            <v>RP9</v>
          </cell>
        </row>
        <row r="62">
          <cell r="E62" t="str">
            <v>Approved Volume (green tons):</v>
          </cell>
          <cell r="H62">
            <v>60807.169999999991</v>
          </cell>
          <cell r="I62">
            <v>0</v>
          </cell>
        </row>
        <row r="63">
          <cell r="E63" t="str">
            <v>Pending Volume (green tons):</v>
          </cell>
          <cell r="H63">
            <v>12682.369999999999</v>
          </cell>
          <cell r="I63">
            <v>0</v>
          </cell>
        </row>
        <row r="64">
          <cell r="E64" t="str">
            <v>Completed Volume (green tons):</v>
          </cell>
          <cell r="H64">
            <v>0</v>
          </cell>
          <cell r="I64">
            <v>0</v>
          </cell>
        </row>
        <row r="65">
          <cell r="E65" t="str">
            <v>TOTAL (green tons):</v>
          </cell>
          <cell r="H65">
            <v>73489.539999999994</v>
          </cell>
          <cell r="I65">
            <v>0</v>
          </cell>
        </row>
        <row r="67">
          <cell r="E67" t="str">
            <v>ARB Guidance Volume (green tons):</v>
          </cell>
          <cell r="H67">
            <v>10770.119999999999</v>
          </cell>
          <cell r="I67">
            <v>0</v>
          </cell>
        </row>
        <row r="68">
          <cell r="E68" t="str">
            <v>Completed Volume (ARB GUIDANCE) (green tons):</v>
          </cell>
          <cell r="H68">
            <v>0</v>
          </cell>
          <cell r="I68">
            <v>0</v>
          </cell>
        </row>
        <row r="69">
          <cell r="E69" t="str">
            <v>TOTAL (green tons):</v>
          </cell>
          <cell r="H69">
            <v>10770.119999999999</v>
          </cell>
          <cell r="I69">
            <v>0</v>
          </cell>
        </row>
        <row r="71">
          <cell r="E71" t="str">
            <v>Total Hurricane Volume (green tons):</v>
          </cell>
          <cell r="H71">
            <v>0</v>
          </cell>
          <cell r="I71">
            <v>0</v>
          </cell>
        </row>
        <row r="72">
          <cell r="E72" t="str">
            <v>Total Beetle Volume (green tons):</v>
          </cell>
          <cell r="H72">
            <v>10770.119999999999</v>
          </cell>
          <cell r="I72">
            <v>0</v>
          </cell>
        </row>
        <row r="73">
          <cell r="E73" t="str">
            <v>TOTAL (green tons):</v>
          </cell>
          <cell r="H73">
            <v>10770.119999999999</v>
          </cell>
          <cell r="I73">
            <v>0</v>
          </cell>
        </row>
        <row r="75">
          <cell r="E75" t="str">
            <v>Annual Harvest Allotment (green tons):</v>
          </cell>
          <cell r="H75">
            <v>97664.111879945049</v>
          </cell>
          <cell r="I75">
            <v>98027.831617277552</v>
          </cell>
        </row>
        <row r="76">
          <cell r="E76" t="str">
            <v>% of Harvest Allotment (Provided):</v>
          </cell>
          <cell r="H76">
            <v>0.62261529675043825</v>
          </cell>
          <cell r="I76">
            <v>0</v>
          </cell>
        </row>
        <row r="77">
          <cell r="E77" t="str">
            <v>% of Harvest Allotment (Pending &amp; Provided):</v>
          </cell>
          <cell r="H77">
            <v>0.75247231132699</v>
          </cell>
          <cell r="I77">
            <v>0</v>
          </cell>
        </row>
        <row r="78">
          <cell r="E78" t="str">
            <v>% of Harvest Allotment (Pending, Provided, &amp; Hurricane):</v>
          </cell>
          <cell r="H78">
            <v>0.75247231132699</v>
          </cell>
          <cell r="I78">
            <v>0</v>
          </cell>
        </row>
        <row r="79">
          <cell r="E79" t="str">
            <v>% of Harvest Allotment (Pending, Provided, &amp; Beetle):</v>
          </cell>
          <cell r="H79">
            <v>0.86274946219320903</v>
          </cell>
          <cell r="I79">
            <v>0</v>
          </cell>
        </row>
        <row r="80">
          <cell r="E80" t="str">
            <v>% of Harvest Allotment (Pending, Provided, &amp; ARB):</v>
          </cell>
          <cell r="H80">
            <v>0.86274946219320903</v>
          </cell>
          <cell r="I80">
            <v>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"/>
  <sheetViews>
    <sheetView tabSelected="1" topLeftCell="A10" workbookViewId="0">
      <selection activeCell="O26" sqref="O26"/>
    </sheetView>
  </sheetViews>
  <sheetFormatPr defaultRowHeight="14.4" x14ac:dyDescent="0.3"/>
  <cols>
    <col min="1" max="1" width="3" bestFit="1" customWidth="1"/>
    <col min="2" max="2" width="16.5546875" bestFit="1" customWidth="1"/>
    <col min="3" max="3" width="23.5546875" bestFit="1" customWidth="1"/>
    <col min="4" max="4" width="9.44140625" bestFit="1" customWidth="1"/>
    <col min="5" max="5" width="13.21875" bestFit="1" customWidth="1"/>
    <col min="6" max="6" width="23.5546875" bestFit="1" customWidth="1"/>
    <col min="7" max="7" width="12" bestFit="1" customWidth="1"/>
    <col min="8" max="8" width="12.6640625" bestFit="1" customWidth="1"/>
    <col min="9" max="9" width="18.44140625" bestFit="1" customWidth="1"/>
    <col min="10" max="10" width="17.44140625" bestFit="1" customWidth="1"/>
    <col min="11" max="11" width="12.6640625" bestFit="1" customWidth="1"/>
  </cols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55</v>
      </c>
      <c r="K1" s="2" t="s">
        <v>56</v>
      </c>
    </row>
    <row r="2" spans="1:11" x14ac:dyDescent="0.3">
      <c r="A2" s="1">
        <v>3</v>
      </c>
      <c r="B2" t="s">
        <v>8</v>
      </c>
      <c r="C2">
        <v>1585.119995117188</v>
      </c>
      <c r="D2">
        <v>0</v>
      </c>
      <c r="E2">
        <v>1585.119995117188</v>
      </c>
      <c r="F2">
        <v>0</v>
      </c>
      <c r="G2">
        <v>0</v>
      </c>
      <c r="H2">
        <v>0</v>
      </c>
      <c r="I2">
        <v>1585.119995117188</v>
      </c>
      <c r="J2">
        <f>VLOOKUP(B2,[1]RP8_Requests!$A:$I,8,FALSE)</f>
        <v>1585.12</v>
      </c>
      <c r="K2">
        <f>I2-J2</f>
        <v>-4.8828119361132849E-6</v>
      </c>
    </row>
    <row r="3" spans="1:11" x14ac:dyDescent="0.3">
      <c r="A3" s="1">
        <v>4</v>
      </c>
      <c r="B3" t="s">
        <v>9</v>
      </c>
      <c r="C3">
        <v>4621.7998046875</v>
      </c>
      <c r="D3">
        <v>0</v>
      </c>
      <c r="E3">
        <v>4621.7998046875</v>
      </c>
      <c r="F3">
        <v>0</v>
      </c>
      <c r="G3">
        <v>0</v>
      </c>
      <c r="H3">
        <v>0</v>
      </c>
      <c r="I3">
        <v>4621.7998046875</v>
      </c>
      <c r="J3">
        <f>VLOOKUP(B3,[1]RP8_Requests!$A:$I,8,FALSE)</f>
        <v>4621.8</v>
      </c>
      <c r="K3">
        <f t="shared" ref="K3:K48" si="0">I3-J3</f>
        <v>-1.9531250018189894E-4</v>
      </c>
    </row>
    <row r="4" spans="1:11" x14ac:dyDescent="0.3">
      <c r="A4" s="1">
        <v>5</v>
      </c>
      <c r="B4" t="s">
        <v>10</v>
      </c>
      <c r="C4">
        <v>356.39999389648438</v>
      </c>
      <c r="D4">
        <v>0</v>
      </c>
      <c r="E4">
        <v>356.39999389648438</v>
      </c>
      <c r="F4">
        <v>0</v>
      </c>
      <c r="G4">
        <v>0</v>
      </c>
      <c r="H4">
        <v>0</v>
      </c>
      <c r="I4">
        <v>356.39999389648438</v>
      </c>
      <c r="J4">
        <f>VLOOKUP(B4,[1]RP8_Requests!$A:$I,8,FALSE)</f>
        <v>356.4</v>
      </c>
      <c r="K4">
        <f t="shared" si="0"/>
        <v>-6.1035156022626325E-6</v>
      </c>
    </row>
    <row r="5" spans="1:11" x14ac:dyDescent="0.3">
      <c r="A5" s="1">
        <v>6</v>
      </c>
      <c r="B5" t="s">
        <v>11</v>
      </c>
      <c r="C5">
        <v>4206.7998046875</v>
      </c>
      <c r="D5">
        <v>0</v>
      </c>
      <c r="E5">
        <v>4206.7998046875</v>
      </c>
      <c r="F5">
        <v>0</v>
      </c>
      <c r="G5">
        <v>0</v>
      </c>
      <c r="H5">
        <v>0</v>
      </c>
      <c r="I5">
        <v>4206.7998046875</v>
      </c>
      <c r="J5">
        <f>VLOOKUP(B5,[1]RP8_Requests!$A:$I,8,FALSE)</f>
        <v>4206.8</v>
      </c>
      <c r="K5">
        <f t="shared" si="0"/>
        <v>-1.9531250018189894E-4</v>
      </c>
    </row>
    <row r="6" spans="1:11" x14ac:dyDescent="0.3">
      <c r="A6" s="1">
        <v>7</v>
      </c>
      <c r="B6" t="s">
        <v>12</v>
      </c>
      <c r="C6">
        <v>646.75</v>
      </c>
      <c r="D6">
        <v>0</v>
      </c>
      <c r="E6">
        <v>646.75</v>
      </c>
      <c r="F6">
        <v>0</v>
      </c>
      <c r="G6">
        <v>0</v>
      </c>
      <c r="H6">
        <v>0</v>
      </c>
      <c r="I6">
        <v>646.75</v>
      </c>
      <c r="J6">
        <f>VLOOKUP(B6,[1]RP8_Requests!$A:$I,8,FALSE)</f>
        <v>646.75</v>
      </c>
      <c r="K6">
        <f t="shared" si="0"/>
        <v>0</v>
      </c>
    </row>
    <row r="7" spans="1:11" x14ac:dyDescent="0.3">
      <c r="A7" s="1">
        <v>8</v>
      </c>
      <c r="B7" t="s">
        <v>13</v>
      </c>
      <c r="C7">
        <v>1254.839965820312</v>
      </c>
      <c r="D7">
        <v>0</v>
      </c>
      <c r="E7">
        <v>1254.839965820312</v>
      </c>
      <c r="F7">
        <v>0</v>
      </c>
      <c r="G7">
        <v>0</v>
      </c>
      <c r="H7">
        <v>0</v>
      </c>
      <c r="I7">
        <v>1254.839965820312</v>
      </c>
      <c r="J7">
        <f>VLOOKUP(B7,[1]RP8_Requests!$A:$I,8,FALSE)</f>
        <v>1254.8399999999999</v>
      </c>
      <c r="K7">
        <f t="shared" si="0"/>
        <v>-3.4179687872892828E-5</v>
      </c>
    </row>
    <row r="8" spans="1:11" x14ac:dyDescent="0.3">
      <c r="A8" s="1">
        <v>9</v>
      </c>
      <c r="B8" t="s">
        <v>14</v>
      </c>
      <c r="C8">
        <v>8706.830078125</v>
      </c>
      <c r="D8">
        <v>0</v>
      </c>
      <c r="E8">
        <v>8706.830078125</v>
      </c>
      <c r="F8">
        <v>0</v>
      </c>
      <c r="G8">
        <v>0</v>
      </c>
      <c r="H8">
        <v>0</v>
      </c>
      <c r="I8">
        <v>8706.830078125</v>
      </c>
      <c r="J8">
        <f>VLOOKUP(B8,[1]RP8_Requests!$A:$I,8,FALSE)</f>
        <v>8706.83</v>
      </c>
      <c r="K8">
        <f t="shared" si="0"/>
        <v>7.8125000072759576E-5</v>
      </c>
    </row>
    <row r="9" spans="1:11" x14ac:dyDescent="0.3">
      <c r="A9" s="1">
        <v>10</v>
      </c>
      <c r="B9" t="s">
        <v>15</v>
      </c>
      <c r="C9">
        <v>845.739990234375</v>
      </c>
      <c r="D9">
        <v>0</v>
      </c>
      <c r="E9">
        <v>845.739990234375</v>
      </c>
      <c r="F9">
        <v>0</v>
      </c>
      <c r="G9">
        <v>0</v>
      </c>
      <c r="H9">
        <v>0</v>
      </c>
      <c r="I9">
        <v>845.739990234375</v>
      </c>
      <c r="J9">
        <f>VLOOKUP(B9,[1]RP8_Requests!$A:$I,8,FALSE)</f>
        <v>845.74</v>
      </c>
      <c r="K9">
        <f t="shared" si="0"/>
        <v>-9.765625009094947E-6</v>
      </c>
    </row>
    <row r="10" spans="1:11" x14ac:dyDescent="0.3">
      <c r="A10" s="1">
        <v>11</v>
      </c>
      <c r="B10" t="s">
        <v>16</v>
      </c>
      <c r="C10">
        <v>214.16999816894531</v>
      </c>
      <c r="D10">
        <v>0</v>
      </c>
      <c r="E10">
        <v>214.16999816894531</v>
      </c>
      <c r="F10">
        <v>0</v>
      </c>
      <c r="G10">
        <v>0</v>
      </c>
      <c r="H10">
        <v>0</v>
      </c>
      <c r="I10">
        <v>214.16999816894531</v>
      </c>
      <c r="J10">
        <f>VLOOKUP(B10,[1]RP8_Requests!$A:$I,8,FALSE)</f>
        <v>214.17</v>
      </c>
      <c r="K10">
        <f t="shared" si="0"/>
        <v>-1.8310546749944479E-6</v>
      </c>
    </row>
    <row r="11" spans="1:11" x14ac:dyDescent="0.3">
      <c r="A11" s="1">
        <v>12</v>
      </c>
      <c r="B11" t="s">
        <v>17</v>
      </c>
      <c r="C11">
        <v>205.13999938964841</v>
      </c>
      <c r="D11">
        <v>0</v>
      </c>
      <c r="E11">
        <v>205.13999938964841</v>
      </c>
      <c r="F11">
        <v>0</v>
      </c>
      <c r="G11">
        <v>0</v>
      </c>
      <c r="H11">
        <v>0</v>
      </c>
      <c r="I11">
        <v>205.13999938964841</v>
      </c>
      <c r="J11">
        <f>VLOOKUP(B11,[1]RP8_Requests!$A:$I,8,FALSE)</f>
        <v>205.14</v>
      </c>
      <c r="K11">
        <f t="shared" si="0"/>
        <v>-6.103515772792889E-7</v>
      </c>
    </row>
    <row r="12" spans="1:11" x14ac:dyDescent="0.3">
      <c r="A12" s="1">
        <v>13</v>
      </c>
      <c r="B12" t="s">
        <v>18</v>
      </c>
      <c r="C12">
        <v>2606.949951171875</v>
      </c>
      <c r="D12">
        <v>0</v>
      </c>
      <c r="E12">
        <v>2606.949951171875</v>
      </c>
      <c r="F12">
        <v>0</v>
      </c>
      <c r="G12">
        <v>0</v>
      </c>
      <c r="H12">
        <v>0</v>
      </c>
      <c r="I12">
        <v>2606.949951171875</v>
      </c>
      <c r="J12">
        <f>VLOOKUP(B12,[1]RP8_Requests!$A:$I,8,FALSE)</f>
        <v>2606.9499999999998</v>
      </c>
      <c r="K12">
        <f t="shared" si="0"/>
        <v>-4.882812481810106E-5</v>
      </c>
    </row>
    <row r="13" spans="1:11" x14ac:dyDescent="0.3">
      <c r="A13" s="1">
        <v>14</v>
      </c>
      <c r="B13" t="s">
        <v>19</v>
      </c>
      <c r="C13">
        <v>2096.659912109375</v>
      </c>
      <c r="D13">
        <v>0</v>
      </c>
      <c r="E13">
        <v>2096.659912109375</v>
      </c>
      <c r="F13">
        <v>0</v>
      </c>
      <c r="G13">
        <v>0</v>
      </c>
      <c r="H13">
        <v>0</v>
      </c>
      <c r="I13">
        <v>2096.659912109375</v>
      </c>
      <c r="J13">
        <f>VLOOKUP(B13,[1]RP8_Requests!$A:$I,8,FALSE)</f>
        <v>2096.66</v>
      </c>
      <c r="K13">
        <f t="shared" si="0"/>
        <v>-8.7890624854480848E-5</v>
      </c>
    </row>
    <row r="14" spans="1:11" x14ac:dyDescent="0.3">
      <c r="A14" s="1">
        <v>15</v>
      </c>
      <c r="B14" t="s">
        <v>20</v>
      </c>
      <c r="C14">
        <v>1078.180053710938</v>
      </c>
      <c r="D14">
        <v>0</v>
      </c>
      <c r="E14">
        <v>1078.180053710938</v>
      </c>
      <c r="F14">
        <v>0</v>
      </c>
      <c r="G14">
        <v>0</v>
      </c>
      <c r="H14">
        <v>0</v>
      </c>
      <c r="I14">
        <v>1078.180053710938</v>
      </c>
      <c r="J14">
        <f>VLOOKUP(B14,[1]RP8_Requests!$A:$I,8,FALSE)</f>
        <v>1078.18</v>
      </c>
      <c r="K14">
        <f t="shared" si="0"/>
        <v>5.3710937891082722E-5</v>
      </c>
    </row>
    <row r="15" spans="1:11" x14ac:dyDescent="0.3">
      <c r="A15" s="1">
        <v>16</v>
      </c>
      <c r="B15" t="s">
        <v>21</v>
      </c>
      <c r="C15">
        <v>2103.75</v>
      </c>
      <c r="D15">
        <v>0</v>
      </c>
      <c r="E15">
        <v>2103.75</v>
      </c>
      <c r="F15">
        <v>0</v>
      </c>
      <c r="G15">
        <v>0</v>
      </c>
      <c r="H15">
        <v>0</v>
      </c>
      <c r="I15">
        <v>2103.75</v>
      </c>
      <c r="J15">
        <f>VLOOKUP(B15,[1]RP8_Requests!$A:$I,8,FALSE)</f>
        <v>2103.75</v>
      </c>
      <c r="K15">
        <f t="shared" si="0"/>
        <v>0</v>
      </c>
    </row>
    <row r="16" spans="1:11" x14ac:dyDescent="0.3">
      <c r="A16" s="1">
        <v>17</v>
      </c>
      <c r="B16" t="s">
        <v>22</v>
      </c>
      <c r="C16">
        <v>1773.5400390625</v>
      </c>
      <c r="D16">
        <v>0</v>
      </c>
      <c r="E16">
        <v>1773.5400390625</v>
      </c>
      <c r="F16">
        <v>0</v>
      </c>
      <c r="G16">
        <v>0</v>
      </c>
      <c r="H16">
        <v>0</v>
      </c>
      <c r="I16">
        <v>1773.5400390625</v>
      </c>
      <c r="J16">
        <f>VLOOKUP(B16,[1]RP8_Requests!$A:$I,8,FALSE)</f>
        <v>1773.54</v>
      </c>
      <c r="K16">
        <f t="shared" si="0"/>
        <v>3.9062500036379788E-5</v>
      </c>
    </row>
    <row r="17" spans="1:11" x14ac:dyDescent="0.3">
      <c r="A17" s="1">
        <v>18</v>
      </c>
      <c r="B17" t="s">
        <v>23</v>
      </c>
      <c r="C17">
        <v>1319.349975585938</v>
      </c>
      <c r="D17">
        <v>0</v>
      </c>
      <c r="E17">
        <v>1319.349975585938</v>
      </c>
      <c r="F17">
        <v>0</v>
      </c>
      <c r="G17">
        <v>0</v>
      </c>
      <c r="H17">
        <v>0</v>
      </c>
      <c r="I17">
        <v>1319.349975585938</v>
      </c>
      <c r="J17">
        <f>VLOOKUP(B17,[1]RP8_Requests!$A:$I,8,FALSE)</f>
        <v>1319.35</v>
      </c>
      <c r="K17">
        <f t="shared" si="0"/>
        <v>-2.4414061954303179E-5</v>
      </c>
    </row>
    <row r="18" spans="1:11" x14ac:dyDescent="0.3">
      <c r="A18" s="1">
        <v>19</v>
      </c>
      <c r="B18" t="s">
        <v>24</v>
      </c>
      <c r="C18">
        <v>463.85000610351563</v>
      </c>
      <c r="D18">
        <v>0</v>
      </c>
      <c r="E18">
        <v>463.85000610351563</v>
      </c>
      <c r="F18">
        <v>0</v>
      </c>
      <c r="G18">
        <v>0</v>
      </c>
      <c r="H18">
        <v>0</v>
      </c>
      <c r="I18">
        <v>463.85000610351563</v>
      </c>
      <c r="J18">
        <f>VLOOKUP(B18,[1]RP8_Requests!$A:$I,8,FALSE)</f>
        <v>463.85</v>
      </c>
      <c r="K18">
        <f t="shared" si="0"/>
        <v>6.1035156022626325E-6</v>
      </c>
    </row>
    <row r="19" spans="1:11" x14ac:dyDescent="0.3">
      <c r="A19" s="1">
        <v>20</v>
      </c>
      <c r="B19" t="s">
        <v>25</v>
      </c>
      <c r="C19">
        <v>896.6300048828125</v>
      </c>
      <c r="D19">
        <v>0</v>
      </c>
      <c r="E19">
        <v>896.6300048828125</v>
      </c>
      <c r="F19">
        <v>0</v>
      </c>
      <c r="G19">
        <v>0</v>
      </c>
      <c r="H19">
        <v>0</v>
      </c>
      <c r="I19">
        <v>896.6300048828125</v>
      </c>
      <c r="J19">
        <f>VLOOKUP(B19,[1]RP8_Requests!$A:$I,8,FALSE)</f>
        <v>896.63</v>
      </c>
      <c r="K19">
        <f t="shared" si="0"/>
        <v>4.8828125045474735E-6</v>
      </c>
    </row>
    <row r="20" spans="1:11" x14ac:dyDescent="0.3">
      <c r="A20" s="1">
        <v>21</v>
      </c>
      <c r="B20" t="s">
        <v>26</v>
      </c>
      <c r="C20">
        <v>1191.719970703125</v>
      </c>
      <c r="D20">
        <v>0</v>
      </c>
      <c r="E20">
        <v>1191.719970703125</v>
      </c>
      <c r="F20">
        <v>0</v>
      </c>
      <c r="G20">
        <v>0</v>
      </c>
      <c r="H20">
        <v>0</v>
      </c>
      <c r="I20">
        <v>1191.719970703125</v>
      </c>
      <c r="J20">
        <f>VLOOKUP(B20,[1]RP8_Requests!$A:$I,8,FALSE)</f>
        <v>1191.72</v>
      </c>
      <c r="K20">
        <f t="shared" si="0"/>
        <v>-2.9296875027284841E-5</v>
      </c>
    </row>
    <row r="21" spans="1:11" x14ac:dyDescent="0.3">
      <c r="A21" s="1">
        <v>22</v>
      </c>
      <c r="B21" t="s">
        <v>27</v>
      </c>
      <c r="C21">
        <v>1320.22998046875</v>
      </c>
      <c r="D21">
        <v>0</v>
      </c>
      <c r="E21">
        <v>1320.22998046875</v>
      </c>
      <c r="F21">
        <v>0</v>
      </c>
      <c r="G21">
        <v>0</v>
      </c>
      <c r="H21">
        <v>0</v>
      </c>
      <c r="I21">
        <v>1320.22998046875</v>
      </c>
      <c r="J21">
        <f>VLOOKUP(B21,[1]RP8_Requests!$A:$I,8,FALSE)</f>
        <v>1320.23</v>
      </c>
      <c r="K21">
        <f t="shared" si="0"/>
        <v>-1.9531250018189894E-5</v>
      </c>
    </row>
    <row r="22" spans="1:11" x14ac:dyDescent="0.3">
      <c r="A22" s="1">
        <v>23</v>
      </c>
      <c r="B22" t="s">
        <v>28</v>
      </c>
      <c r="C22">
        <v>126</v>
      </c>
      <c r="D22">
        <v>0</v>
      </c>
      <c r="E22">
        <v>126</v>
      </c>
      <c r="F22">
        <v>0</v>
      </c>
      <c r="G22">
        <v>0</v>
      </c>
      <c r="H22">
        <v>0</v>
      </c>
      <c r="I22">
        <v>126</v>
      </c>
      <c r="J22">
        <f>VLOOKUP(B22,[1]RP8_Requests!$A:$I,8,FALSE)</f>
        <v>126</v>
      </c>
      <c r="K22">
        <f t="shared" si="0"/>
        <v>0</v>
      </c>
    </row>
    <row r="23" spans="1:11" x14ac:dyDescent="0.3">
      <c r="A23" s="1">
        <v>24</v>
      </c>
      <c r="B23" t="s">
        <v>29</v>
      </c>
      <c r="C23">
        <v>140</v>
      </c>
      <c r="D23">
        <v>0</v>
      </c>
      <c r="E23">
        <v>140</v>
      </c>
      <c r="F23">
        <v>0</v>
      </c>
      <c r="G23">
        <v>0</v>
      </c>
      <c r="H23">
        <v>0</v>
      </c>
      <c r="I23">
        <v>140</v>
      </c>
      <c r="J23">
        <f>VLOOKUP(B23,[1]RP8_Requests!$A:$I,8,FALSE)</f>
        <v>140</v>
      </c>
      <c r="K23">
        <f t="shared" si="0"/>
        <v>0</v>
      </c>
    </row>
    <row r="24" spans="1:11" x14ac:dyDescent="0.3">
      <c r="A24" s="1">
        <v>25</v>
      </c>
      <c r="B24" t="s">
        <v>30</v>
      </c>
      <c r="C24">
        <v>259.20999145507813</v>
      </c>
      <c r="D24">
        <v>0</v>
      </c>
      <c r="E24">
        <v>259.20999145507813</v>
      </c>
      <c r="F24">
        <v>0</v>
      </c>
      <c r="G24">
        <v>0</v>
      </c>
      <c r="H24">
        <v>0</v>
      </c>
      <c r="I24">
        <v>259.20999145507813</v>
      </c>
      <c r="J24">
        <f>VLOOKUP(B24,[1]RP8_Requests!$A:$I,8,FALSE)</f>
        <v>259.20999999999998</v>
      </c>
      <c r="K24">
        <f t="shared" si="0"/>
        <v>-8.5449218545363692E-6</v>
      </c>
    </row>
    <row r="25" spans="1:11" x14ac:dyDescent="0.3">
      <c r="A25" s="1">
        <v>26</v>
      </c>
      <c r="B25" t="s">
        <v>31</v>
      </c>
      <c r="C25">
        <v>2301.090087890625</v>
      </c>
      <c r="D25">
        <v>0</v>
      </c>
      <c r="E25">
        <v>2301.090087890625</v>
      </c>
      <c r="F25">
        <v>0</v>
      </c>
      <c r="G25">
        <v>0</v>
      </c>
      <c r="H25">
        <v>0</v>
      </c>
      <c r="I25">
        <v>2301.090087890625</v>
      </c>
      <c r="J25">
        <f>VLOOKUP(B25,[1]RP8_Requests!$A:$I,8,FALSE)</f>
        <v>2301.09</v>
      </c>
      <c r="K25">
        <f t="shared" si="0"/>
        <v>8.7890624854480848E-5</v>
      </c>
    </row>
    <row r="26" spans="1:11" x14ac:dyDescent="0.3">
      <c r="A26" s="1">
        <v>27</v>
      </c>
      <c r="B26" t="s">
        <v>32</v>
      </c>
      <c r="C26">
        <v>1013.489990234375</v>
      </c>
      <c r="D26">
        <v>0</v>
      </c>
      <c r="E26">
        <v>1013.489990234375</v>
      </c>
      <c r="F26">
        <v>0</v>
      </c>
      <c r="G26">
        <v>0</v>
      </c>
      <c r="H26">
        <v>0</v>
      </c>
      <c r="I26">
        <v>1013.489990234375</v>
      </c>
      <c r="J26">
        <f>VLOOKUP(B26,[1]RP8_Requests!$A:$I,8,FALSE)</f>
        <v>1013.49</v>
      </c>
      <c r="K26">
        <f t="shared" si="0"/>
        <v>-9.765625009094947E-6</v>
      </c>
    </row>
    <row r="27" spans="1:11" x14ac:dyDescent="0.3">
      <c r="A27" s="1">
        <v>28</v>
      </c>
      <c r="B27" t="s">
        <v>33</v>
      </c>
      <c r="C27">
        <v>1372.349975585938</v>
      </c>
      <c r="D27">
        <v>0</v>
      </c>
      <c r="E27">
        <v>1372.349975585938</v>
      </c>
      <c r="F27">
        <v>0</v>
      </c>
      <c r="G27">
        <v>0</v>
      </c>
      <c r="H27">
        <v>0</v>
      </c>
      <c r="I27">
        <v>1372.349975585938</v>
      </c>
      <c r="J27">
        <f>VLOOKUP(B27,[1]RP8_Requests!$A:$I,8,FALSE)</f>
        <v>1372.35</v>
      </c>
      <c r="K27">
        <f t="shared" si="0"/>
        <v>-2.4414061954303179E-5</v>
      </c>
    </row>
    <row r="28" spans="1:11" x14ac:dyDescent="0.3">
      <c r="A28" s="1">
        <v>29</v>
      </c>
      <c r="B28" t="s">
        <v>34</v>
      </c>
      <c r="C28">
        <v>1718.530029296875</v>
      </c>
      <c r="D28">
        <v>0</v>
      </c>
      <c r="E28">
        <v>1718.530029296875</v>
      </c>
      <c r="F28">
        <v>0</v>
      </c>
      <c r="G28">
        <v>0</v>
      </c>
      <c r="H28">
        <v>0</v>
      </c>
      <c r="I28">
        <v>1718.530029296875</v>
      </c>
      <c r="J28">
        <f>VLOOKUP(B28,[1]RP8_Requests!$A:$I,8,FALSE)</f>
        <v>1718.53</v>
      </c>
      <c r="K28">
        <f t="shared" si="0"/>
        <v>2.9296875027284841E-5</v>
      </c>
    </row>
    <row r="29" spans="1:11" x14ac:dyDescent="0.3">
      <c r="A29" s="1">
        <v>30</v>
      </c>
      <c r="B29" t="s">
        <v>35</v>
      </c>
      <c r="C29">
        <v>1067.109985351562</v>
      </c>
      <c r="D29">
        <v>0</v>
      </c>
      <c r="E29">
        <v>1067.109985351562</v>
      </c>
      <c r="F29">
        <v>0</v>
      </c>
      <c r="G29">
        <v>0</v>
      </c>
      <c r="H29">
        <v>0</v>
      </c>
      <c r="I29">
        <v>1067.109985351562</v>
      </c>
      <c r="J29">
        <f>VLOOKUP(B29,[1]RP8_Requests!$A:$I,8,FALSE)</f>
        <v>1067.1099999999999</v>
      </c>
      <c r="K29">
        <f t="shared" si="0"/>
        <v>-1.4648437854702934E-5</v>
      </c>
    </row>
    <row r="30" spans="1:11" x14ac:dyDescent="0.3">
      <c r="A30" s="1">
        <v>31</v>
      </c>
      <c r="B30" t="s">
        <v>36</v>
      </c>
      <c r="C30">
        <v>2242.2900390625</v>
      </c>
      <c r="D30">
        <v>0</v>
      </c>
      <c r="E30">
        <v>2242.2900390625</v>
      </c>
      <c r="F30">
        <v>0</v>
      </c>
      <c r="G30">
        <v>0</v>
      </c>
      <c r="H30">
        <v>0</v>
      </c>
      <c r="I30">
        <v>2242.2900390625</v>
      </c>
      <c r="J30">
        <f>VLOOKUP(B30,[1]RP8_Requests!$A:$I,8,FALSE)</f>
        <v>2242.29</v>
      </c>
      <c r="K30">
        <f t="shared" si="0"/>
        <v>3.9062500036379788E-5</v>
      </c>
    </row>
    <row r="31" spans="1:11" x14ac:dyDescent="0.3">
      <c r="A31" s="1">
        <v>32</v>
      </c>
      <c r="B31" t="s">
        <v>37</v>
      </c>
      <c r="C31">
        <v>413.67999267578119</v>
      </c>
      <c r="D31">
        <v>0</v>
      </c>
      <c r="E31">
        <v>413.67999267578119</v>
      </c>
      <c r="F31">
        <v>0</v>
      </c>
      <c r="G31">
        <v>0</v>
      </c>
      <c r="H31">
        <v>0</v>
      </c>
      <c r="I31">
        <v>413.67999267578119</v>
      </c>
      <c r="J31">
        <f>VLOOKUP(B31,[1]RP8_Requests!$A:$I,8,FALSE)</f>
        <v>413.68</v>
      </c>
      <c r="K31">
        <f t="shared" si="0"/>
        <v>-7.3242188136646291E-6</v>
      </c>
    </row>
    <row r="32" spans="1:11" x14ac:dyDescent="0.3">
      <c r="A32" s="1">
        <v>33</v>
      </c>
      <c r="B32" t="s">
        <v>38</v>
      </c>
      <c r="C32">
        <v>569.53997802734375</v>
      </c>
      <c r="D32">
        <v>0</v>
      </c>
      <c r="E32">
        <v>569.53997802734375</v>
      </c>
      <c r="F32">
        <v>0</v>
      </c>
      <c r="G32">
        <v>0</v>
      </c>
      <c r="H32">
        <v>0</v>
      </c>
      <c r="I32">
        <v>569.53997802734375</v>
      </c>
      <c r="J32">
        <f>VLOOKUP(B32,[1]RP8_Requests!$A:$I,8,FALSE)</f>
        <v>569.54</v>
      </c>
      <c r="K32">
        <f t="shared" si="0"/>
        <v>-2.1972656213620212E-5</v>
      </c>
    </row>
    <row r="33" spans="1:12" x14ac:dyDescent="0.3">
      <c r="A33" s="1">
        <v>34</v>
      </c>
      <c r="B33" t="s">
        <v>39</v>
      </c>
      <c r="C33">
        <v>1046.18994140625</v>
      </c>
      <c r="D33">
        <v>0</v>
      </c>
      <c r="E33">
        <v>1046.18994140625</v>
      </c>
      <c r="F33">
        <v>0</v>
      </c>
      <c r="G33">
        <v>0</v>
      </c>
      <c r="H33">
        <v>0</v>
      </c>
      <c r="I33">
        <v>1046.18994140625</v>
      </c>
      <c r="J33">
        <f>VLOOKUP(B33,[1]RP8_Requests!$A:$I,8,FALSE)</f>
        <v>1046.19</v>
      </c>
      <c r="K33">
        <f t="shared" si="0"/>
        <v>-5.8593750054569682E-5</v>
      </c>
    </row>
    <row r="34" spans="1:12" x14ac:dyDescent="0.3">
      <c r="A34" s="1">
        <v>35</v>
      </c>
      <c r="B34" t="s">
        <v>40</v>
      </c>
      <c r="C34">
        <v>363.89999389648438</v>
      </c>
      <c r="D34">
        <v>0</v>
      </c>
      <c r="E34">
        <v>363.89999389648438</v>
      </c>
      <c r="F34">
        <v>0</v>
      </c>
      <c r="G34">
        <v>0</v>
      </c>
      <c r="H34">
        <v>0</v>
      </c>
      <c r="I34">
        <v>363.89999389648438</v>
      </c>
      <c r="J34">
        <f>VLOOKUP(B34,[1]RP8_Requests!$A:$I,8,FALSE)</f>
        <v>363.9</v>
      </c>
      <c r="K34">
        <f t="shared" si="0"/>
        <v>-6.1035156022626325E-6</v>
      </c>
    </row>
    <row r="35" spans="1:12" x14ac:dyDescent="0.3">
      <c r="A35" s="1">
        <v>36</v>
      </c>
      <c r="B35" t="s">
        <v>41</v>
      </c>
      <c r="C35">
        <v>574.20001220703125</v>
      </c>
      <c r="D35">
        <v>0</v>
      </c>
      <c r="E35">
        <v>574.20001220703125</v>
      </c>
      <c r="F35">
        <v>0</v>
      </c>
      <c r="G35">
        <v>0</v>
      </c>
      <c r="H35">
        <v>0</v>
      </c>
      <c r="I35">
        <v>574.20001220703125</v>
      </c>
      <c r="J35">
        <f>VLOOKUP(B35,[1]RP8_Requests!$A:$I,8,FALSE)</f>
        <v>574.20000000000005</v>
      </c>
      <c r="K35">
        <f t="shared" si="0"/>
        <v>1.2207031204525265E-5</v>
      </c>
    </row>
    <row r="36" spans="1:12" x14ac:dyDescent="0.3">
      <c r="A36" s="1">
        <v>37</v>
      </c>
      <c r="B36" t="s">
        <v>42</v>
      </c>
      <c r="C36">
        <v>0</v>
      </c>
      <c r="D36">
        <v>0</v>
      </c>
      <c r="E36">
        <v>0</v>
      </c>
      <c r="F36">
        <v>252.67999267578119</v>
      </c>
      <c r="G36">
        <v>0</v>
      </c>
      <c r="H36">
        <v>252.67999267578119</v>
      </c>
      <c r="I36">
        <v>252.67999267578119</v>
      </c>
      <c r="J36">
        <f>VLOOKUP(B36,[1]RP8_Requests!$A:$I,8,FALSE)</f>
        <v>0</v>
      </c>
      <c r="K36">
        <f t="shared" si="0"/>
        <v>252.67999267578119</v>
      </c>
      <c r="L36" t="s">
        <v>58</v>
      </c>
    </row>
    <row r="37" spans="1:12" x14ac:dyDescent="0.3">
      <c r="A37" s="1">
        <v>38</v>
      </c>
      <c r="B37" t="s">
        <v>43</v>
      </c>
      <c r="C37">
        <v>0</v>
      </c>
      <c r="D37">
        <v>0</v>
      </c>
      <c r="E37">
        <v>0</v>
      </c>
      <c r="F37">
        <v>8077.14990234375</v>
      </c>
      <c r="G37">
        <v>5586.919921875</v>
      </c>
      <c r="H37">
        <v>2490.22998046875</v>
      </c>
      <c r="I37">
        <v>2490.22998046875</v>
      </c>
      <c r="J37">
        <v>2743</v>
      </c>
      <c r="K37">
        <f t="shared" si="0"/>
        <v>-252.77001953125</v>
      </c>
      <c r="L37" t="s">
        <v>57</v>
      </c>
    </row>
    <row r="38" spans="1:12" x14ac:dyDescent="0.3">
      <c r="A38" s="1">
        <v>39</v>
      </c>
      <c r="B38" t="s">
        <v>44</v>
      </c>
      <c r="C38">
        <v>0</v>
      </c>
      <c r="D38">
        <v>0</v>
      </c>
      <c r="E38">
        <v>0</v>
      </c>
      <c r="F38">
        <v>536.3800048828125</v>
      </c>
      <c r="G38">
        <v>651.469970703125</v>
      </c>
      <c r="H38">
        <v>-115.0899658203125</v>
      </c>
      <c r="I38">
        <v>-115.0899658203125</v>
      </c>
      <c r="J38">
        <f>VLOOKUP(B38,[1]RP8_Requests!$A:$I,8,FALSE)</f>
        <v>0</v>
      </c>
      <c r="K38">
        <f t="shared" si="0"/>
        <v>-115.0899658203125</v>
      </c>
    </row>
    <row r="39" spans="1:12" x14ac:dyDescent="0.3">
      <c r="A39" s="1">
        <v>40</v>
      </c>
      <c r="B39" t="s">
        <v>45</v>
      </c>
      <c r="C39">
        <v>0</v>
      </c>
      <c r="D39">
        <v>0</v>
      </c>
      <c r="E39">
        <v>0</v>
      </c>
      <c r="F39">
        <v>2842.580078125</v>
      </c>
      <c r="G39">
        <v>2929.860107421875</v>
      </c>
      <c r="H39">
        <v>-87.280029296875</v>
      </c>
      <c r="I39">
        <v>-87.280029296875</v>
      </c>
      <c r="J39">
        <f>VLOOKUP(B39,[1]RP8_Requests!$A:$I,8,FALSE)</f>
        <v>0</v>
      </c>
      <c r="K39">
        <f t="shared" si="0"/>
        <v>-87.280029296875</v>
      </c>
    </row>
    <row r="40" spans="1:12" x14ac:dyDescent="0.3">
      <c r="A40" s="1">
        <v>41</v>
      </c>
      <c r="B40" t="s">
        <v>46</v>
      </c>
      <c r="C40">
        <v>0</v>
      </c>
      <c r="D40">
        <v>0</v>
      </c>
      <c r="E40">
        <v>0</v>
      </c>
      <c r="F40">
        <v>9338.919921875</v>
      </c>
      <c r="G40">
        <v>4852.72021484375</v>
      </c>
      <c r="H40">
        <v>4486.19970703125</v>
      </c>
      <c r="I40">
        <v>4486.19970703125</v>
      </c>
      <c r="J40">
        <f>VLOOKUP(B40,[1]RP8_Requests!$A:$I,8,FALSE)</f>
        <v>4486.1999999999989</v>
      </c>
      <c r="K40">
        <f t="shared" si="0"/>
        <v>-2.9296874890860636E-4</v>
      </c>
    </row>
    <row r="41" spans="1:12" x14ac:dyDescent="0.3">
      <c r="A41" s="1">
        <v>42</v>
      </c>
      <c r="B41" t="s">
        <v>47</v>
      </c>
      <c r="C41">
        <v>0</v>
      </c>
      <c r="D41">
        <v>0</v>
      </c>
      <c r="E41">
        <v>0</v>
      </c>
      <c r="F41">
        <v>1648.609985351562</v>
      </c>
      <c r="G41">
        <v>137.05000305175781</v>
      </c>
      <c r="H41">
        <v>1511.559936523438</v>
      </c>
      <c r="I41">
        <v>1511.559936523438</v>
      </c>
      <c r="J41">
        <f>VLOOKUP(B41,[1]RP8_Requests!$A:$I,8,FALSE)</f>
        <v>1511.56</v>
      </c>
      <c r="K41">
        <f t="shared" si="0"/>
        <v>-6.3476561990682967E-5</v>
      </c>
    </row>
    <row r="42" spans="1:12" x14ac:dyDescent="0.3">
      <c r="A42" s="1">
        <v>48</v>
      </c>
      <c r="B42" t="s">
        <v>48</v>
      </c>
      <c r="C42">
        <v>0</v>
      </c>
      <c r="D42">
        <v>0</v>
      </c>
      <c r="E42">
        <v>0</v>
      </c>
      <c r="F42">
        <v>12298.48046875</v>
      </c>
      <c r="G42">
        <v>0</v>
      </c>
      <c r="H42">
        <v>12298.48046875</v>
      </c>
      <c r="I42">
        <v>12298.48046875</v>
      </c>
      <c r="J42">
        <v>12298</v>
      </c>
      <c r="K42">
        <f t="shared" si="0"/>
        <v>0.48046875</v>
      </c>
    </row>
    <row r="43" spans="1:12" x14ac:dyDescent="0.3">
      <c r="A43" s="1">
        <v>49</v>
      </c>
      <c r="B43" t="s">
        <v>49</v>
      </c>
      <c r="C43">
        <v>0</v>
      </c>
      <c r="D43">
        <v>0</v>
      </c>
      <c r="E43">
        <v>0</v>
      </c>
      <c r="F43">
        <v>541.82000732421875</v>
      </c>
      <c r="G43">
        <v>0</v>
      </c>
      <c r="H43">
        <v>541.82000732421875</v>
      </c>
      <c r="I43">
        <v>541.82000732421875</v>
      </c>
      <c r="J43">
        <f>VLOOKUP(B43,[1]RP8_Requests!$A:$I,8,FALSE)</f>
        <v>541.82000000000005</v>
      </c>
      <c r="K43">
        <f t="shared" si="0"/>
        <v>7.3242186999777914E-6</v>
      </c>
    </row>
    <row r="44" spans="1:12" x14ac:dyDescent="0.3">
      <c r="A44" s="1">
        <v>50</v>
      </c>
      <c r="B44" t="s">
        <v>50</v>
      </c>
      <c r="C44">
        <v>0</v>
      </c>
      <c r="D44">
        <v>0</v>
      </c>
      <c r="E44">
        <v>0</v>
      </c>
      <c r="F44">
        <v>888.25</v>
      </c>
      <c r="G44">
        <v>0</v>
      </c>
      <c r="H44">
        <v>888.25</v>
      </c>
      <c r="I44">
        <v>888.25</v>
      </c>
      <c r="J44">
        <f>VLOOKUP(B44,[1]RP8_Requests!$A:$I,8,FALSE)</f>
        <v>888.25</v>
      </c>
      <c r="K44">
        <f t="shared" si="0"/>
        <v>0</v>
      </c>
    </row>
    <row r="45" spans="1:12" x14ac:dyDescent="0.3">
      <c r="A45" s="1">
        <v>51</v>
      </c>
      <c r="B45" t="s">
        <v>51</v>
      </c>
      <c r="C45">
        <v>0</v>
      </c>
      <c r="D45">
        <v>0</v>
      </c>
      <c r="E45">
        <v>0</v>
      </c>
      <c r="F45">
        <v>999.9000244140625</v>
      </c>
      <c r="G45">
        <v>0</v>
      </c>
      <c r="H45">
        <v>999.9000244140625</v>
      </c>
      <c r="I45">
        <v>999.9000244140625</v>
      </c>
      <c r="J45">
        <f>VLOOKUP(B45,[1]RP8_Requests!$A:$I,8,FALSE)</f>
        <v>999.9</v>
      </c>
      <c r="K45">
        <f t="shared" si="0"/>
        <v>2.4414062522737368E-5</v>
      </c>
    </row>
    <row r="46" spans="1:12" x14ac:dyDescent="0.3">
      <c r="A46" s="1">
        <v>52</v>
      </c>
      <c r="B46" t="s">
        <v>52</v>
      </c>
      <c r="C46">
        <v>0</v>
      </c>
      <c r="D46">
        <v>0</v>
      </c>
      <c r="E46">
        <v>0</v>
      </c>
      <c r="F46">
        <v>920.4000244140625</v>
      </c>
      <c r="G46">
        <v>0</v>
      </c>
      <c r="H46">
        <v>920.4000244140625</v>
      </c>
      <c r="I46">
        <v>920.4000244140625</v>
      </c>
      <c r="J46">
        <f>VLOOKUP(B46,[1]RP8_Requests!$A:$I,8,FALSE)</f>
        <v>920.4</v>
      </c>
      <c r="K46">
        <f t="shared" si="0"/>
        <v>2.4414062522737368E-5</v>
      </c>
    </row>
    <row r="47" spans="1:12" x14ac:dyDescent="0.3">
      <c r="A47" s="1">
        <v>53</v>
      </c>
      <c r="B47" t="s">
        <v>53</v>
      </c>
      <c r="C47">
        <v>0</v>
      </c>
      <c r="D47">
        <v>0</v>
      </c>
      <c r="E47">
        <v>0</v>
      </c>
      <c r="F47">
        <v>2090.39990234375</v>
      </c>
      <c r="G47">
        <v>0</v>
      </c>
      <c r="H47">
        <v>2090.39990234375</v>
      </c>
      <c r="I47">
        <v>2090.39990234375</v>
      </c>
      <c r="J47">
        <f>VLOOKUP(B47,[1]RP8_Requests!$A:$I,8,FALSE)</f>
        <v>2090.4</v>
      </c>
      <c r="K47">
        <f t="shared" si="0"/>
        <v>-9.765625009094947E-5</v>
      </c>
    </row>
    <row r="48" spans="1:12" x14ac:dyDescent="0.3">
      <c r="A48" s="1">
        <v>54</v>
      </c>
      <c r="B48" t="s">
        <v>54</v>
      </c>
      <c r="C48">
        <v>0</v>
      </c>
      <c r="D48">
        <v>0</v>
      </c>
      <c r="E48">
        <v>0</v>
      </c>
      <c r="F48">
        <v>5916</v>
      </c>
      <c r="G48">
        <v>0</v>
      </c>
      <c r="H48">
        <v>5916</v>
      </c>
      <c r="I48">
        <v>5916</v>
      </c>
      <c r="J48">
        <f>VLOOKUP(B48,[1]RP8_Requests!$A:$I,8,FALSE)</f>
        <v>5916</v>
      </c>
      <c r="K48">
        <f t="shared" si="0"/>
        <v>0</v>
      </c>
    </row>
  </sheetData>
  <autoFilter ref="A1:K48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Billy Brown</cp:lastModifiedBy>
  <dcterms:created xsi:type="dcterms:W3CDTF">2024-10-31T21:03:10Z</dcterms:created>
  <dcterms:modified xsi:type="dcterms:W3CDTF">2024-10-31T21:06:42Z</dcterms:modified>
</cp:coreProperties>
</file>